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226"/>
  <workbookPr showInkAnnotation="0" autoCompressPictures="0"/>
  <bookViews>
    <workbookView xWindow="300" yWindow="2180" windowWidth="27120" windowHeight="13920" tabRatio="500"/>
  </bookViews>
  <sheets>
    <sheet name="Requirements" sheetId="1" r:id="rId1"/>
    <sheet name="Summary" sheetId="3" r:id="rId2"/>
    <sheet name="Codes" sheetId="2" r:id="rId3"/>
    <sheet name="RequirementsClasses" sheetId="4" r:id="rId4"/>
  </sheets>
  <definedNames>
    <definedName name="_xlnm._FilterDatabase" localSheetId="0" hidden="1">Requirements!$A$4:$H$178</definedName>
    <definedName name="Base_identifier">Requirements!$C$2</definedName>
    <definedName name="RequirementsClasses">RequirementsClasses!$A$1:$C$49</definedName>
  </definedNames>
  <calcPr calcId="140000" concurrentCalc="0"/>
  <pivotCaches>
    <pivotCache cacheId="0"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C50" i="4" l="1"/>
  <c r="B151" i="1"/>
  <c r="B150" i="1"/>
  <c r="B149" i="1"/>
  <c r="B146" i="1"/>
  <c r="B145" i="1"/>
  <c r="B144" i="1"/>
  <c r="B143" i="1"/>
  <c r="B142" i="1"/>
  <c r="B137" i="1"/>
  <c r="B136" i="1"/>
  <c r="B135" i="1"/>
  <c r="B68" i="1"/>
  <c r="B67" i="1"/>
  <c r="B66" i="1"/>
  <c r="B65" i="1"/>
  <c r="B48" i="1"/>
  <c r="B47" i="1"/>
  <c r="B46" i="1"/>
  <c r="B45" i="1"/>
  <c r="B30" i="1"/>
  <c r="B29" i="1"/>
  <c r="B28" i="1"/>
  <c r="B27" i="1"/>
  <c r="B26" i="1"/>
  <c r="B25" i="1"/>
  <c r="B24" i="1"/>
  <c r="B78" i="1"/>
  <c r="B77" i="1"/>
  <c r="B76" i="1"/>
  <c r="B75" i="1"/>
  <c r="B74" i="1"/>
  <c r="B158" i="1"/>
  <c r="B157" i="1"/>
  <c r="B156" i="1"/>
  <c r="B155" i="1"/>
  <c r="B154" i="1"/>
  <c r="B59" i="1"/>
  <c r="B58" i="1"/>
  <c r="B57" i="1"/>
  <c r="B56" i="1"/>
  <c r="B55" i="1"/>
  <c r="B105" i="1"/>
  <c r="B104" i="1"/>
  <c r="B103" i="1"/>
  <c r="B102" i="1"/>
  <c r="B99" i="1"/>
  <c r="B98" i="1"/>
  <c r="B97" i="1"/>
  <c r="B96" i="1"/>
  <c r="B95" i="1"/>
  <c r="B90" i="1"/>
  <c r="B89" i="1"/>
  <c r="B88" i="1"/>
  <c r="B87" i="1"/>
  <c r="B86" i="1"/>
  <c r="B85" i="1"/>
  <c r="B35" i="1"/>
  <c r="B34" i="1"/>
  <c r="B62" i="1"/>
  <c r="B61" i="1"/>
  <c r="B60" i="1"/>
  <c r="B54" i="1"/>
  <c r="B53" i="1"/>
  <c r="B71" i="1"/>
  <c r="B70" i="1"/>
  <c r="B69" i="1"/>
  <c r="B64" i="1"/>
  <c r="B63" i="1"/>
  <c r="B50" i="1"/>
  <c r="B49" i="1"/>
  <c r="B42" i="1"/>
  <c r="B41" i="1"/>
  <c r="B73" i="1"/>
  <c r="B72" i="1"/>
  <c r="B92" i="1"/>
  <c r="B91" i="1"/>
  <c r="B101" i="1"/>
  <c r="B100" i="1"/>
  <c r="B94" i="1"/>
  <c r="B93" i="1"/>
  <c r="B18" i="1"/>
  <c r="B17" i="1"/>
  <c r="B153" i="1"/>
  <c r="B152" i="1"/>
  <c r="B148" i="1"/>
  <c r="B147" i="1"/>
  <c r="B139" i="1"/>
  <c r="B138" i="1"/>
  <c r="B141" i="1"/>
  <c r="B140" i="1"/>
  <c r="B132" i="1"/>
  <c r="B131" i="1"/>
  <c r="B134" i="1"/>
  <c r="B133" i="1"/>
  <c r="B40" i="1"/>
  <c r="B39" i="1"/>
  <c r="B52" i="1"/>
  <c r="B51" i="1"/>
  <c r="B84" i="1"/>
  <c r="B83" i="1"/>
  <c r="B82" i="1"/>
  <c r="B81" i="1"/>
  <c r="B80" i="1"/>
  <c r="B79" i="1"/>
  <c r="B44" i="1"/>
  <c r="B43" i="1"/>
  <c r="B38" i="1"/>
  <c r="B37" i="1"/>
  <c r="B36" i="1"/>
  <c r="B130" i="1"/>
  <c r="B129" i="1"/>
  <c r="B128" i="1"/>
  <c r="B127" i="1"/>
  <c r="B126" i="1"/>
  <c r="B125" i="1"/>
  <c r="B124" i="1"/>
  <c r="B123" i="1"/>
  <c r="B122" i="1"/>
  <c r="B121" i="1"/>
  <c r="B120" i="1"/>
  <c r="B119" i="1"/>
  <c r="B118" i="1"/>
  <c r="B117" i="1"/>
  <c r="B116" i="1"/>
  <c r="B109" i="1"/>
  <c r="B108" i="1"/>
  <c r="B107" i="1"/>
  <c r="B106" i="1"/>
  <c r="B115" i="1"/>
  <c r="B114" i="1"/>
  <c r="B113" i="1"/>
  <c r="B112" i="1"/>
  <c r="B111" i="1"/>
  <c r="B110" i="1"/>
  <c r="B33" i="1"/>
  <c r="B32" i="1"/>
  <c r="B31" i="1"/>
  <c r="B23" i="1"/>
  <c r="B22" i="1"/>
  <c r="B21" i="1"/>
  <c r="B20" i="1"/>
  <c r="B19" i="1"/>
  <c r="B16" i="1"/>
  <c r="B15" i="1"/>
  <c r="B14" i="1"/>
  <c r="B13" i="1"/>
  <c r="B12" i="1"/>
  <c r="B11" i="1"/>
  <c r="B10" i="1"/>
  <c r="B9" i="1"/>
  <c r="B8" i="1"/>
  <c r="B7" i="1"/>
  <c r="B6" i="1"/>
  <c r="B5" i="1"/>
  <c r="B176" i="1"/>
  <c r="B174" i="1"/>
  <c r="B175" i="1"/>
  <c r="B173" i="1"/>
  <c r="B167" i="1"/>
  <c r="B166" i="1"/>
  <c r="B170" i="1"/>
  <c r="B169" i="1"/>
  <c r="B168" i="1"/>
  <c r="B165" i="1"/>
  <c r="B178" i="1"/>
  <c r="B177" i="1"/>
  <c r="B172" i="1"/>
  <c r="B171" i="1"/>
  <c r="B160" i="1"/>
  <c r="B161" i="1"/>
  <c r="B162" i="1"/>
  <c r="B163" i="1"/>
  <c r="B164" i="1"/>
  <c r="B159" i="1"/>
  <c r="C40" i="4"/>
  <c r="C41" i="4"/>
  <c r="C42" i="4"/>
  <c r="C43" i="4"/>
  <c r="C44" i="4"/>
  <c r="C45" i="4"/>
  <c r="C46" i="4"/>
  <c r="C47" i="4"/>
  <c r="C48" i="4"/>
  <c r="C49" i="4"/>
  <c r="F20" i="1"/>
  <c r="H20" i="1"/>
  <c r="F21" i="1"/>
  <c r="H21" i="1"/>
  <c r="F22" i="1"/>
  <c r="H22" i="1"/>
  <c r="F23" i="1"/>
  <c r="H23" i="1"/>
  <c r="F24" i="1"/>
  <c r="H24" i="1"/>
  <c r="F25" i="1"/>
  <c r="H25" i="1"/>
  <c r="F26" i="1"/>
  <c r="H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5" i="1"/>
  <c r="H45" i="1"/>
  <c r="F43" i="1"/>
  <c r="H43" i="1"/>
  <c r="F46" i="1"/>
  <c r="H46" i="1"/>
  <c r="F47" i="1"/>
  <c r="H47" i="1"/>
  <c r="F48" i="1"/>
  <c r="H48" i="1"/>
  <c r="F44" i="1"/>
  <c r="H44" i="1"/>
  <c r="F49" i="1"/>
  <c r="H49" i="1"/>
  <c r="F50" i="1"/>
  <c r="H50" i="1"/>
  <c r="F51" i="1"/>
  <c r="H51" i="1"/>
  <c r="F52" i="1"/>
  <c r="H52" i="1"/>
  <c r="F55" i="1"/>
  <c r="H55" i="1"/>
  <c r="F53" i="1"/>
  <c r="H53" i="1"/>
  <c r="F56" i="1"/>
  <c r="H56" i="1"/>
  <c r="F57" i="1"/>
  <c r="H57" i="1"/>
  <c r="F58" i="1"/>
  <c r="H58" i="1"/>
  <c r="F59" i="1"/>
  <c r="H59" i="1"/>
  <c r="F54" i="1"/>
  <c r="H54" i="1"/>
  <c r="F60" i="1"/>
  <c r="H60" i="1"/>
  <c r="F61" i="1"/>
  <c r="H61" i="1"/>
  <c r="F62" i="1"/>
  <c r="H62" i="1"/>
  <c r="F65" i="1"/>
  <c r="H65" i="1"/>
  <c r="F63" i="1"/>
  <c r="H63" i="1"/>
  <c r="F66" i="1"/>
  <c r="H66" i="1"/>
  <c r="F67" i="1"/>
  <c r="H67" i="1"/>
  <c r="F68" i="1"/>
  <c r="H68" i="1"/>
  <c r="F64" i="1"/>
  <c r="H64" i="1"/>
  <c r="F69" i="1"/>
  <c r="H69" i="1"/>
  <c r="F70" i="1"/>
  <c r="H70" i="1"/>
  <c r="F71" i="1"/>
  <c r="H71" i="1"/>
  <c r="F166" i="1"/>
  <c r="H166" i="1"/>
  <c r="F167" i="1"/>
  <c r="H167" i="1"/>
  <c r="F74" i="1"/>
  <c r="H74" i="1"/>
  <c r="F75" i="1"/>
  <c r="H75" i="1"/>
  <c r="F72" i="1"/>
  <c r="H72" i="1"/>
  <c r="F76" i="1"/>
  <c r="H76" i="1"/>
  <c r="F77" i="1"/>
  <c r="H77" i="1"/>
  <c r="F78" i="1"/>
  <c r="H78" i="1"/>
  <c r="F73" i="1"/>
  <c r="H73" i="1"/>
  <c r="F79" i="1"/>
  <c r="H79" i="1"/>
  <c r="F80" i="1"/>
  <c r="H80" i="1"/>
  <c r="F81" i="1"/>
  <c r="H81" i="1"/>
  <c r="F82" i="1"/>
  <c r="H82" i="1"/>
  <c r="F83" i="1"/>
  <c r="H83" i="1"/>
  <c r="F84" i="1"/>
  <c r="H84" i="1"/>
  <c r="F17" i="1"/>
  <c r="H17" i="1"/>
  <c r="F18" i="1"/>
  <c r="H18" i="1"/>
  <c r="F9" i="1"/>
  <c r="H9" i="1"/>
  <c r="F10" i="1"/>
  <c r="H10" i="1"/>
  <c r="F11" i="1"/>
  <c r="H11" i="1"/>
  <c r="F12" i="1"/>
  <c r="H12" i="1"/>
  <c r="F13" i="1"/>
  <c r="H13" i="1"/>
  <c r="F14" i="1"/>
  <c r="H14" i="1"/>
  <c r="F15" i="1"/>
  <c r="H15" i="1"/>
  <c r="F16" i="1"/>
  <c r="H16" i="1"/>
  <c r="F85" i="1"/>
  <c r="H85" i="1"/>
  <c r="F86" i="1"/>
  <c r="H86" i="1"/>
  <c r="F87" i="1"/>
  <c r="H87" i="1"/>
  <c r="F88" i="1"/>
  <c r="H88" i="1"/>
  <c r="F89" i="1"/>
  <c r="H89" i="1"/>
  <c r="F90" i="1"/>
  <c r="H90" i="1"/>
  <c r="F91" i="1"/>
  <c r="H91" i="1"/>
  <c r="F92" i="1"/>
  <c r="H92" i="1"/>
  <c r="F95" i="1"/>
  <c r="H95" i="1"/>
  <c r="F96" i="1"/>
  <c r="H96" i="1"/>
  <c r="F93" i="1"/>
  <c r="H93" i="1"/>
  <c r="F97" i="1"/>
  <c r="H97" i="1"/>
  <c r="F98" i="1"/>
  <c r="H98" i="1"/>
  <c r="F99" i="1"/>
  <c r="H99" i="1"/>
  <c r="F94" i="1"/>
  <c r="H94" i="1"/>
  <c r="F100" i="1"/>
  <c r="H100" i="1"/>
  <c r="F102" i="1"/>
  <c r="H102" i="1"/>
  <c r="F104" i="1"/>
  <c r="H104" i="1"/>
  <c r="F105" i="1"/>
  <c r="H105" i="1"/>
  <c r="F103" i="1"/>
  <c r="H103" i="1"/>
  <c r="F101" i="1"/>
  <c r="H101" i="1"/>
  <c r="F106" i="1"/>
  <c r="H106" i="1"/>
  <c r="F107" i="1"/>
  <c r="H107" i="1"/>
  <c r="F108" i="1"/>
  <c r="H108" i="1"/>
  <c r="F109" i="1"/>
  <c r="H109" i="1"/>
  <c r="F110" i="1"/>
  <c r="H110" i="1"/>
  <c r="F111" i="1"/>
  <c r="H111" i="1"/>
  <c r="F112" i="1"/>
  <c r="H112" i="1"/>
  <c r="F113" i="1"/>
  <c r="H113" i="1"/>
  <c r="F114" i="1"/>
  <c r="H114" i="1"/>
  <c r="F115" i="1"/>
  <c r="H115" i="1"/>
  <c r="F168" i="1"/>
  <c r="H168" i="1"/>
  <c r="F169" i="1"/>
  <c r="H169" i="1"/>
  <c r="F170" i="1"/>
  <c r="H170" i="1"/>
  <c r="F116" i="1"/>
  <c r="H116" i="1"/>
  <c r="F117" i="1"/>
  <c r="H117" i="1"/>
  <c r="F118" i="1"/>
  <c r="H118" i="1"/>
  <c r="F119" i="1"/>
  <c r="H119" i="1"/>
  <c r="F120" i="1"/>
  <c r="H120" i="1"/>
  <c r="F121" i="1"/>
  <c r="H121" i="1"/>
  <c r="F122" i="1"/>
  <c r="H122" i="1"/>
  <c r="F123" i="1"/>
  <c r="H123" i="1"/>
  <c r="F171" i="1"/>
  <c r="H171" i="1"/>
  <c r="F124" i="1"/>
  <c r="H124" i="1"/>
  <c r="F125" i="1"/>
  <c r="H125" i="1"/>
  <c r="F126" i="1"/>
  <c r="H126" i="1"/>
  <c r="F127" i="1"/>
  <c r="H127" i="1"/>
  <c r="F128" i="1"/>
  <c r="H128" i="1"/>
  <c r="F129" i="1"/>
  <c r="H129" i="1"/>
  <c r="F172" i="1"/>
  <c r="H172" i="1"/>
  <c r="F130" i="1"/>
  <c r="H130" i="1"/>
  <c r="F131" i="1"/>
  <c r="H131" i="1"/>
  <c r="F132" i="1"/>
  <c r="H132" i="1"/>
  <c r="F135" i="1"/>
  <c r="H135" i="1"/>
  <c r="F133" i="1"/>
  <c r="H133" i="1"/>
  <c r="F173" i="1"/>
  <c r="H173" i="1"/>
  <c r="F136" i="1"/>
  <c r="H136" i="1"/>
  <c r="F137" i="1"/>
  <c r="H137" i="1"/>
  <c r="F134" i="1"/>
  <c r="H134" i="1"/>
  <c r="F159" i="1"/>
  <c r="H159" i="1"/>
  <c r="F160" i="1"/>
  <c r="H160" i="1"/>
  <c r="F165" i="1"/>
  <c r="H165" i="1"/>
  <c r="F5" i="1"/>
  <c r="H5" i="1"/>
  <c r="F6" i="1"/>
  <c r="H6" i="1"/>
  <c r="F161" i="1"/>
  <c r="H161" i="1"/>
  <c r="F162" i="1"/>
  <c r="H162" i="1"/>
  <c r="F163" i="1"/>
  <c r="H163" i="1"/>
  <c r="F164" i="1"/>
  <c r="H164" i="1"/>
  <c r="F7" i="1"/>
  <c r="H7" i="1"/>
  <c r="F8" i="1"/>
  <c r="H8" i="1"/>
  <c r="F138" i="1"/>
  <c r="H138" i="1"/>
  <c r="F174" i="1"/>
  <c r="H174" i="1"/>
  <c r="F139" i="1"/>
  <c r="H139" i="1"/>
  <c r="F142" i="1"/>
  <c r="H142" i="1"/>
  <c r="F143" i="1"/>
  <c r="H143" i="1"/>
  <c r="F140" i="1"/>
  <c r="H140" i="1"/>
  <c r="F175" i="1"/>
  <c r="H175" i="1"/>
  <c r="F144" i="1"/>
  <c r="H144" i="1"/>
  <c r="F145" i="1"/>
  <c r="H145" i="1"/>
  <c r="F146" i="1"/>
  <c r="H146" i="1"/>
  <c r="F141" i="1"/>
  <c r="H141" i="1"/>
  <c r="F147" i="1"/>
  <c r="H147" i="1"/>
  <c r="F149" i="1"/>
  <c r="H149" i="1"/>
  <c r="F150" i="1"/>
  <c r="H150" i="1"/>
  <c r="F148" i="1"/>
  <c r="H148" i="1"/>
  <c r="F151" i="1"/>
  <c r="H151" i="1"/>
  <c r="F154" i="1"/>
  <c r="H154" i="1"/>
  <c r="F152" i="1"/>
  <c r="H152" i="1"/>
  <c r="F176" i="1"/>
  <c r="H176" i="1"/>
  <c r="F155" i="1"/>
  <c r="H155" i="1"/>
  <c r="F156" i="1"/>
  <c r="H156" i="1"/>
  <c r="F157" i="1"/>
  <c r="H157" i="1"/>
  <c r="F158" i="1"/>
  <c r="H158" i="1"/>
  <c r="F153" i="1"/>
  <c r="H153" i="1"/>
  <c r="F177" i="1"/>
  <c r="H177" i="1"/>
  <c r="F178" i="1"/>
  <c r="H178" i="1"/>
  <c r="F19" i="1"/>
  <c r="H1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alcChain>
</file>

<file path=xl/sharedStrings.xml><?xml version="1.0" encoding="utf-8"?>
<sst xmlns="http://schemas.openxmlformats.org/spreadsheetml/2006/main" count="4257" uniqueCount="2052">
  <si>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</si>
  <si>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</si>
  <si>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</si>
  <si>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</si>
  <si>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</si>
  <si>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</si>
  <si>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</si>
  <si>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</si>
  <si>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</si>
  <si>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</si>
  <si>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</si>
  <si>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</si>
  <si>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</si>
  <si>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</si>
  <si>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</si>
  <si>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</si>
  <si>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</si>
  <si>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</si>
  <si>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</si>
  <si>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</si>
  <si>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</si>
  <si>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</si>
  <si>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</si>
  <si>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</si>
  <si>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</si>
  <si>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</si>
  <si>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</si>
  <si>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</si>
  <si>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</si>
  <si>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</si>
  <si>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</si>
  <si>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</si>
  <si>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</si>
  <si>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</si>
  <si>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</si>
  <si>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</si>
  <si>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</si>
  <si>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</si>
  <si>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</si>
  <si>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</si>
  <si>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</si>
  <si>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</si>
  <si>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</si>
  <si>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</si>
  <si>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</si>
  <si>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</si>
  <si>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</si>
  <si>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</si>
  <si>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</si>
  <si>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</si>
  <si>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</si>
  <si>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</si>
  <si>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</si>
  <si>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</si>
  <si>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</si>
  <si>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</si>
  <si>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</si>
  <si>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</si>
  <si>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</si>
  <si>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</si>
  <si>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</si>
  <si>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</si>
  <si>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</si>
  <si>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</si>
  <si>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</si>
  <si>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</si>
  <si>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</si>
  <si>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</si>
  <si>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</si>
  <si>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</si>
  <si>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</si>
  <si>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</si>
  <si>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</si>
  <si>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</si>
  <si>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</si>
  <si>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</si>
  <si>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</si>
  <si>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</si>
  <si>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</si>
  <si>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</si>
  <si>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</si>
  <si>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</si>
  <si>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</si>
  <si>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</si>
  <si>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</si>
  <si>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</si>
  <si>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</si>
  <si>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</si>
  <si>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</si>
  <si>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</si>
  <si>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</si>
  <si>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</si>
  <si>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</si>
  <si>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</si>
  <si>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</si>
  <si>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</si>
  <si>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</si>
  <si>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</si>
  <si>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</si>
  <si>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</si>
  <si>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</si>
  <si>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</si>
  <si>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</si>
  <si>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</si>
  <si>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</si>
  <si>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</si>
  <si>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</si>
  <si>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</si>
  <si>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</si>
  <si>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</si>
  <si>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</si>
  <si>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</si>
  <si>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</si>
  <si>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</si>
  <si>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</si>
  <si>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</si>
  <si>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</si>
  <si>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</si>
  <si>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</si>
  <si>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</si>
  <si>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</si>
  <si>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</si>
  <si>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</si>
  <si>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</si>
  <si>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</si>
  <si>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</si>
  <si>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</si>
  <si>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</si>
  <si>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</si>
  <si>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</si>
  <si>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</si>
  <si>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</si>
  <si>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</si>
  <si>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</si>
  <si>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</si>
  <si>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</si>
  <si>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</si>
  <si>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</si>
  <si>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</si>
  <si>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</si>
  <si>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</si>
  <si>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</si>
  <si>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</si>
  <si>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</si>
  <si>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</si>
  <si>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</si>
  <si>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</si>
  <si>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</si>
  <si>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</si>
  <si>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</si>
  <si>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</si>
  <si>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</si>
  <si>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</si>
  <si>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</si>
  <si>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</si>
  <si>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</si>
  <si>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</si>
  <si>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</si>
  <si>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</si>
  <si>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</si>
  <si>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</si>
  <si>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</si>
  <si>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</si>
  <si>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</si>
  <si>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</si>
  <si>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</si>
  <si>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</si>
  <si>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</si>
  <si>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</si>
  <si>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</si>
  <si>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</si>
  <si>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</si>
  <si>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</si>
  <si>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</si>
  <si>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</si>
  <si>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</si>
  <si>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</si>
  <si>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</si>
  <si>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</si>
  <si>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</si>
  <si>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</si>
  <si>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</si>
  <si>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</si>
  <si>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</si>
  <si>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</si>
  <si>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</si>
  <si>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</si>
  <si>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</si>
  <si>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</si>
  <si>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</si>
  <si>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</si>
  <si>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</si>
  <si>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</si>
  <si>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</si>
  <si>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</si>
  <si>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</si>
  <si>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</si>
  <si>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</si>
  <si>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</si>
  <si>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</si>
  <si>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</si>
  <si>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</si>
  <si>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</si>
  <si>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</si>
  <si>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</si>
  <si>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</si>
  <si>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</si>
  <si>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</si>
  <si>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</si>
  <si>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</si>
  <si>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</si>
  <si>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</si>
  <si>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</si>
  <si>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</si>
  <si>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</si>
  <si>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</si>
  <si>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</si>
  <si>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</si>
  <si>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</si>
  <si>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</si>
  <si>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</si>
  <si>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</si>
  <si>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</si>
  <si>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</si>
  <si>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</si>
  <si>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</si>
  <si>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</si>
  <si>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</si>
  <si>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</si>
  <si>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</si>
  <si>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</si>
  <si>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</si>
  <si>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</si>
  <si>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</si>
  <si>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</si>
  <si>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</si>
  <si>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</si>
  <si>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</si>
  <si>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</si>
  <si>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</si>
  <si>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</si>
  <si>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</si>
  <si>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</si>
  <si>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</si>
  <si>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</si>
  <si>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</si>
  <si>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</si>
  <si>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</si>
  <si>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</si>
  <si>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</si>
  <si>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</si>
  <si>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</si>
  <si>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</si>
  <si>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</si>
  <si>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</si>
  <si>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</si>
  <si>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</si>
  <si>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</si>
  <si>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</si>
  <si>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</si>
  <si>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</si>
  <si>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</si>
  <si>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</si>
  <si>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</si>
  <si>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</si>
  <si>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</si>
  <si>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</si>
  <si>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</si>
  <si>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</si>
  <si>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</si>
  <si>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</si>
  <si>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</si>
  <si>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</si>
  <si>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</si>
  <si>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</si>
  <si>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</si>
  <si>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</si>
  <si>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</si>
  <si>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</si>
  <si>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</si>
  <si>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</si>
  <si>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</si>
  <si>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</si>
  <si>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</si>
  <si>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</si>
  <si>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</si>
  <si>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</si>
  <si>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</si>
  <si>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</si>
  <si>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</si>
  <si>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</si>
  <si>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</si>
  <si>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</si>
  <si>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</si>
  <si>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</si>
  <si>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</si>
  <si>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</si>
  <si>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</si>
  <si>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</si>
  <si>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</si>
  <si>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</si>
  <si>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</si>
  <si>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</si>
  <si>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</si>
  <si>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</si>
  <si>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</si>
  <si>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</si>
  <si>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</si>
  <si>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</si>
  <si>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</si>
  <si>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</si>
  <si>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</si>
  <si>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</si>
  <si>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</si>
  <si>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</si>
  <si>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</si>
  <si>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</si>
  <si>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</si>
  <si>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</si>
  <si>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</si>
  <si>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</si>
  <si>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</si>
  <si>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</si>
  <si>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</si>
  <si>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</si>
  <si>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</si>
  <si>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</si>
  <si>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</si>
  <si>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</si>
  <si>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</si>
  <si>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</si>
  <si>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</si>
  <si>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</si>
  <si>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</si>
  <si>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</si>
  <si>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</si>
  <si>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</si>
  <si>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</si>
  <si>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</si>
  <si>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</si>
  <si>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</si>
  <si>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</si>
  <si>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</si>
  <si>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</si>
  <si>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</si>
  <si>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</si>
  <si>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</si>
  <si>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</si>
  <si>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</si>
  <si>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</si>
  <si>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</si>
  <si>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</si>
  <si>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</si>
  <si>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</si>
  <si>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</si>
  <si>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</si>
  <si>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</si>
  <si>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</si>
  <si>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</si>
  <si>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</si>
  <si>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</si>
  <si>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</si>
  <si>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</si>
  <si>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</si>
  <si>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</si>
  <si>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</si>
  <si>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</si>
  <si>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</si>
  <si>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</si>
  <si>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</si>
  <si>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</si>
  <si>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</si>
  <si>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</si>
  <si>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</si>
  <si>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</si>
  <si>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</si>
  <si>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</si>
  <si>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</si>
  <si>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</si>
  <si>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</si>
  <si>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</si>
  <si>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</si>
  <si>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</si>
  <si>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</si>
  <si>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</si>
  <si>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</si>
  <si>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</si>
  <si>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</si>
  <si>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</si>
  <si>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</si>
  <si>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</si>
  <si>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</si>
  <si>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</si>
  <si>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</si>
  <si>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</si>
  <si>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</si>
  <si>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</si>
  <si>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</si>
  <si>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</si>
  <si>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</si>
  <si>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</si>
  <si>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</si>
  <si>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</si>
  <si>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</si>
  <si>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</si>
  <si>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</si>
  <si>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</si>
  <si>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</si>
  <si>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</si>
  <si>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</si>
  <si>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</si>
  <si>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</si>
  <si>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</si>
  <si>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</si>
  <si>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</si>
  <si>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</si>
  <si>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</si>
  <si>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</si>
  <si>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</si>
  <si>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</si>
  <si>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</si>
  <si>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</si>
  <si>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</si>
  <si>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</si>
  <si>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</si>
  <si>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</si>
  <si>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</si>
  <si>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</si>
  <si>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</si>
  <si>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</si>
  <si>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</si>
  <si>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</si>
  <si>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</si>
  <si>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</si>
  <si>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</si>
  <si>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</si>
  <si>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</si>
  <si>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</si>
  <si>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</si>
  <si>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</si>
  <si>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</si>
  <si>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</si>
  <si>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</si>
  <si>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</si>
  <si>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</si>
  <si>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</si>
  <si>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</si>
  <si>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</si>
  <si>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</si>
  <si>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</si>
  <si>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</si>
  <si>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</si>
  <si>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</si>
  <si>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</si>
  <si>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</si>
  <si>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</si>
  <si>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</si>
  <si>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</si>
  <si>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</si>
  <si>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</si>
  <si>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</si>
  <si>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</si>
  <si>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</si>
  <si>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</si>
  <si>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</si>
  <si>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</si>
  <si>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</si>
  <si>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</si>
  <si>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</si>
  <si>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</si>
  <si>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</si>
  <si>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</si>
  <si>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</si>
  <si>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</si>
  <si>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</si>
  <si>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</si>
  <si>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</si>
  <si>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</si>
  <si>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</si>
  <si>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</si>
  <si>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</si>
  <si>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</si>
  <si>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</si>
  <si>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</si>
  <si>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</si>
  <si>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</si>
  <si>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</si>
  <si>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</si>
  <si>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</si>
  <si>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</si>
  <si>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</si>
  <si>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</si>
  <si>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</si>
  <si>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</si>
  <si>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</si>
  <si>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</si>
  <si>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</si>
  <si>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</si>
  <si>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</si>
  <si>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</si>
  <si>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</si>
  <si>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</si>
  <si>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</si>
  <si>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</si>
  <si>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</si>
  <si>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</si>
  <si>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</si>
  <si>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</si>
  <si>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</si>
  <si>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</si>
  <si>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</si>
  <si>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</si>
  <si>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</si>
  <si>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</si>
  <si>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</si>
  <si>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</si>
  <si>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</si>
  <si>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</si>
  <si>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</si>
  <si>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</si>
  <si>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</si>
  <si>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</si>
  <si>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</si>
  <si>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</si>
  <si>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</si>
  <si>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</si>
  <si>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</si>
  <si>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</si>
  <si>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</si>
  <si>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</si>
  <si>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</si>
  <si>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</si>
  <si>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</si>
  <si>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</si>
  <si>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</si>
  <si>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</si>
  <si>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</si>
  <si>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</si>
  <si>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</si>
  <si>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</si>
  <si>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</si>
  <si>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</si>
  <si>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</si>
  <si>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</si>
  <si>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</si>
  <si>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</si>
  <si>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</si>
  <si>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</si>
  <si>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</si>
  <si>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</si>
  <si>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</si>
  <si>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</si>
  <si>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</si>
  <si>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</si>
  <si>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</si>
  <si>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</si>
  <si>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</si>
  <si>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</si>
  <si>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</si>
  <si>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</si>
  <si>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</si>
  <si>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</si>
  <si>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</si>
  <si>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</si>
  <si>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</si>
  <si>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</si>
  <si>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</si>
  <si>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</si>
  <si>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</si>
  <si>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</si>
  <si>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</si>
  <si>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</si>
  <si>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</si>
  <si>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</si>
  <si>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</si>
  <si>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</si>
  <si>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</si>
  <si>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</si>
  <si>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</si>
  <si>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</si>
  <si>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</si>
  <si>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</si>
  <si>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</si>
  <si>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</si>
  <si>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</si>
  <si>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</si>
  <si>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</si>
  <si>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</si>
  <si>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</si>
  <si>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</si>
  <si>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</si>
  <si>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</si>
  <si>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</si>
  <si>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</si>
  <si>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</si>
  <si>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</si>
  <si>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</si>
  <si>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</si>
  <si>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</si>
  <si>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</si>
  <si>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</si>
  <si>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</si>
  <si>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</si>
  <si>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</si>
  <si>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</si>
  <si>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</si>
  <si>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</si>
  <si>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</si>
  <si>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</si>
  <si>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</si>
  <si>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</si>
  <si>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</si>
  <si>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</si>
  <si>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</si>
  <si>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</si>
  <si>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</si>
  <si>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</si>
  <si>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</si>
  <si>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</si>
  <si>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</si>
  <si>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</si>
  <si>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</si>
  <si>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</si>
  <si>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</si>
  <si>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</si>
  <si>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</si>
  <si>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</si>
  <si>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</si>
  <si>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</si>
  <si>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</si>
  <si>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</si>
  <si>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</si>
  <si>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</si>
  <si>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</si>
  <si>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</si>
  <si>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</si>
  <si>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</si>
  <si>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</si>
  <si>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</si>
  <si>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</si>
  <si>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</si>
  <si>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</si>
  <si>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</si>
  <si>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</si>
  <si>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</si>
  <si>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</si>
  <si>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</si>
  <si>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</si>
  <si>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</si>
  <si>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</si>
  <si>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</si>
  <si>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</si>
  <si>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</si>
  <si>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</si>
  <si>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</si>
  <si>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</si>
  <si>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</si>
  <si>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</si>
  <si>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</si>
  <si>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</si>
  <si>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</si>
  <si>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</si>
  <si>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</si>
  <si>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</si>
  <si>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</si>
  <si>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</si>
  <si>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</si>
  <si>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</si>
  <si>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</si>
  <si>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</si>
  <si>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</si>
  <si>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</si>
  <si>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</si>
  <si>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</si>
  <si>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</si>
  <si>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</si>
  <si>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</si>
  <si>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</si>
  <si>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</si>
  <si>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</si>
  <si>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</si>
  <si>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</si>
  <si>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</si>
  <si>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</si>
  <si>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</si>
  <si>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</si>
  <si>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</si>
  <si>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</si>
  <si>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</si>
  <si>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</si>
  <si>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</si>
  <si>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</si>
  <si>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</si>
  <si>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</si>
  <si>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</si>
  <si>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</si>
  <si>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</si>
  <si>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</si>
  <si>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</si>
  <si>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</si>
  <si>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</si>
  <si>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</si>
  <si>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</si>
  <si>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</si>
  <si>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</si>
  <si>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</si>
  <si>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</si>
  <si>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</si>
  <si>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</si>
  <si>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</si>
  <si>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</si>
  <si>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</si>
  <si>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</si>
  <si>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</si>
  <si>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</si>
  <si>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</si>
  <si>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</si>
  <si>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</si>
  <si>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</si>
  <si>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</si>
  <si>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</si>
  <si>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</si>
  <si>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</si>
  <si>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</si>
  <si>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</si>
  <si>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</si>
  <si>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</si>
  <si>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</si>
  <si>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</si>
  <si>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</si>
  <si>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</si>
  <si>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</si>
  <si>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</si>
  <si>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</si>
  <si>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</si>
  <si>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</si>
  <si>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</si>
  <si>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</si>
  <si>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</si>
  <si>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</si>
  <si>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</si>
  <si>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</si>
  <si>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</si>
  <si>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</si>
  <si>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</si>
  <si>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</si>
  <si>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</si>
  <si>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</si>
  <si>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</si>
  <si>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</si>
  <si>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</si>
  <si>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</si>
  <si>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</si>
  <si>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</si>
  <si>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</si>
  <si>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</si>
  <si>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</si>
  <si>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</si>
  <si>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</si>
  <si>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</si>
  <si>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</si>
  <si>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</si>
  <si>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</si>
  <si>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</si>
  <si>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</si>
  <si>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</si>
  <si>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</si>
  <si>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</si>
  <si>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</si>
  <si>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</si>
  <si>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</si>
  <si>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</si>
  <si>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</si>
  <si>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</si>
  <si>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</si>
  <si>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</si>
  <si>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</si>
  <si>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</si>
  <si>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</si>
  <si>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</si>
  <si>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</si>
  <si>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</si>
  <si>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</si>
  <si>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</si>
  <si>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</si>
  <si>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</si>
  <si>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</si>
  <si>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</si>
  <si>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</si>
  <si>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</si>
  <si>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</si>
  <si>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</si>
  <si>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</si>
  <si>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</si>
  <si>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</si>
  <si>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</si>
  <si>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</si>
  <si>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</si>
  <si>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</si>
  <si>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</si>
  <si>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</si>
  <si>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</si>
  <si>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</si>
  <si>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</si>
  <si>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</si>
  <si>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</si>
  <si>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</si>
  <si>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</si>
  <si>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</si>
  <si>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</si>
  <si>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</si>
  <si>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</si>
  <si>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</si>
  <si>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</si>
  <si>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</si>
  <si>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</si>
  <si>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</si>
  <si>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</si>
  <si>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</si>
  <si>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</si>
  <si>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</si>
  <si>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</si>
  <si>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</si>
  <si>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</si>
  <si>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</si>
  <si>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</si>
  <si>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</si>
  <si>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</si>
  <si>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</si>
  <si>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</si>
  <si>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</si>
  <si>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</si>
  <si>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</si>
  <si>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</si>
  <si>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</si>
  <si>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</si>
  <si>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</si>
  <si>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</si>
  <si>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</si>
  <si>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</si>
  <si>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</si>
  <si>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</si>
  <si>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</si>
  <si>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</si>
  <si>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</si>
  <si>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</si>
  <si>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</si>
  <si>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</si>
  <si>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</si>
  <si>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</si>
  <si>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</si>
  <si>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</si>
  <si>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</si>
  <si>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</si>
  <si>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</si>
  <si>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</si>
  <si>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</si>
  <si>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</si>
  <si>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</si>
  <si>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</si>
  <si>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</si>
  <si>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</si>
  <si>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</si>
  <si>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</si>
  <si>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</si>
  <si>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</si>
  <si>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</si>
  <si>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</si>
  <si>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</si>
  <si>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</si>
  <si>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</si>
  <si>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</si>
  <si>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</si>
  <si>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</si>
  <si>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</si>
  <si>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</si>
  <si>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</si>
  <si>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</si>
  <si>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</si>
  <si>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</si>
  <si>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</si>
  <si>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</si>
  <si>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</si>
  <si>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</si>
  <si>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</si>
  <si>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</si>
  <si>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</si>
  <si>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</si>
  <si>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</si>
  <si>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</si>
  <si>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</si>
  <si>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</si>
  <si>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</si>
  <si>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</si>
  <si>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</si>
  <si>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</si>
  <si>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</si>
  <si>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</si>
  <si>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</si>
  <si>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</si>
  <si>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</si>
  <si>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</si>
  <si>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</si>
  <si>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</si>
  <si>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</si>
  <si>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</si>
  <si>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</si>
  <si>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</si>
  <si>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</si>
  <si>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</si>
  <si>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</si>
  <si>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</si>
  <si>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</si>
  <si>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</si>
  <si>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</si>
  <si>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</si>
  <si>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</si>
  <si>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</si>
  <si>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</si>
  <si>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</si>
  <si>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</si>
  <si>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</si>
  <si>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</si>
  <si>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</si>
  <si>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</si>
  <si>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</si>
  <si>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</si>
  <si>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</si>
  <si>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</si>
  <si>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</si>
  <si>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</si>
  <si>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</si>
  <si>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</si>
  <si>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</si>
  <si>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</si>
  <si>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</si>
  <si>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</si>
  <si>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</si>
  <si>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</si>
  <si>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</si>
  <si>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</si>
  <si>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</si>
  <si>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</si>
  <si>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</si>
  <si>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</si>
  <si>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</si>
  <si>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</si>
  <si>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</si>
  <si>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</si>
  <si>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</si>
  <si>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</si>
  <si>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</si>
  <si>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</si>
  <si>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</si>
  <si>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</si>
  <si>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</si>
  <si>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</si>
  <si>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</si>
  <si>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</si>
  <si>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</si>
  <si>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</si>
  <si>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</si>
  <si>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</si>
  <si>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</si>
  <si>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</si>
  <si>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</si>
  <si>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</si>
  <si>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</si>
  <si>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</si>
  <si>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</si>
  <si>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</si>
  <si>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</si>
  <si>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</si>
  <si>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</si>
  <si>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</si>
  <si>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</si>
  <si>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</si>
  <si>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</si>
  <si>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</si>
  <si>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</si>
  <si>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</si>
  <si>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</si>
  <si>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</si>
  <si>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</si>
  <si>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</si>
  <si>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</si>
  <si>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</si>
  <si>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</si>
  <si>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</si>
  <si>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</si>
  <si>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</si>
  <si>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</si>
  <si>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</si>
  <si>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</si>
  <si>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</si>
  <si>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</si>
  <si>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</si>
  <si>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</si>
  <si>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</si>
  <si>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</si>
  <si>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</si>
  <si>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</si>
  <si>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</si>
  <si>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</si>
  <si>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</si>
  <si>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</si>
  <si>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</si>
  <si>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</si>
  <si>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</si>
  <si>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</si>
  <si>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</si>
  <si>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</si>
  <si>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</si>
  <si>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</si>
  <si>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</si>
  <si>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</si>
  <si>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</si>
  <si>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</si>
  <si>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</si>
  <si>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</si>
  <si>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</si>
  <si>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</si>
  <si>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</si>
  <si>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</si>
  <si>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</si>
  <si>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</si>
  <si>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</si>
  <si>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</si>
  <si>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</si>
  <si>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</si>
  <si>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</si>
  <si>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</si>
  <si>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</si>
  <si>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</si>
  <si>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</si>
  <si>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</si>
  <si>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</si>
  <si>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</si>
  <si>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</si>
  <si>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</si>
  <si>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</si>
  <si>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</si>
  <si>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</si>
  <si>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</si>
  <si>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</si>
  <si>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</si>
  <si>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</si>
  <si>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</si>
  <si>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</si>
  <si>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</si>
  <si>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</si>
  <si>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</si>
  <si>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</si>
  <si>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</si>
  <si>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</si>
  <si>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</si>
  <si>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</si>
  <si>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</si>
  <si>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</si>
  <si>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</si>
  <si>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</si>
  <si>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</si>
  <si>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</si>
  <si>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</si>
  <si>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</si>
  <si>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</si>
  <si>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</si>
  <si>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</si>
  <si>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</si>
  <si>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</si>
  <si>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</si>
  <si>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</si>
  <si>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</si>
  <si>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</si>
  <si>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</si>
  <si>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</si>
  <si>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</si>
  <si>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</si>
  <si>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</si>
  <si>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</si>
  <si>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</si>
  <si>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</si>
  <si>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</si>
  <si>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</si>
  <si>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</si>
  <si>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</si>
  <si>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</si>
  <si>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</si>
  <si>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</si>
  <si>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</si>
  <si>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</si>
  <si>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</si>
  <si>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</si>
  <si>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</si>
  <si>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</si>
  <si>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</si>
  <si>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</si>
  <si>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</si>
  <si>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</si>
  <si>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</si>
  <si>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</si>
  <si>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</si>
  <si>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</si>
  <si>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</si>
  <si>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</si>
  <si>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</si>
  <si>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</si>
  <si>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</si>
  <si>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</si>
  <si>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</si>
  <si>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</si>
  <si>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</si>
  <si>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</si>
  <si>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</si>
  <si>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</si>
  <si>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</si>
  <si>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</si>
  <si>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</si>
  <si>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</si>
  <si>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</si>
  <si>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</si>
  <si>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</si>
  <si>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</si>
  <si>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</si>
  <si>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</si>
  <si>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</si>
  <si>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</si>
  <si>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</si>
  <si>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</si>
  <si>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</si>
  <si>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</si>
  <si>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</si>
  <si>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</si>
  <si>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</si>
  <si>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</si>
  <si>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</si>
  <si>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</si>
  <si>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</si>
  <si>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</si>
  <si>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</si>
  <si>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</si>
  <si>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</si>
  <si>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</si>
  <si>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</si>
  <si>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</si>
  <si>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</si>
  <si>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</si>
  <si>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</si>
  <si>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</si>
  <si>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</si>
  <si>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</si>
  <si>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</si>
  <si>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</si>
  <si>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</si>
  <si>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</si>
  <si>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</si>
  <si>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</si>
  <si>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</si>
  <si>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</si>
  <si>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</si>
  <si>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</si>
  <si>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</si>
  <si>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</si>
  <si>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</si>
  <si>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</si>
  <si>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</si>
  <si>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</si>
  <si>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</si>
  <si>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</si>
  <si>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</si>
  <si>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</si>
  <si>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</si>
  <si>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</si>
  <si>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</si>
  <si>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</si>
  <si>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</si>
  <si>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</si>
  <si>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</si>
  <si>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</si>
  <si>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</si>
  <si>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</si>
  <si>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</si>
  <si>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</si>
  <si>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</si>
  <si>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</si>
  <si>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</si>
  <si>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</si>
  <si>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</si>
  <si>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</si>
  <si>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</si>
  <si>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</si>
  <si>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</si>
  <si>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</si>
  <si>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</si>
  <si>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</si>
  <si>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</si>
  <si>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</si>
  <si>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</si>
  <si>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</si>
  <si>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</si>
  <si>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</si>
  <si>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</si>
  <si>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</si>
  <si>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</si>
  <si>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</si>
  <si>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</si>
  <si>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</si>
  <si>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</si>
  <si>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</si>
  <si>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</si>
  <si>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</si>
  <si>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</si>
  <si>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</si>
  <si>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</si>
  <si>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</si>
  <si>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</si>
  <si>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</si>
  <si>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</si>
  <si>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</si>
  <si>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</si>
  <si>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</si>
  <si>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</si>
  <si>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</si>
  <si>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</si>
  <si>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</si>
  <si>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</si>
  <si>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</si>
  <si>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</si>
  <si>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</si>
  <si>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</si>
  <si>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</si>
  <si>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</si>
  <si>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</si>
  <si>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</si>
  <si>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</si>
  <si>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</si>
  <si>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</si>
  <si>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</si>
  <si>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</si>
  <si>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</si>
  <si>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</si>
  <si>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</si>
  <si>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</si>
  <si>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</si>
  <si>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</si>
  <si>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</si>
  <si>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</si>
  <si>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</si>
  <si>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</si>
  <si>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</si>
  <si>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</si>
  <si>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</si>
  <si>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</si>
  <si>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</si>
  <si>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</si>
  <si>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</si>
  <si>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</si>
  <si>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</si>
  <si>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</si>
  <si>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</si>
  <si>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</si>
  <si>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</si>
  <si>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</si>
  <si>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</si>
  <si>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</si>
  <si>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</si>
  <si>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</si>
  <si>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</si>
  <si>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</si>
  <si>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</si>
  <si>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</si>
  <si>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</si>
  <si>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</si>
  <si>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</si>
  <si>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</si>
  <si>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</si>
  <si>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</si>
  <si>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</si>
  <si>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</si>
  <si>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</si>
  <si>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</si>
  <si>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</si>
  <si>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</si>
  <si>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</si>
  <si>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</si>
  <si>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</si>
  <si>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</si>
  <si>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</si>
  <si>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</si>
  <si>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</si>
  <si>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</si>
  <si>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</si>
  <si>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</si>
  <si>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</si>
  <si>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</si>
  <si>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</si>
  <si>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</si>
  <si>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</si>
  <si>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</si>
  <si>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</si>
  <si>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</si>
  <si>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</si>
  <si>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</si>
  <si>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</si>
  <si>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</si>
  <si>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</si>
  <si>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</si>
  <si>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</si>
  <si>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</si>
  <si>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</si>
  <si>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</si>
  <si>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</si>
  <si>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</si>
  <si>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</si>
  <si>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</si>
  <si>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</si>
  <si>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</si>
  <si>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</si>
  <si>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</si>
  <si>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</si>
  <si>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</si>
  <si>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</si>
  <si>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</si>
  <si>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</si>
  <si>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</si>
  <si>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</si>
  <si>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</si>
  <si>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</si>
  <si>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</si>
  <si>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</si>
  <si>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</si>
  <si>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</si>
  <si>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</si>
  <si>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</si>
  <si>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</si>
  <si>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</si>
  <si>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</si>
  <si>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</si>
  <si>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</si>
  <si>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</si>
  <si>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</si>
  <si>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</si>
  <si>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</si>
  <si>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</si>
  <si>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</si>
  <si>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</si>
  <si>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</si>
  <si>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</si>
  <si>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</si>
  <si>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</si>
  <si>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</si>
  <si>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</si>
  <si>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</si>
  <si>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</si>
  <si>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</si>
  <si>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</si>
  <si>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</si>
  <si>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</si>
  <si>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</si>
  <si>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</si>
  <si>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</si>
  <si>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</si>
  <si>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</si>
  <si>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</si>
  <si>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</si>
  <si>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</si>
  <si>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</si>
  <si>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</si>
  <si>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</si>
  <si>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</si>
  <si>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</si>
  <si>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</si>
  <si>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</si>
  <si>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</si>
  <si>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</si>
  <si>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</si>
  <si>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</si>
  <si>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</si>
  <si>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</si>
  <si>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</si>
  <si>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</si>
  <si>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</si>
  <si>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</si>
  <si>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</si>
  <si>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</si>
  <si>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</si>
  <si>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</si>
  <si>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</si>
  <si>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</si>
  <si>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</si>
  <si>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</si>
  <si>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</si>
  <si>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</si>
  <si>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</si>
  <si>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</si>
  <si>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</si>
  <si>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</si>
  <si>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</si>
  <si>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</si>
  <si>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</si>
  <si>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</si>
  <si>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</si>
  <si>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</si>
  <si>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</si>
  <si>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</si>
  <si>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</si>
  <si>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</si>
  <si>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</si>
  <si>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</si>
  <si>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</si>
  <si>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</si>
  <si>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</si>
  <si>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</si>
  <si>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</si>
  <si>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</si>
  <si>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</si>
  <si>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</si>
  <si>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</si>
  <si>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</si>
  <si>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</si>
  <si>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</si>
  <si>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</si>
  <si>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</si>
  <si>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</si>
  <si>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</si>
  <si>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</si>
  <si>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</si>
  <si>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</si>
  <si>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</si>
  <si>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</si>
  <si>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</si>
  <si>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</si>
  <si>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</si>
  <si>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</si>
  <si>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</si>
  <si>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</si>
  <si>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</si>
  <si>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</si>
  <si>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</si>
  <si>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</si>
  <si>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</si>
  <si>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</si>
  <si>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</si>
  <si>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</si>
  <si>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</si>
  <si>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</si>
  <si>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</si>
  <si>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</si>
  <si>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</si>
  <si>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</si>
  <si>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</si>
  <si>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</si>
  <si>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</si>
  <si>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</si>
  <si>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</si>
  <si>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</si>
  <si>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</si>
  <si>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</si>
  <si>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</si>
  <si>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</si>
  <si>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</si>
  <si>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</si>
  <si>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</si>
  <si>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</si>
  <si>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</si>
  <si>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</si>
  <si>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</si>
  <si>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</si>
  <si>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</si>
  <si>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</si>
  <si>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</si>
  <si>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</si>
  <si>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</si>
  <si>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</si>
  <si>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</si>
  <si>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</si>
  <si>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</si>
  <si>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</si>
  <si>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</si>
  <si>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</si>
  <si>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</si>
  <si>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</si>
  <si>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</si>
  <si>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</si>
  <si>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</si>
  <si>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</si>
  <si>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</si>
  <si>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</si>
  <si>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</si>
  <si>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</si>
  <si>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</si>
  <si>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</si>
  <si>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</si>
  <si>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</si>
  <si>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</si>
  <si>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</si>
  <si>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</si>
  <si>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</si>
  <si>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</si>
  <si>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</si>
  <si>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</si>
  <si>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</si>
  <si>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</si>
  <si>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</si>
  <si>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</si>
  <si>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</si>
  <si>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</si>
  <si>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</si>
  <si>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</si>
  <si>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</si>
  <si>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</si>
  <si>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</si>
  <si>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</si>
  <si>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</si>
  <si>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</si>
  <si>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</si>
  <si>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</si>
  <si>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</si>
  <si>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</si>
  <si>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</si>
  <si>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</si>
  <si>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</si>
  <si>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</si>
  <si>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</si>
  <si>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</si>
  <si>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</si>
  <si>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</si>
  <si>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</si>
  <si>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</si>
  <si>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</si>
  <si>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</si>
  <si>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</si>
  <si>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</si>
  <si>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</si>
  <si>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</si>
  <si>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</si>
  <si>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</si>
  <si>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</si>
  <si>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</si>
  <si>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</si>
  <si>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</si>
  <si>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</si>
  <si>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</si>
  <si>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</si>
  <si>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</si>
  <si>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</si>
  <si>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</si>
  <si>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</si>
  <si>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</si>
  <si>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</si>
  <si>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</si>
  <si>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</si>
  <si>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</si>
  <si>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</si>
  <si>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</si>
  <si>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</si>
  <si>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</si>
  <si>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</si>
  <si>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</si>
  <si>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</si>
  <si>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</si>
  <si>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</si>
  <si>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</si>
  <si>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</si>
  <si>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</si>
  <si>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</si>
  <si>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</si>
  <si>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</si>
  <si>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</si>
  <si>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</si>
  <si>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</si>
  <si>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</si>
  <si>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</si>
  <si>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</si>
  <si>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</si>
  <si>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</si>
  <si>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</si>
  <si>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</si>
  <si>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</si>
  <si>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</si>
  <si>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</si>
  <si>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</si>
  <si>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</si>
  <si>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</si>
  <si>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</si>
  <si>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</si>
  <si>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</si>
  <si>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</si>
  <si>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</si>
  <si>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</si>
  <si>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</si>
  <si>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</si>
  <si>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</si>
  <si>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</si>
  <si>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</si>
  <si>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</si>
  <si>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</si>
  <si>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</si>
  <si>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</si>
  <si>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</si>
  <si>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</si>
  <si>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</si>
  <si>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</si>
  <si>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</si>
  <si>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</si>
  <si>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</si>
  <si>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</si>
  <si>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</si>
  <si>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</si>
  <si>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</si>
  <si>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</si>
  <si>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</si>
  <si>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</si>
  <si>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</si>
  <si>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</si>
  <si>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</si>
  <si>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</si>
  <si>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</si>
  <si>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</si>
  <si>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</si>
  <si>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</si>
  <si>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</si>
  <si>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</si>
  <si>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</si>
  <si>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</si>
  <si>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</si>
  <si>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</si>
  <si>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</si>
  <si>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</si>
  <si>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</si>
  <si>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</si>
  <si>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</si>
  <si>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</si>
  <si>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</si>
  <si>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</si>
  <si>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</si>
  <si>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</si>
  <si>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</si>
  <si>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</si>
  <si>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</si>
  <si>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</si>
  <si>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</si>
  <si>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</si>
  <si>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</si>
  <si>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</si>
  <si>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</si>
  <si>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</si>
  <si>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</si>
  <si>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</si>
  <si>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</si>
  <si>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</si>
  <si>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</si>
  <si>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</si>
  <si>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</si>
  <si>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</si>
  <si>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</si>
  <si>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</si>
  <si>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</si>
  <si>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</si>
  <si>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</si>
  <si>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</si>
  <si>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</si>
  <si>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</si>
  <si>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</si>
  <si>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</si>
  <si>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</si>
  <si>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</si>
  <si>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</si>
  <si>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</si>
  <si>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</si>
  <si>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</si>
  <si>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</si>
  <si>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</si>
  <si>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</si>
  <si>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</si>
  <si>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</si>
  <si>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</si>
  <si>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</si>
  <si>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</si>
  <si>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</si>
  <si>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</si>
  <si>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</si>
  <si>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</si>
  <si>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</si>
  <si>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</si>
  <si>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</si>
  <si>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</si>
  <si>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</si>
  <si>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</si>
  <si>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</si>
  <si>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</si>
  <si>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</si>
  <si>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</si>
  <si>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</si>
  <si>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</si>
  <si>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</si>
  <si>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</si>
  <si>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</si>
  <si>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</si>
  <si>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</si>
  <si>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</si>
  <si>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</si>
  <si>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</si>
  <si>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</si>
  <si>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</si>
  <si>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</si>
  <si>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</si>
  <si>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</si>
  <si>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</si>
  <si>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</si>
  <si>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</si>
  <si>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</si>
  <si>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</si>
  <si>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</si>
  <si>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</si>
  <si>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</si>
  <si>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</si>
  <si>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</si>
  <si>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</si>
  <si>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</si>
  <si>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</si>
  <si>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</si>
  <si>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</si>
  <si>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</si>
  <si>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</si>
  <si>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</si>
  <si>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</si>
  <si>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</si>
  <si>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</si>
  <si>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</si>
  <si>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</si>
  <si>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</si>
  <si>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</si>
  <si>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</si>
  <si>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</si>
  <si>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</si>
  <si>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</si>
  <si>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</si>
  <si>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</si>
  <si>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</si>
  <si>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</si>
  <si>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</si>
  <si>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</si>
  <si>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</si>
  <si>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</si>
  <si>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</si>
  <si>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</si>
  <si>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</si>
  <si>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</si>
  <si>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</si>
  <si>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</si>
  <si>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</si>
  <si>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</si>
  <si>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</si>
  <si>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</si>
  <si>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</si>
  <si>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</si>
  <si>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</si>
  <si>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</si>
  <si>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</si>
  <si>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</si>
  <si>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</si>
  <si>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</si>
  <si>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</si>
  <si>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</si>
  <si>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</si>
  <si>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</si>
  <si>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</si>
  <si>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</si>
  <si>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</si>
  <si>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</si>
  <si>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</si>
  <si>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</si>
  <si>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</si>
  <si>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</si>
  <si>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</si>
  <si>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</si>
  <si>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</si>
  <si>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</si>
  <si>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</si>
  <si>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</si>
  <si>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</si>
  <si>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</si>
  <si>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</si>
  <si>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</si>
  <si>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</si>
  <si>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</si>
  <si>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</si>
  <si>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</si>
  <si>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</si>
  <si>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</si>
  <si>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</si>
  <si>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</si>
  <si>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</si>
  <si>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</si>
  <si>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</si>
  <si>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</si>
  <si>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</si>
  <si>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</si>
  <si>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</si>
  <si>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</si>
  <si>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</si>
  <si>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</si>
  <si>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</si>
  <si>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</si>
  <si>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</si>
  <si>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</si>
  <si>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</si>
  <si>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</si>
  <si>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</si>
  <si>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</si>
  <si>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</si>
  <si>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</si>
  <si>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</si>
  <si>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</si>
  <si>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</si>
  <si>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</si>
  <si>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</si>
  <si>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</si>
  <si>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</si>
  <si>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</si>
  <si>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</si>
  <si>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</si>
  <si>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</si>
  <si>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</si>
  <si>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</si>
  <si>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</si>
  <si>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</si>
  <si>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</si>
  <si>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</si>
  <si>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</si>
  <si>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</si>
  <si>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</si>
  <si>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</si>
  <si>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</si>
  <si>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</si>
  <si>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</si>
  <si>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</si>
  <si>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</si>
  <si>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</si>
  <si>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</si>
  <si>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</si>
  <si>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</si>
  <si>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</si>
  <si>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</si>
  <si>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</si>
  <si>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</si>
  <si>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</si>
  <si>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</si>
  <si>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</si>
  <si>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</si>
  <si>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</si>
  <si>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</si>
  <si>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</si>
  <si>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</si>
  <si>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</si>
  <si>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</si>
  <si>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</si>
  <si>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</si>
  <si>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</si>
  <si>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</si>
  <si>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</si>
  <si>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</si>
  <si>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</si>
  <si>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</si>
  <si>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</si>
  <si>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</si>
  <si>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</si>
  <si>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</si>
  <si>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</si>
  <si>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</si>
  <si>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</si>
  <si>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</si>
  <si>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</si>
  <si>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</si>
  <si>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</si>
  <si>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</si>
  <si>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</si>
  <si>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</si>
  <si>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</si>
  <si>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</si>
  <si>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</si>
  <si>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</si>
  <si>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</si>
  <si>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</si>
  <si>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</si>
  <si>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</si>
  <si>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</si>
  <si>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</si>
  <si>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</si>
  <si>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</si>
  <si>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</si>
  <si>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</si>
  <si>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</si>
  <si>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</si>
  <si>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</si>
  <si>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</si>
  <si>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</si>
  <si>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</si>
  <si>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</si>
  <si>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</si>
  <si>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</si>
  <si>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</si>
  <si>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</si>
  <si>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</si>
  <si>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</si>
  <si>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</si>
  <si>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</si>
  <si>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</si>
  <si>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</si>
  <si>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</si>
  <si>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</si>
  <si>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</si>
  <si>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</si>
  <si>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</si>
  <si>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</si>
  <si>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</si>
  <si>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</si>
  <si>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</si>
  <si>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</si>
  <si>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</si>
  <si>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</si>
  <si>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</si>
  <si>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</si>
  <si>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</si>
  <si>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</si>
  <si>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</si>
  <si>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</si>
  <si>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</si>
  <si>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</si>
  <si>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</si>
  <si>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</si>
  <si>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</si>
  <si>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</si>
  <si>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</si>
  <si>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</si>
  <si>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</si>
  <si>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</si>
  <si>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</si>
  <si>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</si>
  <si>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</si>
  <si>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</si>
  <si>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</si>
  <si>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</si>
  <si>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</si>
  <si>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</si>
  <si>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</si>
  <si>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</si>
  <si>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</si>
  <si>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</si>
  <si>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</si>
  <si>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</si>
  <si>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</si>
  <si>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</si>
  <si>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</si>
  <si>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</si>
  <si>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</si>
  <si>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</si>
  <si>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</si>
  <si>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</si>
  <si>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</si>
  <si>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</si>
  <si>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</si>
  <si>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</si>
  <si>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</si>
  <si>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</si>
  <si>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</si>
  <si>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</si>
  <si>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</si>
  <si>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</si>
  <si>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</si>
  <si>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</si>
  <si>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</si>
  <si>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</si>
  <si>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</si>
  <si>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</si>
  <si>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</si>
  <si>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</si>
  <si>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</si>
  <si>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</si>
  <si>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</si>
  <si>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</si>
  <si>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</si>
  <si>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</si>
  <si>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</si>
  <si>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</si>
  <si>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</si>
  <si>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</si>
  <si>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</si>
  <si>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</si>
  <si>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</si>
  <si>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</si>
  <si>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</si>
  <si>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</si>
  <si>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</si>
  <si>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</si>
  <si>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</si>
  <si>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</si>
  <si>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</si>
  <si>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</si>
  <si>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</si>
  <si>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</si>
  <si>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</si>
  <si>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</si>
  <si>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</si>
  <si>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</si>
  <si>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</si>
  <si>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</si>
  <si>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</si>
  <si>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</si>
  <si>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</si>
  <si>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</si>
  <si>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</si>
  <si>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</si>
  <si>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</si>
  <si>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</si>
  <si>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</si>
  <si>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</si>
  <si>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</si>
  <si>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</si>
  <si>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</si>
  <si>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</si>
  <si>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</si>
  <si>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</si>
  <si>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</si>
  <si>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</si>
  <si>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</si>
  <si>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</si>
  <si>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</si>
  <si>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</si>
  <si>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</si>
  <si>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</si>
  <si>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</si>
  <si>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</si>
  <si>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Requirement Order</t>
  </si>
  <si>
    <t>Class Order</t>
  </si>
  <si>
    <t>Class Name</t>
  </si>
  <si>
    <t>Order</t>
  </si>
  <si>
    <t>Contents</t>
  </si>
  <si>
    <t>HTML</t>
  </si>
  <si>
    <t>DGIWG_TIFF</t>
  </si>
  <si>
    <t>DGIWG_GeographicTypeGeoKey</t>
  </si>
  <si>
    <t>DGIWG_MetadataTag</t>
  </si>
  <si>
    <t>DGIWG_ModelTiePointTag</t>
  </si>
  <si>
    <t>DGIWG_ModelTransformationTag</t>
  </si>
  <si>
    <t>DGIWG_ProjectedCSTypeGeoKey</t>
  </si>
  <si>
    <t>DGIWG_VerticalCitationGeoKey</t>
  </si>
  <si>
    <t>DGIWG_VerticalCSTypeGeoKey</t>
  </si>
  <si>
    <t>DGIWG_VerticalUnitsGeoKey</t>
  </si>
  <si>
    <t>DGIWG_VoidAreasTag</t>
  </si>
  <si>
    <t>4979 (WGS84 3D ellipsoid), 5773 (EGM96), 3855 (EGM08), 5798 (EGM84), 5714 (MSL height), 5715 (MSL depth), 32767 for other Sounding datums identified in DGIWG Geodetic registry, or user defined Vertical CRS</t>
  </si>
  <si>
    <t>DGIWG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</si>
</sst>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s>
  <fills count="2">
    <fill>
      <patternFill patternType="none"/>
    </fill>
    <fill>
      <patternFill patternType="gray125"/>
    </fill>
  </fills>
  <borders count="1">
    <border>
      <left/>
      <right/>
      <top/>
      <bottom/>
      <diagonal/>
    </border>
  </borders>
  <cellStyleXfs count="40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cellXfs>
  <cellStyles count="4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H178"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8"/>
  <sheetViews>
    <sheetView tabSelected="1" topLeftCell="H150" workbookViewId="0">
      <selection activeCell="H159" sqref="H159:H178"/>
    </sheetView>
  </sheetViews>
  <sheetFormatPr baseColWidth="10" defaultRowHeight="15" x14ac:dyDescent="0"/>
  <cols>
    <col min="1" max="1" width="27.5" style="2" customWidth="1"/>
    <col min="2" max="2" width="11.33203125" style="2" customWidth="1"/>
    <col min="3" max="3" width="18.83203125" style="2" customWidth="1"/>
    <col min="4" max="4" width="15.5" style="2" customWidth="1"/>
    <col min="5" max="5" width="17.83203125" style="2" customWidth="1"/>
    <col min="6" max="6" width="46.6640625" style="2" customWidth="1"/>
    <col min="7" max="7" width="85.1640625" style="2" customWidth="1"/>
    <col min="8" max="8" width="150.6640625" style="2" customWidth="1"/>
    <col min="9" max="16384" width="10.83203125" style="2"/>
  </cols>
  <sheetData>
    <row r="2" spans="1:8">
      <c r="A2" s="2" t="s">
        <v>18</v>
      </c>
      <c r="C2" s="11" t="s">
        <v>1914</v>
      </c>
      <c r="D2" s="11"/>
    </row>
    <row r="4" spans="1:8" s="1" customFormat="1" ht="36">
      <c r="A4" s="1" t="s">
        <v>0</v>
      </c>
      <c r="B4" s="1" t="s">
        <v>2035</v>
      </c>
      <c r="C4" s="1" t="s">
        <v>1838</v>
      </c>
      <c r="D4" s="1" t="s">
        <v>2034</v>
      </c>
      <c r="E4" s="1" t="s">
        <v>1913</v>
      </c>
      <c r="F4" s="1" t="s">
        <v>17</v>
      </c>
      <c r="G4" s="1" t="s">
        <v>1</v>
      </c>
      <c r="H4" s="1" t="s">
        <v>2039</v>
      </c>
    </row>
    <row r="5" spans="1:8" ht="30">
      <c r="A5" s="9" t="s">
        <v>2</v>
      </c>
      <c r="B5" s="9">
        <f>VLOOKUP(C5,RequirementsClasses,2,FALSE)</f>
        <v>1</v>
      </c>
      <c r="C5" s="9" t="s">
        <v>1839</v>
      </c>
      <c r="D5" s="9"/>
      <c r="E5" s="9" t="s">
        <v>1846</v>
      </c>
      <c r="F5" s="9" t="str">
        <f>Base_identifier&amp;C5&amp;"."&amp;E5</f>
        <v>http://www.opengis.net/spec/GeoTIFF/0.0/TIFF.double</v>
      </c>
      <c r="G5" s="9" t="s">
        <v>3</v>
      </c>
      <c r="H5" s="12" t="str">
        <f>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6" spans="1:8" ht="30">
      <c r="A6" s="9" t="s">
        <v>4</v>
      </c>
      <c r="B6" s="9">
        <f>VLOOKUP(C6,RequirementsClasses,2,FALSE)</f>
        <v>1</v>
      </c>
      <c r="C6" s="9" t="s">
        <v>1839</v>
      </c>
      <c r="D6" s="9"/>
      <c r="E6" s="9" t="s">
        <v>1847</v>
      </c>
      <c r="F6" s="9" t="str">
        <f>Base_identifier&amp;C6&amp;"."&amp;E6</f>
        <v>http://www.opengis.net/spec/GeoTIFF/0.0/TIFF.fileStructure</v>
      </c>
      <c r="G6" s="9" t="s">
        <v>5</v>
      </c>
      <c r="H6" s="12" t="str">
        <f>IF(C6=C5,"","&lt;/table&gt;&lt;h3 id="""&amp;C6&amp;"""&gt;Requirements Class "&amp;C6&amp;"&lt;/h3&gt;&lt;table border=""1"" cellpadding=""2""&gt;&lt;tr&gt;&lt;td colspan=""2"" bgcolor=""lightgrey""&gt;&lt;b&gt;Requirements Class&lt;/b&gt;&lt;/td&gt;&lt;/tr&gt;&lt;tr&gt;&lt;td colspan=""2""&gt;"&amp;Base_identifier&amp;C6&amp;"&lt;/td&gt;&lt;/tr&gt;")&amp;"&lt;tr&gt;&lt;td bgcolor=""lightgrey""&gt;Requirement&lt;/td&gt;&lt;td&gt;"&amp;F6&amp;"&lt;br/&gt;&lt;i&gt;"&amp;G6&amp;"&lt;/i&gt;&lt;/td&gt;&lt;/tr&gt;"</f>
        <v>&lt;tr&gt;&lt;td bgcolor="lightgrey"&gt;Requirement&lt;/td&gt;&lt;td&gt;http://www.opengis.net/spec/GeoTIFF/0.0/TIFF.fileStructure&lt;br/&gt;&lt;i&gt;A GeoTIFF file is a TIFF 6.0 file, and inherits the file structure as described in the corresponding portion of the TIFF spec.&lt;/i&gt;&lt;/td&gt;&lt;/tr&gt;</v>
      </c>
    </row>
    <row r="7" spans="1:8" ht="45">
      <c r="A7" s="9" t="s">
        <v>4</v>
      </c>
      <c r="B7" s="9">
        <f>VLOOKUP(C7,RequirementsClasses,2,FALSE)</f>
        <v>1</v>
      </c>
      <c r="C7" s="9" t="s">
        <v>1839</v>
      </c>
      <c r="D7" s="9"/>
      <c r="E7" s="9" t="s">
        <v>1848</v>
      </c>
      <c r="F7" s="9" t="str">
        <f>Base_identifier&amp;C7&amp;"."&amp;E7</f>
        <v>http://www.opengis.net/spec/GeoTIFF/0.0/TIFF.noPrivateInformation</v>
      </c>
      <c r="G7" s="9" t="s">
        <v>6</v>
      </c>
      <c r="H7" s="12" t="str">
        <f>IF(C7=C6,"","&lt;/table&gt;&lt;h3 id="""&amp;C7&amp;"""&gt;Requirements Class "&amp;C7&amp;"&lt;/h3&gt;&lt;table border=""1"" cellpadding=""2""&gt;&lt;tr&gt;&lt;td colspan=""2"" bgcolor=""lightgrey""&gt;&lt;b&gt;Requirements Class&lt;/b&gt;&lt;/td&gt;&lt;/tr&gt;&lt;tr&gt;&lt;td colspan=""2""&gt;"&amp;Base_identifier&amp;C7&amp;"&lt;/td&gt;&lt;/tr&gt;")&amp;"&lt;tr&gt;&lt;td bgcolor=""lightgrey""&gt;Requirement&lt;/td&gt;&lt;td&gt;"&amp;F7&amp;"&lt;br/&gt;&lt;i&gt;"&amp;G7&amp;"&lt;/i&gt;&lt;/td&gt;&lt;/tr&gt;"</f>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8" spans="1:8" ht="30">
      <c r="A8" s="9" t="s">
        <v>4</v>
      </c>
      <c r="B8" s="9">
        <f>VLOOKUP(C8,RequirementsClasses,2,FALSE)</f>
        <v>1</v>
      </c>
      <c r="C8" s="9" t="s">
        <v>1839</v>
      </c>
      <c r="D8" s="9"/>
      <c r="E8" s="9" t="s">
        <v>1849</v>
      </c>
      <c r="F8" s="9" t="str">
        <f>Base_identifier&amp;C8&amp;"."&amp;E8</f>
        <v>http://www.opengis.net/spec/GeoTIFF/0.0/TIFF.tagOrder</v>
      </c>
      <c r="G8" s="9" t="s">
        <v>16</v>
      </c>
      <c r="H8" s="12" t="str">
        <f>IF(C8=C7,"","&lt;/table&gt;&lt;h3 id="""&amp;C8&amp;"""&gt;Requirements Class "&amp;C8&amp;"&lt;/h3&gt;&lt;table border=""1"" cellpadding=""2""&gt;&lt;tr&gt;&lt;td colspan=""2"" bgcolor=""lightgrey""&gt;&lt;b&gt;Requirements Class&lt;/b&gt;&lt;/td&gt;&lt;/tr&gt;&lt;tr&gt;&lt;td colspan=""2""&gt;"&amp;Base_identifier&amp;C8&amp;"&lt;/td&gt;&lt;/tr&gt;")&amp;"&lt;tr&gt;&lt;td bgcolor=""lightgrey""&gt;Requirement&lt;/td&gt;&lt;td&gt;"&amp;F8&amp;"&lt;br/&gt;&lt;i&gt;"&amp;G8&amp;"&lt;/i&gt;&lt;/td&gt;&lt;/tr&gt;"</f>
        <v>&lt;tr&gt;&lt;td bgcolor="lightgrey"&gt;Requirement&lt;/td&gt;&lt;td&gt;http://www.opengis.net/spec/GeoTIFF/0.0/TIFF.tagOrder&lt;br/&gt;&lt;i&gt;GeoKey entries SHALL be written within the CoordSystemInfoTag in tag-ID sorted order.&lt;/i&gt;&lt;/td&gt;&lt;/tr&gt;</v>
      </c>
    </row>
    <row r="9" spans="1:8" ht="30">
      <c r="A9" s="9" t="s">
        <v>4</v>
      </c>
      <c r="B9" s="9">
        <f>VLOOKUP(C9,RequirementsClasses,2,FALSE)</f>
        <v>2</v>
      </c>
      <c r="C9" s="9" t="s">
        <v>1850</v>
      </c>
      <c r="D9" s="9"/>
      <c r="E9" s="9" t="s">
        <v>1853</v>
      </c>
      <c r="F9" s="9" t="str">
        <f>Base_identifier&amp;C9&amp;"."&amp;E9</f>
        <v>http://www.opengis.net/spec/GeoTIFF/0.0/GeoKeyDirectoryTag.count</v>
      </c>
      <c r="G9" s="9" t="s">
        <v>8</v>
      </c>
      <c r="H9" s="12" t="str">
        <f>IF(C9=C8,"","&lt;/table&gt;&lt;h3 id="""&amp;C9&amp;"""&gt;Requirements Class "&amp;C9&amp;"&lt;/h3&gt;&lt;table border=""1"" cellpadding=""2""&gt;&lt;tr&gt;&lt;td colspan=""2"" bgcolor=""lightgrey""&gt;&lt;b&gt;Requirements Class&lt;/b&gt;&lt;/td&gt;&lt;/tr&gt;&lt;tr&gt;&lt;td colspan=""2""&gt;"&amp;Base_identifier&amp;C9&amp;"&lt;/td&gt;&lt;/tr&gt;")&amp;"&lt;tr&gt;&lt;td bgcolor=""lightgrey""&gt;Requirement&lt;/td&gt;&lt;td&gt;"&amp;F9&amp;"&lt;br/&gt;&lt;i&gt;"&amp;G9&amp;"&lt;/i&gt;&lt;/td&gt;&lt;/tr&gt;"</f>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10" spans="1:8" ht="30">
      <c r="A10" s="9" t="s">
        <v>4</v>
      </c>
      <c r="B10" s="9">
        <f>VLOOKUP(C10,RequirementsClasses,2,FALSE)</f>
        <v>2</v>
      </c>
      <c r="C10" s="9" t="s">
        <v>1850</v>
      </c>
      <c r="D10" s="9"/>
      <c r="E10" s="9" t="s">
        <v>1851</v>
      </c>
      <c r="F10" s="9" t="str">
        <f>Base_identifier&amp;C10&amp;"."&amp;E10</f>
        <v>http://www.opengis.net/spec/GeoTIFF/0.0/GeoKeyDirectoryTag.ID</v>
      </c>
      <c r="G10" s="9" t="s">
        <v>7</v>
      </c>
      <c r="H10" s="12" t="str">
        <f>IF(C10=C9,"","&lt;/table&gt;&lt;h3 id="""&amp;C10&amp;"""&gt;Requirements Class "&amp;C10&amp;"&lt;/h3&gt;&lt;table border=""1"" cellpadding=""2""&gt;&lt;tr&gt;&lt;td colspan=""2"" bgcolor=""lightgrey""&gt;&lt;b&gt;Requirements Class&lt;/b&gt;&lt;/td&gt;&lt;/tr&gt;&lt;tr&gt;&lt;td colspan=""2""&gt;"&amp;Base_identifier&amp;C10&amp;"&lt;/td&gt;&lt;/tr&gt;")&amp;"&lt;tr&gt;&lt;td bgcolor=""lightgrey""&gt;Requirement&lt;/td&gt;&lt;td&gt;"&amp;F10&amp;"&lt;br/&gt;&lt;i&gt;"&amp;G10&amp;"&lt;/i&gt;&lt;/td&gt;&lt;/tr&gt;"</f>
        <v>&lt;tr&gt;&lt;td bgcolor="lightgrey"&gt;Requirement&lt;/td&gt;&lt;td&gt;http://www.opengis.net/spec/GeoTIFF/0.0/GeoKeyDirectoryTag.ID&lt;br/&gt;&lt;i&gt;The GeoKeyDirectoryTag SHALL have ID = 34735&lt;/i&gt;&lt;/td&gt;&lt;/tr&gt;</v>
      </c>
    </row>
    <row r="11" spans="1:8" ht="30">
      <c r="A11" s="9" t="s">
        <v>4</v>
      </c>
      <c r="B11" s="9">
        <f>VLOOKUP(C11,RequirementsClasses,2,FALSE)</f>
        <v>2</v>
      </c>
      <c r="C11" s="9" t="s">
        <v>1850</v>
      </c>
      <c r="D11" s="9"/>
      <c r="E11" s="9" t="s">
        <v>1854</v>
      </c>
      <c r="F11" s="9" t="str">
        <f>Base_identifier&amp;C11&amp;"."&amp;E11</f>
        <v>http://www.opengis.net/spec/GeoTIFF/0.0/GeoKeyDirectoryTag.keyDirectoryVersion</v>
      </c>
      <c r="G11" s="9" t="s">
        <v>1939</v>
      </c>
      <c r="H11" s="12" t="str">
        <f>IF(C11=C10,"","&lt;/table&gt;&lt;h3 id="""&amp;C11&amp;"""&gt;Requirements Class "&amp;C11&amp;"&lt;/h3&gt;&lt;table border=""1"" cellpadding=""2""&gt;&lt;tr&gt;&lt;td colspan=""2"" bgcolor=""lightgrey""&gt;&lt;b&gt;Requirements Class&lt;/b&gt;&lt;/td&gt;&lt;/tr&gt;&lt;tr&gt;&lt;td colspan=""2""&gt;"&amp;Base_identifier&amp;C11&amp;"&lt;/td&gt;&lt;/tr&gt;")&amp;"&lt;tr&gt;&lt;td bgcolor=""lightgrey""&gt;Requirement&lt;/td&gt;&lt;td&gt;"&amp;F11&amp;"&lt;br/&gt;&lt;i&gt;"&amp;G11&amp;"&lt;/i&gt;&lt;/td&gt;&lt;/tr&gt;"</f>
        <v>&lt;tr&gt;&lt;td bgcolor="lightgrey"&gt;Requirement&lt;/td&gt;&lt;td&gt;http://www.opengis.net/spec/GeoTIFF/0.0/GeoKeyDirectoryTag.keyDirectoryVersion&lt;br/&gt;&lt;i&gt;The first unsigned short integer in the GeoKeyDirectoryTag SHALL hold the KeyDirectoryVersion.&lt;/i&gt;&lt;/td&gt;&lt;/tr&gt;</v>
      </c>
    </row>
    <row r="12" spans="1:8" ht="30">
      <c r="A12" s="9" t="s">
        <v>4</v>
      </c>
      <c r="B12" s="9">
        <f>VLOOKUP(C12,RequirementsClasses,2,FALSE)</f>
        <v>2</v>
      </c>
      <c r="C12" s="10" t="s">
        <v>1850</v>
      </c>
      <c r="D12" s="10"/>
      <c r="E12" s="9" t="s">
        <v>1858</v>
      </c>
      <c r="F12" s="9" t="str">
        <f>Base_identifier&amp;C12&amp;"."&amp;E12</f>
        <v>http://www.opengis.net/spec/GeoTIFF/0.0/GeoKeyDirectoryTag.keyEntrySetCount</v>
      </c>
      <c r="G12" s="9" t="s">
        <v>9</v>
      </c>
      <c r="H12" s="12" t="str">
        <f>IF(C12=C11,"","&lt;/table&gt;&lt;h3 id="""&amp;C12&amp;"""&gt;Requirements Class "&amp;C12&amp;"&lt;/h3&gt;&lt;table border=""1"" cellpadding=""2""&gt;&lt;tr&gt;&lt;td colspan=""2"" bgcolor=""lightgrey""&gt;&lt;b&gt;Requirements Class&lt;/b&gt;&lt;/td&gt;&lt;/tr&gt;&lt;tr&gt;&lt;td colspan=""2""&gt;"&amp;Base_identifier&amp;C12&amp;"&lt;/td&gt;&lt;/tr&gt;")&amp;"&lt;tr&gt;&lt;td bgcolor=""lightgrey""&gt;Requirement&lt;/td&gt;&lt;td&gt;"&amp;F12&amp;"&lt;br/&gt;&lt;i&gt;"&amp;G12&amp;"&lt;/i&gt;&lt;/td&gt;&lt;/tr&gt;"</f>
        <v>&lt;tr&gt;&lt;td bgcolor="lightgrey"&gt;Requirement&lt;/td&gt;&lt;td&gt;http://www.opengis.net/spec/GeoTIFF/0.0/GeoKeyDirectoryTag.keyEntrySetCount&lt;br/&gt;&lt;i&gt;The GeoKeyDirectoryTag SHALL hold NumberOfKeys KeyEntry Sets in addition to the header information&lt;/i&gt;&lt;/td&gt;&lt;/tr&gt;</v>
      </c>
    </row>
    <row r="13" spans="1:8" ht="30">
      <c r="A13" s="9" t="s">
        <v>4</v>
      </c>
      <c r="B13" s="9">
        <f>VLOOKUP(C13,RequirementsClasses,2,FALSE)</f>
        <v>2</v>
      </c>
      <c r="C13" s="9" t="s">
        <v>1850</v>
      </c>
      <c r="D13" s="9"/>
      <c r="E13" s="9" t="s">
        <v>1855</v>
      </c>
      <c r="F13" s="9" t="str">
        <f>Base_identifier&amp;C13&amp;"."&amp;E13</f>
        <v>http://www.opengis.net/spec/GeoTIFF/0.0/GeoKeyDirectoryTag.keyRevision</v>
      </c>
      <c r="G13" s="9" t="s">
        <v>1940</v>
      </c>
      <c r="H13" s="12" t="str">
        <f>IF(C13=C12,"","&lt;/table&gt;&lt;h3 id="""&amp;C13&amp;"""&gt;Requirements Class "&amp;C13&amp;"&lt;/h3&gt;&lt;table border=""1"" cellpadding=""2""&gt;&lt;tr&gt;&lt;td colspan=""2"" bgcolor=""lightgrey""&gt;&lt;b&gt;Requirements Class&lt;/b&gt;&lt;/td&gt;&lt;/tr&gt;&lt;tr&gt;&lt;td colspan=""2""&gt;"&amp;Base_identifier&amp;C13&amp;"&lt;/td&gt;&lt;/tr&gt;")&amp;"&lt;tr&gt;&lt;td bgcolor=""lightgrey""&gt;Requirement&lt;/td&gt;&lt;td&gt;"&amp;F13&amp;"&lt;br/&gt;&lt;i&gt;"&amp;G13&amp;"&lt;/i&gt;&lt;/td&gt;&lt;/tr&gt;"</f>
        <v>&lt;tr&gt;&lt;td bgcolor="lightgrey"&gt;Requirement&lt;/td&gt;&lt;td&gt;http://www.opengis.net/spec/GeoTIFF/0.0/GeoKeyDirectoryTag.keyRevision&lt;br/&gt;&lt;i&gt;The second unsigned short integer in the GeoKeyDirectoryTag SHALL hold the KeyRevision.&lt;/i&gt;&lt;/td&gt;&lt;/tr&gt;</v>
      </c>
    </row>
    <row r="14" spans="1:8" ht="30">
      <c r="A14" s="9" t="s">
        <v>4</v>
      </c>
      <c r="B14" s="9">
        <f>VLOOKUP(C14,RequirementsClasses,2,FALSE)</f>
        <v>2</v>
      </c>
      <c r="C14" s="9" t="s">
        <v>1850</v>
      </c>
      <c r="D14" s="9"/>
      <c r="E14" s="9" t="s">
        <v>1856</v>
      </c>
      <c r="F14" s="9" t="str">
        <f>Base_identifier&amp;C14&amp;"."&amp;E14</f>
        <v>http://www.opengis.net/spec/GeoTIFF/0.0/GeoKeyDirectoryTag.minorRevision</v>
      </c>
      <c r="G14" s="9" t="s">
        <v>1941</v>
      </c>
      <c r="H14" s="12" t="str">
        <f>IF(C14=C13,"","&lt;/table&gt;&lt;h3 id="""&amp;C14&amp;"""&gt;Requirements Class "&amp;C14&amp;"&lt;/h3&gt;&lt;table border=""1"" cellpadding=""2""&gt;&lt;tr&gt;&lt;td colspan=""2"" bgcolor=""lightgrey""&gt;&lt;b&gt;Requirements Class&lt;/b&gt;&lt;/td&gt;&lt;/tr&gt;&lt;tr&gt;&lt;td colspan=""2""&gt;"&amp;Base_identifier&amp;C14&amp;"&lt;/td&gt;&lt;/tr&gt;")&amp;"&lt;tr&gt;&lt;td bgcolor=""lightgrey""&gt;Requirement&lt;/td&gt;&lt;td&gt;"&amp;F14&amp;"&lt;br/&gt;&lt;i&gt;"&amp;G14&amp;"&lt;/i&gt;&lt;/td&gt;&lt;/tr&gt;"</f>
        <v>&lt;tr&gt;&lt;td bgcolor="lightgrey"&gt;Requirement&lt;/td&gt;&lt;td&gt;http://www.opengis.net/spec/GeoTIFF/0.0/GeoKeyDirectoryTag.minorRevision&lt;br/&gt;&lt;i&gt;The third unsigned short integer in the GeoKeyDirectoryTag SHALL hold the MinorRevision.&lt;/i&gt;&lt;/td&gt;&lt;/tr&gt;</v>
      </c>
    </row>
    <row r="15" spans="1:8" ht="30">
      <c r="A15" s="9" t="s">
        <v>4</v>
      </c>
      <c r="B15" s="9">
        <f>VLOOKUP(C15,RequirementsClasses,2,FALSE)</f>
        <v>2</v>
      </c>
      <c r="C15" s="10" t="s">
        <v>1850</v>
      </c>
      <c r="D15" s="10"/>
      <c r="E15" s="9" t="s">
        <v>1857</v>
      </c>
      <c r="F15" s="9" t="str">
        <f>Base_identifier&amp;C15&amp;"."&amp;E15</f>
        <v>http://www.opengis.net/spec/GeoTIFF/0.0/GeoKeyDirectoryTag.numberOfKeys</v>
      </c>
      <c r="G15" s="9" t="s">
        <v>1942</v>
      </c>
      <c r="H15" s="12" t="str">
        <f>IF(C15=C14,"","&lt;/table&gt;&lt;h3 id="""&amp;C15&amp;"""&gt;Requirements Class "&amp;C15&amp;"&lt;/h3&gt;&lt;table border=""1"" cellpadding=""2""&gt;&lt;tr&gt;&lt;td colspan=""2"" bgcolor=""lightgrey""&gt;&lt;b&gt;Requirements Class&lt;/b&gt;&lt;/td&gt;&lt;/tr&gt;&lt;tr&gt;&lt;td colspan=""2""&gt;"&amp;Base_identifier&amp;C15&amp;"&lt;/td&gt;&lt;/tr&gt;")&amp;"&lt;tr&gt;&lt;td bgcolor=""lightgrey""&gt;Requirement&lt;/td&gt;&lt;td&gt;"&amp;F15&amp;"&lt;br/&gt;&lt;i&gt;"&amp;G15&amp;"&lt;/i&gt;&lt;/td&gt;&lt;/tr&gt;"</f>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16" spans="1:8" ht="30">
      <c r="A16" s="9" t="s">
        <v>4</v>
      </c>
      <c r="B16" s="9">
        <f>VLOOKUP(C16,RequirementsClasses,2,FALSE)</f>
        <v>2</v>
      </c>
      <c r="C16" s="9" t="s">
        <v>1850</v>
      </c>
      <c r="D16" s="9"/>
      <c r="E16" s="9" t="s">
        <v>1852</v>
      </c>
      <c r="F16" s="9" t="str">
        <f>Base_identifier&amp;C16&amp;"."&amp;E16</f>
        <v>http://www.opengis.net/spec/GeoTIFF/0.0/GeoKeyDirectoryTag.type</v>
      </c>
      <c r="G16" s="9" t="s">
        <v>1938</v>
      </c>
      <c r="H16" s="12" t="str">
        <f>IF(C16=C15,"","&lt;/table&gt;&lt;h3 id="""&amp;C16&amp;"""&gt;Requirements Class "&amp;C16&amp;"&lt;/h3&gt;&lt;table border=""1"" cellpadding=""2""&gt;&lt;tr&gt;&lt;td colspan=""2"" bgcolor=""lightgrey""&gt;&lt;b&gt;Requirements Class&lt;/b&gt;&lt;/td&gt;&lt;/tr&gt;&lt;tr&gt;&lt;td colspan=""2""&gt;"&amp;Base_identifier&amp;C16&amp;"&lt;/td&gt;&lt;/tr&gt;")&amp;"&lt;tr&gt;&lt;td bgcolor=""lightgrey""&gt;Requirement&lt;/td&gt;&lt;td&gt;"&amp;F16&amp;"&lt;br/&gt;&lt;i&gt;"&amp;G16&amp;"&lt;/i&gt;&lt;/td&gt;&lt;/tr&gt;"</f>
        <v>&lt;tr&gt;&lt;td bgcolor="lightgrey"&gt;Requirement&lt;/td&gt;&lt;td&gt;http://www.opengis.net/spec/GeoTIFF/0.0/GeoKeyDirectoryTag.type&lt;br/&gt;&lt;i&gt;The GeoKeyDirectoryTag SHALL have type = SHORT (2-byte unsigned integer)&lt;/i&gt;&lt;/td&gt;&lt;/tr&gt;</v>
      </c>
    </row>
    <row r="17" spans="1:8" ht="30">
      <c r="A17" s="9" t="s">
        <v>51</v>
      </c>
      <c r="B17" s="9">
        <f>VLOOKUP(C17,RequirementsClasses,2,FALSE)</f>
        <v>3</v>
      </c>
      <c r="C17" s="9" t="s">
        <v>1886</v>
      </c>
      <c r="D17" s="9"/>
      <c r="E17" s="9" t="s">
        <v>1887</v>
      </c>
      <c r="F17" s="9" t="str">
        <f>Base_identifier&amp;C17&amp;"."&amp;E17</f>
        <v>http://www.opengis.net/spec/GeoTIFF/0.0/GeoKeyCode.undefined</v>
      </c>
      <c r="G17" s="9" t="s">
        <v>49</v>
      </c>
      <c r="H17" s="12" t="str">
        <f>IF(C17=C16,"","&lt;/table&gt;&lt;h3 id="""&amp;C17&amp;"""&gt;Requirements Class "&amp;C17&amp;"&lt;/h3&gt;&lt;table border=""1"" cellpadding=""2""&gt;&lt;tr&gt;&lt;td colspan=""2"" bgcolor=""lightgrey""&gt;&lt;b&gt;Requirements Class&lt;/b&gt;&lt;/td&gt;&lt;/tr&gt;&lt;tr&gt;&lt;td colspan=""2""&gt;"&amp;Base_identifier&amp;C17&amp;"&lt;/td&gt;&lt;/tr&gt;")&amp;"&lt;tr&gt;&lt;td bgcolor=""lightgrey""&gt;Requirement&lt;/td&gt;&lt;td&gt;"&amp;F17&amp;"&lt;br/&gt;&lt;i&gt;"&amp;G17&amp;"&lt;/i&gt;&lt;/td&gt;&lt;/tr&gt;"</f>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18" spans="1:8" ht="30">
      <c r="A18" s="9" t="s">
        <v>51</v>
      </c>
      <c r="B18" s="9">
        <f>VLOOKUP(C18,RequirementsClasses,2,FALSE)</f>
        <v>3</v>
      </c>
      <c r="C18" s="9" t="s">
        <v>1886</v>
      </c>
      <c r="D18" s="9"/>
      <c r="E18" s="9" t="s">
        <v>1888</v>
      </c>
      <c r="F18" s="9" t="str">
        <f>Base_identifier&amp;C18&amp;"."&amp;E18</f>
        <v>http://www.opengis.net/spec/GeoTIFF/0.0/GeoKeyCode.userDefined</v>
      </c>
      <c r="G18" s="9" t="s">
        <v>50</v>
      </c>
      <c r="H18" s="12" t="str">
        <f>IF(C18=C17,"","&lt;/table&gt;&lt;h3 id="""&amp;C18&amp;"""&gt;Requirements Class "&amp;C18&amp;"&lt;/h3&gt;&lt;table border=""1"" cellpadding=""2""&gt;&lt;tr&gt;&lt;td colspan=""2"" bgcolor=""lightgrey""&gt;&lt;b&gt;Requirements Class&lt;/b&gt;&lt;/td&gt;&lt;/tr&gt;&lt;tr&gt;&lt;td colspan=""2""&gt;"&amp;Base_identifier&amp;C18&amp;"&lt;/td&gt;&lt;/tr&gt;")&amp;"&lt;tr&gt;&lt;td bgcolor=""lightgrey""&gt;Requirement&lt;/td&gt;&lt;td&gt;"&amp;F18&amp;"&lt;br/&gt;&lt;i&gt;"&amp;G18&amp;"&lt;/i&gt;&lt;/td&gt;&lt;/tr&gt;"</f>
        <v>&lt;tr&gt;&lt;td bgcolor="lightgrey"&gt;Requirement&lt;/td&gt;&lt;td&gt;http://www.opengis.net/spec/GeoTIFF/0.0/GeoKeyCode.userDefined&lt;br/&gt;&lt;i&gt;GeoKeys with a value of 32767 SHALL indicate user-defined parameters&lt;/i&gt;&lt;/td&gt;&lt;/tr&gt;</v>
      </c>
    </row>
    <row r="19" spans="1:8" ht="30">
      <c r="A19" s="9" t="s">
        <v>4</v>
      </c>
      <c r="B19" s="9">
        <f>VLOOKUP(C19,RequirementsClasses,2,FALSE)</f>
        <v>4</v>
      </c>
      <c r="C19" s="9" t="s">
        <v>1866</v>
      </c>
      <c r="D19" s="9"/>
      <c r="E19" s="9" t="s">
        <v>1853</v>
      </c>
      <c r="F19" s="9" t="str">
        <f>Base_identifier&amp;C19&amp;"."&amp;E19</f>
        <v>http://www.opengis.net/spec/GeoTIFF/0.0/GeoAsciiParamsTag.count</v>
      </c>
      <c r="G19" s="9" t="s">
        <v>2024</v>
      </c>
      <c r="H19" s="12" t="str">
        <f>IF(C19=C18,"","&lt;/table&gt;&lt;h3 id="""&amp;C19&amp;"""&gt;Requirements Class "&amp;C19&amp;"&lt;/h3&gt;&lt;table border=""1"" cellpadding=""2""&gt;&lt;tr&gt;&lt;td colspan=""2"" bgcolor=""lightgrey""&gt;&lt;b&gt;Requirements Class&lt;/b&gt;&lt;/td&gt;&lt;/tr&gt;&lt;tr&gt;&lt;td colspan=""2""&gt;"&amp;Base_identifier&amp;C19&amp;"&lt;/td&gt;&lt;/tr&gt;")&amp;"&lt;tr&gt;&lt;td bgcolor=""lightgrey""&gt;Requirement&lt;/td&gt;&lt;td&gt;"&amp;F19&amp;"&lt;br/&gt;&lt;i&gt;"&amp;G19&amp;"&lt;/i&gt;&lt;/td&gt;&lt;/tr&gt;"</f>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20" spans="1:8" ht="30">
      <c r="A20" s="9" t="s">
        <v>4</v>
      </c>
      <c r="B20" s="9">
        <f>VLOOKUP(C20,RequirementsClasses,2,FALSE)</f>
        <v>4</v>
      </c>
      <c r="C20" s="9" t="s">
        <v>1866</v>
      </c>
      <c r="D20" s="9"/>
      <c r="E20" s="9" t="s">
        <v>1851</v>
      </c>
      <c r="F20" s="9" t="str">
        <f>Base_identifier&amp;C20&amp;"."&amp;E20</f>
        <v>http://www.opengis.net/spec/GeoTIFF/0.0/GeoAsciiParamsTag.ID</v>
      </c>
      <c r="G20" s="9" t="s">
        <v>12</v>
      </c>
      <c r="H20" s="12" t="str">
        <f>IF(C20=C19,"","&lt;/table&gt;&lt;h3 id="""&amp;C20&amp;"""&gt;Requirements Class "&amp;C20&amp;"&lt;/h3&gt;&lt;table border=""1"" cellpadding=""2""&gt;&lt;tr&gt;&lt;td colspan=""2"" bgcolor=""lightgrey""&gt;&lt;b&gt;Requirements Class&lt;/b&gt;&lt;/td&gt;&lt;/tr&gt;&lt;tr&gt;&lt;td colspan=""2""&gt;"&amp;Base_identifier&amp;C20&amp;"&lt;/td&gt;&lt;/tr&gt;")&amp;"&lt;tr&gt;&lt;td bgcolor=""lightgrey""&gt;Requirement&lt;/td&gt;&lt;td&gt;"&amp;F20&amp;"&lt;br/&gt;&lt;i&gt;"&amp;G20&amp;"&lt;/i&gt;&lt;/td&gt;&lt;/tr&gt;"</f>
        <v>&lt;tr&gt;&lt;td bgcolor="lightgrey"&gt;Requirement&lt;/td&gt;&lt;td&gt;http://www.opengis.net/spec/GeoTIFF/0.0/GeoAsciiParamsTag.ID&lt;br/&gt;&lt;i&gt;The GeoAsciiParamsTag SHALL have ID = 34737&lt;/i&gt;&lt;/td&gt;&lt;/tr&gt;</v>
      </c>
    </row>
    <row r="21" spans="1:8" ht="30">
      <c r="A21" s="9" t="s">
        <v>4</v>
      </c>
      <c r="B21" s="9">
        <f>VLOOKUP(C21,RequirementsClasses,2,FALSE)</f>
        <v>4</v>
      </c>
      <c r="C21" s="9" t="s">
        <v>1866</v>
      </c>
      <c r="D21" s="9"/>
      <c r="E21" s="9" t="s">
        <v>1868</v>
      </c>
      <c r="F21" s="9" t="str">
        <f>Base_identifier&amp;C21&amp;"."&amp;E21</f>
        <v>http://www.opengis.net/spec/GeoTIFF/0.0/GeoAsciiParamsTag.NULLRead</v>
      </c>
      <c r="G21" s="9" t="s">
        <v>15</v>
      </c>
      <c r="H21" s="12" t="str">
        <f>IF(C21=C20,"","&lt;/table&gt;&lt;h3 id="""&amp;C21&amp;"""&gt;Requirements Class "&amp;C21&amp;"&lt;/h3&gt;&lt;table border=""1"" cellpadding=""2""&gt;&lt;tr&gt;&lt;td colspan=""2"" bgcolor=""lightgrey""&gt;&lt;b&gt;Requirements Class&lt;/b&gt;&lt;/td&gt;&lt;/tr&gt;&lt;tr&gt;&lt;td colspan=""2""&gt;"&amp;Base_identifier&amp;C21&amp;"&lt;/td&gt;&lt;/tr&gt;")&amp;"&lt;tr&gt;&lt;td bgcolor=""lightgrey""&gt;Requirement&lt;/td&gt;&lt;td&gt;"&amp;F21&amp;"&lt;br/&gt;&lt;i&gt;"&amp;G21&amp;"&lt;/i&gt;&lt;/td&gt;&lt;/tr&gt;"</f>
        <v>&lt;tr&gt;&lt;td bgcolor="lightgrey"&gt;Requirement&lt;/td&gt;&lt;td&gt;http://www.opengis.net/spec/GeoTIFF/0.0/GeoAsciiParamsTag.NULLRead&lt;br/&gt;&lt;i&gt;Pipe characters (“|”) in the GeoAsciiParamsTag SHALL be converted NULL characters before returning strings to the client&lt;/i&gt;&lt;/td&gt;&lt;/tr&gt;</v>
      </c>
    </row>
    <row r="22" spans="1:8" ht="30">
      <c r="A22" s="9" t="s">
        <v>4</v>
      </c>
      <c r="B22" s="9">
        <f>VLOOKUP(C22,RequirementsClasses,2,FALSE)</f>
        <v>4</v>
      </c>
      <c r="C22" s="9" t="s">
        <v>1866</v>
      </c>
      <c r="D22" s="9"/>
      <c r="E22" s="9" t="s">
        <v>1867</v>
      </c>
      <c r="F22" s="9" t="str">
        <f>Base_identifier&amp;C22&amp;"."&amp;E22</f>
        <v>http://www.opengis.net/spec/GeoTIFF/0.0/GeoAsciiParamsTag.NULLWrite</v>
      </c>
      <c r="G22" s="9" t="s">
        <v>14</v>
      </c>
      <c r="H22" s="12" t="str">
        <f>IF(C22=C21,"","&lt;/table&gt;&lt;h3 id="""&amp;C22&amp;"""&gt;Requirements Class "&amp;C22&amp;"&lt;/h3&gt;&lt;table border=""1"" cellpadding=""2""&gt;&lt;tr&gt;&lt;td colspan=""2"" bgcolor=""lightgrey""&gt;&lt;b&gt;Requirements Class&lt;/b&gt;&lt;/td&gt;&lt;/tr&gt;&lt;tr&gt;&lt;td colspan=""2""&gt;"&amp;Base_identifier&amp;C22&amp;"&lt;/td&gt;&lt;/tr&gt;")&amp;"&lt;tr&gt;&lt;td bgcolor=""lightgrey""&gt;Requirement&lt;/td&gt;&lt;td&gt;"&amp;F22&amp;"&lt;br/&gt;&lt;i&gt;"&amp;G22&amp;"&lt;/i&gt;&lt;/td&gt;&lt;/tr&gt;"</f>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23" spans="1:8" ht="30">
      <c r="A23" s="9" t="s">
        <v>4</v>
      </c>
      <c r="B23" s="9">
        <f>VLOOKUP(C23,RequirementsClasses,2,FALSE)</f>
        <v>4</v>
      </c>
      <c r="C23" s="9" t="s">
        <v>1866</v>
      </c>
      <c r="D23" s="9"/>
      <c r="E23" s="9" t="s">
        <v>1852</v>
      </c>
      <c r="F23" s="9" t="str">
        <f>Base_identifier&amp;C23&amp;"."&amp;E23</f>
        <v>http://www.opengis.net/spec/GeoTIFF/0.0/GeoAsciiParamsTag.type</v>
      </c>
      <c r="G23" s="9" t="s">
        <v>13</v>
      </c>
      <c r="H23" s="12" t="str">
        <f>IF(C23=C22,"","&lt;/table&gt;&lt;h3 id="""&amp;C23&amp;"""&gt;Requirements Class "&amp;C23&amp;"&lt;/h3&gt;&lt;table border=""1"" cellpadding=""2""&gt;&lt;tr&gt;&lt;td colspan=""2"" bgcolor=""lightgrey""&gt;&lt;b&gt;Requirements Class&lt;/b&gt;&lt;/td&gt;&lt;/tr&gt;&lt;tr&gt;&lt;td colspan=""2""&gt;"&amp;Base_identifier&amp;C23&amp;"&lt;/td&gt;&lt;/tr&gt;")&amp;"&lt;tr&gt;&lt;td bgcolor=""lightgrey""&gt;Requirement&lt;/td&gt;&lt;td&gt;"&amp;F23&amp;"&lt;br/&gt;&lt;i&gt;"&amp;G23&amp;"&lt;/i&gt;&lt;/td&gt;&lt;/tr&gt;"</f>
        <v>&lt;tr&gt;&lt;td bgcolor="lightgrey"&gt;Requirement&lt;/td&gt;&lt;td&gt;http://www.opengis.net/spec/GeoTIFF/0.0/GeoAsciiParamsTag.type&lt;br/&gt;&lt;i&gt;The GeoAsciiParamsTag SHALL have type = ASCII&lt;/i&gt;&lt;/td&gt;&lt;/tr&gt;</v>
      </c>
    </row>
    <row r="24" spans="1:8" ht="30">
      <c r="A24" s="9" t="s">
        <v>81</v>
      </c>
      <c r="B24" s="9">
        <f>VLOOKUP(C24,RequirementsClasses,2,FALSE)</f>
        <v>5</v>
      </c>
      <c r="C24" s="9" t="s">
        <v>1902</v>
      </c>
      <c r="D24" s="9"/>
      <c r="E24" s="9" t="s">
        <v>1904</v>
      </c>
      <c r="F24" s="9" t="str">
        <f>Base_identifier&amp;C24&amp;"."&amp;E24</f>
        <v>http://www.opengis.net/spec/GeoTIFF/0.0/GeodeticDatumGeoKey.ArchaicDatum</v>
      </c>
      <c r="G24" s="9" t="s">
        <v>83</v>
      </c>
      <c r="H24" s="12" t="str">
        <f>IF(C24=C23,"","&lt;/table&gt;&lt;h3 id="""&amp;C24&amp;"""&gt;Requirements Class "&amp;C24&amp;"&lt;/h3&gt;&lt;table border=""1"" cellpadding=""2""&gt;&lt;tr&gt;&lt;td colspan=""2"" bgcolor=""lightgrey""&gt;&lt;b&gt;Requirements Class&lt;/b&gt;&lt;/td&gt;&lt;/tr&gt;&lt;tr&gt;&lt;td colspan=""2""&gt;"&amp;Base_identifier&amp;C24&amp;"&lt;/td&gt;&lt;/tr&gt;")&amp;"&lt;tr&gt;&lt;td bgcolor=""lightgrey""&gt;Requirement&lt;/td&gt;&lt;td&gt;"&amp;F24&amp;"&lt;br/&gt;&lt;i&gt;"&amp;G24&amp;"&lt;/i&gt;&lt;/td&gt;&lt;/tr&gt;"</f>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25" spans="1:8" ht="30">
      <c r="A25" s="9" t="s">
        <v>81</v>
      </c>
      <c r="B25" s="9">
        <f>VLOOKUP(C25,RequirementsClasses,2,FALSE)</f>
        <v>5</v>
      </c>
      <c r="C25" s="9" t="s">
        <v>1902</v>
      </c>
      <c r="D25" s="9"/>
      <c r="E25" s="9" t="s">
        <v>1899</v>
      </c>
      <c r="F25" s="9" t="str">
        <f>Base_identifier&amp;C25&amp;"."&amp;E25</f>
        <v>http://www.opengis.net/spec/GeoTIFF/0.0/GeodeticDatumGeoKey.EPSGDatum</v>
      </c>
      <c r="G25" s="9" t="s">
        <v>80</v>
      </c>
      <c r="H25" s="12" t="str">
        <f>IF(C25=C24,"","&lt;/table&gt;&lt;h3 id="""&amp;C25&amp;"""&gt;Requirements Class "&amp;C25&amp;"&lt;/h3&gt;&lt;table border=""1"" cellpadding=""2""&gt;&lt;tr&gt;&lt;td colspan=""2"" bgcolor=""lightgrey""&gt;&lt;b&gt;Requirements Class&lt;/b&gt;&lt;/td&gt;&lt;/tr&gt;&lt;tr&gt;&lt;td colspan=""2""&gt;"&amp;Base_identifier&amp;C25&amp;"&lt;/td&gt;&lt;/tr&gt;")&amp;"&lt;tr&gt;&lt;td bgcolor=""lightgrey""&gt;Requirement&lt;/td&gt;&lt;td&gt;"&amp;F25&amp;"&lt;br/&gt;&lt;i&gt;"&amp;G25&amp;"&lt;/i&gt;&lt;/td&gt;&lt;/tr&gt;"</f>
        <v>&lt;tr&gt;&lt;td bgcolor="lightgrey"&gt;Requirement&lt;/td&gt;&lt;td&gt;http://www.opengis.net/spec/GeoTIFF/0.0/GeodeticDatumGeoKey.EPSGDatum&lt;br/&gt;&lt;i&gt;GeodeticDatumGeoKey values in the range 6200-6999 SHALL be EPSG Datum Based on EPSG Datum&lt;/i&gt;&lt;/td&gt;&lt;/tr&gt;</v>
      </c>
    </row>
    <row r="26" spans="1:8" ht="30">
      <c r="A26" s="9" t="s">
        <v>81</v>
      </c>
      <c r="B26" s="9">
        <f>VLOOKUP(C26,RequirementsClasses,2,FALSE)</f>
        <v>5</v>
      </c>
      <c r="C26" s="9" t="s">
        <v>1902</v>
      </c>
      <c r="D26" s="9"/>
      <c r="E26" s="9" t="s">
        <v>1898</v>
      </c>
      <c r="F26" s="9" t="str">
        <f>Base_identifier&amp;C26&amp;"."&amp;E26</f>
        <v>http://www.opengis.net/spec/GeoTIFF/0.0/GeodeticDatumGeoKey.EPSGEllipsoid</v>
      </c>
      <c r="G26" s="9" t="s">
        <v>79</v>
      </c>
      <c r="H26" s="12" t="str">
        <f>IF(C26=C25,"","&lt;/table&gt;&lt;h3 id="""&amp;C26&amp;"""&gt;Requirements Class "&amp;C26&amp;"&lt;/h3&gt;&lt;table border=""1"" cellpadding=""2""&gt;&lt;tr&gt;&lt;td colspan=""2"" bgcolor=""lightgrey""&gt;&lt;b&gt;Requirements Class&lt;/b&gt;&lt;/td&gt;&lt;/tr&gt;&lt;tr&gt;&lt;td colspan=""2""&gt;"&amp;Base_identifier&amp;C26&amp;"&lt;/td&gt;&lt;/tr&gt;")&amp;"&lt;tr&gt;&lt;td bgcolor=""lightgrey""&gt;Requirement&lt;/td&gt;&lt;td&gt;"&amp;F26&amp;"&lt;br/&gt;&lt;i&gt;"&amp;G26&amp;"&lt;/i&gt;&lt;/td&gt;&lt;/tr&gt;"</f>
        <v>&lt;tr&gt;&lt;td bgcolor="lightgrey"&gt;Requirement&lt;/td&gt;&lt;td&gt;http://www.opengis.net/spec/GeoTIFF/0.0/GeodeticDatumGeoKey.EPSGEllipsoid&lt;br/&gt;&lt;i&gt;GeodeticDatumGeoKey values in the range 6000-6199 SHALL be EPSG Datum Based on Ellipsoid only&lt;/i&gt;&lt;/td&gt;&lt;/tr&gt;</v>
      </c>
    </row>
    <row r="27" spans="1:8" ht="30">
      <c r="A27" s="9" t="s">
        <v>81</v>
      </c>
      <c r="B27" s="9">
        <f>VLOOKUP(C27,RequirementsClasses,2,FALSE)</f>
        <v>5</v>
      </c>
      <c r="C27" s="9" t="s">
        <v>1902</v>
      </c>
      <c r="D27" s="9"/>
      <c r="E27" s="9" t="s">
        <v>1897</v>
      </c>
      <c r="F27" s="9" t="str">
        <f>Base_identifier&amp;C27&amp;"."&amp;E27</f>
        <v>http://www.opengis.net/spec/GeoTIFF/0.0/GeodeticDatumGeoKey.obsolete</v>
      </c>
      <c r="G27" s="9" t="s">
        <v>76</v>
      </c>
      <c r="H27" s="12" t="str">
        <f>IF(C27=C26,"","&lt;/table&gt;&lt;h3 id="""&amp;C27&amp;"""&gt;Requirements Class "&amp;C27&amp;"&lt;/h3&gt;&lt;table border=""1"" cellpadding=""2""&gt;&lt;tr&gt;&lt;td colspan=""2"" bgcolor=""lightgrey""&gt;&lt;b&gt;Requirements Class&lt;/b&gt;&lt;/td&gt;&lt;/tr&gt;&lt;tr&gt;&lt;td colspan=""2""&gt;"&amp;Base_identifier&amp;C27&amp;"&lt;/td&gt;&lt;/tr&gt;")&amp;"&lt;tr&gt;&lt;td bgcolor=""lightgrey""&gt;Requirement&lt;/td&gt;&lt;td&gt;"&amp;F27&amp;"&lt;br/&gt;&lt;i&gt;"&amp;G27&amp;"&lt;/i&gt;&lt;/td&gt;&lt;/tr&gt;"</f>
        <v>&lt;tr&gt;&lt;td bgcolor="lightgrey"&gt;Requirement&lt;/td&gt;&lt;td&gt;http://www.opengis.net/spec/GeoTIFF/0.0/GeodeticDatumGeoKey.obsolete&lt;br/&gt;&lt;i&gt;GeodeticDatumGeoKey values in the range 1-1000 SHALL be obsolete EPSG/POSC Datum Codes&lt;/i&gt;&lt;/td&gt;&lt;/tr&gt;</v>
      </c>
    </row>
    <row r="28" spans="1:8" ht="30">
      <c r="A28" s="9" t="s">
        <v>81</v>
      </c>
      <c r="B28" s="9">
        <f>VLOOKUP(C28,RequirementsClasses,2,FALSE)</f>
        <v>5</v>
      </c>
      <c r="C28" s="9" t="s">
        <v>1902</v>
      </c>
      <c r="D28" s="9"/>
      <c r="E28" s="9" t="s">
        <v>1890</v>
      </c>
      <c r="F28" s="9" t="str">
        <f>Base_identifier&amp;C28&amp;"."&amp;E28</f>
        <v>http://www.opengis.net/spec/GeoTIFF/0.0/GeodeticDatumGeoKey.private</v>
      </c>
      <c r="G28" s="9" t="s">
        <v>84</v>
      </c>
      <c r="H28" s="12" t="str">
        <f>IF(C28=C27,"","&lt;/table&gt;&lt;h3 id="""&amp;C28&amp;"""&gt;Requirements Class "&amp;C28&amp;"&lt;/h3&gt;&lt;table border=""1"" cellpadding=""2""&gt;&lt;tr&gt;&lt;td colspan=""2"" bgcolor=""lightgrey""&gt;&lt;b&gt;Requirements Class&lt;/b&gt;&lt;/td&gt;&lt;/tr&gt;&lt;tr&gt;&lt;td colspan=""2""&gt;"&amp;Base_identifier&amp;C28&amp;"&lt;/td&gt;&lt;/tr&gt;")&amp;"&lt;tr&gt;&lt;td bgcolor=""lightgrey""&gt;Requirement&lt;/td&gt;&lt;td&gt;"&amp;F28&amp;"&lt;br/&gt;&lt;i&gt;"&amp;G28&amp;"&lt;/i&gt;&lt;/td&gt;&lt;/tr&gt;"</f>
        <v>&lt;tr&gt;&lt;td bgcolor="lightgrey"&gt;Requirement&lt;/td&gt;&lt;td&gt;http://www.opengis.net/spec/GeoTIFF/0.0/GeodeticDatumGeoKey.private&lt;br/&gt;&lt;i&gt;GeodeticDatumGeoKey values in the range 32768-65535 SHALL be private&lt;/i&gt;&lt;/td&gt;&lt;/tr&gt;</v>
      </c>
    </row>
    <row r="29" spans="1:8" ht="30">
      <c r="A29" s="9" t="s">
        <v>81</v>
      </c>
      <c r="B29" s="9">
        <f>VLOOKUP(C29,RequirementsClasses,2,FALSE)</f>
        <v>5</v>
      </c>
      <c r="C29" s="9" t="s">
        <v>1902</v>
      </c>
      <c r="D29" s="9"/>
      <c r="E29" s="9" t="s">
        <v>1882</v>
      </c>
      <c r="F29" s="9" t="str">
        <f>Base_identifier&amp;C29&amp;"."&amp;E29</f>
        <v>http://www.opengis.net/spec/GeoTIFF/0.0/GeodeticDatumGeoKey.reserved</v>
      </c>
      <c r="G29" s="9" t="s">
        <v>78</v>
      </c>
      <c r="H29" s="12" t="str">
        <f>IF(C29=C28,"","&lt;/table&gt;&lt;h3 id="""&amp;C29&amp;"""&gt;Requirements Class "&amp;C29&amp;"&lt;/h3&gt;&lt;table border=""1"" cellpadding=""2""&gt;&lt;tr&gt;&lt;td colspan=""2"" bgcolor=""lightgrey""&gt;&lt;b&gt;Requirements Class&lt;/b&gt;&lt;/td&gt;&lt;/tr&gt;&lt;tr&gt;&lt;td colspan=""2""&gt;"&amp;Base_identifier&amp;C29&amp;"&lt;/td&gt;&lt;/tr&gt;")&amp;"&lt;tr&gt;&lt;td bgcolor=""lightgrey""&gt;Requirement&lt;/td&gt;&lt;td&gt;"&amp;F29&amp;"&lt;br/&gt;&lt;i&gt;"&amp;G29&amp;"&lt;/i&gt;&lt;/td&gt;&lt;/tr&gt;"</f>
        <v>&lt;tr&gt;&lt;td bgcolor="lightgrey"&gt;Requirement&lt;/td&gt;&lt;td&gt;http://www.opengis.net/spec/GeoTIFF/0.0/GeodeticDatumGeoKey.reserved&lt;br/&gt;&lt;i&gt;GeodeticDatumGeoKey values in the range 1001-5999 and 7000-32766 SHALL be reserved&lt;/i&gt;&lt;/td&gt;&lt;/tr&gt;</v>
      </c>
    </row>
    <row r="30" spans="1:8" ht="30">
      <c r="A30" s="9" t="s">
        <v>81</v>
      </c>
      <c r="B30" s="9">
        <f>VLOOKUP(C30,RequirementsClasses,2,FALSE)</f>
        <v>5</v>
      </c>
      <c r="C30" s="9" t="s">
        <v>1902</v>
      </c>
      <c r="D30" s="9"/>
      <c r="E30" s="9" t="s">
        <v>1903</v>
      </c>
      <c r="F30" s="9" t="str">
        <f>Base_identifier&amp;C30&amp;"."&amp;E30</f>
        <v>http://www.opengis.net/spec/GeoTIFF/0.0/GeodeticDatumGeoKey.WGSDatum</v>
      </c>
      <c r="G30" s="9" t="s">
        <v>82</v>
      </c>
      <c r="H30" s="12" t="str">
        <f>IF(C30=C29,"","&lt;/table&gt;&lt;h3 id="""&amp;C30&amp;"""&gt;Requirements Class "&amp;C30&amp;"&lt;/h3&gt;&lt;table border=""1"" cellpadding=""2""&gt;&lt;tr&gt;&lt;td colspan=""2"" bgcolor=""lightgrey""&gt;&lt;b&gt;Requirements Class&lt;/b&gt;&lt;/td&gt;&lt;/tr&gt;&lt;tr&gt;&lt;td colspan=""2""&gt;"&amp;Base_identifier&amp;C30&amp;"&lt;/td&gt;&lt;/tr&gt;")&amp;"&lt;tr&gt;&lt;td bgcolor=""lightgrey""&gt;Requirement&lt;/td&gt;&lt;td&gt;"&amp;F30&amp;"&lt;br/&gt;&lt;i&gt;"&amp;G30&amp;"&lt;/i&gt;&lt;/td&gt;&lt;/tr&gt;"</f>
        <v>&lt;tr&gt;&lt;td bgcolor="lightgrey"&gt;Requirement&lt;/td&gt;&lt;td&gt;http://www.opengis.net/spec/GeoTIFF/0.0/GeodeticDatumGeoKey.WGSDatum&lt;br/&gt;&lt;i&gt;GeodeticDatumGeoKey values in the range 6322-6327 SHALL be WGS Datum&lt;/i&gt;&lt;/td&gt;&lt;/tr&gt;</v>
      </c>
    </row>
    <row r="31" spans="1:8" ht="30">
      <c r="A31" s="9" t="s">
        <v>4</v>
      </c>
      <c r="B31" s="9">
        <f>VLOOKUP(C31,RequirementsClasses,2,FALSE)</f>
        <v>6</v>
      </c>
      <c r="C31" s="9" t="s">
        <v>1865</v>
      </c>
      <c r="D31" s="9"/>
      <c r="E31" s="9" t="s">
        <v>1853</v>
      </c>
      <c r="F31" s="9" t="str">
        <f>Base_identifier&amp;C31&amp;"."&amp;E31</f>
        <v>http://www.opengis.net/spec/GeoTIFF/0.0/GeoDoubleParamsTag.count</v>
      </c>
      <c r="G31" s="9" t="s">
        <v>2025</v>
      </c>
      <c r="H31" s="12" t="str">
        <f>IF(C31=C30,"","&lt;/table&gt;&lt;h3 id="""&amp;C31&amp;"""&gt;Requirements Class "&amp;C31&amp;"&lt;/h3&gt;&lt;table border=""1"" cellpadding=""2""&gt;&lt;tr&gt;&lt;td colspan=""2"" bgcolor=""lightgrey""&gt;&lt;b&gt;Requirements Class&lt;/b&gt;&lt;/td&gt;&lt;/tr&gt;&lt;tr&gt;&lt;td colspan=""2""&gt;"&amp;Base_identifier&amp;C31&amp;"&lt;/td&gt;&lt;/tr&gt;")&amp;"&lt;tr&gt;&lt;td bgcolor=""lightgrey""&gt;Requirement&lt;/td&gt;&lt;td&gt;"&amp;F31&amp;"&lt;br/&gt;&lt;i&gt;"&amp;G31&amp;"&lt;/i&gt;&lt;/td&gt;&lt;/tr&gt;"</f>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32" spans="1:8" ht="30">
      <c r="A32" s="9" t="s">
        <v>4</v>
      </c>
      <c r="B32" s="9">
        <f>VLOOKUP(C32,RequirementsClasses,2,FALSE)</f>
        <v>6</v>
      </c>
      <c r="C32" s="9" t="s">
        <v>1865</v>
      </c>
      <c r="D32" s="9"/>
      <c r="E32" s="9" t="s">
        <v>1851</v>
      </c>
      <c r="F32" s="9" t="str">
        <f>Base_identifier&amp;C32&amp;"."&amp;E32</f>
        <v>http://www.opengis.net/spec/GeoTIFF/0.0/GeoDoubleParamsTag.ID</v>
      </c>
      <c r="G32" s="9" t="s">
        <v>10</v>
      </c>
      <c r="H32" s="12" t="str">
        <f>IF(C32=C31,"","&lt;/table&gt;&lt;h3 id="""&amp;C32&amp;"""&gt;Requirements Class "&amp;C32&amp;"&lt;/h3&gt;&lt;table border=""1"" cellpadding=""2""&gt;&lt;tr&gt;&lt;td colspan=""2"" bgcolor=""lightgrey""&gt;&lt;b&gt;Requirements Class&lt;/b&gt;&lt;/td&gt;&lt;/tr&gt;&lt;tr&gt;&lt;td colspan=""2""&gt;"&amp;Base_identifier&amp;C32&amp;"&lt;/td&gt;&lt;/tr&gt;")&amp;"&lt;tr&gt;&lt;td bgcolor=""lightgrey""&gt;Requirement&lt;/td&gt;&lt;td&gt;"&amp;F32&amp;"&lt;br/&gt;&lt;i&gt;"&amp;G32&amp;"&lt;/i&gt;&lt;/td&gt;&lt;/tr&gt;"</f>
        <v>&lt;tr&gt;&lt;td bgcolor="lightgrey"&gt;Requirement&lt;/td&gt;&lt;td&gt;http://www.opengis.net/spec/GeoTIFF/0.0/GeoDoubleParamsTag.ID&lt;br/&gt;&lt;i&gt;The GeoDoubleParamsTag SHALL have ID = 34736&lt;/i&gt;&lt;/td&gt;&lt;/tr&gt;</v>
      </c>
    </row>
    <row r="33" spans="1:8" ht="30">
      <c r="A33" s="9" t="s">
        <v>4</v>
      </c>
      <c r="B33" s="9">
        <f>VLOOKUP(C33,RequirementsClasses,2,FALSE)</f>
        <v>6</v>
      </c>
      <c r="C33" s="9" t="s">
        <v>1865</v>
      </c>
      <c r="D33" s="9"/>
      <c r="E33" s="9" t="s">
        <v>1852</v>
      </c>
      <c r="F33" s="9" t="str">
        <f>Base_identifier&amp;C33&amp;"."&amp;E33</f>
        <v>http://www.opengis.net/spec/GeoTIFF/0.0/GeoDoubleParamsTag.type</v>
      </c>
      <c r="G33" s="9" t="s">
        <v>11</v>
      </c>
      <c r="H33" s="12" t="str">
        <f>IF(C33=C32,"","&lt;/table&gt;&lt;h3 id="""&amp;C33&amp;"""&gt;Requirements Class "&amp;C33&amp;"&lt;/h3&gt;&lt;table border=""1"" cellpadding=""2""&gt;&lt;tr&gt;&lt;td colspan=""2"" bgcolor=""lightgrey""&gt;&lt;b&gt;Requirements Class&lt;/b&gt;&lt;/td&gt;&lt;/tr&gt;&lt;tr&gt;&lt;td colspan=""2""&gt;"&amp;Base_identifier&amp;C33&amp;"&lt;/td&gt;&lt;/tr&gt;")&amp;"&lt;tr&gt;&lt;td bgcolor=""lightgrey""&gt;Requirement&lt;/td&gt;&lt;td&gt;"&amp;F33&amp;"&lt;br/&gt;&lt;i&gt;"&amp;G33&amp;"&lt;/i&gt;&lt;/td&gt;&lt;/tr&gt;"</f>
        <v>&lt;tr&gt;&lt;td bgcolor="lightgrey"&gt;Requirement&lt;/td&gt;&lt;td&gt;http://www.opengis.net/spec/GeoTIFF/0.0/GeoDoubleParamsTag.type&lt;br/&gt;&lt;i&gt;The GeoDoubleParamsTag SHALL have type = DOUBLE (IEEE Double Precision)&lt;/i&gt;&lt;/td&gt;&lt;/tr&gt;</v>
      </c>
    </row>
    <row r="34" spans="1:8" ht="30">
      <c r="A34" s="9" t="s">
        <v>51</v>
      </c>
      <c r="B34" s="9">
        <f>VLOOKUP(C34,RequirementsClasses,2,FALSE)</f>
        <v>7</v>
      </c>
      <c r="C34" s="9" t="s">
        <v>1912</v>
      </c>
      <c r="D34" s="9">
        <v>40</v>
      </c>
      <c r="E34" s="9" t="s">
        <v>1851</v>
      </c>
      <c r="F34" s="9" t="str">
        <f>Base_identifier&amp;C34&amp;"."&amp;E34</f>
        <v>http://www.opengis.net/spec/GeoTIFF/0.0/GeogAngularUnitsGeoKey.ID</v>
      </c>
      <c r="G34" s="9" t="s">
        <v>106</v>
      </c>
      <c r="H34" s="12" t="str">
        <f>IF(C34=C33,"","&lt;/table&gt;&lt;h3 id="""&amp;C34&amp;"""&gt;Requirements Class "&amp;C34&amp;"&lt;/h3&gt;&lt;table border=""1"" cellpadding=""2""&gt;&lt;tr&gt;&lt;td colspan=""2"" bgcolor=""lightgrey""&gt;&lt;b&gt;Requirements Class&lt;/b&gt;&lt;/td&gt;&lt;/tr&gt;&lt;tr&gt;&lt;td colspan=""2""&gt;"&amp;Base_identifier&amp;C34&amp;"&lt;/td&gt;&lt;/tr&gt;")&amp;"&lt;tr&gt;&lt;td bgcolor=""lightgrey""&gt;Requirement&lt;/td&gt;&lt;td&gt;"&amp;F34&amp;"&lt;br/&gt;&lt;i&gt;"&amp;G34&amp;"&lt;/i&gt;&lt;/td&gt;&lt;/tr&gt;"</f>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35" spans="1:8" ht="30">
      <c r="A35" s="9" t="s">
        <v>51</v>
      </c>
      <c r="B35" s="9">
        <f>VLOOKUP(C35,RequirementsClasses,2,FALSE)</f>
        <v>7</v>
      </c>
      <c r="C35" s="9" t="s">
        <v>1912</v>
      </c>
      <c r="D35" s="9">
        <v>40</v>
      </c>
      <c r="E35" s="9" t="s">
        <v>1852</v>
      </c>
      <c r="F35" s="9" t="str">
        <f>Base_identifier&amp;C35&amp;"."&amp;E35</f>
        <v>http://www.opengis.net/spec/GeoTIFF/0.0/GeogAngularUnitsGeoKey.type</v>
      </c>
      <c r="G35" s="9" t="s">
        <v>107</v>
      </c>
      <c r="H35" s="12" t="str">
        <f>IF(C35=C34,"","&lt;/table&gt;&lt;h3 id="""&amp;C35&amp;"""&gt;Requirements Class "&amp;C35&amp;"&lt;/h3&gt;&lt;table border=""1"" cellpadding=""2""&gt;&lt;tr&gt;&lt;td colspan=""2"" bgcolor=""lightgrey""&gt;&lt;b&gt;Requirements Class&lt;/b&gt;&lt;/td&gt;&lt;/tr&gt;&lt;tr&gt;&lt;td colspan=""2""&gt;"&amp;Base_identifier&amp;C35&amp;"&lt;/td&gt;&lt;/tr&gt;")&amp;"&lt;tr&gt;&lt;td bgcolor=""lightgrey""&gt;Requirement&lt;/td&gt;&lt;td&gt;"&amp;F35&amp;"&lt;br/&gt;&lt;i&gt;"&amp;G35&amp;"&lt;/i&gt;&lt;/td&gt;&lt;/tr&gt;"</f>
        <v>&lt;tr&gt;&lt;td bgcolor="lightgrey"&gt;Requirement&lt;/td&gt;&lt;td&gt;http://www.opengis.net/spec/GeoTIFF/0.0/GeogAngularUnitsGeoKey.type&lt;br/&gt;&lt;i&gt;The GeogAngularUnitsGeoKey SHALL have type = SHORT&lt;/i&gt;&lt;/td&gt;&lt;/tr&gt;</v>
      </c>
    </row>
    <row r="36" spans="1:8" ht="30">
      <c r="A36" s="9" t="s">
        <v>1953</v>
      </c>
      <c r="B36" s="9">
        <f>VLOOKUP(C36,RequirementsClasses,2,FALSE)</f>
        <v>8</v>
      </c>
      <c r="C36" s="9" t="s">
        <v>2007</v>
      </c>
      <c r="D36" s="9">
        <v>45</v>
      </c>
      <c r="E36" s="9" t="s">
        <v>1851</v>
      </c>
      <c r="F36" s="9" t="str">
        <f>Base_identifier&amp;C36&amp;"."&amp;E36</f>
        <v>http://www.opengis.net/spec/GeoTIFF/0.0/GeogAngularUnitSizeGeoKey.ID</v>
      </c>
      <c r="G36" s="9" t="s">
        <v>1954</v>
      </c>
      <c r="H36" s="12" t="str">
        <f>IF(C36=C35,"","&lt;/table&gt;&lt;h3 id="""&amp;C36&amp;"""&gt;Requirements Class "&amp;C36&amp;"&lt;/h3&gt;&lt;table border=""1"" cellpadding=""2""&gt;&lt;tr&gt;&lt;td colspan=""2"" bgcolor=""lightgrey""&gt;&lt;b&gt;Requirements Class&lt;/b&gt;&lt;/td&gt;&lt;/tr&gt;&lt;tr&gt;&lt;td colspan=""2""&gt;"&amp;Base_identifier&amp;C36&amp;"&lt;/td&gt;&lt;/tr&gt;")&amp;"&lt;tr&gt;&lt;td bgcolor=""lightgrey""&gt;Requirement&lt;/td&gt;&lt;td&gt;"&amp;F36&amp;"&lt;br/&gt;&lt;i&gt;"&amp;G36&amp;"&lt;/i&gt;&lt;/td&gt;&lt;/tr&gt;"</f>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37" spans="1:8" ht="30">
      <c r="A37" s="9" t="s">
        <v>1953</v>
      </c>
      <c r="B37" s="9">
        <f>VLOOKUP(C37,RequirementsClasses,2,FALSE)</f>
        <v>8</v>
      </c>
      <c r="C37" s="9" t="s">
        <v>2007</v>
      </c>
      <c r="D37" s="9">
        <v>45</v>
      </c>
      <c r="E37" s="9" t="s">
        <v>1852</v>
      </c>
      <c r="F37" s="9" t="str">
        <f>Base_identifier&amp;C37&amp;"."&amp;E37</f>
        <v>http://www.opengis.net/spec/GeoTIFF/0.0/GeogAngularUnitSizeGeoKey.type</v>
      </c>
      <c r="G37" s="9" t="s">
        <v>1955</v>
      </c>
      <c r="H37" s="12" t="str">
        <f>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bgcolor="lightgrey"&gt;Requirement&lt;/td&gt;&lt;td&gt;http://www.opengis.net/spec/GeoTIFF/0.0/GeogAngularUnitSizeGeoKey.type&lt;br/&gt;&lt;i&gt;The GeogAngularUnitSizeGeoKey SHALL have type = DOUBLE&lt;/i&gt;&lt;/td&gt;&lt;/tr&gt;</v>
      </c>
    </row>
    <row r="38" spans="1:8" ht="30">
      <c r="A38" s="9" t="s">
        <v>1953</v>
      </c>
      <c r="B38" s="9">
        <f>VLOOKUP(C38,RequirementsClasses,2,FALSE)</f>
        <v>8</v>
      </c>
      <c r="C38" s="9" t="s">
        <v>2007</v>
      </c>
      <c r="D38" s="9">
        <v>45</v>
      </c>
      <c r="E38" s="9" t="s">
        <v>1907</v>
      </c>
      <c r="F38" s="9" t="str">
        <f>Base_identifier&amp;C38&amp;"."&amp;E38</f>
        <v>http://www.opengis.net/spec/GeoTIFF/0.0/GeogAngularUnitSizeGeoKey.units</v>
      </c>
      <c r="G38" s="9" t="s">
        <v>1956</v>
      </c>
      <c r="H38" s="12" t="str">
        <f>IF(C38=C37,"","&lt;/table&gt;&lt;h3 id="""&amp;C38&amp;"""&gt;Requirements Class "&amp;C38&amp;"&lt;/h3&gt;&lt;table border=""1"" cellpadding=""2""&gt;&lt;tr&gt;&lt;td colspan=""2"" bgcolor=""lightgrey""&gt;&lt;b&gt;Requirements Class&lt;/b&gt;&lt;/td&gt;&lt;/tr&gt;&lt;tr&gt;&lt;td colspan=""2""&gt;"&amp;Base_identifier&amp;C38&amp;"&lt;/td&gt;&lt;/tr&gt;")&amp;"&lt;tr&gt;&lt;td bgcolor=""lightgrey""&gt;Requirement&lt;/td&gt;&lt;td&gt;"&amp;F38&amp;"&lt;br/&gt;&lt;i&gt;"&amp;G38&amp;"&lt;/i&gt;&lt;/td&gt;&lt;/tr&gt;"</f>
        <v>&lt;tr&gt;&lt;td bgcolor="lightgrey"&gt;Requirement&lt;/td&gt;&lt;td&gt;http://www.opengis.net/spec/GeoTIFF/0.0/GeogAngularUnitSizeGeoKey.units&lt;br/&gt;&lt;i&gt;The units of the GeogAngularUnitSizeGeoKey SHALL be radians&lt;/i&gt;&lt;/td&gt;&lt;/tr&gt;</v>
      </c>
    </row>
    <row r="39" spans="1:8" ht="30">
      <c r="A39" s="9" t="s">
        <v>1953</v>
      </c>
      <c r="B39" s="9">
        <f>VLOOKUP(C39,RequirementsClasses,2,FALSE)</f>
        <v>9</v>
      </c>
      <c r="C39" s="9" t="s">
        <v>2012</v>
      </c>
      <c r="D39" s="9">
        <v>70</v>
      </c>
      <c r="E39" s="9" t="s">
        <v>1851</v>
      </c>
      <c r="F39" s="9" t="str">
        <f>Base_identifier&amp;C39&amp;"."&amp;E39</f>
        <v>http://www.opengis.net/spec/GeoTIFF/0.0/GeogAzimuthUnitsGeoKey.ID</v>
      </c>
      <c r="G39" s="9" t="s">
        <v>1972</v>
      </c>
      <c r="H39" s="12" t="str">
        <f>IF(C39=C38,"","&lt;/table&gt;&lt;h3 id="""&amp;C39&amp;"""&gt;Requirements Class "&amp;C39&amp;"&lt;/h3&gt;&lt;table border=""1"" cellpadding=""2""&gt;&lt;tr&gt;&lt;td colspan=""2"" bgcolor=""lightgrey""&gt;&lt;b&gt;Requirements Class&lt;/b&gt;&lt;/td&gt;&lt;/tr&gt;&lt;tr&gt;&lt;td colspan=""2""&gt;"&amp;Base_identifier&amp;C39&amp;"&lt;/td&gt;&lt;/tr&gt;")&amp;"&lt;tr&gt;&lt;td bgcolor=""lightgrey""&gt;Requirement&lt;/td&gt;&lt;td&gt;"&amp;F39&amp;"&lt;br/&gt;&lt;i&gt;"&amp;G39&amp;"&lt;/i&gt;&lt;/td&gt;&lt;/tr&gt;"</f>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40" spans="1:8" ht="30">
      <c r="A40" s="9" t="s">
        <v>1953</v>
      </c>
      <c r="B40" s="9">
        <f>VLOOKUP(C40,RequirementsClasses,2,FALSE)</f>
        <v>9</v>
      </c>
      <c r="C40" s="9" t="s">
        <v>2012</v>
      </c>
      <c r="D40" s="9">
        <v>70</v>
      </c>
      <c r="E40" s="9" t="s">
        <v>1852</v>
      </c>
      <c r="F40" s="9" t="str">
        <f>Base_identifier&amp;C40&amp;"."&amp;E40</f>
        <v>http://www.opengis.net/spec/GeoTIFF/0.0/GeogAzimuthUnitsGeoKey.type</v>
      </c>
      <c r="G40" s="9" t="s">
        <v>1973</v>
      </c>
      <c r="H40" s="12" t="str">
        <f>IF(C40=C39,"","&lt;/table&gt;&lt;h3 id="""&amp;C40&amp;"""&gt;Requirements Class "&amp;C40&amp;"&lt;/h3&gt;&lt;table border=""1"" cellpadding=""2""&gt;&lt;tr&gt;&lt;td colspan=""2"" bgcolor=""lightgrey""&gt;&lt;b&gt;Requirements Class&lt;/b&gt;&lt;/td&gt;&lt;/tr&gt;&lt;tr&gt;&lt;td colspan=""2""&gt;"&amp;Base_identifier&amp;C40&amp;"&lt;/td&gt;&lt;/tr&gt;")&amp;"&lt;tr&gt;&lt;td bgcolor=""lightgrey""&gt;Requirement&lt;/td&gt;&lt;td&gt;"&amp;F40&amp;"&lt;br/&gt;&lt;i&gt;"&amp;G40&amp;"&lt;/i&gt;&lt;/td&gt;&lt;/tr&gt;"</f>
        <v>&lt;tr&gt;&lt;td bgcolor="lightgrey"&gt;Requirement&lt;/td&gt;&lt;td&gt;http://www.opengis.net/spec/GeoTIFF/0.0/GeogAzimuthUnitsGeoKey.type&lt;br/&gt;&lt;i&gt;The GeogAzimuthUnitsGeoKey SHALL have type = SHORT&lt;/i&gt;&lt;/td&gt;&lt;/tr&gt;</v>
      </c>
    </row>
    <row r="41" spans="1:8" ht="30">
      <c r="A41" s="9" t="s">
        <v>51</v>
      </c>
      <c r="B41" s="9">
        <f>VLOOKUP(C41,RequirementsClasses,2,FALSE)</f>
        <v>10</v>
      </c>
      <c r="C41" s="9" t="s">
        <v>1900</v>
      </c>
      <c r="D41" s="9">
        <v>10</v>
      </c>
      <c r="E41" s="9" t="s">
        <v>1851</v>
      </c>
      <c r="F41" s="9" t="str">
        <f>Base_identifier&amp;C41&amp;"."&amp;E41</f>
        <v>http://www.opengis.net/spec/GeoTIFF/0.0/GeogCitationGeoKey.ID</v>
      </c>
      <c r="G41" s="9" t="s">
        <v>72</v>
      </c>
      <c r="H41" s="12" t="str">
        <f>IF(C41=C40,"","&lt;/table&gt;&lt;h3 id="""&amp;C41&amp;"""&gt;Requirements Class "&amp;C41&amp;"&lt;/h3&gt;&lt;table border=""1"" cellpadding=""2""&gt;&lt;tr&gt;&lt;td colspan=""2"" bgcolor=""lightgrey""&gt;&lt;b&gt;Requirements Class&lt;/b&gt;&lt;/td&gt;&lt;/tr&gt;&lt;tr&gt;&lt;td colspan=""2""&gt;"&amp;Base_identifier&amp;C41&amp;"&lt;/td&gt;&lt;/tr&gt;")&amp;"&lt;tr&gt;&lt;td bgcolor=""lightgrey""&gt;Requirement&lt;/td&gt;&lt;td&gt;"&amp;F41&amp;"&lt;br/&gt;&lt;i&gt;"&amp;G41&amp;"&lt;/i&gt;&lt;/td&gt;&lt;/tr&gt;"</f>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42" spans="1:8" ht="30">
      <c r="A42" s="9" t="s">
        <v>51</v>
      </c>
      <c r="B42" s="9">
        <f>VLOOKUP(C42,RequirementsClasses,2,FALSE)</f>
        <v>10</v>
      </c>
      <c r="C42" s="9" t="s">
        <v>1900</v>
      </c>
      <c r="D42" s="9">
        <v>10</v>
      </c>
      <c r="E42" s="9" t="s">
        <v>1852</v>
      </c>
      <c r="F42" s="9" t="str">
        <f>Base_identifier&amp;C42&amp;"."&amp;E42</f>
        <v>http://www.opengis.net/spec/GeoTIFF/0.0/GeogCitationGeoKey.type</v>
      </c>
      <c r="G42" s="9" t="s">
        <v>71</v>
      </c>
      <c r="H42" s="12" t="str">
        <f>IF(C42=C41,"","&lt;/table&gt;&lt;h3 id="""&amp;C42&amp;"""&gt;Requirements Class "&amp;C42&amp;"&lt;/h3&gt;&lt;table border=""1"" cellpadding=""2""&gt;&lt;tr&gt;&lt;td colspan=""2"" bgcolor=""lightgrey""&gt;&lt;b&gt;Requirements Class&lt;/b&gt;&lt;/td&gt;&lt;/tr&gt;&lt;tr&gt;&lt;td colspan=""2""&gt;"&amp;Base_identifier&amp;C42&amp;"&lt;/td&gt;&lt;/tr&gt;")&amp;"&lt;tr&gt;&lt;td bgcolor=""lightgrey""&gt;Requirement&lt;/td&gt;&lt;td&gt;"&amp;F42&amp;"&lt;br/&gt;&lt;i&gt;"&amp;G42&amp;"&lt;/i&gt;&lt;/td&gt;&lt;/tr&gt;"</f>
        <v>&lt;tr&gt;&lt;td bgcolor="lightgrey"&gt;Requirement&lt;/td&gt;&lt;td&gt;http://www.opengis.net/spec/GeoTIFF/0.0/GeogCitationGeoKey.type&lt;br/&gt;&lt;i&gt;The GeogCitationGeoKey SHALL have type = ASCII&lt;/i&gt;&lt;/td&gt;&lt;/tr&gt;</v>
      </c>
    </row>
    <row r="43" spans="1:8" ht="30">
      <c r="A43" s="9" t="s">
        <v>1953</v>
      </c>
      <c r="B43" s="9">
        <f>VLOOKUP(C43,RequirementsClasses,2,FALSE)</f>
        <v>11</v>
      </c>
      <c r="C43" s="9" t="s">
        <v>2008</v>
      </c>
      <c r="D43" s="9">
        <v>50</v>
      </c>
      <c r="E43" s="9" t="s">
        <v>1851</v>
      </c>
      <c r="F43" s="9" t="str">
        <f>Base_identifier&amp;C43&amp;"."&amp;E43</f>
        <v>http://www.opengis.net/spec/GeoTIFF/0.0/GeogEllipsoidGeoKey.ID</v>
      </c>
      <c r="G43" s="9" t="s">
        <v>1957</v>
      </c>
      <c r="H43" s="12" t="str">
        <f>IF(C43=C42,"","&lt;/table&gt;&lt;h3 id="""&amp;C43&amp;"""&gt;Requirements Class "&amp;C43&amp;"&lt;/h3&gt;&lt;table border=""1"" cellpadding=""2""&gt;&lt;tr&gt;&lt;td colspan=""2"" bgcolor=""lightgrey""&gt;&lt;b&gt;Requirements Class&lt;/b&gt;&lt;/td&gt;&lt;/tr&gt;&lt;tr&gt;&lt;td colspan=""2""&gt;"&amp;Base_identifier&amp;C43&amp;"&lt;/td&gt;&lt;/tr&gt;")&amp;"&lt;tr&gt;&lt;td bgcolor=""lightgrey""&gt;Requirement&lt;/td&gt;&lt;td&gt;"&amp;F43&amp;"&lt;br/&gt;&lt;i&gt;"&amp;G43&amp;"&lt;/i&gt;&lt;/td&gt;&lt;/tr&gt;"</f>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bgcolor="lightgrey"&gt;Requirement&lt;/td&gt;&lt;td&gt;http://www.opengis.net/spec/GeoTIFF/0.0/GeogEllipsoidGeoKey.ID&lt;br/&gt;&lt;i&gt;The GeogEllipsoidGeoKey SHALL have ID = 2056&lt;/i&gt;&lt;/td&gt;&lt;/tr&gt;</v>
      </c>
    </row>
    <row r="44" spans="1:8" ht="30">
      <c r="A44" s="9" t="s">
        <v>1953</v>
      </c>
      <c r="B44" s="9">
        <f>VLOOKUP(C44,RequirementsClasses,2,FALSE)</f>
        <v>11</v>
      </c>
      <c r="C44" s="9" t="s">
        <v>2008</v>
      </c>
      <c r="D44" s="9">
        <v>50</v>
      </c>
      <c r="E44" s="9" t="s">
        <v>1852</v>
      </c>
      <c r="F44" s="9" t="str">
        <f>Base_identifier&amp;C44&amp;"."&amp;E44</f>
        <v>http://www.opengis.net/spec/GeoTIFF/0.0/GeogEllipsoidGeoKey.type</v>
      </c>
      <c r="G44" s="9" t="s">
        <v>1958</v>
      </c>
      <c r="H44" s="12" t="str">
        <f>IF(C44=C43,"","&lt;/table&gt;&lt;h3 id="""&amp;C44&amp;"""&gt;Requirements Class "&amp;C44&amp;"&lt;/h3&gt;&lt;table border=""1"" cellpadding=""2""&gt;&lt;tr&gt;&lt;td colspan=""2"" bgcolor=""lightgrey""&gt;&lt;b&gt;Requirements Class&lt;/b&gt;&lt;/td&gt;&lt;/tr&gt;&lt;tr&gt;&lt;td colspan=""2""&gt;"&amp;Base_identifier&amp;C44&amp;"&lt;/td&gt;&lt;/tr&gt;")&amp;"&lt;tr&gt;&lt;td bgcolor=""lightgrey""&gt;Requirement&lt;/td&gt;&lt;td&gt;"&amp;F44&amp;"&lt;br/&gt;&lt;i&gt;"&amp;G44&amp;"&lt;/i&gt;&lt;/td&gt;&lt;/tr&gt;"</f>
        <v>&lt;tr&gt;&lt;td bgcolor="lightgrey"&gt;Requirement&lt;/td&gt;&lt;td&gt;http://www.opengis.net/spec/GeoTIFF/0.0/GeogEllipsoidGeoKey.type&lt;br/&gt;&lt;i&gt;The GeogEllipsoidGeoKey SHALL have type = SHORT&lt;/i&gt;&lt;/td&gt;&lt;/tr&gt;</v>
      </c>
    </row>
    <row r="45" spans="1:8" ht="30">
      <c r="A45" s="9" t="s">
        <v>1959</v>
      </c>
      <c r="B45" s="9">
        <f>VLOOKUP(C45,RequirementsClasses,2,FALSE)</f>
        <v>11</v>
      </c>
      <c r="C45" s="9" t="s">
        <v>2008</v>
      </c>
      <c r="D45" s="9">
        <v>50</v>
      </c>
      <c r="E45" s="9" t="s">
        <v>1898</v>
      </c>
      <c r="F45" s="9" t="str">
        <f>Base_identifier&amp;C45&amp;"."&amp;E45</f>
        <v>http://www.opengis.net/spec/GeoTIFF/0.0/GeogEllipsoidGeoKey.EPSGEllipsoid</v>
      </c>
      <c r="G45" s="9" t="s">
        <v>1962</v>
      </c>
      <c r="H45" s="12" t="str">
        <f>IF(C45=C44,"","&lt;/table&gt;&lt;h3 id="""&amp;C45&amp;"""&gt;Requirements Class "&amp;C45&amp;"&lt;/h3&gt;&lt;table border=""1"" cellpadding=""2""&gt;&lt;tr&gt;&lt;td colspan=""2"" bgcolor=""lightgrey""&gt;&lt;b&gt;Requirements Class&lt;/b&gt;&lt;/td&gt;&lt;/tr&gt;&lt;tr&gt;&lt;td colspan=""2""&gt;"&amp;Base_identifier&amp;C45&amp;"&lt;/td&gt;&lt;/tr&gt;")&amp;"&lt;tr&gt;&lt;td bgcolor=""lightgrey""&gt;Requirement&lt;/td&gt;&lt;td&gt;"&amp;F45&amp;"&lt;br/&gt;&lt;i&gt;"&amp;G45&amp;"&lt;/i&gt;&lt;/td&gt;&lt;/tr&gt;"</f>
        <v>&lt;tr&gt;&lt;td bgcolor="lightgrey"&gt;Requirement&lt;/td&gt;&lt;td&gt;http://www.opengis.net/spec/GeoTIFF/0.0/GeogEllipsoidGeoKey.EPSGEllipsoid&lt;br/&gt;&lt;i&gt;GeogEllipsoidGeoKey  values in the range 7000-7999 SHALL be EPSG Ellipsoid Codes&lt;/i&gt;&lt;/td&gt;&lt;/tr&gt;</v>
      </c>
    </row>
    <row r="46" spans="1:8" ht="30">
      <c r="A46" s="9" t="s">
        <v>1959</v>
      </c>
      <c r="B46" s="9">
        <f>VLOOKUP(C46,RequirementsClasses,2,FALSE)</f>
        <v>11</v>
      </c>
      <c r="C46" s="9" t="s">
        <v>2008</v>
      </c>
      <c r="D46" s="9">
        <v>50</v>
      </c>
      <c r="E46" s="9" t="s">
        <v>1897</v>
      </c>
      <c r="F46" s="9" t="str">
        <f>Base_identifier&amp;C46&amp;"."&amp;E46</f>
        <v>http://www.opengis.net/spec/GeoTIFF/0.0/GeogEllipsoidGeoKey.obsolete</v>
      </c>
      <c r="G46" s="9" t="s">
        <v>1960</v>
      </c>
      <c r="H46" s="12" t="str">
        <f>IF(C46=C45,"","&lt;/table&gt;&lt;h3 id="""&amp;C46&amp;"""&gt;Requirements Class "&amp;C46&amp;"&lt;/h3&gt;&lt;table border=""1"" cellpadding=""2""&gt;&lt;tr&gt;&lt;td colspan=""2"" bgcolor=""lightgrey""&gt;&lt;b&gt;Requirements Class&lt;/b&gt;&lt;/td&gt;&lt;/tr&gt;&lt;tr&gt;&lt;td colspan=""2""&gt;"&amp;Base_identifier&amp;C46&amp;"&lt;/td&gt;&lt;/tr&gt;")&amp;"&lt;tr&gt;&lt;td bgcolor=""lightgrey""&gt;Requirement&lt;/td&gt;&lt;td&gt;"&amp;F46&amp;"&lt;br/&gt;&lt;i&gt;"&amp;G46&amp;"&lt;/i&gt;&lt;/td&gt;&lt;/tr&gt;"</f>
        <v>&lt;tr&gt;&lt;td bgcolor="lightgrey"&gt;Requirement&lt;/td&gt;&lt;td&gt;http://www.opengis.net/spec/GeoTIFF/0.0/GeogEllipsoidGeoKey.obsolete&lt;br/&gt;&lt;i&gt;GeogEllipsoidGeoKey  values in the range 1-1000 SHALL be obsolete EPSG/POSC Datum Codes&lt;/i&gt;&lt;/td&gt;&lt;/tr&gt;</v>
      </c>
    </row>
    <row r="47" spans="1:8" ht="30">
      <c r="A47" s="9" t="s">
        <v>1959</v>
      </c>
      <c r="B47" s="9">
        <f>VLOOKUP(C47,RequirementsClasses,2,FALSE)</f>
        <v>11</v>
      </c>
      <c r="C47" s="9" t="s">
        <v>2008</v>
      </c>
      <c r="D47" s="9">
        <v>50</v>
      </c>
      <c r="E47" s="9" t="s">
        <v>1890</v>
      </c>
      <c r="F47" s="9" t="str">
        <f>Base_identifier&amp;C47&amp;"."&amp;E47</f>
        <v>http://www.opengis.net/spec/GeoTIFF/0.0/GeogEllipsoidGeoKey.private</v>
      </c>
      <c r="G47" s="9" t="s">
        <v>1963</v>
      </c>
      <c r="H47" s="12" t="str">
        <f>IF(C47=C46,"","&lt;/table&gt;&lt;h3 id="""&amp;C47&amp;"""&gt;Requirements Class "&amp;C47&amp;"&lt;/h3&gt;&lt;table border=""1"" cellpadding=""2""&gt;&lt;tr&gt;&lt;td colspan=""2"" bgcolor=""lightgrey""&gt;&lt;b&gt;Requirements Class&lt;/b&gt;&lt;/td&gt;&lt;/tr&gt;&lt;tr&gt;&lt;td colspan=""2""&gt;"&amp;Base_identifier&amp;C47&amp;"&lt;/td&gt;&lt;/tr&gt;")&amp;"&lt;tr&gt;&lt;td bgcolor=""lightgrey""&gt;Requirement&lt;/td&gt;&lt;td&gt;"&amp;F47&amp;"&lt;br/&gt;&lt;i&gt;"&amp;G47&amp;"&lt;/i&gt;&lt;/td&gt;&lt;/tr&gt;"</f>
        <v>&lt;tr&gt;&lt;td bgcolor="lightgrey"&gt;Requirement&lt;/td&gt;&lt;td&gt;http://www.opengis.net/spec/GeoTIFF/0.0/GeogEllipsoidGeoKey.private&lt;br/&gt;&lt;i&gt;GeogEllipsoidGeoKey  values in the range 32768-65535 SHALL be private&lt;/i&gt;&lt;/td&gt;&lt;/tr&gt;</v>
      </c>
    </row>
    <row r="48" spans="1:8" ht="30">
      <c r="A48" s="9" t="s">
        <v>1959</v>
      </c>
      <c r="B48" s="9">
        <f>VLOOKUP(C48,RequirementsClasses,2,FALSE)</f>
        <v>11</v>
      </c>
      <c r="C48" s="9" t="s">
        <v>2008</v>
      </c>
      <c r="D48" s="9">
        <v>50</v>
      </c>
      <c r="E48" s="9" t="s">
        <v>1882</v>
      </c>
      <c r="F48" s="9" t="str">
        <f>Base_identifier&amp;C48&amp;"."&amp;E48</f>
        <v>http://www.opengis.net/spec/GeoTIFF/0.0/GeogEllipsoidGeoKey.reserved</v>
      </c>
      <c r="G48" s="9" t="s">
        <v>1961</v>
      </c>
      <c r="H48" s="12" t="str">
        <f>IF(C48=C47,"","&lt;/table&gt;&lt;h3 id="""&amp;C48&amp;"""&gt;Requirements Class "&amp;C48&amp;"&lt;/h3&gt;&lt;table border=""1"" cellpadding=""2""&gt;&lt;tr&gt;&lt;td colspan=""2"" bgcolor=""lightgrey""&gt;&lt;b&gt;Requirements Class&lt;/b&gt;&lt;/td&gt;&lt;/tr&gt;&lt;tr&gt;&lt;td colspan=""2""&gt;"&amp;Base_identifier&amp;C48&amp;"&lt;/td&gt;&lt;/tr&gt;")&amp;"&lt;tr&gt;&lt;td bgcolor=""lightgrey""&gt;Requirement&lt;/td&gt;&lt;td&gt;"&amp;F48&amp;"&lt;br/&gt;&lt;i&gt;"&amp;G48&amp;"&lt;/i&gt;&lt;/td&gt;&lt;/tr&gt;"</f>
        <v>&lt;tr&gt;&lt;td bgcolor="lightgrey"&gt;Requirement&lt;/td&gt;&lt;td&gt;http://www.opengis.net/spec/GeoTIFF/0.0/GeogEllipsoidGeoKey.reserved&lt;br/&gt;&lt;i&gt;GeogEllipsoidGeoKey  values in the range 1001-6999 and 8000-32766 SHALL be reserved&lt;/i&gt;&lt;/td&gt;&lt;/tr&gt;</v>
      </c>
    </row>
    <row r="49" spans="1:8" ht="30">
      <c r="A49" s="9" t="s">
        <v>51</v>
      </c>
      <c r="B49" s="9">
        <f>VLOOKUP(C49,RequirementsClasses,2,FALSE)</f>
        <v>12</v>
      </c>
      <c r="C49" s="9" t="s">
        <v>1901</v>
      </c>
      <c r="D49" s="9">
        <v>15</v>
      </c>
      <c r="E49" s="9" t="s">
        <v>1851</v>
      </c>
      <c r="F49" s="9" t="str">
        <f>Base_identifier&amp;C49&amp;"."&amp;E49</f>
        <v>http://www.opengis.net/spec/GeoTIFF/0.0/GeogGeodeticDatumGeoKey.ID</v>
      </c>
      <c r="G49" s="9" t="s">
        <v>73</v>
      </c>
      <c r="H49" s="12" t="str">
        <f>IF(C49=C48,"","&lt;/table&gt;&lt;h3 id="""&amp;C49&amp;"""&gt;Requirements Class "&amp;C49&amp;"&lt;/h3&gt;&lt;table border=""1"" cellpadding=""2""&gt;&lt;tr&gt;&lt;td colspan=""2"" bgcolor=""lightgrey""&gt;&lt;b&gt;Requirements Class&lt;/b&gt;&lt;/td&gt;&lt;/tr&gt;&lt;tr&gt;&lt;td colspan=""2""&gt;"&amp;Base_identifier&amp;C49&amp;"&lt;/td&gt;&lt;/tr&gt;")&amp;"&lt;tr&gt;&lt;td bgcolor=""lightgrey""&gt;Requirement&lt;/td&gt;&lt;td&gt;"&amp;F49&amp;"&lt;br/&gt;&lt;i&gt;"&amp;G49&amp;"&lt;/i&gt;&lt;/td&gt;&lt;/tr&gt;"</f>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50" spans="1:8" ht="30">
      <c r="A50" s="9" t="s">
        <v>51</v>
      </c>
      <c r="B50" s="9">
        <f>VLOOKUP(C50,RequirementsClasses,2,FALSE)</f>
        <v>12</v>
      </c>
      <c r="C50" s="9" t="s">
        <v>1901</v>
      </c>
      <c r="D50" s="9">
        <v>15</v>
      </c>
      <c r="E50" s="9" t="s">
        <v>1852</v>
      </c>
      <c r="F50" s="9" t="str">
        <f>Base_identifier&amp;C50&amp;"."&amp;E50</f>
        <v>http://www.opengis.net/spec/GeoTIFF/0.0/GeogGeodeticDatumGeoKey.type</v>
      </c>
      <c r="G50" s="9" t="s">
        <v>74</v>
      </c>
      <c r="H50" s="12" t="str">
        <f>IF(C50=C49,"","&lt;/table&gt;&lt;h3 id="""&amp;C50&amp;"""&gt;Requirements Class "&amp;C50&amp;"&lt;/h3&gt;&lt;table border=""1"" cellpadding=""2""&gt;&lt;tr&gt;&lt;td colspan=""2"" bgcolor=""lightgrey""&gt;&lt;b&gt;Requirements Class&lt;/b&gt;&lt;/td&gt;&lt;/tr&gt;&lt;tr&gt;&lt;td colspan=""2""&gt;"&amp;Base_identifier&amp;C50&amp;"&lt;/td&gt;&lt;/tr&gt;")&amp;"&lt;tr&gt;&lt;td bgcolor=""lightgrey""&gt;Requirement&lt;/td&gt;&lt;td&gt;"&amp;F50&amp;"&lt;br/&gt;&lt;i&gt;"&amp;G50&amp;"&lt;/i&gt;&lt;/td&gt;&lt;/tr&gt;"</f>
        <v>&lt;tr&gt;&lt;td bgcolor="lightgrey"&gt;Requirement&lt;/td&gt;&lt;td&gt;http://www.opengis.net/spec/GeoTIFF/0.0/GeogGeodeticDatumGeoKey.type&lt;br/&gt;&lt;i&gt;The GeogCitationGeoKey SHALL have type = SHORT&lt;/i&gt;&lt;/td&gt;&lt;/tr&gt;</v>
      </c>
    </row>
    <row r="51" spans="1:8" ht="30">
      <c r="A51" s="9" t="s">
        <v>1953</v>
      </c>
      <c r="B51" s="9">
        <f>VLOOKUP(C51,RequirementsClasses,2,FALSE)</f>
        <v>13</v>
      </c>
      <c r="C51" s="9" t="s">
        <v>2011</v>
      </c>
      <c r="D51" s="9">
        <v>65</v>
      </c>
      <c r="E51" s="9" t="s">
        <v>1851</v>
      </c>
      <c r="F51" s="9" t="str">
        <f>Base_identifier&amp;C51&amp;"."&amp;E51</f>
        <v>http://www.opengis.net/spec/GeoTIFF/0.0/GeogInvFlatteningGeoKey.ID</v>
      </c>
      <c r="G51" s="9" t="s">
        <v>1970</v>
      </c>
      <c r="H51" s="12" t="str">
        <f>IF(C51=C50,"","&lt;/table&gt;&lt;h3 id="""&amp;C51&amp;"""&gt;Requirements Class "&amp;C51&amp;"&lt;/h3&gt;&lt;table border=""1"" cellpadding=""2""&gt;&lt;tr&gt;&lt;td colspan=""2"" bgcolor=""lightgrey""&gt;&lt;b&gt;Requirements Class&lt;/b&gt;&lt;/td&gt;&lt;/tr&gt;&lt;tr&gt;&lt;td colspan=""2""&gt;"&amp;Base_identifier&amp;C51&amp;"&lt;/td&gt;&lt;/tr&gt;")&amp;"&lt;tr&gt;&lt;td bgcolor=""lightgrey""&gt;Requirement&lt;/td&gt;&lt;td&gt;"&amp;F51&amp;"&lt;br/&gt;&lt;i&gt;"&amp;G51&amp;"&lt;/i&gt;&lt;/td&gt;&lt;/tr&gt;"</f>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52" spans="1:8" ht="30">
      <c r="A52" s="9" t="s">
        <v>1953</v>
      </c>
      <c r="B52" s="9">
        <f>VLOOKUP(C52,RequirementsClasses,2,FALSE)</f>
        <v>13</v>
      </c>
      <c r="C52" s="9" t="s">
        <v>2011</v>
      </c>
      <c r="D52" s="9">
        <v>65</v>
      </c>
      <c r="E52" s="9" t="s">
        <v>1852</v>
      </c>
      <c r="F52" s="9" t="str">
        <f>Base_identifier&amp;C52&amp;"."&amp;E52</f>
        <v>http://www.opengis.net/spec/GeoTIFF/0.0/GeogInvFlatteningGeoKey.type</v>
      </c>
      <c r="G52" s="9" t="s">
        <v>1971</v>
      </c>
      <c r="H52" s="12" t="str">
        <f>IF(C52=C51,"","&lt;/table&gt;&lt;h3 id="""&amp;C52&amp;"""&gt;Requirements Class "&amp;C52&amp;"&lt;/h3&gt;&lt;table border=""1"" cellpadding=""2""&gt;&lt;tr&gt;&lt;td colspan=""2"" bgcolor=""lightgrey""&gt;&lt;b&gt;Requirements Class&lt;/b&gt;&lt;/td&gt;&lt;/tr&gt;&lt;tr&gt;&lt;td colspan=""2""&gt;"&amp;Base_identifier&amp;C52&amp;"&lt;/td&gt;&lt;/tr&gt;")&amp;"&lt;tr&gt;&lt;td bgcolor=""lightgrey""&gt;Requirement&lt;/td&gt;&lt;td&gt;"&amp;F52&amp;"&lt;br/&gt;&lt;i&gt;"&amp;G52&amp;"&lt;/i&gt;&lt;/td&gt;&lt;/tr&gt;"</f>
        <v>&lt;tr&gt;&lt;td bgcolor="lightgrey"&gt;Requirement&lt;/td&gt;&lt;td&gt;http://www.opengis.net/spec/GeoTIFF/0.0/GeogInvFlatteningGeoKey.type&lt;br/&gt;&lt;i&gt;The GeogInvFlatteningGeoKey SHALL have type = DOUBLE&lt;/i&gt;&lt;/td&gt;&lt;/tr&gt;</v>
      </c>
    </row>
    <row r="53" spans="1:8" ht="30">
      <c r="A53" s="9" t="s">
        <v>51</v>
      </c>
      <c r="B53" s="9">
        <f>VLOOKUP(C53,RequirementsClasses,2,FALSE)</f>
        <v>14</v>
      </c>
      <c r="C53" s="9" t="s">
        <v>1908</v>
      </c>
      <c r="D53" s="9">
        <v>30</v>
      </c>
      <c r="E53" s="9" t="s">
        <v>1851</v>
      </c>
      <c r="F53" s="9" t="str">
        <f>Base_identifier&amp;C53&amp;"."&amp;E53</f>
        <v>http://www.opengis.net/spec/GeoTIFF/0.0/GeogLinearUnitsGeoKey.ID</v>
      </c>
      <c r="G53" s="9" t="s">
        <v>98</v>
      </c>
      <c r="H53" s="12" t="str">
        <f>IF(C53=C52,"","&lt;/table&gt;&lt;h3 id="""&amp;C53&amp;"""&gt;Requirements Class "&amp;C53&amp;"&lt;/h3&gt;&lt;table border=""1"" cellpadding=""2""&gt;&lt;tr&gt;&lt;td colspan=""2"" bgcolor=""lightgrey""&gt;&lt;b&gt;Requirements Class&lt;/b&gt;&lt;/td&gt;&lt;/tr&gt;&lt;tr&gt;&lt;td colspan=""2""&gt;"&amp;Base_identifier&amp;C53&amp;"&lt;/td&gt;&lt;/tr&gt;")&amp;"&lt;tr&gt;&lt;td bgcolor=""lightgrey""&gt;Requirement&lt;/td&gt;&lt;td&gt;"&amp;F53&amp;"&lt;br/&gt;&lt;i&gt;"&amp;G53&amp;"&lt;/i&gt;&lt;/td&gt;&lt;/tr&gt;"</f>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bgcolor="lightgrey"&gt;Requirement&lt;/td&gt;&lt;td&gt;http://www.opengis.net/spec/GeoTIFF/0.0/GeogLinearUnitsGeoKey.ID&lt;br/&gt;&lt;i&gt;The GeogLinearUnitsGeoKey SHALL have ID = 2052&lt;/i&gt;&lt;/td&gt;&lt;/tr&gt;</v>
      </c>
    </row>
    <row r="54" spans="1:8" ht="30">
      <c r="A54" s="9" t="s">
        <v>51</v>
      </c>
      <c r="B54" s="9">
        <f>VLOOKUP(C54,RequirementsClasses,2,FALSE)</f>
        <v>14</v>
      </c>
      <c r="C54" s="9" t="s">
        <v>1908</v>
      </c>
      <c r="D54" s="9">
        <v>30</v>
      </c>
      <c r="E54" s="9" t="s">
        <v>1852</v>
      </c>
      <c r="F54" s="9" t="str">
        <f>Base_identifier&amp;C54&amp;"."&amp;E54</f>
        <v>http://www.opengis.net/spec/GeoTIFF/0.0/GeogLinearUnitsGeoKey.type</v>
      </c>
      <c r="G54" s="9" t="s">
        <v>99</v>
      </c>
      <c r="H54" s="12" t="str">
        <f>IF(C54=C53,"","&lt;/table&gt;&lt;h3 id="""&amp;C54&amp;"""&gt;Requirements Class "&amp;C54&amp;"&lt;/h3&gt;&lt;table border=""1"" cellpadding=""2""&gt;&lt;tr&gt;&lt;td colspan=""2"" bgcolor=""lightgrey""&gt;&lt;b&gt;Requirements Class&lt;/b&gt;&lt;/td&gt;&lt;/tr&gt;&lt;tr&gt;&lt;td colspan=""2""&gt;"&amp;Base_identifier&amp;C54&amp;"&lt;/td&gt;&lt;/tr&gt;")&amp;"&lt;tr&gt;&lt;td bgcolor=""lightgrey""&gt;Requirement&lt;/td&gt;&lt;td&gt;"&amp;F54&amp;"&lt;br/&gt;&lt;i&gt;"&amp;G54&amp;"&lt;/i&gt;&lt;/td&gt;&lt;/tr&gt;"</f>
        <v>&lt;tr&gt;&lt;td bgcolor="lightgrey"&gt;Requirement&lt;/td&gt;&lt;td&gt;http://www.opengis.net/spec/GeoTIFF/0.0/GeogLinearUnitsGeoKey.type&lt;br/&gt;&lt;i&gt;The GeogLinearUnitsGeoKey SHALL have type = DOUBLE&lt;/i&gt;&lt;/td&gt;&lt;/tr&gt;</v>
      </c>
    </row>
    <row r="55" spans="1:8" ht="30">
      <c r="A55" s="9" t="s">
        <v>95</v>
      </c>
      <c r="B55" s="9">
        <f>VLOOKUP(C55,RequirementsClasses,2,FALSE)</f>
        <v>14</v>
      </c>
      <c r="C55" s="9" t="s">
        <v>1908</v>
      </c>
      <c r="D55" s="9">
        <v>30</v>
      </c>
      <c r="E55" s="9" t="s">
        <v>1910</v>
      </c>
      <c r="F55" s="9" t="str">
        <f>Base_identifier&amp;C55&amp;"."&amp;E55</f>
        <v>http://www.opengis.net/spec/GeoTIFF/0.0/GeogLinearUnitsGeoKey.angular</v>
      </c>
      <c r="G55" s="9" t="s">
        <v>103</v>
      </c>
      <c r="H55" s="12" t="str">
        <f>IF(C55=C54,"","&lt;/table&gt;&lt;h3 id="""&amp;C55&amp;"""&gt;Requirements Class "&amp;C55&amp;"&lt;/h3&gt;&lt;table border=""1"" cellpadding=""2""&gt;&lt;tr&gt;&lt;td colspan=""2"" bgcolor=""lightgrey""&gt;&lt;b&gt;Requirements Class&lt;/b&gt;&lt;/td&gt;&lt;/tr&gt;&lt;tr&gt;&lt;td colspan=""2""&gt;"&amp;Base_identifier&amp;C55&amp;"&lt;/td&gt;&lt;/tr&gt;")&amp;"&lt;tr&gt;&lt;td bgcolor=""lightgrey""&gt;Requirement&lt;/td&gt;&lt;td&gt;"&amp;F55&amp;"&lt;br/&gt;&lt;i&gt;"&amp;G55&amp;"&lt;/i&gt;&lt;/td&gt;&lt;/tr&gt;"</f>
        <v>&lt;tr&gt;&lt;td bgcolor="lightgrey"&gt;Requirement&lt;/td&gt;&lt;td&gt;http://www.opengis.net/spec/GeoTIFF/0.0/GeogLinearUnitsGeoKey.angular&lt;br/&gt;&lt;i&gt;GeogLinearUnitsGeoKey values in the range 9100-9199 SHALL be EPSG angular units&lt;/i&gt;&lt;/td&gt;&lt;/tr&gt;</v>
      </c>
    </row>
    <row r="56" spans="1:8" ht="30">
      <c r="A56" s="9" t="s">
        <v>95</v>
      </c>
      <c r="B56" s="9">
        <f>VLOOKUP(C56,RequirementsClasses,2,FALSE)</f>
        <v>14</v>
      </c>
      <c r="C56" s="9" t="s">
        <v>1908</v>
      </c>
      <c r="D56" s="9">
        <v>30</v>
      </c>
      <c r="E56" s="9" t="s">
        <v>1909</v>
      </c>
      <c r="F56" s="9" t="str">
        <f>Base_identifier&amp;C56&amp;"."&amp;E56</f>
        <v>http://www.opengis.net/spec/GeoTIFF/0.0/GeogLinearUnitsGeoKey.linear</v>
      </c>
      <c r="G56" s="9" t="s">
        <v>102</v>
      </c>
      <c r="H56" s="12" t="str">
        <f>IF(C56=C55,"","&lt;/table&gt;&lt;h3 id="""&amp;C56&amp;"""&gt;Requirements Class "&amp;C56&amp;"&lt;/h3&gt;&lt;table border=""1"" cellpadding=""2""&gt;&lt;tr&gt;&lt;td colspan=""2"" bgcolor=""lightgrey""&gt;&lt;b&gt;Requirements Class&lt;/b&gt;&lt;/td&gt;&lt;/tr&gt;&lt;tr&gt;&lt;td colspan=""2""&gt;"&amp;Base_identifier&amp;C56&amp;"&lt;/td&gt;&lt;/tr&gt;")&amp;"&lt;tr&gt;&lt;td bgcolor=""lightgrey""&gt;Requirement&lt;/td&gt;&lt;td&gt;"&amp;F56&amp;"&lt;br/&gt;&lt;i&gt;"&amp;G56&amp;"&lt;/i&gt;&lt;/td&gt;&lt;/tr&gt;"</f>
        <v>&lt;tr&gt;&lt;td bgcolor="lightgrey"&gt;Requirement&lt;/td&gt;&lt;td&gt;http://www.opengis.net/spec/GeoTIFF/0.0/GeogLinearUnitsGeoKey.linear&lt;br/&gt;&lt;i&gt;GeogLinearUnitsGeoKey values in the range 9000-9099 SHALL be EPSG linear units&lt;/i&gt;&lt;/td&gt;&lt;/tr&gt;</v>
      </c>
    </row>
    <row r="57" spans="1:8" ht="30">
      <c r="A57" s="9" t="s">
        <v>95</v>
      </c>
      <c r="B57" s="9">
        <f>VLOOKUP(C57,RequirementsClasses,2,FALSE)</f>
        <v>14</v>
      </c>
      <c r="C57" s="9" t="s">
        <v>1908</v>
      </c>
      <c r="D57" s="9">
        <v>30</v>
      </c>
      <c r="E57" s="9" t="s">
        <v>1897</v>
      </c>
      <c r="F57" s="9" t="str">
        <f>Base_identifier&amp;C57&amp;"."&amp;E57</f>
        <v>http://www.opengis.net/spec/GeoTIFF/0.0/GeogLinearUnitsGeoKey.obsolete</v>
      </c>
      <c r="G57" s="9" t="s">
        <v>100</v>
      </c>
      <c r="H57" s="12" t="str">
        <f>IF(C57=C56,"","&lt;/table&gt;&lt;h3 id="""&amp;C57&amp;"""&gt;Requirements Class "&amp;C57&amp;"&lt;/h3&gt;&lt;table border=""1"" cellpadding=""2""&gt;&lt;tr&gt;&lt;td colspan=""2"" bgcolor=""lightgrey""&gt;&lt;b&gt;Requirements Class&lt;/b&gt;&lt;/td&gt;&lt;/tr&gt;&lt;tr&gt;&lt;td colspan=""2""&gt;"&amp;Base_identifier&amp;C57&amp;"&lt;/td&gt;&lt;/tr&gt;")&amp;"&lt;tr&gt;&lt;td bgcolor=""lightgrey""&gt;Requirement&lt;/td&gt;&lt;td&gt;"&amp;F57&amp;"&lt;br/&gt;&lt;i&gt;"&amp;G57&amp;"&lt;/i&gt;&lt;/td&gt;&lt;/tr&gt;"</f>
        <v>&lt;tr&gt;&lt;td bgcolor="lightgrey"&gt;Requirement&lt;/td&gt;&lt;td&gt;http://www.opengis.net/spec/GeoTIFF/0.0/GeogLinearUnitsGeoKey.obsolete&lt;br/&gt;&lt;i&gt;GeogLinearUnitsGeoKey values in the range 1-2000 SHALL be obsolete GeoTIFF Codes&lt;/i&gt;&lt;/td&gt;&lt;/tr&gt;</v>
      </c>
    </row>
    <row r="58" spans="1:8" ht="30">
      <c r="A58" s="9" t="s">
        <v>95</v>
      </c>
      <c r="B58" s="9">
        <f>VLOOKUP(C58,RequirementsClasses,2,FALSE)</f>
        <v>14</v>
      </c>
      <c r="C58" s="9" t="s">
        <v>1908</v>
      </c>
      <c r="D58" s="9">
        <v>30</v>
      </c>
      <c r="E58" s="9" t="s">
        <v>1890</v>
      </c>
      <c r="F58" s="9" t="str">
        <f>Base_identifier&amp;C58&amp;"."&amp;E58</f>
        <v>http://www.opengis.net/spec/GeoTIFF/0.0/GeogLinearUnitsGeoKey.private</v>
      </c>
      <c r="G58" s="9" t="s">
        <v>104</v>
      </c>
      <c r="H58" s="12" t="str">
        <f>IF(C58=C57,"","&lt;/table&gt;&lt;h3 id="""&amp;C58&amp;"""&gt;Requirements Class "&amp;C58&amp;"&lt;/h3&gt;&lt;table border=""1"" cellpadding=""2""&gt;&lt;tr&gt;&lt;td colspan=""2"" bgcolor=""lightgrey""&gt;&lt;b&gt;Requirements Class&lt;/b&gt;&lt;/td&gt;&lt;/tr&gt;&lt;tr&gt;&lt;td colspan=""2""&gt;"&amp;Base_identifier&amp;C58&amp;"&lt;/td&gt;&lt;/tr&gt;")&amp;"&lt;tr&gt;&lt;td bgcolor=""lightgrey""&gt;Requirement&lt;/td&gt;&lt;td&gt;"&amp;F58&amp;"&lt;br/&gt;&lt;i&gt;"&amp;G58&amp;"&lt;/i&gt;&lt;/td&gt;&lt;/tr&gt;"</f>
        <v>&lt;tr&gt;&lt;td bgcolor="lightgrey"&gt;Requirement&lt;/td&gt;&lt;td&gt;http://www.opengis.net/spec/GeoTIFF/0.0/GeogLinearUnitsGeoKey.private&lt;br/&gt;&lt;i&gt;GeogLinearUnitsGeoKey values in the range 32768-65535 SHALL be private&lt;/i&gt;&lt;/td&gt;&lt;/tr&gt;</v>
      </c>
    </row>
    <row r="59" spans="1:8" ht="30">
      <c r="A59" s="9" t="s">
        <v>95</v>
      </c>
      <c r="B59" s="9">
        <f>VLOOKUP(C59,RequirementsClasses,2,FALSE)</f>
        <v>14</v>
      </c>
      <c r="C59" s="9" t="s">
        <v>1908</v>
      </c>
      <c r="D59" s="9">
        <v>30</v>
      </c>
      <c r="E59" s="9" t="s">
        <v>1882</v>
      </c>
      <c r="F59" s="9" t="str">
        <f>Base_identifier&amp;C59&amp;"."&amp;E59</f>
        <v>http://www.opengis.net/spec/GeoTIFF/0.0/GeogLinearUnitsGeoKey.reserved</v>
      </c>
      <c r="G59" s="9" t="s">
        <v>101</v>
      </c>
      <c r="H59" s="12" t="str">
        <f>IF(C59=C58,"","&lt;/table&gt;&lt;h3 id="""&amp;C59&amp;"""&gt;Requirements Class "&amp;C59&amp;"&lt;/h3&gt;&lt;table border=""1"" cellpadding=""2""&gt;&lt;tr&gt;&lt;td colspan=""2"" bgcolor=""lightgrey""&gt;&lt;b&gt;Requirements Class&lt;/b&gt;&lt;/td&gt;&lt;/tr&gt;&lt;tr&gt;&lt;td colspan=""2""&gt;"&amp;Base_identifier&amp;C59&amp;"&lt;/td&gt;&lt;/tr&gt;")&amp;"&lt;tr&gt;&lt;td bgcolor=""lightgrey""&gt;Requirement&lt;/td&gt;&lt;td&gt;"&amp;F59&amp;"&lt;br/&gt;&lt;i&gt;"&amp;G59&amp;"&lt;/i&gt;&lt;/td&gt;&lt;/tr&gt;"</f>
        <v>&lt;tr&gt;&lt;td bgcolor="lightgrey"&gt;Requirement&lt;/td&gt;&lt;td&gt;http://www.opengis.net/spec/GeoTIFF/0.0/GeogLinearUnitsGeoKey.reserved&lt;br/&gt;&lt;i&gt;GeogLinearUnitsGeoKey values in the range 2001-8999 SHALL be reserved&lt;/i&gt;&lt;/td&gt;&lt;/tr&gt;</v>
      </c>
    </row>
    <row r="60" spans="1:8" ht="30">
      <c r="A60" s="9" t="s">
        <v>51</v>
      </c>
      <c r="B60" s="9">
        <f>VLOOKUP(C60,RequirementsClasses,2,FALSE)</f>
        <v>15</v>
      </c>
      <c r="C60" s="9" t="s">
        <v>1911</v>
      </c>
      <c r="D60" s="9">
        <v>35</v>
      </c>
      <c r="E60" s="9" t="s">
        <v>1851</v>
      </c>
      <c r="F60" s="9" t="str">
        <f>Base_identifier&amp;C60&amp;"."&amp;E60</f>
        <v>http://www.opengis.net/spec/GeoTIFF/0.0/GeogLinearUnitSizeGeoKey.ID</v>
      </c>
      <c r="G60" s="9" t="s">
        <v>105</v>
      </c>
      <c r="H60" s="12" t="str">
        <f>IF(C60=C59,"","&lt;/table&gt;&lt;h3 id="""&amp;C60&amp;"""&gt;Requirements Class "&amp;C60&amp;"&lt;/h3&gt;&lt;table border=""1"" cellpadding=""2""&gt;&lt;tr&gt;&lt;td colspan=""2"" bgcolor=""lightgrey""&gt;&lt;b&gt;Requirements Class&lt;/b&gt;&lt;/td&gt;&lt;/tr&gt;&lt;tr&gt;&lt;td colspan=""2""&gt;"&amp;Base_identifier&amp;C60&amp;"&lt;/td&gt;&lt;/tr&gt;")&amp;"&lt;tr&gt;&lt;td bgcolor=""lightgrey""&gt;Requirement&lt;/td&gt;&lt;td&gt;"&amp;F60&amp;"&lt;br/&gt;&lt;i&gt;"&amp;G60&amp;"&lt;/i&gt;&lt;/td&gt;&lt;/tr&gt;"</f>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61" spans="1:8" ht="30">
      <c r="A61" s="9" t="s">
        <v>51</v>
      </c>
      <c r="B61" s="9">
        <f>VLOOKUP(C61,RequirementsClasses,2,FALSE)</f>
        <v>15</v>
      </c>
      <c r="C61" s="9" t="s">
        <v>1911</v>
      </c>
      <c r="D61" s="9">
        <v>35</v>
      </c>
      <c r="E61" s="9" t="s">
        <v>1852</v>
      </c>
      <c r="F61" s="9" t="str">
        <f>Base_identifier&amp;C61&amp;"."&amp;E61</f>
        <v>http://www.opengis.net/spec/GeoTIFF/0.0/GeogLinearUnitSizeGeoKey.type</v>
      </c>
      <c r="G61" s="9" t="s">
        <v>96</v>
      </c>
      <c r="H61" s="12" t="str">
        <f>IF(C61=C60,"","&lt;/table&gt;&lt;h3 id="""&amp;C61&amp;"""&gt;Requirements Class "&amp;C61&amp;"&lt;/h3&gt;&lt;table border=""1"" cellpadding=""2""&gt;&lt;tr&gt;&lt;td colspan=""2"" bgcolor=""lightgrey""&gt;&lt;b&gt;Requirements Class&lt;/b&gt;&lt;/td&gt;&lt;/tr&gt;&lt;tr&gt;&lt;td colspan=""2""&gt;"&amp;Base_identifier&amp;C61&amp;"&lt;/td&gt;&lt;/tr&gt;")&amp;"&lt;tr&gt;&lt;td bgcolor=""lightgrey""&gt;Requirement&lt;/td&gt;&lt;td&gt;"&amp;F61&amp;"&lt;br/&gt;&lt;i&gt;"&amp;G61&amp;"&lt;/i&gt;&lt;/td&gt;&lt;/tr&gt;"</f>
        <v>&lt;tr&gt;&lt;td bgcolor="lightgrey"&gt;Requirement&lt;/td&gt;&lt;td&gt;http://www.opengis.net/spec/GeoTIFF/0.0/GeogLinearUnitSizeGeoKey.type&lt;br/&gt;&lt;i&gt;The GeogLinearUnitSizeGeoKey SHALL have type = DOUBLE&lt;/i&gt;&lt;/td&gt;&lt;/tr&gt;</v>
      </c>
    </row>
    <row r="62" spans="1:8" ht="30">
      <c r="A62" s="9" t="s">
        <v>51</v>
      </c>
      <c r="B62" s="9">
        <f>VLOOKUP(C62,RequirementsClasses,2,FALSE)</f>
        <v>15</v>
      </c>
      <c r="C62" s="9" t="s">
        <v>1911</v>
      </c>
      <c r="D62" s="9">
        <v>35</v>
      </c>
      <c r="E62" s="9" t="s">
        <v>1907</v>
      </c>
      <c r="F62" s="9" t="str">
        <f>Base_identifier&amp;C62&amp;"."&amp;E62</f>
        <v>http://www.opengis.net/spec/GeoTIFF/0.0/GeogLinearUnitSizeGeoKey.units</v>
      </c>
      <c r="G62" s="9" t="s">
        <v>97</v>
      </c>
      <c r="H62" s="12" t="str">
        <f>IF(C62=C61,"","&lt;/table&gt;&lt;h3 id="""&amp;C62&amp;"""&gt;Requirements Class "&amp;C62&amp;"&lt;/h3&gt;&lt;table border=""1"" cellpadding=""2""&gt;&lt;tr&gt;&lt;td colspan=""2"" bgcolor=""lightgrey""&gt;&lt;b&gt;Requirements Class&lt;/b&gt;&lt;/td&gt;&lt;/tr&gt;&lt;tr&gt;&lt;td colspan=""2""&gt;"&amp;Base_identifier&amp;C62&amp;"&lt;/td&gt;&lt;/tr&gt;")&amp;"&lt;tr&gt;&lt;td bgcolor=""lightgrey""&gt;Requirement&lt;/td&gt;&lt;td&gt;"&amp;F62&amp;"&lt;br/&gt;&lt;i&gt;"&amp;G62&amp;"&lt;/i&gt;&lt;/td&gt;&lt;/tr&gt;"</f>
        <v>&lt;tr&gt;&lt;td bgcolor="lightgrey"&gt;Requirement&lt;/td&gt;&lt;td&gt;http://www.opengis.net/spec/GeoTIFF/0.0/GeogLinearUnitSizeGeoKey.units&lt;br/&gt;&lt;i&gt;The units of the GeogLinearUnitSizeGeoKey SHALL be meters&lt;/i&gt;&lt;/td&gt;&lt;/tr&gt;</v>
      </c>
    </row>
    <row r="63" spans="1:8" ht="30">
      <c r="A63" s="9" t="s">
        <v>51</v>
      </c>
      <c r="B63" s="9">
        <f>VLOOKUP(C63,RequirementsClasses,2,FALSE)</f>
        <v>16</v>
      </c>
      <c r="C63" s="9" t="s">
        <v>1905</v>
      </c>
      <c r="D63" s="9">
        <v>20</v>
      </c>
      <c r="E63" s="9" t="s">
        <v>1851</v>
      </c>
      <c r="F63" s="9" t="str">
        <f>Base_identifier&amp;C63&amp;"."&amp;E63</f>
        <v>http://www.opengis.net/spec/GeoTIFF/0.0/GeogPrimeMeridianGeoKey.ID</v>
      </c>
      <c r="G63" s="9" t="s">
        <v>85</v>
      </c>
      <c r="H63" s="12" t="str">
        <f>IF(C63=C62,"","&lt;/table&gt;&lt;h3 id="""&amp;C63&amp;"""&gt;Requirements Class "&amp;C63&amp;"&lt;/h3&gt;&lt;table border=""1"" cellpadding=""2""&gt;&lt;tr&gt;&lt;td colspan=""2"" bgcolor=""lightgrey""&gt;&lt;b&gt;Requirements Class&lt;/b&gt;&lt;/td&gt;&lt;/tr&gt;&lt;tr&gt;&lt;td colspan=""2""&gt;"&amp;Base_identifier&amp;C63&amp;"&lt;/td&gt;&lt;/tr&gt;")&amp;"&lt;tr&gt;&lt;td bgcolor=""lightgrey""&gt;Requirement&lt;/td&gt;&lt;td&gt;"&amp;F63&amp;"&lt;br/&gt;&lt;i&gt;"&amp;G63&amp;"&lt;/i&gt;&lt;/td&gt;&lt;/tr&gt;"</f>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bgcolor="lightgrey"&gt;Requirement&lt;/td&gt;&lt;td&gt;http://www.opengis.net/spec/GeoTIFF/0.0/GeogPrimeMeridianGeoKey.ID&lt;br/&gt;&lt;i&gt;The GeogPrimeMeridianGeoKey SHALL have ID = 2051&lt;/i&gt;&lt;/td&gt;&lt;/tr&gt;</v>
      </c>
    </row>
    <row r="64" spans="1:8" ht="30">
      <c r="A64" s="9" t="s">
        <v>51</v>
      </c>
      <c r="B64" s="9">
        <f>VLOOKUP(C64,RequirementsClasses,2,FALSE)</f>
        <v>16</v>
      </c>
      <c r="C64" s="9" t="s">
        <v>1905</v>
      </c>
      <c r="D64" s="9">
        <v>20</v>
      </c>
      <c r="E64" s="9" t="s">
        <v>1852</v>
      </c>
      <c r="F64" s="9" t="str">
        <f>Base_identifier&amp;C64&amp;"."&amp;E64</f>
        <v>http://www.opengis.net/spec/GeoTIFF/0.0/GeogPrimeMeridianGeoKey.type</v>
      </c>
      <c r="G64" s="9" t="s">
        <v>86</v>
      </c>
      <c r="H64" s="12" t="str">
        <f>IF(C64=C63,"","&lt;/table&gt;&lt;h3 id="""&amp;C64&amp;"""&gt;Requirements Class "&amp;C64&amp;"&lt;/h3&gt;&lt;table border=""1"" cellpadding=""2""&gt;&lt;tr&gt;&lt;td colspan=""2"" bgcolor=""lightgrey""&gt;&lt;b&gt;Requirements Class&lt;/b&gt;&lt;/td&gt;&lt;/tr&gt;&lt;tr&gt;&lt;td colspan=""2""&gt;"&amp;Base_identifier&amp;C64&amp;"&lt;/td&gt;&lt;/tr&gt;")&amp;"&lt;tr&gt;&lt;td bgcolor=""lightgrey""&gt;Requirement&lt;/td&gt;&lt;td&gt;"&amp;F64&amp;"&lt;br/&gt;&lt;i&gt;"&amp;G64&amp;"&lt;/i&gt;&lt;/td&gt;&lt;/tr&gt;"</f>
        <v>&lt;tr&gt;&lt;td bgcolor="lightgrey"&gt;Requirement&lt;/td&gt;&lt;td&gt;http://www.opengis.net/spec/GeoTIFF/0.0/GeogPrimeMeridianGeoKey.type&lt;br/&gt;&lt;i&gt;The GeogPrimeMeridianGeoKey SHALL have type = SHORT&lt;/i&gt;&lt;/td&gt;&lt;/tr&gt;</v>
      </c>
    </row>
    <row r="65" spans="1:8" ht="30">
      <c r="A65" s="9" t="s">
        <v>91</v>
      </c>
      <c r="B65" s="9">
        <f>VLOOKUP(C65,RequirementsClasses,2,FALSE)</f>
        <v>16</v>
      </c>
      <c r="C65" s="9" t="s">
        <v>1905</v>
      </c>
      <c r="D65" s="9">
        <v>20</v>
      </c>
      <c r="E65" s="9" t="s">
        <v>1898</v>
      </c>
      <c r="F65" s="9" t="str">
        <f>Base_identifier&amp;C65&amp;"."&amp;E65</f>
        <v>http://www.opengis.net/spec/GeoTIFF/0.0/GeogPrimeMeridianGeoKey.EPSGEllipsoid</v>
      </c>
      <c r="G65" s="9" t="s">
        <v>90</v>
      </c>
      <c r="H65" s="12" t="str">
        <f>IF(C65=C64,"","&lt;/table&gt;&lt;h3 id="""&amp;C65&amp;"""&gt;Requirements Class "&amp;C65&amp;"&lt;/h3&gt;&lt;table border=""1"" cellpadding=""2""&gt;&lt;tr&gt;&lt;td colspan=""2"" bgcolor=""lightgrey""&gt;&lt;b&gt;Requirements Class&lt;/b&gt;&lt;/td&gt;&lt;/tr&gt;&lt;tr&gt;&lt;td colspan=""2""&gt;"&amp;Base_identifier&amp;C65&amp;"&lt;/td&gt;&lt;/tr&gt;")&amp;"&lt;tr&gt;&lt;td bgcolor=""lightgrey""&gt;Requirement&lt;/td&gt;&lt;td&gt;"&amp;F65&amp;"&lt;br/&gt;&lt;i&gt;"&amp;G65&amp;"&lt;/i&gt;&lt;/td&gt;&lt;/tr&gt;"</f>
        <v>&lt;tr&gt;&lt;td bgcolor="lightgrey"&gt;Requirement&lt;/td&gt;&lt;td&gt;http://www.opengis.net/spec/GeoTIFF/0.0/GeogPrimeMeridianGeoKey.EPSGEllipsoid&lt;br/&gt;&lt;i&gt;GeogPrimeMeridianGeoKey  values in the range 8000-8999 SHALL be EPSG Prime Meridian Codes&lt;/i&gt;&lt;/td&gt;&lt;/tr&gt;</v>
      </c>
    </row>
    <row r="66" spans="1:8" ht="30">
      <c r="A66" s="9" t="s">
        <v>91</v>
      </c>
      <c r="B66" s="9">
        <f>VLOOKUP(C66,RequirementsClasses,2,FALSE)</f>
        <v>16</v>
      </c>
      <c r="C66" s="9" t="s">
        <v>1905</v>
      </c>
      <c r="D66" s="9">
        <v>20</v>
      </c>
      <c r="E66" s="9" t="s">
        <v>1897</v>
      </c>
      <c r="F66" s="9" t="str">
        <f>Base_identifier&amp;C66&amp;"."&amp;E66</f>
        <v>http://www.opengis.net/spec/GeoTIFF/0.0/GeogPrimeMeridianGeoKey.obsolete</v>
      </c>
      <c r="G66" s="9" t="s">
        <v>88</v>
      </c>
      <c r="H66" s="12" t="str">
        <f>IF(C66=C65,"","&lt;/table&gt;&lt;h3 id="""&amp;C66&amp;"""&gt;Requirements Class "&amp;C66&amp;"&lt;/h3&gt;&lt;table border=""1"" cellpadding=""2""&gt;&lt;tr&gt;&lt;td colspan=""2"" bgcolor=""lightgrey""&gt;&lt;b&gt;Requirements Class&lt;/b&gt;&lt;/td&gt;&lt;/tr&gt;&lt;tr&gt;&lt;td colspan=""2""&gt;"&amp;Base_identifier&amp;C66&amp;"&lt;/td&gt;&lt;/tr&gt;")&amp;"&lt;tr&gt;&lt;td bgcolor=""lightgrey""&gt;Requirement&lt;/td&gt;&lt;td&gt;"&amp;F66&amp;"&lt;br/&gt;&lt;i&gt;"&amp;G66&amp;"&lt;/i&gt;&lt;/td&gt;&lt;/tr&gt;"</f>
        <v>&lt;tr&gt;&lt;td bgcolor="lightgrey"&gt;Requirement&lt;/td&gt;&lt;td&gt;http://www.opengis.net/spec/GeoTIFF/0.0/GeogPrimeMeridianGeoKey.obsolete&lt;br/&gt;&lt;i&gt;GeogPrimeMeridianGeoKey  values in the range 1-100 SHALL be obsolete EPSG/POSC Datum Codes&lt;/i&gt;&lt;/td&gt;&lt;/tr&gt;</v>
      </c>
    </row>
    <row r="67" spans="1:8" ht="30">
      <c r="A67" s="9" t="s">
        <v>91</v>
      </c>
      <c r="B67" s="9">
        <f>VLOOKUP(C67,RequirementsClasses,2,FALSE)</f>
        <v>16</v>
      </c>
      <c r="C67" s="9" t="s">
        <v>1905</v>
      </c>
      <c r="D67" s="9">
        <v>20</v>
      </c>
      <c r="E67" s="9" t="s">
        <v>1890</v>
      </c>
      <c r="F67" s="9" t="str">
        <f>Base_identifier&amp;C67&amp;"."&amp;E67</f>
        <v>http://www.opengis.net/spec/GeoTIFF/0.0/GeogPrimeMeridianGeoKey.private</v>
      </c>
      <c r="G67" s="9" t="s">
        <v>87</v>
      </c>
      <c r="H67" s="12" t="str">
        <f>IF(C67=C66,"","&lt;/table&gt;&lt;h3 id="""&amp;C67&amp;"""&gt;Requirements Class "&amp;C67&amp;"&lt;/h3&gt;&lt;table border=""1"" cellpadding=""2""&gt;&lt;tr&gt;&lt;td colspan=""2"" bgcolor=""lightgrey""&gt;&lt;b&gt;Requirements Class&lt;/b&gt;&lt;/td&gt;&lt;/tr&gt;&lt;tr&gt;&lt;td colspan=""2""&gt;"&amp;Base_identifier&amp;C67&amp;"&lt;/td&gt;&lt;/tr&gt;")&amp;"&lt;tr&gt;&lt;td bgcolor=""lightgrey""&gt;Requirement&lt;/td&gt;&lt;td&gt;"&amp;F67&amp;"&lt;br/&gt;&lt;i&gt;"&amp;G67&amp;"&lt;/i&gt;&lt;/td&gt;&lt;/tr&gt;"</f>
        <v>&lt;tr&gt;&lt;td bgcolor="lightgrey"&gt;Requirement&lt;/td&gt;&lt;td&gt;http://www.opengis.net/spec/GeoTIFF/0.0/GeogPrimeMeridianGeoKey.private&lt;br/&gt;&lt;i&gt;GeogPrimeMeridianGeoKey  values in the range 32768-65535 SHALL be private&lt;/i&gt;&lt;/td&gt;&lt;/tr&gt;</v>
      </c>
    </row>
    <row r="68" spans="1:8" ht="30">
      <c r="A68" s="9" t="s">
        <v>91</v>
      </c>
      <c r="B68" s="9">
        <f>VLOOKUP(C68,RequirementsClasses,2,FALSE)</f>
        <v>16</v>
      </c>
      <c r="C68" s="9" t="s">
        <v>1905</v>
      </c>
      <c r="D68" s="9">
        <v>20</v>
      </c>
      <c r="E68" s="9" t="s">
        <v>1882</v>
      </c>
      <c r="F68" s="9" t="str">
        <f>Base_identifier&amp;C68&amp;"."&amp;E68</f>
        <v>http://www.opengis.net/spec/GeoTIFF/0.0/GeogPrimeMeridianGeoKey.reserved</v>
      </c>
      <c r="G68" s="9" t="s">
        <v>89</v>
      </c>
      <c r="H68" s="12" t="str">
        <f>IF(C68=C67,"","&lt;/table&gt;&lt;h3 id="""&amp;C68&amp;"""&gt;Requirements Class "&amp;C68&amp;"&lt;/h3&gt;&lt;table border=""1"" cellpadding=""2""&gt;&lt;tr&gt;&lt;td colspan=""2"" bgcolor=""lightgrey""&gt;&lt;b&gt;Requirements Class&lt;/b&gt;&lt;/td&gt;&lt;/tr&gt;&lt;tr&gt;&lt;td colspan=""2""&gt;"&amp;Base_identifier&amp;C68&amp;"&lt;/td&gt;&lt;/tr&gt;")&amp;"&lt;tr&gt;&lt;td bgcolor=""lightgrey""&gt;Requirement&lt;/td&gt;&lt;td&gt;"&amp;F68&amp;"&lt;br/&gt;&lt;i&gt;"&amp;G68&amp;"&lt;/i&gt;&lt;/td&gt;&lt;/tr&gt;"</f>
        <v>&lt;tr&gt;&lt;td bgcolor="lightgrey"&gt;Requirement&lt;/td&gt;&lt;td&gt;http://www.opengis.net/spec/GeoTIFF/0.0/GeogPrimeMeridianGeoKey.reserved&lt;br/&gt;&lt;i&gt;GeogPrimeMeridianGeoKey  values in the range 101-7999 and 9000-32766 SHALL be reserved&lt;/i&gt;&lt;/td&gt;&lt;/tr&gt;</v>
      </c>
    </row>
    <row r="69" spans="1:8" ht="30">
      <c r="A69" s="9" t="s">
        <v>51</v>
      </c>
      <c r="B69" s="9">
        <f>VLOOKUP(C69,RequirementsClasses,2,FALSE)</f>
        <v>17</v>
      </c>
      <c r="C69" s="9" t="s">
        <v>1906</v>
      </c>
      <c r="D69" s="9">
        <v>25</v>
      </c>
      <c r="E69" s="9" t="s">
        <v>1851</v>
      </c>
      <c r="F69" s="9" t="str">
        <f>Base_identifier&amp;C69&amp;"."&amp;E69</f>
        <v>http://www.opengis.net/spec/GeoTIFF/0.0/GeogPrimeMeridianLongGeoKey.ID</v>
      </c>
      <c r="G69" s="9" t="s">
        <v>92</v>
      </c>
      <c r="H69" s="12" t="str">
        <f>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70" spans="1:8" ht="30">
      <c r="A70" s="9" t="s">
        <v>51</v>
      </c>
      <c r="B70" s="9">
        <f>VLOOKUP(C70,RequirementsClasses,2,FALSE)</f>
        <v>17</v>
      </c>
      <c r="C70" s="9" t="s">
        <v>1906</v>
      </c>
      <c r="D70" s="9">
        <v>25</v>
      </c>
      <c r="E70" s="9" t="s">
        <v>1852</v>
      </c>
      <c r="F70" s="9" t="str">
        <f>Base_identifier&amp;C70&amp;"."&amp;E70</f>
        <v>http://www.opengis.net/spec/GeoTIFF/0.0/GeogPrimeMeridianLongGeoKey.type</v>
      </c>
      <c r="G70" s="9" t="s">
        <v>93</v>
      </c>
      <c r="H70" s="12" t="str">
        <f>IF(C70=C69,"","&lt;/table&gt;&lt;h3 id="""&amp;C70&amp;"""&gt;Requirements Class "&amp;C70&amp;"&lt;/h3&gt;&lt;table border=""1"" cellpadding=""2""&gt;&lt;tr&gt;&lt;td colspan=""2"" bgcolor=""lightgrey""&gt;&lt;b&gt;Requirements Class&lt;/b&gt;&lt;/td&gt;&lt;/tr&gt;&lt;tr&gt;&lt;td colspan=""2""&gt;"&amp;Base_identifier&amp;C70&amp;"&lt;/td&gt;&lt;/tr&gt;")&amp;"&lt;tr&gt;&lt;td bgcolor=""lightgrey""&gt;Requirement&lt;/td&gt;&lt;td&gt;"&amp;F70&amp;"&lt;br/&gt;&lt;i&gt;"&amp;G70&amp;"&lt;/i&gt;&lt;/td&gt;&lt;/tr&gt;"</f>
        <v>&lt;tr&gt;&lt;td bgcolor="lightgrey"&gt;Requirement&lt;/td&gt;&lt;td&gt;http://www.opengis.net/spec/GeoTIFF/0.0/GeogPrimeMeridianLongGeoKey.type&lt;br/&gt;&lt;i&gt;The GeogPrimeMeridianLongGeoKey SHALL have type = DOUBLE&lt;/i&gt;&lt;/td&gt;&lt;/tr&gt;</v>
      </c>
    </row>
    <row r="71" spans="1:8" ht="30">
      <c r="A71" s="9" t="s">
        <v>51</v>
      </c>
      <c r="B71" s="9">
        <f>VLOOKUP(C71,RequirementsClasses,2,FALSE)</f>
        <v>17</v>
      </c>
      <c r="C71" s="9" t="s">
        <v>1906</v>
      </c>
      <c r="D71" s="9">
        <v>25</v>
      </c>
      <c r="E71" s="9" t="s">
        <v>1907</v>
      </c>
      <c r="F71" s="9" t="str">
        <f>Base_identifier&amp;C71&amp;"."&amp;E71</f>
        <v>http://www.opengis.net/spec/GeoTIFF/0.0/GeogPrimeMeridianLongGeoKey.units</v>
      </c>
      <c r="G71" s="9" t="s">
        <v>94</v>
      </c>
      <c r="H71" s="12" t="str">
        <f>IF(C71=C70,"","&lt;/table&gt;&lt;h3 id="""&amp;C71&amp;"""&gt;Requirements Class "&amp;C71&amp;"&lt;/h3&gt;&lt;table border=""1"" cellpadding=""2""&gt;&lt;tr&gt;&lt;td colspan=""2"" bgcolor=""lightgrey""&gt;&lt;b&gt;Requirements Class&lt;/b&gt;&lt;/td&gt;&lt;/tr&gt;&lt;tr&gt;&lt;td colspan=""2""&gt;"&amp;Base_identifier&amp;C71&amp;"&lt;/td&gt;&lt;/tr&gt;")&amp;"&lt;tr&gt;&lt;td bgcolor=""lightgrey""&gt;Requirement&lt;/td&gt;&lt;td&gt;"&amp;F71&amp;"&lt;br/&gt;&lt;i&gt;"&amp;G71&amp;"&lt;/i&gt;&lt;/td&gt;&lt;/tr&gt;"</f>
        <v>&lt;tr&gt;&lt;td bgcolor="lightgrey"&gt;Requirement&lt;/td&gt;&lt;td&gt;http://www.opengis.net/spec/GeoTIFF/0.0/GeogPrimeMeridianLongGeoKey.units&lt;br/&gt;&lt;i&gt;The GeogPrimeMeridianLongGeoKey SHALL have units = GeogAngularUnits&lt;/i&gt;&lt;/td&gt;&lt;/tr&gt;</v>
      </c>
    </row>
    <row r="72" spans="1:8" ht="30">
      <c r="A72" s="9" t="s">
        <v>51</v>
      </c>
      <c r="B72" s="9">
        <f>VLOOKUP(C72,RequirementsClasses,2,FALSE)</f>
        <v>18</v>
      </c>
      <c r="C72" s="9" t="s">
        <v>1896</v>
      </c>
      <c r="D72" s="9">
        <v>5</v>
      </c>
      <c r="E72" s="9" t="s">
        <v>1851</v>
      </c>
      <c r="F72" s="9" t="str">
        <f>Base_identifier&amp;C72&amp;"."&amp;E72</f>
        <v>http://www.opengis.net/spec/GeoTIFF/0.0/GeographicTypeGeoKey.ID</v>
      </c>
      <c r="G72" s="9" t="s">
        <v>66</v>
      </c>
      <c r="H72" s="12" t="str">
        <f>IF(C72=C71,"","&lt;/table&gt;&lt;h3 id="""&amp;C72&amp;"""&gt;Requirements Class "&amp;C72&amp;"&lt;/h3&gt;&lt;table border=""1"" cellpadding=""2""&gt;&lt;tr&gt;&lt;td colspan=""2"" bgcolor=""lightgrey""&gt;&lt;b&gt;Requirements Class&lt;/b&gt;&lt;/td&gt;&lt;/tr&gt;&lt;tr&gt;&lt;td colspan=""2""&gt;"&amp;Base_identifier&amp;C72&amp;"&lt;/td&gt;&lt;/tr&gt;")&amp;"&lt;tr&gt;&lt;td bgcolor=""lightgrey""&gt;Requirement&lt;/td&gt;&lt;td&gt;"&amp;F72&amp;"&lt;br/&gt;&lt;i&gt;"&amp;G72&amp;"&lt;/i&gt;&lt;/td&gt;&lt;/tr&gt;"</f>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bgcolor="lightgrey"&gt;Requirement&lt;/td&gt;&lt;td&gt;http://www.opengis.net/spec/GeoTIFF/0.0/GeographicTypeGeoKey.ID&lt;br/&gt;&lt;i&gt;The GeographicTypeGeoKey SHALL have ID = 2048&lt;/i&gt;&lt;/td&gt;&lt;/tr&gt;</v>
      </c>
    </row>
    <row r="73" spans="1:8" ht="30">
      <c r="A73" s="9" t="s">
        <v>51</v>
      </c>
      <c r="B73" s="9">
        <f>VLOOKUP(C73,RequirementsClasses,2,FALSE)</f>
        <v>18</v>
      </c>
      <c r="C73" s="9" t="s">
        <v>1896</v>
      </c>
      <c r="D73" s="9">
        <v>5</v>
      </c>
      <c r="E73" s="9" t="s">
        <v>1852</v>
      </c>
      <c r="F73" s="9" t="str">
        <f>Base_identifier&amp;C73&amp;"."&amp;E73</f>
        <v>http://www.opengis.net/spec/GeoTIFF/0.0/GeographicTypeGeoKey.type</v>
      </c>
      <c r="G73" s="9" t="s">
        <v>65</v>
      </c>
      <c r="H73" s="12" t="str">
        <f>IF(C73=C72,"","&lt;/table&gt;&lt;h3 id="""&amp;C73&amp;"""&gt;Requirements Class "&amp;C73&amp;"&lt;/h3&gt;&lt;table border=""1"" cellpadding=""2""&gt;&lt;tr&gt;&lt;td colspan=""2"" bgcolor=""lightgrey""&gt;&lt;b&gt;Requirements Class&lt;/b&gt;&lt;/td&gt;&lt;/tr&gt;&lt;tr&gt;&lt;td colspan=""2""&gt;"&amp;Base_identifier&amp;C73&amp;"&lt;/td&gt;&lt;/tr&gt;")&amp;"&lt;tr&gt;&lt;td bgcolor=""lightgrey""&gt;Requirement&lt;/td&gt;&lt;td&gt;"&amp;F73&amp;"&lt;br/&gt;&lt;i&gt;"&amp;G73&amp;"&lt;/i&gt;&lt;/td&gt;&lt;/tr&gt;"</f>
        <v>&lt;tr&gt;&lt;td bgcolor="lightgrey"&gt;Requirement&lt;/td&gt;&lt;td&gt;http://www.opengis.net/spec/GeoTIFF/0.0/GeographicTypeGeoKey.type&lt;br/&gt;&lt;i&gt;The GeographicTypeGeoKey SHALL have type = SHORT&lt;/i&gt;&lt;/td&gt;&lt;/tr&gt;</v>
      </c>
    </row>
    <row r="74" spans="1:8" ht="30">
      <c r="A74" s="9" t="s">
        <v>67</v>
      </c>
      <c r="B74" s="9">
        <f>VLOOKUP(C74,RequirementsClasses,2,FALSE)</f>
        <v>18</v>
      </c>
      <c r="C74" s="9" t="s">
        <v>1896</v>
      </c>
      <c r="D74" s="9">
        <v>5</v>
      </c>
      <c r="E74" s="9" t="s">
        <v>1899</v>
      </c>
      <c r="F74" s="9" t="str">
        <f>Base_identifier&amp;C74&amp;"."&amp;E74</f>
        <v>http://www.opengis.net/spec/GeoTIFF/0.0/GeographicTypeGeoKey.EPSGDatum</v>
      </c>
      <c r="G74" s="9" t="s">
        <v>70</v>
      </c>
      <c r="H74" s="12" t="str">
        <f>IF(C74=C73,"","&lt;/table&gt;&lt;h3 id="""&amp;C74&amp;"""&gt;Requirements Class "&amp;C74&amp;"&lt;/h3&gt;&lt;table border=""1"" cellpadding=""2""&gt;&lt;tr&gt;&lt;td colspan=""2"" bgcolor=""lightgrey""&gt;&lt;b&gt;Requirements Class&lt;/b&gt;&lt;/td&gt;&lt;/tr&gt;&lt;tr&gt;&lt;td colspan=""2""&gt;"&amp;Base_identifier&amp;C74&amp;"&lt;/td&gt;&lt;/tr&gt;")&amp;"&lt;tr&gt;&lt;td bgcolor=""lightgrey""&gt;Requirement&lt;/td&gt;&lt;td&gt;"&amp;F74&amp;"&lt;br/&gt;&lt;i&gt;"&amp;G74&amp;"&lt;/i&gt;&lt;/td&gt;&lt;/tr&gt;"</f>
        <v>&lt;tr&gt;&lt;td bgcolor="lightgrey"&gt;Requirement&lt;/td&gt;&lt;td&gt;http://www.opengis.net/spec/GeoTIFF/0.0/GeographicTypeGeoKey.EPSGDatum&lt;br/&gt;&lt;i&gt;GeographicTypeGeoKey values in the range 4200-4999 SHALL be EPSG GCS Based on EPSG Datum&lt;/i&gt;&lt;/td&gt;&lt;/tr&gt;</v>
      </c>
    </row>
    <row r="75" spans="1:8" ht="30">
      <c r="A75" s="9" t="s">
        <v>67</v>
      </c>
      <c r="B75" s="9">
        <f>VLOOKUP(C75,RequirementsClasses,2,FALSE)</f>
        <v>18</v>
      </c>
      <c r="C75" s="9" t="s">
        <v>1896</v>
      </c>
      <c r="D75" s="9">
        <v>5</v>
      </c>
      <c r="E75" s="9" t="s">
        <v>1898</v>
      </c>
      <c r="F75" s="9" t="str">
        <f>Base_identifier&amp;C75&amp;"."&amp;E75</f>
        <v>http://www.opengis.net/spec/GeoTIFF/0.0/GeographicTypeGeoKey.EPSGEllipsoid</v>
      </c>
      <c r="G75" s="9" t="s">
        <v>69</v>
      </c>
      <c r="H75" s="12" t="str">
        <f>IF(C75=C74,"","&lt;/table&gt;&lt;h3 id="""&amp;C75&amp;"""&gt;Requirements Class "&amp;C75&amp;"&lt;/h3&gt;&lt;table border=""1"" cellpadding=""2""&gt;&lt;tr&gt;&lt;td colspan=""2"" bgcolor=""lightgrey""&gt;&lt;b&gt;Requirements Class&lt;/b&gt;&lt;/td&gt;&lt;/tr&gt;&lt;tr&gt;&lt;td colspan=""2""&gt;"&amp;Base_identifier&amp;C75&amp;"&lt;/td&gt;&lt;/tr&gt;")&amp;"&lt;tr&gt;&lt;td bgcolor=""lightgrey""&gt;Requirement&lt;/td&gt;&lt;td&gt;"&amp;F75&amp;"&lt;br/&gt;&lt;i&gt;"&amp;G75&amp;"&lt;/i&gt;&lt;/td&gt;&lt;/tr&gt;"</f>
        <v>&lt;tr&gt;&lt;td bgcolor="lightgrey"&gt;Requirement&lt;/td&gt;&lt;td&gt;http://www.opengis.net/spec/GeoTIFF/0.0/GeographicTypeGeoKey.EPSGEllipsoid&lt;br/&gt;&lt;i&gt;GeographicTypeGeoKey values in the range 4000-4199 SHALL be EPSG GCS Based on Ellipsoid only&lt;/i&gt;&lt;/td&gt;&lt;/tr&gt;</v>
      </c>
    </row>
    <row r="76" spans="1:8" ht="30">
      <c r="A76" s="9" t="s">
        <v>67</v>
      </c>
      <c r="B76" s="9">
        <f>VLOOKUP(C76,RequirementsClasses,2,FALSE)</f>
        <v>18</v>
      </c>
      <c r="C76" s="9" t="s">
        <v>1896</v>
      </c>
      <c r="D76" s="9">
        <v>5</v>
      </c>
      <c r="E76" s="9" t="s">
        <v>1897</v>
      </c>
      <c r="F76" s="9" t="str">
        <f>Base_identifier&amp;C76&amp;"."&amp;E76</f>
        <v>http://www.opengis.net/spec/GeoTIFF/0.0/GeographicTypeGeoKey.obsolete</v>
      </c>
      <c r="G76" s="9" t="s">
        <v>75</v>
      </c>
      <c r="H76" s="12" t="str">
        <f>IF(C76=C75,"","&lt;/table&gt;&lt;h3 id="""&amp;C76&amp;"""&gt;Requirements Class "&amp;C76&amp;"&lt;/h3&gt;&lt;table border=""1"" cellpadding=""2""&gt;&lt;tr&gt;&lt;td colspan=""2"" bgcolor=""lightgrey""&gt;&lt;b&gt;Requirements Class&lt;/b&gt;&lt;/td&gt;&lt;/tr&gt;&lt;tr&gt;&lt;td colspan=""2""&gt;"&amp;Base_identifier&amp;C76&amp;"&lt;/td&gt;&lt;/tr&gt;")&amp;"&lt;tr&gt;&lt;td bgcolor=""lightgrey""&gt;Requirement&lt;/td&gt;&lt;td&gt;"&amp;F76&amp;"&lt;br/&gt;&lt;i&gt;"&amp;G76&amp;"&lt;/i&gt;&lt;/td&gt;&lt;/tr&gt;"</f>
        <v>&lt;tr&gt;&lt;td bgcolor="lightgrey"&gt;Requirement&lt;/td&gt;&lt;td&gt;http://www.opengis.net/spec/GeoTIFF/0.0/GeographicTypeGeoKey.obsolete&lt;br/&gt;&lt;i&gt;GeographicTypeGeoKey values in the range 1-1000 SHALL be obsolete EPSG/POSC Geographic Codes&lt;/i&gt;&lt;/td&gt;&lt;/tr&gt;</v>
      </c>
    </row>
    <row r="77" spans="1:8" ht="30">
      <c r="A77" s="9" t="s">
        <v>67</v>
      </c>
      <c r="B77" s="9">
        <f>VLOOKUP(C77,RequirementsClasses,2,FALSE)</f>
        <v>18</v>
      </c>
      <c r="C77" s="9" t="s">
        <v>1896</v>
      </c>
      <c r="D77" s="9">
        <v>5</v>
      </c>
      <c r="E77" s="9" t="s">
        <v>1890</v>
      </c>
      <c r="F77" s="9" t="str">
        <f>Base_identifier&amp;C77&amp;"."&amp;E77</f>
        <v>http://www.opengis.net/spec/GeoTIFF/0.0/GeographicTypeGeoKey.private</v>
      </c>
      <c r="G77" s="9" t="s">
        <v>68</v>
      </c>
      <c r="H77" s="12" t="str">
        <f>IF(C77=C76,"","&lt;/table&gt;&lt;h3 id="""&amp;C77&amp;"""&gt;Requirements Class "&amp;C77&amp;"&lt;/h3&gt;&lt;table border=""1"" cellpadding=""2""&gt;&lt;tr&gt;&lt;td colspan=""2"" bgcolor=""lightgrey""&gt;&lt;b&gt;Requirements Class&lt;/b&gt;&lt;/td&gt;&lt;/tr&gt;&lt;tr&gt;&lt;td colspan=""2""&gt;"&amp;Base_identifier&amp;C77&amp;"&lt;/td&gt;&lt;/tr&gt;")&amp;"&lt;tr&gt;&lt;td bgcolor=""lightgrey""&gt;Requirement&lt;/td&gt;&lt;td&gt;"&amp;F77&amp;"&lt;br/&gt;&lt;i&gt;"&amp;G77&amp;"&lt;/i&gt;&lt;/td&gt;&lt;/tr&gt;"</f>
        <v>&lt;tr&gt;&lt;td bgcolor="lightgrey"&gt;Requirement&lt;/td&gt;&lt;td&gt;http://www.opengis.net/spec/GeoTIFF/0.0/GeographicTypeGeoKey.private&lt;br/&gt;&lt;i&gt;GeographicTypeGeoKey values in the range 32768-65535 SHALL be private&lt;/i&gt;&lt;/td&gt;&lt;/tr&gt;</v>
      </c>
    </row>
    <row r="78" spans="1:8" ht="30">
      <c r="A78" s="9" t="s">
        <v>67</v>
      </c>
      <c r="B78" s="9">
        <f>VLOOKUP(C78,RequirementsClasses,2,FALSE)</f>
        <v>18</v>
      </c>
      <c r="C78" s="9" t="s">
        <v>1896</v>
      </c>
      <c r="D78" s="9">
        <v>5</v>
      </c>
      <c r="E78" s="9" t="s">
        <v>1882</v>
      </c>
      <c r="F78" s="9" t="str">
        <f>Base_identifier&amp;C78&amp;"."&amp;E78</f>
        <v>http://www.opengis.net/spec/GeoTIFF/0.0/GeographicTypeGeoKey.reserved</v>
      </c>
      <c r="G78" s="9" t="s">
        <v>77</v>
      </c>
      <c r="H78" s="12" t="str">
        <f>IF(C78=C77,"","&lt;/table&gt;&lt;h3 id="""&amp;C78&amp;"""&gt;Requirements Class "&amp;C78&amp;"&lt;/h3&gt;&lt;table border=""1"" cellpadding=""2""&gt;&lt;tr&gt;&lt;td colspan=""2"" bgcolor=""lightgrey""&gt;&lt;b&gt;Requirements Class&lt;/b&gt;&lt;/td&gt;&lt;/tr&gt;&lt;tr&gt;&lt;td colspan=""2""&gt;"&amp;Base_identifier&amp;C78&amp;"&lt;/td&gt;&lt;/tr&gt;")&amp;"&lt;tr&gt;&lt;td bgcolor=""lightgrey""&gt;Requirement&lt;/td&gt;&lt;td&gt;"&amp;F78&amp;"&lt;br/&gt;&lt;i&gt;"&amp;G78&amp;"&lt;/i&gt;&lt;/td&gt;&lt;/tr&gt;"</f>
        <v>&lt;tr&gt;&lt;td bgcolor="lightgrey"&gt;Requirement&lt;/td&gt;&lt;td&gt;http://www.opengis.net/spec/GeoTIFF/0.0/GeographicTypeGeoKey.reserved&lt;br/&gt;&lt;i&gt;GeographicTypeGeoKey values in the range 1001-3999 and 5000-32766 SHALL be reserved&lt;/i&gt;&lt;/td&gt;&lt;/tr&gt;</v>
      </c>
    </row>
    <row r="79" spans="1:8" ht="30">
      <c r="A79" s="9" t="s">
        <v>1953</v>
      </c>
      <c r="B79" s="9">
        <f>VLOOKUP(C79,RequirementsClasses,2,FALSE)</f>
        <v>19</v>
      </c>
      <c r="C79" s="9" t="s">
        <v>2009</v>
      </c>
      <c r="D79" s="9">
        <v>55</v>
      </c>
      <c r="E79" s="9" t="s">
        <v>1851</v>
      </c>
      <c r="F79" s="9" t="str">
        <f>Base_identifier&amp;C79&amp;"."&amp;E79</f>
        <v>http://www.opengis.net/spec/GeoTIFF/0.0/GeogSemiMajorAxisGeoKey.ID</v>
      </c>
      <c r="G79" s="9" t="s">
        <v>1964</v>
      </c>
      <c r="H79" s="12" t="str">
        <f>IF(C79=C78,"","&lt;/table&gt;&lt;h3 id="""&amp;C79&amp;"""&gt;Requirements Class "&amp;C79&amp;"&lt;/h3&gt;&lt;table border=""1"" cellpadding=""2""&gt;&lt;tr&gt;&lt;td colspan=""2"" bgcolor=""lightgrey""&gt;&lt;b&gt;Requirements Class&lt;/b&gt;&lt;/td&gt;&lt;/tr&gt;&lt;tr&gt;&lt;td colspan=""2""&gt;"&amp;Base_identifier&amp;C79&amp;"&lt;/td&gt;&lt;/tr&gt;")&amp;"&lt;tr&gt;&lt;td bgcolor=""lightgrey""&gt;Requirement&lt;/td&gt;&lt;td&gt;"&amp;F79&amp;"&lt;br/&gt;&lt;i&gt;"&amp;G79&amp;"&lt;/i&gt;&lt;/td&gt;&lt;/tr&gt;"</f>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80" spans="1:8" ht="30">
      <c r="A80" s="9" t="s">
        <v>1953</v>
      </c>
      <c r="B80" s="9">
        <f>VLOOKUP(C80,RequirementsClasses,2,FALSE)</f>
        <v>19</v>
      </c>
      <c r="C80" s="9" t="s">
        <v>2009</v>
      </c>
      <c r="D80" s="9">
        <v>55</v>
      </c>
      <c r="E80" s="9" t="s">
        <v>1852</v>
      </c>
      <c r="F80" s="9" t="str">
        <f>Base_identifier&amp;C80&amp;"."&amp;E80</f>
        <v>http://www.opengis.net/spec/GeoTIFF/0.0/GeogSemiMajorAxisGeoKey.type</v>
      </c>
      <c r="G80" s="9" t="s">
        <v>1965</v>
      </c>
      <c r="H80" s="12" t="str">
        <f>IF(C80=C79,"","&lt;/table&gt;&lt;h3 id="""&amp;C80&amp;"""&gt;Requirements Class "&amp;C80&amp;"&lt;/h3&gt;&lt;table border=""1"" cellpadding=""2""&gt;&lt;tr&gt;&lt;td colspan=""2"" bgcolor=""lightgrey""&gt;&lt;b&gt;Requirements Class&lt;/b&gt;&lt;/td&gt;&lt;/tr&gt;&lt;tr&gt;&lt;td colspan=""2""&gt;"&amp;Base_identifier&amp;C80&amp;"&lt;/td&gt;&lt;/tr&gt;")&amp;"&lt;tr&gt;&lt;td bgcolor=""lightgrey""&gt;Requirement&lt;/td&gt;&lt;td&gt;"&amp;F80&amp;"&lt;br/&gt;&lt;i&gt;"&amp;G80&amp;"&lt;/i&gt;&lt;/td&gt;&lt;/tr&gt;"</f>
        <v>&lt;tr&gt;&lt;td bgcolor="lightgrey"&gt;Requirement&lt;/td&gt;&lt;td&gt;http://www.opengis.net/spec/GeoTIFF/0.0/GeogSemiMajorAxisGeoKey.type&lt;br/&gt;&lt;i&gt;The GeogSemiMajorAxisGeoKey SHALL have type = DOUBLE&lt;/i&gt;&lt;/td&gt;&lt;/tr&gt;</v>
      </c>
    </row>
    <row r="81" spans="1:8" ht="30">
      <c r="A81" s="9" t="s">
        <v>1953</v>
      </c>
      <c r="B81" s="9">
        <f>VLOOKUP(C81,RequirementsClasses,2,FALSE)</f>
        <v>19</v>
      </c>
      <c r="C81" s="9" t="s">
        <v>2009</v>
      </c>
      <c r="D81" s="9">
        <v>55</v>
      </c>
      <c r="E81" s="9" t="s">
        <v>1907</v>
      </c>
      <c r="F81" s="9" t="str">
        <f>Base_identifier&amp;C81&amp;"."&amp;E81</f>
        <v>http://www.opengis.net/spec/GeoTIFF/0.0/GeogSemiMajorAxisGeoKey.units</v>
      </c>
      <c r="G81" s="9" t="s">
        <v>1966</v>
      </c>
      <c r="H81" s="12" t="str">
        <f>IF(C81=C80,"","&lt;/table&gt;&lt;h3 id="""&amp;C81&amp;"""&gt;Requirements Class "&amp;C81&amp;"&lt;/h3&gt;&lt;table border=""1"" cellpadding=""2""&gt;&lt;tr&gt;&lt;td colspan=""2"" bgcolor=""lightgrey""&gt;&lt;b&gt;Requirements Class&lt;/b&gt;&lt;/td&gt;&lt;/tr&gt;&lt;tr&gt;&lt;td colspan=""2""&gt;"&amp;Base_identifier&amp;C81&amp;"&lt;/td&gt;&lt;/tr&gt;")&amp;"&lt;tr&gt;&lt;td bgcolor=""lightgrey""&gt;Requirement&lt;/td&gt;&lt;td&gt;"&amp;F81&amp;"&lt;br/&gt;&lt;i&gt;"&amp;G81&amp;"&lt;/i&gt;&lt;/td&gt;&lt;/tr&gt;"</f>
        <v>&lt;tr&gt;&lt;td bgcolor="lightgrey"&gt;Requirement&lt;/td&gt;&lt;td&gt;http://www.opengis.net/spec/GeoTIFF/0.0/GeogSemiMajorAxisGeoKey.units&lt;br/&gt;&lt;i&gt;The units of the GeogSemiMajorAxisGeoKey SHALL be Geocentric CS linear Units&lt;/i&gt;&lt;/td&gt;&lt;/tr&gt;</v>
      </c>
    </row>
    <row r="82" spans="1:8" ht="30">
      <c r="A82" s="9" t="s">
        <v>1953</v>
      </c>
      <c r="B82" s="9">
        <f>VLOOKUP(C82,RequirementsClasses,2,FALSE)</f>
        <v>20</v>
      </c>
      <c r="C82" s="9" t="s">
        <v>2010</v>
      </c>
      <c r="D82" s="9">
        <v>60</v>
      </c>
      <c r="E82" s="9" t="s">
        <v>1851</v>
      </c>
      <c r="F82" s="9" t="str">
        <f>Base_identifier&amp;C82&amp;"."&amp;E82</f>
        <v>http://www.opengis.net/spec/GeoTIFF/0.0/GeogSemiMinorAxisGeoKey.ID</v>
      </c>
      <c r="G82" s="9" t="s">
        <v>1967</v>
      </c>
      <c r="H82" s="12" t="str">
        <f>IF(C82=C81,"","&lt;/table&gt;&lt;h3 id="""&amp;C82&amp;"""&gt;Requirements Class "&amp;C82&amp;"&lt;/h3&gt;&lt;table border=""1"" cellpadding=""2""&gt;&lt;tr&gt;&lt;td colspan=""2"" bgcolor=""lightgrey""&gt;&lt;b&gt;Requirements Class&lt;/b&gt;&lt;/td&gt;&lt;/tr&gt;&lt;tr&gt;&lt;td colspan=""2""&gt;"&amp;Base_identifier&amp;C82&amp;"&lt;/td&gt;&lt;/tr&gt;")&amp;"&lt;tr&gt;&lt;td bgcolor=""lightgrey""&gt;Requirement&lt;/td&gt;&lt;td&gt;"&amp;F82&amp;"&lt;br/&gt;&lt;i&gt;"&amp;G82&amp;"&lt;/i&gt;&lt;/td&gt;&lt;/tr&gt;"</f>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83" spans="1:8" ht="30">
      <c r="A83" s="9" t="s">
        <v>1953</v>
      </c>
      <c r="B83" s="9">
        <f>VLOOKUP(C83,RequirementsClasses,2,FALSE)</f>
        <v>20</v>
      </c>
      <c r="C83" s="9" t="s">
        <v>2010</v>
      </c>
      <c r="D83" s="9">
        <v>60</v>
      </c>
      <c r="E83" s="9" t="s">
        <v>1852</v>
      </c>
      <c r="F83" s="9" t="str">
        <f>Base_identifier&amp;C83&amp;"."&amp;E83</f>
        <v>http://www.opengis.net/spec/GeoTIFF/0.0/GeogSemiMinorAxisGeoKey.type</v>
      </c>
      <c r="G83" s="9" t="s">
        <v>1968</v>
      </c>
      <c r="H83" s="12" t="str">
        <f>IF(C83=C82,"","&lt;/table&gt;&lt;h3 id="""&amp;C83&amp;"""&gt;Requirements Class "&amp;C83&amp;"&lt;/h3&gt;&lt;table border=""1"" cellpadding=""2""&gt;&lt;tr&gt;&lt;td colspan=""2"" bgcolor=""lightgrey""&gt;&lt;b&gt;Requirements Class&lt;/b&gt;&lt;/td&gt;&lt;/tr&gt;&lt;tr&gt;&lt;td colspan=""2""&gt;"&amp;Base_identifier&amp;C83&amp;"&lt;/td&gt;&lt;/tr&gt;")&amp;"&lt;tr&gt;&lt;td bgcolor=""lightgrey""&gt;Requirement&lt;/td&gt;&lt;td&gt;"&amp;F83&amp;"&lt;br/&gt;&lt;i&gt;"&amp;G83&amp;"&lt;/i&gt;&lt;/td&gt;&lt;/tr&gt;"</f>
        <v>&lt;tr&gt;&lt;td bgcolor="lightgrey"&gt;Requirement&lt;/td&gt;&lt;td&gt;http://www.opengis.net/spec/GeoTIFF/0.0/GeogSemiMinorAxisGeoKey.type&lt;br/&gt;&lt;i&gt;The GeogSemiMinorAxisGeoKey SHALL have type = DOUBLE&lt;/i&gt;&lt;/td&gt;&lt;/tr&gt;</v>
      </c>
    </row>
    <row r="84" spans="1:8" ht="30">
      <c r="A84" s="9" t="s">
        <v>1953</v>
      </c>
      <c r="B84" s="9">
        <f>VLOOKUP(C84,RequirementsClasses,2,FALSE)</f>
        <v>20</v>
      </c>
      <c r="C84" s="9" t="s">
        <v>2010</v>
      </c>
      <c r="D84" s="9">
        <v>60</v>
      </c>
      <c r="E84" s="9" t="s">
        <v>1907</v>
      </c>
      <c r="F84" s="9" t="str">
        <f>Base_identifier&amp;C84&amp;"."&amp;E84</f>
        <v>http://www.opengis.net/spec/GeoTIFF/0.0/GeogSemiMinorAxisGeoKey.units</v>
      </c>
      <c r="G84" s="9" t="s">
        <v>1969</v>
      </c>
      <c r="H84" s="12" t="str">
        <f>IF(C84=C83,"","&lt;/table&gt;&lt;h3 id="""&amp;C84&amp;"""&gt;Requirements Class "&amp;C84&amp;"&lt;/h3&gt;&lt;table border=""1"" cellpadding=""2""&gt;&lt;tr&gt;&lt;td colspan=""2"" bgcolor=""lightgrey""&gt;&lt;b&gt;Requirements Class&lt;/b&gt;&lt;/td&gt;&lt;/tr&gt;&lt;tr&gt;&lt;td colspan=""2""&gt;"&amp;Base_identifier&amp;C84&amp;"&lt;/td&gt;&lt;/tr&gt;")&amp;"&lt;tr&gt;&lt;td bgcolor=""lightgrey""&gt;Requirement&lt;/td&gt;&lt;td&gt;"&amp;F84&amp;"&lt;br/&gt;&lt;i&gt;"&amp;G84&amp;"&lt;/i&gt;&lt;/td&gt;&lt;/tr&gt;"</f>
        <v>&lt;tr&gt;&lt;td bgcolor="lightgrey"&gt;Requirement&lt;/td&gt;&lt;td&gt;http://www.opengis.net/spec/GeoTIFF/0.0/GeogSemiMinorAxisGeoKey.units&lt;br/&gt;&lt;i&gt;The units of the GeogSemiMinorAxisGeoKey HALL be Geocentric CS linear Units&lt;/i&gt;&lt;/td&gt;&lt;/tr&gt;</v>
      </c>
    </row>
    <row r="85" spans="1:8" ht="30">
      <c r="A85" s="9" t="s">
        <v>51</v>
      </c>
      <c r="B85" s="9">
        <f>VLOOKUP(C85,RequirementsClasses,2,FALSE)</f>
        <v>21</v>
      </c>
      <c r="C85" s="9" t="s">
        <v>1881</v>
      </c>
      <c r="D85" s="9"/>
      <c r="E85" s="9" t="s">
        <v>1883</v>
      </c>
      <c r="F85" s="9" t="str">
        <f>Base_identifier&amp;C85&amp;"."&amp;E85</f>
        <v>http://www.opengis.net/spec/GeoTIFF/0.0/GeoKeyRange.configuration</v>
      </c>
      <c r="G85" s="9" t="s">
        <v>44</v>
      </c>
      <c r="H85" s="12" t="str">
        <f>IF(C85=C84,"","&lt;/table&gt;&lt;h3 id="""&amp;C85&amp;"""&gt;Requirements Class "&amp;C85&amp;"&lt;/h3&gt;&lt;table border=""1"" cellpadding=""2""&gt;&lt;tr&gt;&lt;td colspan=""2"" bgcolor=""lightgrey""&gt;&lt;b&gt;Requirements Class&lt;/b&gt;&lt;/td&gt;&lt;/tr&gt;&lt;tr&gt;&lt;td colspan=""2""&gt;"&amp;Base_identifier&amp;C85&amp;"&lt;/td&gt;&lt;/tr&gt;")&amp;"&lt;tr&gt;&lt;td bgcolor=""lightgrey""&gt;Requirement&lt;/td&gt;&lt;td&gt;"&amp;F85&amp;"&lt;br/&gt;&lt;i&gt;"&amp;G85&amp;"&lt;/i&gt;&lt;/td&gt;&lt;/tr&gt;"</f>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86" spans="1:8" ht="30">
      <c r="A86" s="9" t="s">
        <v>51</v>
      </c>
      <c r="B86" s="9">
        <f>VLOOKUP(C86,RequirementsClasses,2,FALSE)</f>
        <v>21</v>
      </c>
      <c r="C86" s="9" t="s">
        <v>1881</v>
      </c>
      <c r="D86" s="9"/>
      <c r="E86" s="9" t="s">
        <v>1884</v>
      </c>
      <c r="F86" s="9" t="str">
        <f>Base_identifier&amp;C86&amp;"."&amp;E86</f>
        <v>http://www.opengis.net/spec/GeoTIFF/0.0/GeoKeyRange.geographic</v>
      </c>
      <c r="G86" s="9" t="s">
        <v>45</v>
      </c>
      <c r="H86" s="12" t="str">
        <f>IF(C86=C85,"","&lt;/table&gt;&lt;h3 id="""&amp;C86&amp;"""&gt;Requirements Class "&amp;C86&amp;"&lt;/h3&gt;&lt;table border=""1"" cellpadding=""2""&gt;&lt;tr&gt;&lt;td colspan=""2"" bgcolor=""lightgrey""&gt;&lt;b&gt;Requirements Class&lt;/b&gt;&lt;/td&gt;&lt;/tr&gt;&lt;tr&gt;&lt;td colspan=""2""&gt;"&amp;Base_identifier&amp;C86&amp;"&lt;/td&gt;&lt;/tr&gt;")&amp;"&lt;tr&gt;&lt;td bgcolor=""lightgrey""&gt;Requirement&lt;/td&gt;&lt;td&gt;"&amp;F86&amp;"&lt;br/&gt;&lt;i&gt;"&amp;G86&amp;"&lt;/i&gt;&lt;/td&gt;&lt;/tr&gt;"</f>
        <v>&lt;tr&gt;&lt;td bgcolor="lightgrey"&gt;Requirement&lt;/td&gt;&lt;td&gt;http://www.opengis.net/spec/GeoTIFF/0.0/GeoKeyRange.geographic&lt;br/&gt;&lt;i&gt;GeoKey ID's in the range 2048-3071 SHALL be Geographic/Geocentric Coordinate System Parameter Keys&lt;/i&gt;&lt;/td&gt;&lt;/tr&gt;</v>
      </c>
    </row>
    <row r="87" spans="1:8" ht="30">
      <c r="A87" s="9" t="s">
        <v>51</v>
      </c>
      <c r="B87" s="9">
        <f>VLOOKUP(C87,RequirementsClasses,2,FALSE)</f>
        <v>21</v>
      </c>
      <c r="C87" s="9" t="s">
        <v>1881</v>
      </c>
      <c r="D87" s="9"/>
      <c r="E87" s="9" t="s">
        <v>1885</v>
      </c>
      <c r="F87" s="9" t="str">
        <f>Base_identifier&amp;C87&amp;"."&amp;E87</f>
        <v>http://www.opengis.net/spec/GeoTIFF/0.0/GeoKeyRange.projected</v>
      </c>
      <c r="G87" s="9" t="s">
        <v>46</v>
      </c>
      <c r="H87" s="12" t="str">
        <f>IF(C87=C86,"","&lt;/table&gt;&lt;h3 id="""&amp;C87&amp;"""&gt;Requirements Class "&amp;C87&amp;"&lt;/h3&gt;&lt;table border=""1"" cellpadding=""2""&gt;&lt;tr&gt;&lt;td colspan=""2"" bgcolor=""lightgrey""&gt;&lt;b&gt;Requirements Class&lt;/b&gt;&lt;/td&gt;&lt;/tr&gt;&lt;tr&gt;&lt;td colspan=""2""&gt;"&amp;Base_identifier&amp;C87&amp;"&lt;/td&gt;&lt;/tr&gt;")&amp;"&lt;tr&gt;&lt;td bgcolor=""lightgrey""&gt;Requirement&lt;/td&gt;&lt;td&gt;"&amp;F87&amp;"&lt;br/&gt;&lt;i&gt;"&amp;G87&amp;"&lt;/i&gt;&lt;/td&gt;&lt;/tr&gt;"</f>
        <v>&lt;tr&gt;&lt;td bgcolor="lightgrey"&gt;Requirement&lt;/td&gt;&lt;td&gt;http://www.opengis.net/spec/GeoTIFF/0.0/GeoKeyRange.projected&lt;br/&gt;&lt;i&gt;GeoKey ID's in the range 3072-4095 SHALL be Projected Coordinate System Parameter Keys&lt;/i&gt;&lt;/td&gt;&lt;/tr&gt;</v>
      </c>
    </row>
    <row r="88" spans="1:8" ht="30">
      <c r="A88" s="9" t="s">
        <v>51</v>
      </c>
      <c r="B88" s="9">
        <f>VLOOKUP(C88,RequirementsClasses,2,FALSE)</f>
        <v>21</v>
      </c>
      <c r="C88" s="9" t="s">
        <v>1881</v>
      </c>
      <c r="D88" s="9"/>
      <c r="E88" s="9" t="s">
        <v>1882</v>
      </c>
      <c r="F88" s="9" t="str">
        <f>Base_identifier&amp;C88&amp;"."&amp;E88</f>
        <v>http://www.opengis.net/spec/GeoTIFF/0.0/GeoKeyRange.reserved</v>
      </c>
      <c r="G88" s="9" t="s">
        <v>43</v>
      </c>
      <c r="H88" s="12" t="str">
        <f>IF(C88=C87,"","&lt;/table&gt;&lt;h3 id="""&amp;C88&amp;"""&gt;Requirements Class "&amp;C88&amp;"&lt;/h3&gt;&lt;table border=""1"" cellpadding=""2""&gt;&lt;tr&gt;&lt;td colspan=""2"" bgcolor=""lightgrey""&gt;&lt;b&gt;Requirements Class&lt;/b&gt;&lt;/td&gt;&lt;/tr&gt;&lt;tr&gt;&lt;td colspan=""2""&gt;"&amp;Base_identifier&amp;C88&amp;"&lt;/td&gt;&lt;/tr&gt;")&amp;"&lt;tr&gt;&lt;td bgcolor=""lightgrey""&gt;Requirement&lt;/td&gt;&lt;td&gt;"&amp;F88&amp;"&lt;br/&gt;&lt;i&gt;"&amp;G88&amp;"&lt;/i&gt;&lt;/td&gt;&lt;/tr&gt;"</f>
        <v>&lt;tr&gt;&lt;td bgcolor="lightgrey"&gt;Requirement&lt;/td&gt;&lt;td&gt;http://www.opengis.net/spec/GeoTIFF/0.0/GeoKeyRange.reserved&lt;br/&gt;&lt;i&gt;GeoKey ID's in the range 0-1023 and 5120-32767 SHALL be reserved&lt;/i&gt;&lt;/td&gt;&lt;/tr&gt;</v>
      </c>
    </row>
    <row r="89" spans="1:8" ht="30">
      <c r="A89" s="9" t="s">
        <v>51</v>
      </c>
      <c r="B89" s="9">
        <f>VLOOKUP(C89,RequirementsClasses,2,FALSE)</f>
        <v>21</v>
      </c>
      <c r="C89" s="9" t="s">
        <v>1881</v>
      </c>
      <c r="D89" s="9"/>
      <c r="E89" s="9" t="s">
        <v>1882</v>
      </c>
      <c r="F89" s="9" t="str">
        <f>Base_identifier&amp;C89&amp;"."&amp;E89</f>
        <v>http://www.opengis.net/spec/GeoTIFF/0.0/GeoKeyRange.reserved</v>
      </c>
      <c r="G89" s="9" t="s">
        <v>47</v>
      </c>
      <c r="H89" s="12" t="str">
        <f>IF(C89=C88,"","&lt;/table&gt;&lt;h3 id="""&amp;C89&amp;"""&gt;Requirements Class "&amp;C89&amp;"&lt;/h3&gt;&lt;table border=""1"" cellpadding=""2""&gt;&lt;tr&gt;&lt;td colspan=""2"" bgcolor=""lightgrey""&gt;&lt;b&gt;Requirements Class&lt;/b&gt;&lt;/td&gt;&lt;/tr&gt;&lt;tr&gt;&lt;td colspan=""2""&gt;"&amp;Base_identifier&amp;C89&amp;"&lt;/td&gt;&lt;/tr&gt;")&amp;"&lt;tr&gt;&lt;td bgcolor=""lightgrey""&gt;Requirement&lt;/td&gt;&lt;td&gt;"&amp;F89&amp;"&lt;br/&gt;&lt;i&gt;"&amp;G89&amp;"&lt;/i&gt;&lt;/td&gt;&lt;/tr&gt;"</f>
        <v>&lt;tr&gt;&lt;td bgcolor="lightgrey"&gt;Requirement&lt;/td&gt;&lt;td&gt;http://www.opengis.net/spec/GeoTIFF/0.0/GeoKeyRange.reserved&lt;br/&gt;&lt;i&gt;GeoKey ID's in the range 4096-5119 SHALL be Vertical Coordinate System Parameter Keys&lt;/i&gt;&lt;/td&gt;&lt;/tr&gt;</v>
      </c>
    </row>
    <row r="90" spans="1:8" ht="30">
      <c r="A90" s="9" t="s">
        <v>51</v>
      </c>
      <c r="B90" s="9">
        <f>VLOOKUP(C90,RequirementsClasses,2,FALSE)</f>
        <v>21</v>
      </c>
      <c r="C90" s="9" t="s">
        <v>1881</v>
      </c>
      <c r="D90" s="9"/>
      <c r="E90" s="9" t="s">
        <v>1882</v>
      </c>
      <c r="F90" s="9" t="str">
        <f>Base_identifier&amp;C90&amp;"."&amp;E90</f>
        <v>http://www.opengis.net/spec/GeoTIFF/0.0/GeoKeyRange.reserved</v>
      </c>
      <c r="G90" s="9" t="s">
        <v>48</v>
      </c>
      <c r="H90" s="12" t="str">
        <f>IF(C90=C89,"","&lt;/table&gt;&lt;h3 id="""&amp;C90&amp;"""&gt;Requirements Class "&amp;C90&amp;"&lt;/h3&gt;&lt;table border=""1"" cellpadding=""2""&gt;&lt;tr&gt;&lt;td colspan=""2"" bgcolor=""lightgrey""&gt;&lt;b&gt;Requirements Class&lt;/b&gt;&lt;/td&gt;&lt;/tr&gt;&lt;tr&gt;&lt;td colspan=""2""&gt;"&amp;Base_identifier&amp;C90&amp;"&lt;/td&gt;&lt;/tr&gt;")&amp;"&lt;tr&gt;&lt;td bgcolor=""lightgrey""&gt;Requirement&lt;/td&gt;&lt;td&gt;"&amp;F90&amp;"&lt;br/&gt;&lt;i&gt;"&amp;G90&amp;"&lt;/i&gt;&lt;/td&gt;&lt;/tr&gt;"</f>
        <v>&lt;tr&gt;&lt;td bgcolor="lightgrey"&gt;Requirement&lt;/td&gt;&lt;td&gt;http://www.opengis.net/spec/GeoTIFF/0.0/GeoKeyRange.reserved&lt;br/&gt;&lt;i&gt;GeoKey ID's in the range 32768-65535 SHALL be for private use&lt;/i&gt;&lt;/td&gt;&lt;/tr&gt;</v>
      </c>
    </row>
    <row r="91" spans="1:8" ht="30">
      <c r="A91" s="9" t="s">
        <v>51</v>
      </c>
      <c r="B91" s="9">
        <f>VLOOKUP(C91,RequirementsClasses,2,FALSE)</f>
        <v>22</v>
      </c>
      <c r="C91" s="9" t="s">
        <v>1895</v>
      </c>
      <c r="D91" s="9">
        <v>15</v>
      </c>
      <c r="E91" s="9" t="s">
        <v>1851</v>
      </c>
      <c r="F91" s="9" t="str">
        <f>Base_identifier&amp;C91&amp;"."&amp;E91</f>
        <v>http://www.opengis.net/spec/GeoTIFF/0.0/GTCitationGeoKey.ID</v>
      </c>
      <c r="G91" s="9" t="s">
        <v>63</v>
      </c>
      <c r="H91" s="12" t="str">
        <f>IF(C91=C90,"","&lt;/table&gt;&lt;h3 id="""&amp;C91&amp;"""&gt;Requirements Class "&amp;C91&amp;"&lt;/h3&gt;&lt;table border=""1"" cellpadding=""2""&gt;&lt;tr&gt;&lt;td colspan=""2"" bgcolor=""lightgrey""&gt;&lt;b&gt;Requirements Class&lt;/b&gt;&lt;/td&gt;&lt;/tr&gt;&lt;tr&gt;&lt;td colspan=""2""&gt;"&amp;Base_identifier&amp;C91&amp;"&lt;/td&gt;&lt;/tr&gt;")&amp;"&lt;tr&gt;&lt;td bgcolor=""lightgrey""&gt;Requirement&lt;/td&gt;&lt;td&gt;"&amp;F91&amp;"&lt;br/&gt;&lt;i&gt;"&amp;G91&amp;"&lt;/i&gt;&lt;/td&gt;&lt;/tr&gt;"</f>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92" spans="1:8" ht="30">
      <c r="A92" s="9" t="s">
        <v>51</v>
      </c>
      <c r="B92" s="9">
        <f>VLOOKUP(C92,RequirementsClasses,2,FALSE)</f>
        <v>22</v>
      </c>
      <c r="C92" s="9" t="s">
        <v>1895</v>
      </c>
      <c r="D92" s="9">
        <v>15</v>
      </c>
      <c r="E92" s="9" t="s">
        <v>1852</v>
      </c>
      <c r="F92" s="9" t="str">
        <f>Base_identifier&amp;C92&amp;"."&amp;E92</f>
        <v>http://www.opengis.net/spec/GeoTIFF/0.0/GTCitationGeoKey.type</v>
      </c>
      <c r="G92" s="9" t="s">
        <v>64</v>
      </c>
      <c r="H92" s="12" t="str">
        <f>IF(C92=C91,"","&lt;/table&gt;&lt;h3 id="""&amp;C92&amp;"""&gt;Requirements Class "&amp;C92&amp;"&lt;/h3&gt;&lt;table border=""1"" cellpadding=""2""&gt;&lt;tr&gt;&lt;td colspan=""2"" bgcolor=""lightgrey""&gt;&lt;b&gt;Requirements Class&lt;/b&gt;&lt;/td&gt;&lt;/tr&gt;&lt;tr&gt;&lt;td colspan=""2""&gt;"&amp;Base_identifier&amp;C92&amp;"&lt;/td&gt;&lt;/tr&gt;")&amp;"&lt;tr&gt;&lt;td bgcolor=""lightgrey""&gt;Requirement&lt;/td&gt;&lt;td&gt;"&amp;F92&amp;"&lt;br/&gt;&lt;i&gt;"&amp;G92&amp;"&lt;/i&gt;&lt;/td&gt;&lt;/tr&gt;"</f>
        <v>&lt;tr&gt;&lt;td bgcolor="lightgrey"&gt;Requirement&lt;/td&gt;&lt;td&gt;http://www.opengis.net/spec/GeoTIFF/0.0/GTCitationGeoKey.type&lt;br/&gt;&lt;i&gt;The GTCitationGeoKey SHALL have type = ASCII&lt;/i&gt;&lt;/td&gt;&lt;/tr&gt;</v>
      </c>
    </row>
    <row r="93" spans="1:8" ht="30">
      <c r="A93" s="9" t="s">
        <v>51</v>
      </c>
      <c r="B93" s="9">
        <f>VLOOKUP(C93,RequirementsClasses,2,FALSE)</f>
        <v>23</v>
      </c>
      <c r="C93" s="9" t="s">
        <v>1889</v>
      </c>
      <c r="D93" s="9">
        <v>5</v>
      </c>
      <c r="E93" s="9" t="s">
        <v>1851</v>
      </c>
      <c r="F93" s="9" t="str">
        <f>Base_identifier&amp;C93&amp;"."&amp;E93</f>
        <v>http://www.opengis.net/spec/GeoTIFF/0.0/GTModelTypeGeoKey.ID</v>
      </c>
      <c r="G93" s="9" t="s">
        <v>52</v>
      </c>
      <c r="H93" s="12" t="str">
        <f>IF(C93=C92,"","&lt;/table&gt;&lt;h3 id="""&amp;C93&amp;"""&gt;Requirements Class "&amp;C93&amp;"&lt;/h3&gt;&lt;table border=""1"" cellpadding=""2""&gt;&lt;tr&gt;&lt;td colspan=""2"" bgcolor=""lightgrey""&gt;&lt;b&gt;Requirements Class&lt;/b&gt;&lt;/td&gt;&lt;/tr&gt;&lt;tr&gt;&lt;td colspan=""2""&gt;"&amp;Base_identifier&amp;C93&amp;"&lt;/td&gt;&lt;/tr&gt;")&amp;"&lt;tr&gt;&lt;td bgcolor=""lightgrey""&gt;Requirement&lt;/td&gt;&lt;td&gt;"&amp;F93&amp;"&lt;br/&gt;&lt;i&gt;"&amp;G93&amp;"&lt;/i&gt;&lt;/td&gt;&lt;/tr&gt;"</f>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bgcolor="lightgrey"&gt;Requirement&lt;/td&gt;&lt;td&gt;http://www.opengis.net/spec/GeoTIFF/0.0/GTModelTypeGeoKey.ID&lt;br/&gt;&lt;i&gt;The GTModelTypeGeoKey SHALL have ID = 1024&lt;/i&gt;&lt;/td&gt;&lt;/tr&gt;</v>
      </c>
    </row>
    <row r="94" spans="1:8" ht="30">
      <c r="A94" s="9" t="s">
        <v>51</v>
      </c>
      <c r="B94" s="9">
        <f>VLOOKUP(C94,RequirementsClasses,2,FALSE)</f>
        <v>23</v>
      </c>
      <c r="C94" s="9" t="s">
        <v>1889</v>
      </c>
      <c r="D94" s="9">
        <v>5</v>
      </c>
      <c r="E94" s="9" t="s">
        <v>1852</v>
      </c>
      <c r="F94" s="9" t="str">
        <f>Base_identifier&amp;C94&amp;"."&amp;E94</f>
        <v>http://www.opengis.net/spec/GeoTIFF/0.0/GTModelTypeGeoKey.type</v>
      </c>
      <c r="G94" s="9" t="s">
        <v>53</v>
      </c>
      <c r="H94" s="12" t="str">
        <f>IF(C94=C93,"","&lt;/table&gt;&lt;h3 id="""&amp;C94&amp;"""&gt;Requirements Class "&amp;C94&amp;"&lt;/h3&gt;&lt;table border=""1"" cellpadding=""2""&gt;&lt;tr&gt;&lt;td colspan=""2"" bgcolor=""lightgrey""&gt;&lt;b&gt;Requirements Class&lt;/b&gt;&lt;/td&gt;&lt;/tr&gt;&lt;tr&gt;&lt;td colspan=""2""&gt;"&amp;Base_identifier&amp;C94&amp;"&lt;/td&gt;&lt;/tr&gt;")&amp;"&lt;tr&gt;&lt;td bgcolor=""lightgrey""&gt;Requirement&lt;/td&gt;&lt;td&gt;"&amp;F94&amp;"&lt;br/&gt;&lt;i&gt;"&amp;G94&amp;"&lt;/i&gt;&lt;/td&gt;&lt;/tr&gt;"</f>
        <v>&lt;tr&gt;&lt;td bgcolor="lightgrey"&gt;Requirement&lt;/td&gt;&lt;td&gt;http://www.opengis.net/spec/GeoTIFF/0.0/GTModelTypeGeoKey.type&lt;br/&gt;&lt;i&gt;The GTModelTypeGeoKey SHALL have type = SHORT&lt;/i&gt;&lt;/td&gt;&lt;/tr&gt;</v>
      </c>
    </row>
    <row r="95" spans="1:8" ht="30">
      <c r="A95" s="9" t="s">
        <v>56</v>
      </c>
      <c r="B95" s="9">
        <f>VLOOKUP(C95,RequirementsClasses,2,FALSE)</f>
        <v>23</v>
      </c>
      <c r="C95" s="9" t="s">
        <v>1889</v>
      </c>
      <c r="D95" s="9">
        <v>5</v>
      </c>
      <c r="E95" s="9" t="s">
        <v>1891</v>
      </c>
      <c r="F95" s="9" t="str">
        <f>Base_identifier&amp;C95&amp;"."&amp;E95</f>
        <v>http://www.opengis.net/spec/GeoTIFF/0.0/GTModelTypeGeoKey.geocentric</v>
      </c>
      <c r="G95" s="9" t="s">
        <v>2026</v>
      </c>
      <c r="H95" s="12" t="str">
        <f>IF(C95=C94,"","&lt;/table&gt;&lt;h3 id="""&amp;C95&amp;"""&gt;Requirements Class "&amp;C95&amp;"&lt;/h3&gt;&lt;table border=""1"" cellpadding=""2""&gt;&lt;tr&gt;&lt;td colspan=""2"" bgcolor=""lightgrey""&gt;&lt;b&gt;Requirements Class&lt;/b&gt;&lt;/td&gt;&lt;/tr&gt;&lt;tr&gt;&lt;td colspan=""2""&gt;"&amp;Base_identifier&amp;C95&amp;"&lt;/td&gt;&lt;/tr&gt;")&amp;"&lt;tr&gt;&lt;td bgcolor=""lightgrey""&gt;Requirement&lt;/td&gt;&lt;td&gt;"&amp;F95&amp;"&lt;br/&gt;&lt;i&gt;"&amp;G95&amp;"&lt;/i&gt;&lt;/td&gt;&lt;/tr&gt;"</f>
        <v>&lt;tr&gt;&lt;td bgcolor="lightgrey"&gt;Requirement&lt;/td&gt;&lt;td&gt;http://www.opengis.net/spec/GeoTIFF/0.0/GTModelTypeGeoKey.geocentric&lt;br/&gt;&lt;i&gt;A value of 3 for the GTModelTypeGeoKey SHALL indicate a geocentric(X,Y,Z) coordinate system &lt;/i&gt;&lt;/td&gt;&lt;/tr&gt;</v>
      </c>
    </row>
    <row r="96" spans="1:8" ht="30">
      <c r="A96" s="9" t="s">
        <v>56</v>
      </c>
      <c r="B96" s="9">
        <f>VLOOKUP(C96,RequirementsClasses,2,FALSE)</f>
        <v>23</v>
      </c>
      <c r="C96" s="9" t="s">
        <v>1889</v>
      </c>
      <c r="D96" s="9">
        <v>5</v>
      </c>
      <c r="E96" s="9" t="s">
        <v>1884</v>
      </c>
      <c r="F96" s="9" t="str">
        <f>Base_identifier&amp;C96&amp;"."&amp;E96</f>
        <v>http://www.opengis.net/spec/GeoTIFF/0.0/GTModelTypeGeoKey.geographic</v>
      </c>
      <c r="G96" s="9" t="s">
        <v>55</v>
      </c>
      <c r="H96" s="12" t="str">
        <f>IF(C96=C95,"","&lt;/table&gt;&lt;h3 id="""&amp;C96&amp;"""&gt;Requirements Class "&amp;C96&amp;"&lt;/h3&gt;&lt;table border=""1"" cellpadding=""2""&gt;&lt;tr&gt;&lt;td colspan=""2"" bgcolor=""lightgrey""&gt;&lt;b&gt;Requirements Class&lt;/b&gt;&lt;/td&gt;&lt;/tr&gt;&lt;tr&gt;&lt;td colspan=""2""&gt;"&amp;Base_identifier&amp;C96&amp;"&lt;/td&gt;&lt;/tr&gt;")&amp;"&lt;tr&gt;&lt;td bgcolor=""lightgrey""&gt;Requirement&lt;/td&gt;&lt;td&gt;"&amp;F96&amp;"&lt;br/&gt;&lt;i&gt;"&amp;G96&amp;"&lt;/i&gt;&lt;/td&gt;&lt;/tr&gt;"</f>
        <v>&lt;tr&gt;&lt;td bgcolor="lightgrey"&gt;Requirement&lt;/td&gt;&lt;td&gt;http://www.opengis.net/spec/GeoTIFF/0.0/GTModelTypeGeoKey.geographic&lt;br/&gt;&lt;i&gt;A value of 2 for the GTModelTypeGeoKey SHALL indicate a geographic latitude-longitude  coordinate system &lt;/i&gt;&lt;/td&gt;&lt;/tr&gt;</v>
      </c>
    </row>
    <row r="97" spans="1:8" ht="30">
      <c r="A97" s="9" t="s">
        <v>56</v>
      </c>
      <c r="B97" s="9">
        <f>VLOOKUP(C97,RequirementsClasses,2,FALSE)</f>
        <v>23</v>
      </c>
      <c r="C97" s="9" t="s">
        <v>1889</v>
      </c>
      <c r="D97" s="9">
        <v>5</v>
      </c>
      <c r="E97" s="9" t="s">
        <v>1890</v>
      </c>
      <c r="F97" s="9" t="str">
        <f>Base_identifier&amp;C97&amp;"."&amp;E97</f>
        <v>http://www.opengis.net/spec/GeoTIFF/0.0/GTModelTypeGeoKey.private</v>
      </c>
      <c r="G97" s="9" t="s">
        <v>60</v>
      </c>
      <c r="H97" s="12" t="str">
        <f>IF(C97=C96,"","&lt;/table&gt;&lt;h3 id="""&amp;C97&amp;"""&gt;Requirements Class "&amp;C97&amp;"&lt;/h3&gt;&lt;table border=""1"" cellpadding=""2""&gt;&lt;tr&gt;&lt;td colspan=""2"" bgcolor=""lightgrey""&gt;&lt;b&gt;Requirements Class&lt;/b&gt;&lt;/td&gt;&lt;/tr&gt;&lt;tr&gt;&lt;td colspan=""2""&gt;"&amp;Base_identifier&amp;C97&amp;"&lt;/td&gt;&lt;/tr&gt;")&amp;"&lt;tr&gt;&lt;td bgcolor=""lightgrey""&gt;Requirement&lt;/td&gt;&lt;td&gt;"&amp;F97&amp;"&lt;br/&gt;&lt;i&gt;"&amp;G97&amp;"&lt;/i&gt;&lt;/td&gt;&lt;/tr&gt;"</f>
        <v>&lt;tr&gt;&lt;td bgcolor="lightgrey"&gt;Requirement&lt;/td&gt;&lt;td&gt;http://www.opengis.net/spec/GeoTIFF/0.0/GTModelTypeGeoKey.private&lt;br/&gt;&lt;i&gt;GTModelTypeGeoKey values in the range 32768-65535 SHALL be private&lt;/i&gt;&lt;/td&gt;&lt;/tr&gt;</v>
      </c>
    </row>
    <row r="98" spans="1:8" ht="30">
      <c r="A98" s="9" t="s">
        <v>56</v>
      </c>
      <c r="B98" s="9">
        <f>VLOOKUP(C98,RequirementsClasses,2,FALSE)</f>
        <v>23</v>
      </c>
      <c r="C98" s="9" t="s">
        <v>1889</v>
      </c>
      <c r="D98" s="9">
        <v>5</v>
      </c>
      <c r="E98" s="9" t="s">
        <v>1885</v>
      </c>
      <c r="F98" s="9" t="str">
        <f>Base_identifier&amp;C98&amp;"."&amp;E98</f>
        <v>http://www.opengis.net/spec/GeoTIFF/0.0/GTModelTypeGeoKey.projected</v>
      </c>
      <c r="G98" s="9" t="s">
        <v>54</v>
      </c>
      <c r="H98" s="12" t="str">
        <f>IF(C98=C97,"","&lt;/table&gt;&lt;h3 id="""&amp;C98&amp;"""&gt;Requirements Class "&amp;C98&amp;"&lt;/h3&gt;&lt;table border=""1"" cellpadding=""2""&gt;&lt;tr&gt;&lt;td colspan=""2"" bgcolor=""lightgrey""&gt;&lt;b&gt;Requirements Class&lt;/b&gt;&lt;/td&gt;&lt;/tr&gt;&lt;tr&gt;&lt;td colspan=""2""&gt;"&amp;Base_identifier&amp;C98&amp;"&lt;/td&gt;&lt;/tr&gt;")&amp;"&lt;tr&gt;&lt;td bgcolor=""lightgrey""&gt;Requirement&lt;/td&gt;&lt;td&gt;"&amp;F98&amp;"&lt;br/&gt;&lt;i&gt;"&amp;G98&amp;"&lt;/i&gt;&lt;/td&gt;&lt;/tr&gt;"</f>
        <v>&lt;tr&gt;&lt;td bgcolor="lightgrey"&gt;Requirement&lt;/td&gt;&lt;td&gt;http://www.opengis.net/spec/GeoTIFF/0.0/GTModelTypeGeoKey.projected&lt;br/&gt;&lt;i&gt;A value of 1 for the GTModelTypeGeoKey SHALL indicate a projected coordinate system &lt;/i&gt;&lt;/td&gt;&lt;/tr&gt;</v>
      </c>
    </row>
    <row r="99" spans="1:8" ht="30">
      <c r="A99" s="9" t="s">
        <v>56</v>
      </c>
      <c r="B99" s="9">
        <f>VLOOKUP(C99,RequirementsClasses,2,FALSE)</f>
        <v>23</v>
      </c>
      <c r="C99" s="9" t="s">
        <v>1889</v>
      </c>
      <c r="D99" s="9">
        <v>5</v>
      </c>
      <c r="E99" s="9" t="s">
        <v>1882</v>
      </c>
      <c r="F99" s="9" t="str">
        <f>Base_identifier&amp;C99&amp;"."&amp;E99</f>
        <v>http://www.opengis.net/spec/GeoTIFF/0.0/GTModelTypeGeoKey.reserved</v>
      </c>
      <c r="G99" s="9" t="s">
        <v>59</v>
      </c>
      <c r="H99" s="12" t="str">
        <f>IF(C99=C98,"","&lt;/table&gt;&lt;h3 id="""&amp;C99&amp;"""&gt;Requirements Class "&amp;C99&amp;"&lt;/h3&gt;&lt;table border=""1"" cellpadding=""2""&gt;&lt;tr&gt;&lt;td colspan=""2"" bgcolor=""lightgrey""&gt;&lt;b&gt;Requirements Class&lt;/b&gt;&lt;/td&gt;&lt;/tr&gt;&lt;tr&gt;&lt;td colspan=""2""&gt;"&amp;Base_identifier&amp;C99&amp;"&lt;/td&gt;&lt;/tr&gt;")&amp;"&lt;tr&gt;&lt;td bgcolor=""lightgrey""&gt;Requirement&lt;/td&gt;&lt;td&gt;"&amp;F99&amp;"&lt;br/&gt;&lt;i&gt;"&amp;G99&amp;"&lt;/i&gt;&lt;/td&gt;&lt;/tr&gt;"</f>
        <v>&lt;tr&gt;&lt;td bgcolor="lightgrey"&gt;Requirement&lt;/td&gt;&lt;td&gt;http://www.opengis.net/spec/GeoTIFF/0.0/GTModelTypeGeoKey.reserved&lt;br/&gt;&lt;i&gt;GTModelTypeGeoKey values in the range 1-32766 SHALL be reserved&lt;/i&gt;&lt;/td&gt;&lt;/tr&gt;</v>
      </c>
    </row>
    <row r="100" spans="1:8" ht="30">
      <c r="A100" s="9" t="s">
        <v>51</v>
      </c>
      <c r="B100" s="9">
        <f>VLOOKUP(C100,RequirementsClasses,2,FALSE)</f>
        <v>24</v>
      </c>
      <c r="C100" s="9" t="s">
        <v>1892</v>
      </c>
      <c r="D100" s="9">
        <v>10</v>
      </c>
      <c r="E100" s="9" t="s">
        <v>1851</v>
      </c>
      <c r="F100" s="9" t="str">
        <f>Base_identifier&amp;C100&amp;"."&amp;E100</f>
        <v>http://www.opengis.net/spec/GeoTIFF/0.0/GTRasterTypeGeoKey.ID</v>
      </c>
      <c r="G100" s="9" t="s">
        <v>57</v>
      </c>
      <c r="H100" s="12" t="str">
        <f>IF(C100=C99,"","&lt;/table&gt;&lt;h3 id="""&amp;C100&amp;"""&gt;Requirements Class "&amp;C100&amp;"&lt;/h3&gt;&lt;table border=""1"" cellpadding=""2""&gt;&lt;tr&gt;&lt;td colspan=""2"" bgcolor=""lightgrey""&gt;&lt;b&gt;Requirements Class&lt;/b&gt;&lt;/td&gt;&lt;/tr&gt;&lt;tr&gt;&lt;td colspan=""2""&gt;"&amp;Base_identifier&amp;C100&amp;"&lt;/td&gt;&lt;/tr&gt;")&amp;"&lt;tr&gt;&lt;td bgcolor=""lightgrey""&gt;Requirement&lt;/td&gt;&lt;td&gt;"&amp;F100&amp;"&lt;br/&gt;&lt;i&gt;"&amp;G100&amp;"&lt;/i&gt;&lt;/td&gt;&lt;/tr&gt;"</f>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101" spans="1:8" ht="30">
      <c r="A101" s="9" t="s">
        <v>51</v>
      </c>
      <c r="B101" s="9">
        <f>VLOOKUP(C101,RequirementsClasses,2,FALSE)</f>
        <v>24</v>
      </c>
      <c r="C101" s="9" t="s">
        <v>1892</v>
      </c>
      <c r="D101" s="9">
        <v>10</v>
      </c>
      <c r="E101" s="9" t="s">
        <v>1852</v>
      </c>
      <c r="F101" s="9" t="str">
        <f>Base_identifier&amp;C101&amp;"."&amp;E101</f>
        <v>http://www.opengis.net/spec/GeoTIFF/0.0/GTRasterTypeGeoKey.type</v>
      </c>
      <c r="G101" s="9" t="s">
        <v>53</v>
      </c>
      <c r="H101" s="12" t="str">
        <f>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bgcolor="lightgrey"&gt;Requirement&lt;/td&gt;&lt;td&gt;http://www.opengis.net/spec/GeoTIFF/0.0/GTRasterTypeGeoKey.type&lt;br/&gt;&lt;i&gt;The GTModelTypeGeoKey SHALL have type = SHORT&lt;/i&gt;&lt;/td&gt;&lt;/tr&gt;</v>
      </c>
    </row>
    <row r="102" spans="1:8" ht="30">
      <c r="A102" s="9" t="s">
        <v>56</v>
      </c>
      <c r="B102" s="9">
        <f>VLOOKUP(C102,RequirementsClasses,2,FALSE)</f>
        <v>24</v>
      </c>
      <c r="C102" s="9" t="s">
        <v>1892</v>
      </c>
      <c r="D102" s="9">
        <v>10</v>
      </c>
      <c r="E102" s="9" t="s">
        <v>1890</v>
      </c>
      <c r="F102" s="9" t="str">
        <f>Base_identifier&amp;C102&amp;"."&amp;E102</f>
        <v>http://www.opengis.net/spec/GeoTIFF/0.0/GTRasterTypeGeoKey.private</v>
      </c>
      <c r="G102" s="9" t="s">
        <v>62</v>
      </c>
      <c r="H102" s="12" t="str">
        <f>IF(C102=C101,"","&lt;/table&gt;&lt;h3 id="""&amp;C102&amp;"""&gt;Requirements Class "&amp;C102&amp;"&lt;/h3&gt;&lt;table border=""1"" cellpadding=""2""&gt;&lt;tr&gt;&lt;td colspan=""2"" bgcolor=""lightgrey""&gt;&lt;b&gt;Requirements Class&lt;/b&gt;&lt;/td&gt;&lt;/tr&gt;&lt;tr&gt;&lt;td colspan=""2""&gt;"&amp;Base_identifier&amp;C102&amp;"&lt;/td&gt;&lt;/tr&gt;")&amp;"&lt;tr&gt;&lt;td bgcolor=""lightgrey""&gt;Requirement&lt;/td&gt;&lt;td&gt;"&amp;F102&amp;"&lt;br/&gt;&lt;i&gt;"&amp;G102&amp;"&lt;/i&gt;&lt;/td&gt;&lt;/tr&gt;"</f>
        <v>&lt;tr&gt;&lt;td bgcolor="lightgrey"&gt;Requirement&lt;/td&gt;&lt;td&gt;http://www.opengis.net/spec/GeoTIFF/0.0/GTRasterTypeGeoKey.private&lt;br/&gt;&lt;i&gt;GTRasterTypeGeoKey values in the range 32768-65535 SHALL be private&lt;/i&gt;&lt;/td&gt;&lt;/tr&gt;</v>
      </c>
    </row>
    <row r="103" spans="1:8" ht="30">
      <c r="A103" s="9" t="s">
        <v>56</v>
      </c>
      <c r="B103" s="9">
        <f>VLOOKUP(C103,RequirementsClasses,2,FALSE)</f>
        <v>24</v>
      </c>
      <c r="C103" s="9" t="s">
        <v>1892</v>
      </c>
      <c r="D103" s="9">
        <v>10</v>
      </c>
      <c r="E103" s="9" t="s">
        <v>1882</v>
      </c>
      <c r="F103" s="9" t="str">
        <f>Base_identifier&amp;C103&amp;"."&amp;E103</f>
        <v>http://www.opengis.net/spec/GeoTIFF/0.0/GTRasterTypeGeoKey.reserved</v>
      </c>
      <c r="G103" s="9" t="s">
        <v>61</v>
      </c>
      <c r="H103" s="12" t="str">
        <f>IF(C103=C102,"","&lt;/table&gt;&lt;h3 id="""&amp;C103&amp;"""&gt;Requirements Class "&amp;C103&amp;"&lt;/h3&gt;&lt;table border=""1"" cellpadding=""2""&gt;&lt;tr&gt;&lt;td colspan=""2"" bgcolor=""lightgrey""&gt;&lt;b&gt;Requirements Class&lt;/b&gt;&lt;/td&gt;&lt;/tr&gt;&lt;tr&gt;&lt;td colspan=""2""&gt;"&amp;Base_identifier&amp;C103&amp;"&lt;/td&gt;&lt;/tr&gt;")&amp;"&lt;tr&gt;&lt;td bgcolor=""lightgrey""&gt;Requirement&lt;/td&gt;&lt;td&gt;"&amp;F103&amp;"&lt;br/&gt;&lt;i&gt;"&amp;G103&amp;"&lt;/i&gt;&lt;/td&gt;&lt;/tr&gt;"</f>
        <v>&lt;tr&gt;&lt;td bgcolor="lightgrey"&gt;Requirement&lt;/td&gt;&lt;td&gt;http://www.opengis.net/spec/GeoTIFF/0.0/GTRasterTypeGeoKey.reserved&lt;br/&gt;&lt;i&gt;GTRasterTypeGeoKey values in the range 1-32766 SHALL be reserved&lt;/i&gt;&lt;/td&gt;&lt;/tr&gt;</v>
      </c>
    </row>
    <row r="104" spans="1:8" ht="30">
      <c r="A104" s="9" t="s">
        <v>58</v>
      </c>
      <c r="B104" s="9">
        <f>VLOOKUP(C104,RequirementsClasses,2,FALSE)</f>
        <v>24</v>
      </c>
      <c r="C104" s="9" t="s">
        <v>1892</v>
      </c>
      <c r="D104" s="9">
        <v>10</v>
      </c>
      <c r="E104" s="9" t="s">
        <v>1893</v>
      </c>
      <c r="F104" s="9" t="str">
        <f>Base_identifier&amp;C104&amp;"."&amp;E104</f>
        <v>http://www.opengis.net/spec/GeoTIFF/0.0/GTRasterTypeGeoKey.rasterPixelIsArea</v>
      </c>
      <c r="G104" s="9" t="s">
        <v>2027</v>
      </c>
      <c r="H104" s="12" t="str">
        <f>IF(C104=C103,"","&lt;/table&gt;&lt;h3 id="""&amp;C104&amp;"""&gt;Requirements Class "&amp;C104&amp;"&lt;/h3&gt;&lt;table border=""1"" cellpadding=""2""&gt;&lt;tr&gt;&lt;td colspan=""2"" bgcolor=""lightgrey""&gt;&lt;b&gt;Requirements Class&lt;/b&gt;&lt;/td&gt;&lt;/tr&gt;&lt;tr&gt;&lt;td colspan=""2""&gt;"&amp;Base_identifier&amp;C104&amp;"&lt;/td&gt;&lt;/tr&gt;")&amp;"&lt;tr&gt;&lt;td bgcolor=""lightgrey""&gt;Requirement&lt;/td&gt;&lt;td&gt;"&amp;F104&amp;"&lt;br/&gt;&lt;i&gt;"&amp;G104&amp;"&lt;/i&gt;&lt;/td&gt;&lt;/tr&gt;"</f>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105" spans="1:8" ht="30">
      <c r="A105" s="9" t="s">
        <v>58</v>
      </c>
      <c r="B105" s="9">
        <f>VLOOKUP(C105,RequirementsClasses,2,FALSE)</f>
        <v>24</v>
      </c>
      <c r="C105" s="9" t="s">
        <v>1892</v>
      </c>
      <c r="D105" s="9">
        <v>10</v>
      </c>
      <c r="E105" s="9" t="s">
        <v>1894</v>
      </c>
      <c r="F105" s="9" t="str">
        <f>Base_identifier&amp;C105&amp;"."&amp;E105</f>
        <v>http://www.opengis.net/spec/GeoTIFF/0.0/GTRasterTypeGeoKey.rasterPixelIsPoint</v>
      </c>
      <c r="G105" s="9" t="s">
        <v>2028</v>
      </c>
      <c r="H105" s="12" t="str">
        <f>IF(C105=C104,"","&lt;/table&gt;&lt;h3 id="""&amp;C105&amp;"""&gt;Requirements Class "&amp;C105&amp;"&lt;/h3&gt;&lt;table border=""1"" cellpadding=""2""&gt;&lt;tr&gt;&lt;td colspan=""2"" bgcolor=""lightgrey""&gt;&lt;b&gt;Requirements Class&lt;/b&gt;&lt;/td&gt;&lt;/tr&gt;&lt;tr&gt;&lt;td colspan=""2""&gt;"&amp;Base_identifier&amp;C105&amp;"&lt;/td&gt;&lt;/tr&gt;")&amp;"&lt;tr&gt;&lt;td bgcolor=""lightgrey""&gt;Requirement&lt;/td&gt;&lt;td&gt;"&amp;F105&amp;"&lt;br/&gt;&lt;i&gt;"&amp;G105&amp;"&lt;/i&gt;&lt;/td&gt;&lt;/tr&gt;"</f>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106" spans="1:8" ht="30">
      <c r="A106" s="9" t="s">
        <v>24</v>
      </c>
      <c r="B106" s="9">
        <f>VLOOKUP(C106,RequirementsClasses,2,FALSE)</f>
        <v>25</v>
      </c>
      <c r="C106" s="9" t="s">
        <v>1879</v>
      </c>
      <c r="D106" s="9"/>
      <c r="E106" s="9" t="s">
        <v>1853</v>
      </c>
      <c r="F106" s="9" t="str">
        <f>Base_identifier&amp;C106&amp;"."&amp;E106</f>
        <v>http://www.opengis.net/spec/GeoTIFF/0.0/IntergraphMatrixTag.count</v>
      </c>
      <c r="G106" s="9" t="s">
        <v>41</v>
      </c>
      <c r="H106" s="12" t="str">
        <f>IF(C106=C105,"","&lt;/table&gt;&lt;h3 id="""&amp;C106&amp;"""&gt;Requirements Class "&amp;C106&amp;"&lt;/h3&gt;&lt;table border=""1"" cellpadding=""2""&gt;&lt;tr&gt;&lt;td colspan=""2"" bgcolor=""lightgrey""&gt;&lt;b&gt;Requirements Class&lt;/b&gt;&lt;/td&gt;&lt;/tr&gt;&lt;tr&gt;&lt;td colspan=""2""&gt;"&amp;Base_identifier&amp;C106&amp;"&lt;/td&gt;&lt;/tr&gt;")&amp;"&lt;tr&gt;&lt;td bgcolor=""lightgrey""&gt;Requirement&lt;/td&gt;&lt;td&gt;"&amp;F106&amp;"&lt;br/&gt;&lt;i&gt;"&amp;G106&amp;"&lt;/i&gt;&lt;/td&gt;&lt;/tr&gt;"</f>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07" spans="1:8" ht="30">
      <c r="A107" s="9" t="s">
        <v>24</v>
      </c>
      <c r="B107" s="9">
        <f>VLOOKUP(C107,RequirementsClasses,2,FALSE)</f>
        <v>25</v>
      </c>
      <c r="C107" s="9" t="s">
        <v>1879</v>
      </c>
      <c r="D107" s="9"/>
      <c r="E107" s="9" t="s">
        <v>1880</v>
      </c>
      <c r="F107" s="9" t="str">
        <f>Base_identifier&amp;C107&amp;"."&amp;E107</f>
        <v>http://www.opengis.net/spec/GeoTIFF/0.0/IntergraphMatrixTag.deprecated</v>
      </c>
      <c r="G107" s="9" t="s">
        <v>42</v>
      </c>
      <c r="H107" s="12" t="str">
        <f>IF(C107=C106,"","&lt;/table&gt;&lt;h3 id="""&amp;C107&amp;"""&gt;Requirements Class "&amp;C107&amp;"&lt;/h3&gt;&lt;table border=""1"" cellpadding=""2""&gt;&lt;tr&gt;&lt;td colspan=""2"" bgcolor=""lightgrey""&gt;&lt;b&gt;Requirements Class&lt;/b&gt;&lt;/td&gt;&lt;/tr&gt;&lt;tr&gt;&lt;td colspan=""2""&gt;"&amp;Base_identifier&amp;C107&amp;"&lt;/td&gt;&lt;/tr&gt;")&amp;"&lt;tr&gt;&lt;td bgcolor=""lightgrey""&gt;Requirement&lt;/td&gt;&lt;td&gt;"&amp;F107&amp;"&lt;br/&gt;&lt;i&gt;"&amp;G107&amp;"&lt;/i&gt;&lt;/td&gt;&lt;/tr&gt;"</f>
        <v>&lt;tr&gt;&lt;td bgcolor="lightgrey"&gt;Requirement&lt;/td&gt;&lt;td&gt;http://www.opengis.net/spec/GeoTIFF/0.0/IntergraphMatrixTag.deprecated&lt;br/&gt;&lt;i&gt;The IntergraphMatrixTag SHALL not be used&lt;/i&gt;&lt;/td&gt;&lt;/tr&gt;</v>
      </c>
    </row>
    <row r="108" spans="1:8" ht="30">
      <c r="A108" s="9" t="s">
        <v>24</v>
      </c>
      <c r="B108" s="9">
        <f>VLOOKUP(C108,RequirementsClasses,2,FALSE)</f>
        <v>25</v>
      </c>
      <c r="C108" s="9" t="s">
        <v>1879</v>
      </c>
      <c r="D108" s="9"/>
      <c r="E108" s="9" t="s">
        <v>1851</v>
      </c>
      <c r="F108" s="9" t="str">
        <f>Base_identifier&amp;C108&amp;"."&amp;E108</f>
        <v>http://www.opengis.net/spec/GeoTIFF/0.0/IntergraphMatrixTag.ID</v>
      </c>
      <c r="G108" s="9" t="s">
        <v>40</v>
      </c>
      <c r="H108" s="12" t="str">
        <f>IF(C108=C107,"","&lt;/table&gt;&lt;h3 id="""&amp;C108&amp;"""&gt;Requirements Class "&amp;C108&amp;"&lt;/h3&gt;&lt;table border=""1"" cellpadding=""2""&gt;&lt;tr&gt;&lt;td colspan=""2"" bgcolor=""lightgrey""&gt;&lt;b&gt;Requirements Class&lt;/b&gt;&lt;/td&gt;&lt;/tr&gt;&lt;tr&gt;&lt;td colspan=""2""&gt;"&amp;Base_identifier&amp;C108&amp;"&lt;/td&gt;&lt;/tr&gt;")&amp;"&lt;tr&gt;&lt;td bgcolor=""lightgrey""&gt;Requirement&lt;/td&gt;&lt;td&gt;"&amp;F108&amp;"&lt;br/&gt;&lt;i&gt;"&amp;G108&amp;"&lt;/i&gt;&lt;/td&gt;&lt;/tr&gt;"</f>
        <v>&lt;tr&gt;&lt;td bgcolor="lightgrey"&gt;Requirement&lt;/td&gt;&lt;td&gt;http://www.opengis.net/spec/GeoTIFF/0.0/IntergraphMatrixTag.ID&lt;br/&gt;&lt;i&gt;The IntergraphMatrixTag SHALL have ID = 33920&lt;/i&gt;&lt;/td&gt;&lt;/tr&gt;</v>
      </c>
    </row>
    <row r="109" spans="1:8" ht="30">
      <c r="A109" s="9" t="s">
        <v>24</v>
      </c>
      <c r="B109" s="9">
        <f>VLOOKUP(C109,RequirementsClasses,2,FALSE)</f>
        <v>25</v>
      </c>
      <c r="C109" s="9" t="s">
        <v>1879</v>
      </c>
      <c r="D109" s="9"/>
      <c r="E109" s="9" t="s">
        <v>1852</v>
      </c>
      <c r="F109" s="9" t="str">
        <f>Base_identifier&amp;C109&amp;"."&amp;E109</f>
        <v>http://www.opengis.net/spec/GeoTIFF/0.0/IntergraphMatrixTag.type</v>
      </c>
      <c r="G109" s="9" t="s">
        <v>39</v>
      </c>
      <c r="H109" s="12" t="str">
        <f>IF(C109=C108,"","&lt;/table&gt;&lt;h3 id="""&amp;C109&amp;"""&gt;Requirements Class "&amp;C109&amp;"&lt;/h3&gt;&lt;table border=""1"" cellpadding=""2""&gt;&lt;tr&gt;&lt;td colspan=""2"" bgcolor=""lightgrey""&gt;&lt;b&gt;Requirements Class&lt;/b&gt;&lt;/td&gt;&lt;/tr&gt;&lt;tr&gt;&lt;td colspan=""2""&gt;"&amp;Base_identifier&amp;C109&amp;"&lt;/td&gt;&lt;/tr&gt;")&amp;"&lt;tr&gt;&lt;td bgcolor=""lightgrey""&gt;Requirement&lt;/td&gt;&lt;td&gt;"&amp;F109&amp;"&lt;br/&gt;&lt;i&gt;"&amp;G109&amp;"&lt;/i&gt;&lt;/td&gt;&lt;/tr&gt;"</f>
        <v>&lt;tr&gt;&lt;td bgcolor="lightgrey"&gt;Requirement&lt;/td&gt;&lt;td&gt;http://www.opengis.net/spec/GeoTIFF/0.0/IntergraphMatrixTag.type&lt;br/&gt;&lt;i&gt;The IntergraphMatrixTag SHALL have type = DOUBLE&lt;/i&gt;&lt;/td&gt;&lt;/tr&gt;</v>
      </c>
    </row>
    <row r="110" spans="1:8" ht="30">
      <c r="A110" s="9" t="s">
        <v>4</v>
      </c>
      <c r="B110" s="9">
        <f>VLOOKUP(C110,RequirementsClasses,2,FALSE)</f>
        <v>26</v>
      </c>
      <c r="C110" s="10" t="s">
        <v>1859</v>
      </c>
      <c r="D110" s="10">
        <v>3</v>
      </c>
      <c r="E110" s="9" t="s">
        <v>1853</v>
      </c>
      <c r="F110" s="9" t="str">
        <f>Base_identifier&amp;C110&amp;"."&amp;E110</f>
        <v>http://www.opengis.net/spec/GeoTIFF/0.0/KeyEntrySet.count</v>
      </c>
      <c r="G110" s="10" t="s">
        <v>2029</v>
      </c>
      <c r="H110" s="12" t="str">
        <f>IF(C110=C109,"","&lt;/table&gt;&lt;h3 id="""&amp;C110&amp;"""&gt;Requirements Class "&amp;C110&amp;"&lt;/h3&gt;&lt;table border=""1"" cellpadding=""2""&gt;&lt;tr&gt;&lt;td colspan=""2"" bgcolor=""lightgrey""&gt;&lt;b&gt;Requirements Class&lt;/b&gt;&lt;/td&gt;&lt;/tr&gt;&lt;tr&gt;&lt;td colspan=""2""&gt;"&amp;Base_identifier&amp;C110&amp;"&lt;/td&gt;&lt;/tr&gt;")&amp;"&lt;tr&gt;&lt;td bgcolor=""lightgrey""&gt;Requirement&lt;/td&gt;&lt;td&gt;"&amp;F110&amp;"&lt;br/&gt;&lt;i&gt;"&amp;G110&amp;"&lt;/i&gt;&lt;/td&gt;&lt;/tr&gt;"</f>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11" spans="1:8" ht="30">
      <c r="A111" s="9" t="s">
        <v>4</v>
      </c>
      <c r="B111" s="9">
        <f>VLOOKUP(C111,RequirementsClasses,2,FALSE)</f>
        <v>26</v>
      </c>
      <c r="C111" s="10" t="s">
        <v>1859</v>
      </c>
      <c r="D111" s="10">
        <v>1</v>
      </c>
      <c r="E111" s="9" t="s">
        <v>1861</v>
      </c>
      <c r="F111" s="9" t="str">
        <f>Base_identifier&amp;C111&amp;"."&amp;E111</f>
        <v>http://www.opengis.net/spec/GeoTIFF/0.0/KeyEntrySet.keyID</v>
      </c>
      <c r="G111" s="9" t="s">
        <v>1943</v>
      </c>
      <c r="H111" s="12" t="str">
        <f>IF(C111=C110,"","&lt;/table&gt;&lt;h3 id="""&amp;C111&amp;"""&gt;Requirements Class "&amp;C111&amp;"&lt;/h3&gt;&lt;table border=""1"" cellpadding=""2""&gt;&lt;tr&gt;&lt;td colspan=""2"" bgcolor=""lightgrey""&gt;&lt;b&gt;Requirements Class&lt;/b&gt;&lt;/td&gt;&lt;/tr&gt;&lt;tr&gt;&lt;td colspan=""2""&gt;"&amp;Base_identifier&amp;C111&amp;"&lt;/td&gt;&lt;/tr&gt;")&amp;"&lt;tr&gt;&lt;td bgcolor=""lightgrey""&gt;Requirement&lt;/td&gt;&lt;td&gt;"&amp;F111&amp;"&lt;br/&gt;&lt;i&gt;"&amp;G111&amp;"&lt;/i&gt;&lt;/td&gt;&lt;/tr&gt;"</f>
        <v>&lt;tr&gt;&lt;td bgcolor="lightgrey"&gt;Requirement&lt;/td&gt;&lt;td&gt;http://www.opengis.net/spec/GeoTIFF/0.0/KeyEntrySet.keyID&lt;br/&gt;&lt;i&gt;The first unsigned short integer in each Key Entry Set SHALL hold the KeyID.&lt;/i&gt;&lt;/td&gt;&lt;/tr&gt;</v>
      </c>
    </row>
    <row r="112" spans="1:8" ht="45">
      <c r="A112" s="9" t="s">
        <v>4</v>
      </c>
      <c r="B112" s="9">
        <f>VLOOKUP(C112,RequirementsClasses,2,FALSE)</f>
        <v>26</v>
      </c>
      <c r="C112" s="10" t="s">
        <v>1859</v>
      </c>
      <c r="D112" s="10">
        <v>5</v>
      </c>
      <c r="E112" s="9" t="s">
        <v>1864</v>
      </c>
      <c r="F112" s="9" t="str">
        <f>Base_identifier&amp;C112&amp;"."&amp;E112</f>
        <v>http://www.opengis.net/spec/GeoTIFF/0.0/KeyEntrySet.shortKeyValues</v>
      </c>
      <c r="G112" s="9" t="s">
        <v>2030</v>
      </c>
      <c r="H112" s="12" t="str">
        <f>IF(C112=C111,"","&lt;/table&gt;&lt;h3 id="""&amp;C112&amp;"""&gt;Requirements Class "&amp;C112&amp;"&lt;/h3&gt;&lt;table border=""1"" cellpadding=""2""&gt;&lt;tr&gt;&lt;td colspan=""2"" bgcolor=""lightgrey""&gt;&lt;b&gt;Requirements Class&lt;/b&gt;&lt;/td&gt;&lt;/tr&gt;&lt;tr&gt;&lt;td colspan=""2""&gt;"&amp;Base_identifier&amp;C112&amp;"&lt;/td&gt;&lt;/tr&gt;")&amp;"&lt;tr&gt;&lt;td bgcolor=""lightgrey""&gt;Requirement&lt;/td&gt;&lt;td&gt;"&amp;F112&amp;"&lt;br/&gt;&lt;i&gt;"&amp;G112&amp;"&lt;/i&gt;&lt;/td&gt;&lt;/tr&gt;"</f>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13" spans="1:8" ht="30">
      <c r="A113" s="9" t="s">
        <v>4</v>
      </c>
      <c r="B113" s="9">
        <f>VLOOKUP(C113,RequirementsClasses,2,FALSE)</f>
        <v>26</v>
      </c>
      <c r="C113" s="10" t="s">
        <v>1859</v>
      </c>
      <c r="D113" s="10">
        <v>0</v>
      </c>
      <c r="E113" s="9" t="s">
        <v>1860</v>
      </c>
      <c r="F113" s="9" t="str">
        <f>Base_identifier&amp;C113&amp;"."&amp;E113</f>
        <v>http://www.opengis.net/spec/GeoTIFF/0.0/KeyEntrySet.size</v>
      </c>
      <c r="G113" s="9" t="s">
        <v>1944</v>
      </c>
      <c r="H113" s="12" t="str">
        <f>IF(C113=C112,"","&lt;/table&gt;&lt;h3 id="""&amp;C113&amp;"""&gt;Requirements Class "&amp;C113&amp;"&lt;/h3&gt;&lt;table border=""1"" cellpadding=""2""&gt;&lt;tr&gt;&lt;td colspan=""2"" bgcolor=""lightgrey""&gt;&lt;b&gt;Requirements Class&lt;/b&gt;&lt;/td&gt;&lt;/tr&gt;&lt;tr&gt;&lt;td colspan=""2""&gt;"&amp;Base_identifier&amp;C113&amp;"&lt;/td&gt;&lt;/tr&gt;")&amp;"&lt;tr&gt;&lt;td bgcolor=""lightgrey""&gt;Requirement&lt;/td&gt;&lt;td&gt;"&amp;F113&amp;"&lt;br/&gt;&lt;i&gt;"&amp;G113&amp;"&lt;/i&gt;&lt;/td&gt;&lt;/tr&gt;"</f>
        <v>&lt;tr&gt;&lt;td bgcolor="lightgrey"&gt;Requirement&lt;/td&gt;&lt;td&gt;http://www.opengis.net/spec/GeoTIFF/0.0/KeyEntrySet.size&lt;br/&gt;&lt;i&gt;Each Key Entry Set SHALL hold four unsigned short integers&lt;/i&gt;&lt;/td&gt;&lt;/tr&gt;</v>
      </c>
    </row>
    <row r="114" spans="1:8" ht="45">
      <c r="A114" s="9" t="s">
        <v>4</v>
      </c>
      <c r="B114" s="9">
        <f>VLOOKUP(C114,RequirementsClasses,2,FALSE)</f>
        <v>26</v>
      </c>
      <c r="C114" s="10" t="s">
        <v>1859</v>
      </c>
      <c r="D114" s="10">
        <v>2</v>
      </c>
      <c r="E114" s="9" t="s">
        <v>1862</v>
      </c>
      <c r="F114" s="9" t="str">
        <f>Base_identifier&amp;C114&amp;"."&amp;E114</f>
        <v>http://www.opengis.net/spec/GeoTIFF/0.0/KeyEntrySet.TIFFTagLocation</v>
      </c>
      <c r="G114" s="9" t="s">
        <v>1945</v>
      </c>
      <c r="H114" s="12" t="str">
        <f>IF(C114=C113,"","&lt;/table&gt;&lt;h3 id="""&amp;C114&amp;"""&gt;Requirements Class "&amp;C114&amp;"&lt;/h3&gt;&lt;table border=""1"" cellpadding=""2""&gt;&lt;tr&gt;&lt;td colspan=""2"" bgcolor=""lightgrey""&gt;&lt;b&gt;Requirements Class&lt;/b&gt;&lt;/td&gt;&lt;/tr&gt;&lt;tr&gt;&lt;td colspan=""2""&gt;"&amp;Base_identifier&amp;C114&amp;"&lt;/td&gt;&lt;/tr&gt;")&amp;"&lt;tr&gt;&lt;td bgcolor=""lightgrey""&gt;Requirement&lt;/td&gt;&lt;td&gt;"&amp;F114&amp;"&lt;br/&gt;&lt;i&gt;"&amp;G114&amp;"&lt;/i&gt;&lt;/td&gt;&lt;/tr&gt;"</f>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15" spans="1:8" ht="75">
      <c r="A115" s="9" t="s">
        <v>4</v>
      </c>
      <c r="B115" s="9">
        <f>VLOOKUP(C115,RequirementsClasses,2,FALSE)</f>
        <v>26</v>
      </c>
      <c r="C115" s="10" t="s">
        <v>1859</v>
      </c>
      <c r="D115" s="10">
        <v>4</v>
      </c>
      <c r="E115" s="9" t="s">
        <v>1863</v>
      </c>
      <c r="F115" s="9" t="str">
        <f>Base_identifier&amp;C115&amp;"."&amp;E115</f>
        <v>http://www.opengis.net/spec/GeoTIFF/0.0/KeyEntrySet.valueOffset</v>
      </c>
      <c r="G115" s="9" t="s">
        <v>2032</v>
      </c>
      <c r="H115" s="12" t="str">
        <f>IF(C115=C114,"","&lt;/table&gt;&lt;h3 id="""&amp;C115&amp;"""&gt;Requirements Class "&amp;C115&amp;"&lt;/h3&gt;&lt;table border=""1"" cellpadding=""2""&gt;&lt;tr&gt;&lt;td colspan=""2"" bgcolor=""lightgrey""&gt;&lt;b&gt;Requirements Class&lt;/b&gt;&lt;/td&gt;&lt;/tr&gt;&lt;tr&gt;&lt;td colspan=""2""&gt;"&amp;Base_identifier&amp;C115&amp;"&lt;/td&gt;&lt;/tr&gt;")&amp;"&lt;tr&gt;&lt;td bgcolor=""lightgrey""&gt;Requirement&lt;/td&gt;&lt;td&gt;"&amp;F115&amp;"&lt;br/&gt;&lt;i&gt;"&amp;G115&amp;"&lt;/i&gt;&lt;/td&gt;&lt;/tr&gt;"</f>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16" spans="1:8" ht="30">
      <c r="A116" s="9" t="s">
        <v>24</v>
      </c>
      <c r="B116" s="9">
        <f>VLOOKUP(C116,RequirementsClasses,2,FALSE)</f>
        <v>28</v>
      </c>
      <c r="C116" s="9" t="s">
        <v>1875</v>
      </c>
      <c r="D116" s="9"/>
      <c r="E116" s="9" t="s">
        <v>1853</v>
      </c>
      <c r="F116" s="9" t="str">
        <f>Base_identifier&amp;C116&amp;"."&amp;E116</f>
        <v>http://www.opengis.net/spec/GeoTIFF/0.0/ModelPixelScaleTag.count</v>
      </c>
      <c r="G116" s="9" t="s">
        <v>31</v>
      </c>
      <c r="H116" s="12" t="str">
        <f>IF(C116=C115,"","&lt;/table&gt;&lt;h3 id="""&amp;C116&amp;"""&gt;Requirements Class "&amp;C116&amp;"&lt;/h3&gt;&lt;table border=""1"" cellpadding=""2""&gt;&lt;tr&gt;&lt;td colspan=""2"" bgcolor=""lightgrey""&gt;&lt;b&gt;Requirements Class&lt;/b&gt;&lt;/td&gt;&lt;/tr&gt;&lt;tr&gt;&lt;td colspan=""2""&gt;"&amp;Base_identifier&amp;C116&amp;"&lt;/td&gt;&lt;/tr&gt;")&amp;"&lt;tr&gt;&lt;td bgcolor=""lightgrey""&gt;Requirement&lt;/td&gt;&lt;td&gt;"&amp;F116&amp;"&lt;br/&gt;&lt;i&gt;"&amp;G116&amp;"&lt;/i&gt;&lt;/td&gt;&lt;/tr&gt;"</f>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17" spans="1:8" ht="30">
      <c r="A117" s="9" t="s">
        <v>24</v>
      </c>
      <c r="B117" s="9">
        <f>VLOOKUP(C117,RequirementsClasses,2,FALSE)</f>
        <v>28</v>
      </c>
      <c r="C117" s="9" t="s">
        <v>1875</v>
      </c>
      <c r="D117" s="9"/>
      <c r="E117" s="9" t="s">
        <v>1853</v>
      </c>
      <c r="F117" s="9" t="str">
        <f>Base_identifier&amp;C117&amp;"."&amp;E117</f>
        <v>http://www.opengis.net/spec/GeoTIFF/0.0/ModelPixelScaleTag.count</v>
      </c>
      <c r="G117" s="9" t="s">
        <v>31</v>
      </c>
      <c r="H117" s="12" t="str">
        <f>IF(C117=C116,"","&lt;/table&gt;&lt;h3 id="""&amp;C117&amp;"""&gt;Requirements Class "&amp;C117&amp;"&lt;/h3&gt;&lt;table border=""1"" cellpadding=""2""&gt;&lt;tr&gt;&lt;td colspan=""2"" bgcolor=""lightgrey""&gt;&lt;b&gt;Requirements Class&lt;/b&gt;&lt;/td&gt;&lt;/tr&gt;&lt;tr&gt;&lt;td colspan=""2""&gt;"&amp;Base_identifier&amp;C117&amp;"&lt;/td&gt;&lt;/tr&gt;")&amp;"&lt;tr&gt;&lt;td bgcolor=""lightgrey""&gt;Requirement&lt;/td&gt;&lt;td&gt;"&amp;F117&amp;"&lt;br/&gt;&lt;i&gt;"&amp;G117&amp;"&lt;/i&gt;&lt;/td&gt;&lt;/tr&gt;"</f>
        <v>&lt;tr&gt;&lt;td bgcolor="lightgrey"&gt;Requirement&lt;/td&gt;&lt;td&gt;http://www.opengis.net/spec/GeoTIFF/0.0/ModelPixelScaleTag.count&lt;br/&gt;&lt;i&gt;The ModelPixelScaleTag SHALL hold three values (ScaleX, ScaleY, ScaleZ)&lt;/i&gt;&lt;/td&gt;&lt;/tr&gt;</v>
      </c>
    </row>
    <row r="118" spans="1:8" ht="30">
      <c r="A118" s="9" t="s">
        <v>24</v>
      </c>
      <c r="B118" s="9">
        <f>VLOOKUP(C118,RequirementsClasses,2,FALSE)</f>
        <v>28</v>
      </c>
      <c r="C118" s="9" t="s">
        <v>1875</v>
      </c>
      <c r="D118" s="9"/>
      <c r="E118" s="9" t="s">
        <v>1851</v>
      </c>
      <c r="F118" s="9" t="str">
        <f>Base_identifier&amp;C118&amp;"."&amp;E118</f>
        <v>http://www.opengis.net/spec/GeoTIFF/0.0/ModelPixelScaleTag.ID</v>
      </c>
      <c r="G118" s="9" t="s">
        <v>30</v>
      </c>
      <c r="H118" s="12" t="str">
        <f>IF(C118=C117,"","&lt;/table&gt;&lt;h3 id="""&amp;C118&amp;"""&gt;Requirements Class "&amp;C118&amp;"&lt;/h3&gt;&lt;table border=""1"" cellpadding=""2""&gt;&lt;tr&gt;&lt;td colspan=""2"" bgcolor=""lightgrey""&gt;&lt;b&gt;Requirements Class&lt;/b&gt;&lt;/td&gt;&lt;/tr&gt;&lt;tr&gt;&lt;td colspan=""2""&gt;"&amp;Base_identifier&amp;C118&amp;"&lt;/td&gt;&lt;/tr&gt;")&amp;"&lt;tr&gt;&lt;td bgcolor=""lightgrey""&gt;Requirement&lt;/td&gt;&lt;td&gt;"&amp;F118&amp;"&lt;br/&gt;&lt;i&gt;"&amp;G118&amp;"&lt;/i&gt;&lt;/td&gt;&lt;/tr&gt;"</f>
        <v>&lt;tr&gt;&lt;td bgcolor="lightgrey"&gt;Requirement&lt;/td&gt;&lt;td&gt;http://www.opengis.net/spec/GeoTIFF/0.0/ModelPixelScaleTag.ID&lt;br/&gt;&lt;i&gt;The ModelPixelScaleTag SHALL have ID = 33550&lt;/i&gt;&lt;/td&gt;&lt;/tr&gt;</v>
      </c>
    </row>
    <row r="119" spans="1:8" ht="30">
      <c r="A119" s="9" t="s">
        <v>24</v>
      </c>
      <c r="B119" s="9">
        <f>VLOOKUP(C119,RequirementsClasses,2,FALSE)</f>
        <v>28</v>
      </c>
      <c r="C119" s="9" t="s">
        <v>1875</v>
      </c>
      <c r="D119" s="9"/>
      <c r="E119" s="9" t="s">
        <v>1874</v>
      </c>
      <c r="F119" s="9" t="str">
        <f>Base_identifier&amp;C119&amp;"."&amp;E119</f>
        <v>http://www.opengis.net/spec/GeoTIFF/0.0/ModelPixelScaleTag.independent</v>
      </c>
      <c r="G119" s="9" t="s">
        <v>33</v>
      </c>
      <c r="H119" s="12" t="str">
        <f>IF(C119=C118,"","&lt;/table&gt;&lt;h3 id="""&amp;C119&amp;"""&gt;Requirements Class "&amp;C119&amp;"&lt;/h3&gt;&lt;table border=""1"" cellpadding=""2""&gt;&lt;tr&gt;&lt;td colspan=""2"" bgcolor=""lightgrey""&gt;&lt;b&gt;Requirements Class&lt;/b&gt;&lt;/td&gt;&lt;/tr&gt;&lt;tr&gt;&lt;td colspan=""2""&gt;"&amp;Base_identifier&amp;C119&amp;"&lt;/td&gt;&lt;/tr&gt;")&amp;"&lt;tr&gt;&lt;td bgcolor=""lightgrey""&gt;Requirement&lt;/td&gt;&lt;td&gt;"&amp;F119&amp;"&lt;br/&gt;&lt;i&gt;"&amp;G119&amp;"&lt;/i&gt;&lt;/td&gt;&lt;/tr&gt;"</f>
        <v>&lt;tr&gt;&lt;td bgcolor="lightgrey"&gt;Requirement&lt;/td&gt;&lt;td&gt;http://www.opengis.net/spec/GeoTIFF/0.0/ModelPixelScaleTag.independent&lt;br/&gt;&lt;i&gt;The ModelPixelScaleTag SHALL be independent of the Xposition, Yposition, and Orientation TIFF tags&lt;/i&gt;&lt;/td&gt;&lt;/tr&gt;</v>
      </c>
    </row>
    <row r="120" spans="1:8" ht="30">
      <c r="A120" s="9" t="s">
        <v>24</v>
      </c>
      <c r="B120" s="9">
        <f>VLOOKUP(C120,RequirementsClasses,2,FALSE)</f>
        <v>28</v>
      </c>
      <c r="C120" s="9" t="s">
        <v>1875</v>
      </c>
      <c r="D120" s="9"/>
      <c r="E120" s="9" t="s">
        <v>1876</v>
      </c>
      <c r="F120" s="9" t="str">
        <f>Base_identifier&amp;C120&amp;"."&amp;E120</f>
        <v>http://www.opengis.net/spec/GeoTIFF/0.0/ModelPixelScaleTag.reversal</v>
      </c>
      <c r="G120" s="9" t="s">
        <v>34</v>
      </c>
      <c r="H120" s="12" t="str">
        <f>IF(C120=C119,"","&lt;/table&gt;&lt;h3 id="""&amp;C120&amp;"""&gt;Requirements Class "&amp;C120&amp;"&lt;/h3&gt;&lt;table border=""1"" cellpadding=""2""&gt;&lt;tr&gt;&lt;td colspan=""2"" bgcolor=""lightgrey""&gt;&lt;b&gt;Requirements Class&lt;/b&gt;&lt;/td&gt;&lt;/tr&gt;&lt;tr&gt;&lt;td colspan=""2""&gt;"&amp;Base_identifier&amp;C120&amp;"&lt;/td&gt;&lt;/tr&gt;")&amp;"&lt;tr&gt;&lt;td bgcolor=""lightgrey""&gt;Requirement&lt;/td&gt;&lt;td&gt;"&amp;F120&amp;"&lt;br/&gt;&lt;i&gt;"&amp;G120&amp;"&lt;/i&gt;&lt;/td&gt;&lt;/tr&gt;"</f>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21" spans="1:8" ht="30">
      <c r="A121" s="9" t="s">
        <v>24</v>
      </c>
      <c r="B121" s="9">
        <f>VLOOKUP(C121,RequirementsClasses,2,FALSE)</f>
        <v>28</v>
      </c>
      <c r="C121" s="9" t="s">
        <v>1875</v>
      </c>
      <c r="D121" s="9"/>
      <c r="E121" s="9" t="s">
        <v>1852</v>
      </c>
      <c r="F121" s="9" t="str">
        <f>Base_identifier&amp;C121&amp;"."&amp;E121</f>
        <v>http://www.opengis.net/spec/GeoTIFF/0.0/ModelPixelScaleTag.type</v>
      </c>
      <c r="G121" s="9" t="s">
        <v>29</v>
      </c>
      <c r="H121" s="12" t="str">
        <f>IF(C121=C120,"","&lt;/table&gt;&lt;h3 id="""&amp;C121&amp;"""&gt;Requirements Class "&amp;C121&amp;"&lt;/h3&gt;&lt;table border=""1"" cellpadding=""2""&gt;&lt;tr&gt;&lt;td colspan=""2"" bgcolor=""lightgrey""&gt;&lt;b&gt;Requirements Class&lt;/b&gt;&lt;/td&gt;&lt;/tr&gt;&lt;tr&gt;&lt;td colspan=""2""&gt;"&amp;Base_identifier&amp;C121&amp;"&lt;/td&gt;&lt;/tr&gt;")&amp;"&lt;tr&gt;&lt;td bgcolor=""lightgrey""&gt;Requirement&lt;/td&gt;&lt;td&gt;"&amp;F121&amp;"&lt;br/&gt;&lt;i&gt;"&amp;G121&amp;"&lt;/i&gt;&lt;/td&gt;&lt;/tr&gt;"</f>
        <v>&lt;tr&gt;&lt;td bgcolor="lightgrey"&gt;Requirement&lt;/td&gt;&lt;td&gt;http://www.opengis.net/spec/GeoTIFF/0.0/ModelPixelScaleTag.type&lt;br/&gt;&lt;i&gt;The ModelPixelScaleTag SHALL have type = DOUBLE&lt;/i&gt;&lt;/td&gt;&lt;/tr&gt;</v>
      </c>
    </row>
    <row r="122" spans="1:8" ht="30">
      <c r="A122" s="9" t="s">
        <v>24</v>
      </c>
      <c r="B122" s="9">
        <f>VLOOKUP(C122,RequirementsClasses,2,FALSE)</f>
        <v>29</v>
      </c>
      <c r="C122" s="9" t="s">
        <v>1878</v>
      </c>
      <c r="D122" s="9"/>
      <c r="E122" s="9" t="s">
        <v>1853</v>
      </c>
      <c r="F122" s="9" t="str">
        <f>Base_identifier&amp;C122&amp;"."&amp;E122</f>
        <v>http://www.opengis.net/spec/GeoTIFF/0.0/ModelTag.count</v>
      </c>
      <c r="G122" s="9" t="s">
        <v>38</v>
      </c>
      <c r="H122" s="12" t="str">
        <f>IF(C122=C121,"","&lt;/table&gt;&lt;h3 id="""&amp;C122&amp;"""&gt;Requirements Class "&amp;C122&amp;"&lt;/h3&gt;&lt;table border=""1"" cellpadding=""2""&gt;&lt;tr&gt;&lt;td colspan=""2"" bgcolor=""lightgrey""&gt;&lt;b&gt;Requirements Class&lt;/b&gt;&lt;/td&gt;&lt;/tr&gt;&lt;tr&gt;&lt;td colspan=""2""&gt;"&amp;Base_identifier&amp;C122&amp;"&lt;/td&gt;&lt;/tr&gt;")&amp;"&lt;tr&gt;&lt;td bgcolor=""lightgrey""&gt;Requirement&lt;/td&gt;&lt;td&gt;"&amp;F122&amp;"&lt;br/&gt;&lt;i&gt;"&amp;G122&amp;"&lt;/i&gt;&lt;/td&gt;&lt;/tr&gt;"</f>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23" spans="1:8" ht="30">
      <c r="A123" s="9" t="s">
        <v>24</v>
      </c>
      <c r="B123" s="9">
        <f>VLOOKUP(C123,RequirementsClasses,2,FALSE)</f>
        <v>30</v>
      </c>
      <c r="C123" s="9" t="s">
        <v>1873</v>
      </c>
      <c r="D123" s="9"/>
      <c r="E123" s="9" t="s">
        <v>1853</v>
      </c>
      <c r="F123" s="9" t="str">
        <f>Base_identifier&amp;C123&amp;"."&amp;E123</f>
        <v>http://www.opengis.net/spec/GeoTIFF/0.0/ModelTiePointTag.count</v>
      </c>
      <c r="G123" s="9" t="s">
        <v>28</v>
      </c>
      <c r="H123" s="12" t="str">
        <f>IF(C123=C122,"","&lt;/table&gt;&lt;h3 id="""&amp;C123&amp;"""&gt;Requirements Class "&amp;C123&amp;"&lt;/h3&gt;&lt;table border=""1"" cellpadding=""2""&gt;&lt;tr&gt;&lt;td colspan=""2"" bgcolor=""lightgrey""&gt;&lt;b&gt;Requirements Class&lt;/b&gt;&lt;/td&gt;&lt;/tr&gt;&lt;tr&gt;&lt;td colspan=""2""&gt;"&amp;Base_identifier&amp;C123&amp;"&lt;/td&gt;&lt;/tr&gt;")&amp;"&lt;tr&gt;&lt;td bgcolor=""lightgrey""&gt;Requirement&lt;/td&gt;&lt;td&gt;"&amp;F123&amp;"&lt;br/&gt;&lt;i&gt;"&amp;G123&amp;"&lt;/i&gt;&lt;/td&gt;&lt;/tr&gt;"</f>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24" spans="1:8" ht="30">
      <c r="A124" s="9" t="s">
        <v>24</v>
      </c>
      <c r="B124" s="9">
        <f>VLOOKUP(C124,RequirementsClasses,2,FALSE)</f>
        <v>30</v>
      </c>
      <c r="C124" s="9" t="s">
        <v>1873</v>
      </c>
      <c r="D124" s="9"/>
      <c r="E124" s="9" t="s">
        <v>1851</v>
      </c>
      <c r="F124" s="9" t="str">
        <f>Base_identifier&amp;C124&amp;"."&amp;E124</f>
        <v>http://www.opengis.net/spec/GeoTIFF/0.0/ModelTiePointTag.ID</v>
      </c>
      <c r="G124" s="9" t="s">
        <v>25</v>
      </c>
      <c r="H124" s="12" t="str">
        <f>IF(C124=C123,"","&lt;/table&gt;&lt;h3 id="""&amp;C124&amp;"""&gt;Requirements Class "&amp;C124&amp;"&lt;/h3&gt;&lt;table border=""1"" cellpadding=""2""&gt;&lt;tr&gt;&lt;td colspan=""2"" bgcolor=""lightgrey""&gt;&lt;b&gt;Requirements Class&lt;/b&gt;&lt;/td&gt;&lt;/tr&gt;&lt;tr&gt;&lt;td colspan=""2""&gt;"&amp;Base_identifier&amp;C124&amp;"&lt;/td&gt;&lt;/tr&gt;")&amp;"&lt;tr&gt;&lt;td bgcolor=""lightgrey""&gt;Requirement&lt;/td&gt;&lt;td&gt;"&amp;F124&amp;"&lt;br/&gt;&lt;i&gt;"&amp;G124&amp;"&lt;/i&gt;&lt;/td&gt;&lt;/tr&gt;"</f>
        <v>&lt;tr&gt;&lt;td bgcolor="lightgrey"&gt;Requirement&lt;/td&gt;&lt;td&gt;http://www.opengis.net/spec/GeoTIFF/0.0/ModelTiePointTag.ID&lt;br/&gt;&lt;i&gt;The ModelTiePointTag SHALL have ID = 33922&lt;/i&gt;&lt;/td&gt;&lt;/tr&gt;</v>
      </c>
    </row>
    <row r="125" spans="1:8" ht="30">
      <c r="A125" s="9" t="s">
        <v>24</v>
      </c>
      <c r="B125" s="9">
        <f>VLOOKUP(C125,RequirementsClasses,2,FALSE)</f>
        <v>30</v>
      </c>
      <c r="C125" s="9" t="s">
        <v>1873</v>
      </c>
      <c r="D125" s="9"/>
      <c r="E125" s="9" t="s">
        <v>1874</v>
      </c>
      <c r="F125" s="9" t="str">
        <f>Base_identifier&amp;C125&amp;"."&amp;E125</f>
        <v>http://www.opengis.net/spec/GeoTIFF/0.0/ModelTiePointTag.independent</v>
      </c>
      <c r="G125" s="9" t="s">
        <v>32</v>
      </c>
      <c r="H125" s="12" t="str">
        <f>IF(C125=C124,"","&lt;/table&gt;&lt;h3 id="""&amp;C125&amp;"""&gt;Requirements Class "&amp;C125&amp;"&lt;/h3&gt;&lt;table border=""1"" cellpadding=""2""&gt;&lt;tr&gt;&lt;td colspan=""2"" bgcolor=""lightgrey""&gt;&lt;b&gt;Requirements Class&lt;/b&gt;&lt;/td&gt;&lt;/tr&gt;&lt;tr&gt;&lt;td colspan=""2""&gt;"&amp;Base_identifier&amp;C125&amp;"&lt;/td&gt;&lt;/tr&gt;")&amp;"&lt;tr&gt;&lt;td bgcolor=""lightgrey""&gt;Requirement&lt;/td&gt;&lt;td&gt;"&amp;F125&amp;"&lt;br/&gt;&lt;i&gt;"&amp;G125&amp;"&lt;/i&gt;&lt;/td&gt;&lt;/tr&gt;"</f>
        <v>&lt;tr&gt;&lt;td bgcolor="lightgrey"&gt;Requirement&lt;/td&gt;&lt;td&gt;http://www.opengis.net/spec/GeoTIFF/0.0/ModelTiePointTag.independent&lt;br/&gt;&lt;i&gt;The ModelTiePointTag SHALL be independent of the Xposition, Yposition, and Orientation TIFF tags&lt;/i&gt;&lt;/td&gt;&lt;/tr&gt;</v>
      </c>
    </row>
    <row r="126" spans="1:8" ht="30">
      <c r="A126" s="9" t="s">
        <v>24</v>
      </c>
      <c r="B126" s="9">
        <f>VLOOKUP(C126,RequirementsClasses,2,FALSE)</f>
        <v>30</v>
      </c>
      <c r="C126" s="9" t="s">
        <v>1873</v>
      </c>
      <c r="D126" s="9"/>
      <c r="E126" s="9" t="s">
        <v>1860</v>
      </c>
      <c r="F126" s="9" t="str">
        <f>Base_identifier&amp;C126&amp;"."&amp;E126</f>
        <v>http://www.opengis.net/spec/GeoTIFF/0.0/ModelTiePointTag.size</v>
      </c>
      <c r="G126" s="9" t="s">
        <v>27</v>
      </c>
      <c r="H126" s="12" t="str">
        <f>IF(C126=C125,"","&lt;/table&gt;&lt;h3 id="""&amp;C126&amp;"""&gt;Requirements Class "&amp;C126&amp;"&lt;/h3&gt;&lt;table border=""1"" cellpadding=""2""&gt;&lt;tr&gt;&lt;td colspan=""2"" bgcolor=""lightgrey""&gt;&lt;b&gt;Requirements Class&lt;/b&gt;&lt;/td&gt;&lt;/tr&gt;&lt;tr&gt;&lt;td colspan=""2""&gt;"&amp;Base_identifier&amp;C126&amp;"&lt;/td&gt;&lt;/tr&gt;")&amp;"&lt;tr&gt;&lt;td bgcolor=""lightgrey""&gt;Requirement&lt;/td&gt;&lt;td&gt;"&amp;F126&amp;"&lt;br/&gt;&lt;i&gt;"&amp;G126&amp;"&lt;/i&gt;&lt;/td&gt;&lt;/tr&gt;"</f>
        <v>&lt;tr&gt;&lt;td bgcolor="lightgrey"&gt;Requirement&lt;/td&gt;&lt;td&gt;http://www.opengis.net/spec/GeoTIFF/0.0/ModelTiePointTag.size&lt;br/&gt;&lt;i&gt;The ModelTiePointTag SHALL include six values for each tiepoint&lt;/i&gt;&lt;/td&gt;&lt;/tr&gt;</v>
      </c>
    </row>
    <row r="127" spans="1:8" ht="30">
      <c r="A127" s="9" t="s">
        <v>24</v>
      </c>
      <c r="B127" s="9">
        <f>VLOOKUP(C127,RequirementsClasses,2,FALSE)</f>
        <v>30</v>
      </c>
      <c r="C127" s="9" t="s">
        <v>1873</v>
      </c>
      <c r="D127" s="9"/>
      <c r="E127" s="9" t="s">
        <v>1852</v>
      </c>
      <c r="F127" s="9" t="str">
        <f>Base_identifier&amp;C127&amp;"."&amp;E127</f>
        <v>http://www.opengis.net/spec/GeoTIFF/0.0/ModelTiePointTag.type</v>
      </c>
      <c r="G127" s="9" t="s">
        <v>26</v>
      </c>
      <c r="H127" s="12" t="str">
        <f>IF(C127=C126,"","&lt;/table&gt;&lt;h3 id="""&amp;C127&amp;"""&gt;Requirements Class "&amp;C127&amp;"&lt;/h3&gt;&lt;table border=""1"" cellpadding=""2""&gt;&lt;tr&gt;&lt;td colspan=""2"" bgcolor=""lightgrey""&gt;&lt;b&gt;Requirements Class&lt;/b&gt;&lt;/td&gt;&lt;/tr&gt;&lt;tr&gt;&lt;td colspan=""2""&gt;"&amp;Base_identifier&amp;C127&amp;"&lt;/td&gt;&lt;/tr&gt;")&amp;"&lt;tr&gt;&lt;td bgcolor=""lightgrey""&gt;Requirement&lt;/td&gt;&lt;td&gt;"&amp;F127&amp;"&lt;br/&gt;&lt;i&gt;"&amp;G127&amp;"&lt;/i&gt;&lt;/td&gt;&lt;/tr&gt;"</f>
        <v>&lt;tr&gt;&lt;td bgcolor="lightgrey"&gt;Requirement&lt;/td&gt;&lt;td&gt;http://www.opengis.net/spec/GeoTIFF/0.0/ModelTiePointTag.type&lt;br/&gt;&lt;i&gt;The ModelTiePointTag SHALL have type = DOUBLE&lt;/i&gt;&lt;/td&gt;&lt;/tr&gt;</v>
      </c>
    </row>
    <row r="128" spans="1:8" ht="30">
      <c r="A128" s="9" t="s">
        <v>24</v>
      </c>
      <c r="B128" s="9">
        <f>VLOOKUP(C128,RequirementsClasses,2,FALSE)</f>
        <v>31</v>
      </c>
      <c r="C128" s="9" t="s">
        <v>1877</v>
      </c>
      <c r="D128" s="9"/>
      <c r="E128" s="9" t="s">
        <v>1853</v>
      </c>
      <c r="F128" s="9" t="str">
        <f>Base_identifier&amp;C128&amp;"."&amp;E128</f>
        <v>http://www.opengis.net/spec/GeoTIFF/0.0/ModelTransformationTag.count</v>
      </c>
      <c r="G128" s="9" t="s">
        <v>37</v>
      </c>
      <c r="H128" s="12" t="str">
        <f>IF(C128=C127,"","&lt;/table&gt;&lt;h3 id="""&amp;C128&amp;"""&gt;Requirements Class "&amp;C128&amp;"&lt;/h3&gt;&lt;table border=""1"" cellpadding=""2""&gt;&lt;tr&gt;&lt;td colspan=""2"" bgcolor=""lightgrey""&gt;&lt;b&gt;Requirements Class&lt;/b&gt;&lt;/td&gt;&lt;/tr&gt;&lt;tr&gt;&lt;td colspan=""2""&gt;"&amp;Base_identifier&amp;C128&amp;"&lt;/td&gt;&lt;/tr&gt;")&amp;"&lt;tr&gt;&lt;td bgcolor=""lightgrey""&gt;Requirement&lt;/td&gt;&lt;td&gt;"&amp;F128&amp;"&lt;br/&gt;&lt;i&gt;"&amp;G128&amp;"&lt;/i&gt;&lt;/td&gt;&lt;/tr&gt;"</f>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29" spans="1:8" ht="30">
      <c r="A129" s="9" t="s">
        <v>24</v>
      </c>
      <c r="B129" s="9">
        <f>VLOOKUP(C129,RequirementsClasses,2,FALSE)</f>
        <v>31</v>
      </c>
      <c r="C129" s="9" t="s">
        <v>1877</v>
      </c>
      <c r="D129" s="9"/>
      <c r="E129" s="9" t="s">
        <v>1851</v>
      </c>
      <c r="F129" s="9" t="str">
        <f>Base_identifier&amp;C129&amp;"."&amp;E129</f>
        <v>http://www.opengis.net/spec/GeoTIFF/0.0/ModelTransformationTag.ID</v>
      </c>
      <c r="G129" s="9" t="s">
        <v>36</v>
      </c>
      <c r="H129" s="12" t="str">
        <f>IF(C129=C128,"","&lt;/table&gt;&lt;h3 id="""&amp;C129&amp;"""&gt;Requirements Class "&amp;C129&amp;"&lt;/h3&gt;&lt;table border=""1"" cellpadding=""2""&gt;&lt;tr&gt;&lt;td colspan=""2"" bgcolor=""lightgrey""&gt;&lt;b&gt;Requirements Class&lt;/b&gt;&lt;/td&gt;&lt;/tr&gt;&lt;tr&gt;&lt;td colspan=""2""&gt;"&amp;Base_identifier&amp;C129&amp;"&lt;/td&gt;&lt;/tr&gt;")&amp;"&lt;tr&gt;&lt;td bgcolor=""lightgrey""&gt;Requirement&lt;/td&gt;&lt;td&gt;"&amp;F129&amp;"&lt;br/&gt;&lt;i&gt;"&amp;G129&amp;"&lt;/i&gt;&lt;/td&gt;&lt;/tr&gt;"</f>
        <v>&lt;tr&gt;&lt;td bgcolor="lightgrey"&gt;Requirement&lt;/td&gt;&lt;td&gt;http://www.opengis.net/spec/GeoTIFF/0.0/ModelTransformationTag.ID&lt;br/&gt;&lt;i&gt;The ModelTransformationTag SHALL have ID = 34264&lt;/i&gt;&lt;/td&gt;&lt;/tr&gt;</v>
      </c>
    </row>
    <row r="130" spans="1:8" ht="30">
      <c r="A130" s="9" t="s">
        <v>24</v>
      </c>
      <c r="B130" s="9">
        <f>VLOOKUP(C130,RequirementsClasses,2,FALSE)</f>
        <v>31</v>
      </c>
      <c r="C130" s="9" t="s">
        <v>1877</v>
      </c>
      <c r="D130" s="9"/>
      <c r="E130" s="9" t="s">
        <v>1852</v>
      </c>
      <c r="F130" s="9" t="str">
        <f>Base_identifier&amp;C130&amp;"."&amp;E130</f>
        <v>http://www.opengis.net/spec/GeoTIFF/0.0/ModelTransformationTag.type</v>
      </c>
      <c r="G130" s="9" t="s">
        <v>35</v>
      </c>
      <c r="H130" s="12" t="str">
        <f>IF(C130=C129,"","&lt;/table&gt;&lt;h3 id="""&amp;C130&amp;"""&gt;Requirements Class "&amp;C130&amp;"&lt;/h3&gt;&lt;table border=""1"" cellpadding=""2""&gt;&lt;tr&gt;&lt;td colspan=""2"" bgcolor=""lightgrey""&gt;&lt;b&gt;Requirements Class&lt;/b&gt;&lt;/td&gt;&lt;/tr&gt;&lt;tr&gt;&lt;td colspan=""2""&gt;"&amp;Base_identifier&amp;C130&amp;"&lt;/td&gt;&lt;/tr&gt;")&amp;"&lt;tr&gt;&lt;td bgcolor=""lightgrey""&gt;Requirement&lt;/td&gt;&lt;td&gt;"&amp;F130&amp;"&lt;br/&gt;&lt;i&gt;"&amp;G130&amp;"&lt;/i&gt;&lt;/td&gt;&lt;/tr&gt;"</f>
        <v>&lt;tr&gt;&lt;td bgcolor="lightgrey"&gt;Requirement&lt;/td&gt;&lt;td&gt;http://www.opengis.net/spec/GeoTIFF/0.0/ModelTransformationTag.type&lt;br/&gt;&lt;i&gt;The ModelTransformationTag SHALL have type = DOUBLE&lt;/i&gt;&lt;/td&gt;&lt;/tr&gt;</v>
      </c>
    </row>
    <row r="131" spans="1:8" ht="30">
      <c r="A131" s="9" t="s">
        <v>1953</v>
      </c>
      <c r="B131" s="9">
        <f>VLOOKUP(C131,RequirementsClasses,2,FALSE)</f>
        <v>32</v>
      </c>
      <c r="C131" s="9" t="s">
        <v>2016</v>
      </c>
      <c r="D131" s="9"/>
      <c r="E131" s="9" t="s">
        <v>1851</v>
      </c>
      <c r="F131" s="9" t="str">
        <f>Base_identifier&amp;C131&amp;"."&amp;E131</f>
        <v>http://www.opengis.net/spec/GeoTIFF/0.0/PCSCitationGeoKey.ID</v>
      </c>
      <c r="G131" s="9" t="s">
        <v>1980</v>
      </c>
      <c r="H131" s="12" t="str">
        <f>IF(C131=C130,"","&lt;/table&gt;&lt;h3 id="""&amp;C131&amp;"""&gt;Requirements Class "&amp;C131&amp;"&lt;/h3&gt;&lt;table border=""1"" cellpadding=""2""&gt;&lt;tr&gt;&lt;td colspan=""2"" bgcolor=""lightgrey""&gt;&lt;b&gt;Requirements Class&lt;/b&gt;&lt;/td&gt;&lt;/tr&gt;&lt;tr&gt;&lt;td colspan=""2""&gt;"&amp;Base_identifier&amp;C131&amp;"&lt;/td&gt;&lt;/tr&gt;")&amp;"&lt;tr&gt;&lt;td bgcolor=""lightgrey""&gt;Requirement&lt;/td&gt;&lt;td&gt;"&amp;F131&amp;"&lt;br/&gt;&lt;i&gt;"&amp;G131&amp;"&lt;/i&gt;&lt;/td&gt;&lt;/tr&gt;"</f>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32" spans="1:8" ht="30">
      <c r="A132" s="9" t="s">
        <v>1953</v>
      </c>
      <c r="B132" s="9">
        <f>VLOOKUP(C132,RequirementsClasses,2,FALSE)</f>
        <v>32</v>
      </c>
      <c r="C132" s="9" t="s">
        <v>2016</v>
      </c>
      <c r="D132" s="9"/>
      <c r="E132" s="9" t="s">
        <v>1852</v>
      </c>
      <c r="F132" s="9" t="str">
        <f>Base_identifier&amp;C132&amp;"."&amp;E132</f>
        <v>http://www.opengis.net/spec/GeoTIFF/0.0/PCSCitationGeoKey.type</v>
      </c>
      <c r="G132" s="9" t="s">
        <v>1981</v>
      </c>
      <c r="H132" s="12" t="str">
        <f>IF(C132=C131,"","&lt;/table&gt;&lt;h3 id="""&amp;C132&amp;"""&gt;Requirements Class "&amp;C132&amp;"&lt;/h3&gt;&lt;table border=""1"" cellpadding=""2""&gt;&lt;tr&gt;&lt;td colspan=""2"" bgcolor=""lightgrey""&gt;&lt;b&gt;Requirements Class&lt;/b&gt;&lt;/td&gt;&lt;/tr&gt;&lt;tr&gt;&lt;td colspan=""2""&gt;"&amp;Base_identifier&amp;C132&amp;"&lt;/td&gt;&lt;/tr&gt;")&amp;"&lt;tr&gt;&lt;td bgcolor=""lightgrey""&gt;Requirement&lt;/td&gt;&lt;td&gt;"&amp;F132&amp;"&lt;br/&gt;&lt;i&gt;"&amp;G132&amp;"&lt;/i&gt;&lt;/td&gt;&lt;/tr&gt;"</f>
        <v>&lt;tr&gt;&lt;td bgcolor="lightgrey"&gt;Requirement&lt;/td&gt;&lt;td&gt;http://www.opengis.net/spec/GeoTIFF/0.0/PCSCitationGeoKey.type&lt;br/&gt;&lt;i&gt;The PCSCitationGeoKey SHALL have type = ASCII&lt;/i&gt;&lt;/td&gt;&lt;/tr&gt;</v>
      </c>
    </row>
    <row r="133" spans="1:8" ht="30">
      <c r="A133" s="9" t="s">
        <v>1953</v>
      </c>
      <c r="B133" s="9">
        <f>VLOOKUP(C133,RequirementsClasses,2,FALSE)</f>
        <v>33</v>
      </c>
      <c r="C133" s="9" t="s">
        <v>2013</v>
      </c>
      <c r="D133" s="9">
        <v>5</v>
      </c>
      <c r="E133" s="9" t="s">
        <v>1851</v>
      </c>
      <c r="F133" s="9" t="str">
        <f>Base_identifier&amp;C133&amp;"."&amp;E133</f>
        <v>http://www.opengis.net/spec/GeoTIFF/0.0/ProjectedCSTypeGeoKey.ID</v>
      </c>
      <c r="G133" s="9" t="s">
        <v>1974</v>
      </c>
      <c r="H133" s="12" t="str">
        <f>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bgcolor="lightgrey"&gt;Requirement&lt;/td&gt;&lt;td&gt;http://www.opengis.net/spec/GeoTIFF/0.0/ProjectedCSTypeGeoKey.ID&lt;br/&gt;&lt;i&gt;The ProjectedCSTypeGeoKey SHALL have ID = 3072&lt;/i&gt;&lt;/td&gt;&lt;/tr&gt;</v>
      </c>
    </row>
    <row r="134" spans="1:8" ht="30">
      <c r="A134" s="9" t="s">
        <v>1953</v>
      </c>
      <c r="B134" s="9">
        <f>VLOOKUP(C134,RequirementsClasses,2,FALSE)</f>
        <v>33</v>
      </c>
      <c r="C134" s="9" t="s">
        <v>2013</v>
      </c>
      <c r="D134" s="9">
        <v>5</v>
      </c>
      <c r="E134" s="9" t="s">
        <v>1852</v>
      </c>
      <c r="F134" s="9" t="str">
        <f>Base_identifier&amp;C134&amp;"."&amp;E134</f>
        <v>http://www.opengis.net/spec/GeoTIFF/0.0/ProjectedCSTypeGeoKey.type</v>
      </c>
      <c r="G134" s="9" t="s">
        <v>1975</v>
      </c>
      <c r="H134" s="12" t="str">
        <f>IF(C134=C133,"","&lt;/table&gt;&lt;h3 id="""&amp;C134&amp;"""&gt;Requirements Class "&amp;C134&amp;"&lt;/h3&gt;&lt;table border=""1"" cellpadding=""2""&gt;&lt;tr&gt;&lt;td colspan=""2"" bgcolor=""lightgrey""&gt;&lt;b&gt;Requirements Class&lt;/b&gt;&lt;/td&gt;&lt;/tr&gt;&lt;tr&gt;&lt;td colspan=""2""&gt;"&amp;Base_identifier&amp;C134&amp;"&lt;/td&gt;&lt;/tr&gt;")&amp;"&lt;tr&gt;&lt;td bgcolor=""lightgrey""&gt;Requirement&lt;/td&gt;&lt;td&gt;"&amp;F134&amp;"&lt;br/&gt;&lt;i&gt;"&amp;G134&amp;"&lt;/i&gt;&lt;/td&gt;&lt;/tr&gt;"</f>
        <v>&lt;tr&gt;&lt;td bgcolor="lightgrey"&gt;Requirement&lt;/td&gt;&lt;td&gt;http://www.opengis.net/spec/GeoTIFF/0.0/ProjectedCSTypeGeoKey.type&lt;br/&gt;&lt;i&gt;The ProjectedCSTypeGeoKey SHALL have type = SHORT&lt;/i&gt;&lt;/td&gt;&lt;/tr&gt;</v>
      </c>
    </row>
    <row r="135" spans="1:8" ht="30">
      <c r="A135" s="9" t="s">
        <v>1976</v>
      </c>
      <c r="B135" s="9">
        <f>VLOOKUP(C135,RequirementsClasses,2,FALSE)</f>
        <v>33</v>
      </c>
      <c r="C135" s="9" t="s">
        <v>2013</v>
      </c>
      <c r="D135" s="9">
        <v>5</v>
      </c>
      <c r="E135" s="9" t="s">
        <v>2014</v>
      </c>
      <c r="F135" s="9" t="str">
        <f>Base_identifier&amp;C135&amp;"."&amp;E135</f>
        <v>http://www.opengis.net/spec/GeoTIFF/0.0/ProjectedCSTypeGeoKey.EPSGProjection</v>
      </c>
      <c r="G135" s="9" t="s">
        <v>1978</v>
      </c>
      <c r="H135" s="12" t="str">
        <f>IF(C135=C134,"","&lt;/table&gt;&lt;h3 id="""&amp;C135&amp;"""&gt;Requirements Class "&amp;C135&amp;"&lt;/h3&gt;&lt;table border=""1"" cellpadding=""2""&gt;&lt;tr&gt;&lt;td colspan=""2"" bgcolor=""lightgrey""&gt;&lt;b&gt;Requirements Class&lt;/b&gt;&lt;/td&gt;&lt;/tr&gt;&lt;tr&gt;&lt;td colspan=""2""&gt;"&amp;Base_identifier&amp;C135&amp;"&lt;/td&gt;&lt;/tr&gt;")&amp;"&lt;tr&gt;&lt;td bgcolor=""lightgrey""&gt;Requirement&lt;/td&gt;&lt;td&gt;"&amp;F135&amp;"&lt;br/&gt;&lt;i&gt;"&amp;G135&amp;"&lt;/i&gt;&lt;/td&gt;&lt;/tr&gt;"</f>
        <v>&lt;tr&gt;&lt;td bgcolor="lightgrey"&gt;Requirement&lt;/td&gt;&lt;td&gt;http://www.opengis.net/spec/GeoTIFF/0.0/ProjectedCSTypeGeoKey.EPSGProjection&lt;br/&gt;&lt;i&gt;ProjectedCSTypeGeoKey  values in the range 20000-32760 SHALL be EPSG Projection System Codes&lt;/i&gt;&lt;/td&gt;&lt;/tr&gt;</v>
      </c>
    </row>
    <row r="136" spans="1:8" ht="30">
      <c r="A136" s="9" t="s">
        <v>1976</v>
      </c>
      <c r="B136" s="9">
        <f>VLOOKUP(C136,RequirementsClasses,2,FALSE)</f>
        <v>33</v>
      </c>
      <c r="C136" s="9" t="s">
        <v>2013</v>
      </c>
      <c r="D136" s="9">
        <v>5</v>
      </c>
      <c r="E136" s="9" t="s">
        <v>1897</v>
      </c>
      <c r="F136" s="9" t="str">
        <f>Base_identifier&amp;C136&amp;"."&amp;E136</f>
        <v>http://www.opengis.net/spec/GeoTIFF/0.0/ProjectedCSTypeGeoKey.obsolete</v>
      </c>
      <c r="G136" s="9" t="s">
        <v>1977</v>
      </c>
      <c r="H136" s="12" t="str">
        <f>IF(C136=C135,"","&lt;/table&gt;&lt;h3 id="""&amp;C136&amp;"""&gt;Requirements Class "&amp;C136&amp;"&lt;/h3&gt;&lt;table border=""1"" cellpadding=""2""&gt;&lt;tr&gt;&lt;td colspan=""2"" bgcolor=""lightgrey""&gt;&lt;b&gt;Requirements Class&lt;/b&gt;&lt;/td&gt;&lt;/tr&gt;&lt;tr&gt;&lt;td colspan=""2""&gt;"&amp;Base_identifier&amp;C136&amp;"&lt;/td&gt;&lt;/tr&gt;")&amp;"&lt;tr&gt;&lt;td bgcolor=""lightgrey""&gt;Requirement&lt;/td&gt;&lt;td&gt;"&amp;F136&amp;"&lt;br/&gt;&lt;i&gt;"&amp;G136&amp;"&lt;/i&gt;&lt;/td&gt;&lt;/tr&gt;"</f>
        <v>&lt;tr&gt;&lt;td bgcolor="lightgrey"&gt;Requirement&lt;/td&gt;&lt;td&gt;http://www.opengis.net/spec/GeoTIFF/0.0/ProjectedCSTypeGeoKey.obsolete&lt;br/&gt;&lt;i&gt;ProjectedCSTypeGeoKey  values in the range 1-1000 SHALL be obsolete EPSG/POSC Datum Codes&lt;/i&gt;&lt;/td&gt;&lt;/tr&gt;</v>
      </c>
    </row>
    <row r="137" spans="1:8" ht="30">
      <c r="A137" s="9" t="s">
        <v>1976</v>
      </c>
      <c r="B137" s="9">
        <f>VLOOKUP(C137,RequirementsClasses,2,FALSE)</f>
        <v>33</v>
      </c>
      <c r="C137" s="9" t="s">
        <v>2013</v>
      </c>
      <c r="D137" s="9">
        <v>5</v>
      </c>
      <c r="E137" s="9" t="s">
        <v>1890</v>
      </c>
      <c r="F137" s="9" t="str">
        <f>Base_identifier&amp;C137&amp;"."&amp;E137</f>
        <v>http://www.opengis.net/spec/GeoTIFF/0.0/ProjectedCSTypeGeoKey.private</v>
      </c>
      <c r="G137" s="9" t="s">
        <v>1979</v>
      </c>
      <c r="H137" s="12" t="str">
        <f>IF(C137=C136,"","&lt;/table&gt;&lt;h3 id="""&amp;C137&amp;"""&gt;Requirements Class "&amp;C137&amp;"&lt;/h3&gt;&lt;table border=""1"" cellpadding=""2""&gt;&lt;tr&gt;&lt;td colspan=""2"" bgcolor=""lightgrey""&gt;&lt;b&gt;Requirements Class&lt;/b&gt;&lt;/td&gt;&lt;/tr&gt;&lt;tr&gt;&lt;td colspan=""2""&gt;"&amp;Base_identifier&amp;C137&amp;"&lt;/td&gt;&lt;/tr&gt;")&amp;"&lt;tr&gt;&lt;td bgcolor=""lightgrey""&gt;Requirement&lt;/td&gt;&lt;td&gt;"&amp;F137&amp;"&lt;br/&gt;&lt;i&gt;"&amp;G137&amp;"&lt;/i&gt;&lt;/td&gt;&lt;/tr&gt;"</f>
        <v>&lt;tr&gt;&lt;td bgcolor="lightgrey"&gt;Requirement&lt;/td&gt;&lt;td&gt;http://www.opengis.net/spec/GeoTIFF/0.0/ProjectedCSTypeGeoKey.private&lt;br/&gt;&lt;i&gt;ProjectedCSTypeGeoKey  values in the range 32768-65535 SHALL be private&lt;/i&gt;&lt;/td&gt;&lt;/tr&gt;</v>
      </c>
    </row>
    <row r="138" spans="1:8" ht="30">
      <c r="A138" s="9" t="s">
        <v>1953</v>
      </c>
      <c r="B138" s="9">
        <f>VLOOKUP(C138,RequirementsClasses,2,FALSE)</f>
        <v>34</v>
      </c>
      <c r="C138" s="9" t="s">
        <v>2020</v>
      </c>
      <c r="D138" s="9"/>
      <c r="E138" s="9" t="s">
        <v>1851</v>
      </c>
      <c r="F138" s="9" t="str">
        <f>Base_identifier&amp;C138&amp;"."&amp;E138</f>
        <v>http://www.opengis.net/spec/GeoTIFF/0.0/VerticalCitationGeoKey.ID</v>
      </c>
      <c r="G138" s="9" t="s">
        <v>1990</v>
      </c>
      <c r="H138" s="12" t="str">
        <f>IF(C138=C137,"","&lt;/table&gt;&lt;h3 id="""&amp;C138&amp;"""&gt;Requirements Class "&amp;C138&amp;"&lt;/h3&gt;&lt;table border=""1"" cellpadding=""2""&gt;&lt;tr&gt;&lt;td colspan=""2"" bgcolor=""lightgrey""&gt;&lt;b&gt;Requirements Class&lt;/b&gt;&lt;/td&gt;&lt;/tr&gt;&lt;tr&gt;&lt;td colspan=""2""&gt;"&amp;Base_identifier&amp;C138&amp;"&lt;/td&gt;&lt;/tr&gt;")&amp;"&lt;tr&gt;&lt;td bgcolor=""lightgrey""&gt;Requirement&lt;/td&gt;&lt;td&gt;"&amp;F138&amp;"&lt;br/&gt;&lt;i&gt;"&amp;G138&amp;"&lt;/i&gt;&lt;/td&gt;&lt;/tr&gt;"</f>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39" spans="1:8" ht="30">
      <c r="A139" s="9" t="s">
        <v>1953</v>
      </c>
      <c r="B139" s="9">
        <f>VLOOKUP(C139,RequirementsClasses,2,FALSE)</f>
        <v>34</v>
      </c>
      <c r="C139" s="9" t="s">
        <v>2020</v>
      </c>
      <c r="D139" s="9"/>
      <c r="E139" s="9" t="s">
        <v>1852</v>
      </c>
      <c r="F139" s="9" t="str">
        <f>Base_identifier&amp;C139&amp;"."&amp;E139</f>
        <v>http://www.opengis.net/spec/GeoTIFF/0.0/VerticalCitationGeoKey.type</v>
      </c>
      <c r="G139" s="9" t="s">
        <v>1991</v>
      </c>
      <c r="H139" s="12" t="str">
        <f>IF(C139=C138,"","&lt;/table&gt;&lt;h3 id="""&amp;C139&amp;"""&gt;Requirements Class "&amp;C139&amp;"&lt;/h3&gt;&lt;table border=""1"" cellpadding=""2""&gt;&lt;tr&gt;&lt;td colspan=""2"" bgcolor=""lightgrey""&gt;&lt;b&gt;Requirements Class&lt;/b&gt;&lt;/td&gt;&lt;/tr&gt;&lt;tr&gt;&lt;td colspan=""2""&gt;"&amp;Base_identifier&amp;C139&amp;"&lt;/td&gt;&lt;/tr&gt;")&amp;"&lt;tr&gt;&lt;td bgcolor=""lightgrey""&gt;Requirement&lt;/td&gt;&lt;td&gt;"&amp;F139&amp;"&lt;br/&gt;&lt;i&gt;"&amp;G139&amp;"&lt;/i&gt;&lt;/td&gt;&lt;/tr&gt;"</f>
        <v>&lt;tr&gt;&lt;td bgcolor="lightgrey"&gt;Requirement&lt;/td&gt;&lt;td&gt;http://www.opengis.net/spec/GeoTIFF/0.0/VerticalCitationGeoKey.type&lt;br/&gt;&lt;i&gt;The VerticalCitationGeoKey SHALL have type = ASCII&lt;/i&gt;&lt;/td&gt;&lt;/tr&gt;</v>
      </c>
    </row>
    <row r="140" spans="1:8" ht="30">
      <c r="A140" s="9" t="s">
        <v>1953</v>
      </c>
      <c r="B140" s="9">
        <f>VLOOKUP(C140,RequirementsClasses,2,FALSE)</f>
        <v>35</v>
      </c>
      <c r="C140" s="9" t="s">
        <v>2017</v>
      </c>
      <c r="D140" s="9"/>
      <c r="E140" s="9" t="s">
        <v>1851</v>
      </c>
      <c r="F140" s="9" t="str">
        <f>Base_identifier&amp;C140&amp;"."&amp;E140</f>
        <v>http://www.opengis.net/spec/GeoTIFF/0.0/VerticalCSTypeGeoKey.ID</v>
      </c>
      <c r="G140" s="9" t="s">
        <v>1982</v>
      </c>
      <c r="H140" s="12" t="str">
        <f>IF(C140=C139,"","&lt;/table&gt;&lt;h3 id="""&amp;C140&amp;"""&gt;Requirements Class "&amp;C140&amp;"&lt;/h3&gt;&lt;table border=""1"" cellpadding=""2""&gt;&lt;tr&gt;&lt;td colspan=""2"" bgcolor=""lightgrey""&gt;&lt;b&gt;Requirements Class&lt;/b&gt;&lt;/td&gt;&lt;/tr&gt;&lt;tr&gt;&lt;td colspan=""2""&gt;"&amp;Base_identifier&amp;C140&amp;"&lt;/td&gt;&lt;/tr&gt;")&amp;"&lt;tr&gt;&lt;td bgcolor=""lightgrey""&gt;Requirement&lt;/td&gt;&lt;td&gt;"&amp;F140&amp;"&lt;br/&gt;&lt;i&gt;"&amp;G140&amp;"&lt;/i&gt;&lt;/td&gt;&lt;/tr&gt;"</f>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bgcolor="lightgrey"&gt;Requirement&lt;/td&gt;&lt;td&gt;http://www.opengis.net/spec/GeoTIFF/0.0/VerticalCSTypeGeoKey.ID&lt;br/&gt;&lt;i&gt;The VerticalCSTypeGeoKey SHALL have ID = 4096&lt;/i&gt;&lt;/td&gt;&lt;/tr&gt;</v>
      </c>
    </row>
    <row r="141" spans="1:8" ht="30">
      <c r="A141" s="9" t="s">
        <v>1953</v>
      </c>
      <c r="B141" s="9">
        <f>VLOOKUP(C141,RequirementsClasses,2,FALSE)</f>
        <v>35</v>
      </c>
      <c r="C141" s="9" t="s">
        <v>2017</v>
      </c>
      <c r="D141" s="9"/>
      <c r="E141" s="9" t="s">
        <v>1852</v>
      </c>
      <c r="F141" s="9" t="str">
        <f>Base_identifier&amp;C141&amp;"."&amp;E141</f>
        <v>http://www.opengis.net/spec/GeoTIFF/0.0/VerticalCSTypeGeoKey.type</v>
      </c>
      <c r="G141" s="9" t="s">
        <v>1983</v>
      </c>
      <c r="H141" s="12" t="str">
        <f>IF(C141=C140,"","&lt;/table&gt;&lt;h3 id="""&amp;C141&amp;"""&gt;Requirements Class "&amp;C141&amp;"&lt;/h3&gt;&lt;table border=""1"" cellpadding=""2""&gt;&lt;tr&gt;&lt;td colspan=""2"" bgcolor=""lightgrey""&gt;&lt;b&gt;Requirements Class&lt;/b&gt;&lt;/td&gt;&lt;/tr&gt;&lt;tr&gt;&lt;td colspan=""2""&gt;"&amp;Base_identifier&amp;C141&amp;"&lt;/td&gt;&lt;/tr&gt;")&amp;"&lt;tr&gt;&lt;td bgcolor=""lightgrey""&gt;Requirement&lt;/td&gt;&lt;td&gt;"&amp;F141&amp;"&lt;br/&gt;&lt;i&gt;"&amp;G141&amp;"&lt;/i&gt;&lt;/td&gt;&lt;/tr&gt;"</f>
        <v>&lt;tr&gt;&lt;td bgcolor="lightgrey"&gt;Requirement&lt;/td&gt;&lt;td&gt;http://www.opengis.net/spec/GeoTIFF/0.0/VerticalCSTypeGeoKey.type&lt;br/&gt;&lt;i&gt;The VerticalCSTypeGeoKey SHALL have type = SHORT&lt;/i&gt;&lt;/td&gt;&lt;/tr&gt;</v>
      </c>
    </row>
    <row r="142" spans="1:8" ht="30">
      <c r="A142" s="9" t="s">
        <v>1984</v>
      </c>
      <c r="B142" s="9">
        <f>VLOOKUP(C142,RequirementsClasses,2,FALSE)</f>
        <v>35</v>
      </c>
      <c r="C142" s="9" t="s">
        <v>2017</v>
      </c>
      <c r="D142" s="9"/>
      <c r="E142" s="9" t="s">
        <v>1898</v>
      </c>
      <c r="F142" s="9" t="str">
        <f>Base_identifier&amp;C142&amp;"."&amp;E142</f>
        <v>http://www.opengis.net/spec/GeoTIFF/0.0/VerticalCSTypeGeoKey.EPSGEllipsoid</v>
      </c>
      <c r="G142" s="9" t="s">
        <v>1987</v>
      </c>
      <c r="H142" s="12" t="str">
        <f>IF(C142=C141,"","&lt;/table&gt;&lt;h3 id="""&amp;C142&amp;"""&gt;Requirements Class "&amp;C142&amp;"&lt;/h3&gt;&lt;table border=""1"" cellpadding=""2""&gt;&lt;tr&gt;&lt;td colspan=""2"" bgcolor=""lightgrey""&gt;&lt;b&gt;Requirements Class&lt;/b&gt;&lt;/td&gt;&lt;/tr&gt;&lt;tr&gt;&lt;td colspan=""2""&gt;"&amp;Base_identifier&amp;C142&amp;"&lt;/td&gt;&lt;/tr&gt;")&amp;"&lt;tr&gt;&lt;td bgcolor=""lightgrey""&gt;Requirement&lt;/td&gt;&lt;td&gt;"&amp;F142&amp;"&lt;br/&gt;&lt;i&gt;"&amp;G142&amp;"&lt;/i&gt;&lt;/td&gt;&lt;/tr&gt;"</f>
        <v>&lt;tr&gt;&lt;td bgcolor="lightgrey"&gt;Requirement&lt;/td&gt;&lt;td&gt;http://www.opengis.net/spec/GeoTIFF/0.0/VerticalCSTypeGeoKey.EPSGEllipsoid&lt;br/&gt;&lt;i&gt;VerticalCSTypeGeoKey  values in the range 5000-5099 SHALL be EPSG Ellipsoid Vertical CS Codes&lt;/i&gt;&lt;/td&gt;&lt;/tr&gt;</v>
      </c>
    </row>
    <row r="143" spans="1:8" ht="30">
      <c r="A143" s="9" t="s">
        <v>1984</v>
      </c>
      <c r="B143" s="9">
        <f>VLOOKUP(C143,RequirementsClasses,2,FALSE)</f>
        <v>35</v>
      </c>
      <c r="C143" s="9" t="s">
        <v>2017</v>
      </c>
      <c r="D143" s="9"/>
      <c r="E143" s="9" t="s">
        <v>2019</v>
      </c>
      <c r="F143" s="9" t="str">
        <f>Base_identifier&amp;C143&amp;"."&amp;E143</f>
        <v>http://www.opengis.net/spec/GeoTIFF/0.0/VerticalCSTypeGeoKey.EPSGOrthometric</v>
      </c>
      <c r="G143" s="9" t="s">
        <v>1988</v>
      </c>
      <c r="H143" s="12" t="str">
        <f>IF(C143=C142,"","&lt;/table&gt;&lt;h3 id="""&amp;C143&amp;"""&gt;Requirements Class "&amp;C143&amp;"&lt;/h3&gt;&lt;table border=""1"" cellpadding=""2""&gt;&lt;tr&gt;&lt;td colspan=""2"" bgcolor=""lightgrey""&gt;&lt;b&gt;Requirements Class&lt;/b&gt;&lt;/td&gt;&lt;/tr&gt;&lt;tr&gt;&lt;td colspan=""2""&gt;"&amp;Base_identifier&amp;C143&amp;"&lt;/td&gt;&lt;/tr&gt;")&amp;"&lt;tr&gt;&lt;td bgcolor=""lightgrey""&gt;Requirement&lt;/td&gt;&lt;td&gt;"&amp;F143&amp;"&lt;br/&gt;&lt;i&gt;"&amp;G143&amp;"&lt;/i&gt;&lt;/td&gt;&lt;/tr&gt;"</f>
        <v>&lt;tr&gt;&lt;td bgcolor="lightgrey"&gt;Requirement&lt;/td&gt;&lt;td&gt;http://www.opengis.net/spec/GeoTIFF/0.0/VerticalCSTypeGeoKey.EPSGOrthometric&lt;br/&gt;&lt;i&gt;VerticalCSTypeGeoKey  values in the range 5100-5199 SHALL be EPSG Orthometric Vertical CS Codes&lt;/i&gt;&lt;/td&gt;&lt;/tr&gt;</v>
      </c>
    </row>
    <row r="144" spans="1:8" ht="30">
      <c r="A144" s="9" t="s">
        <v>1984</v>
      </c>
      <c r="B144" s="9">
        <f>VLOOKUP(C144,RequirementsClasses,2,FALSE)</f>
        <v>35</v>
      </c>
      <c r="C144" s="9" t="s">
        <v>2017</v>
      </c>
      <c r="D144" s="9"/>
      <c r="E144" s="9" t="s">
        <v>1890</v>
      </c>
      <c r="F144" s="9" t="str">
        <f>Base_identifier&amp;C144&amp;"."&amp;E144</f>
        <v>http://www.opengis.net/spec/GeoTIFF/0.0/VerticalCSTypeGeoKey.private</v>
      </c>
      <c r="G144" s="9" t="s">
        <v>1989</v>
      </c>
      <c r="H144" s="12" t="str">
        <f>IF(C144=C143,"","&lt;/table&gt;&lt;h3 id="""&amp;C144&amp;"""&gt;Requirements Class "&amp;C144&amp;"&lt;/h3&gt;&lt;table border=""1"" cellpadding=""2""&gt;&lt;tr&gt;&lt;td colspan=""2"" bgcolor=""lightgrey""&gt;&lt;b&gt;Requirements Class&lt;/b&gt;&lt;/td&gt;&lt;/tr&gt;&lt;tr&gt;&lt;td colspan=""2""&gt;"&amp;Base_identifier&amp;C144&amp;"&lt;/td&gt;&lt;/tr&gt;")&amp;"&lt;tr&gt;&lt;td bgcolor=""lightgrey""&gt;Requirement&lt;/td&gt;&lt;td&gt;"&amp;F144&amp;"&lt;br/&gt;&lt;i&gt;"&amp;G144&amp;"&lt;/i&gt;&lt;/td&gt;&lt;/tr&gt;"</f>
        <v>&lt;tr&gt;&lt;td bgcolor="lightgrey"&gt;Requirement&lt;/td&gt;&lt;td&gt;http://www.opengis.net/spec/GeoTIFF/0.0/VerticalCSTypeGeoKey.private&lt;br/&gt;&lt;i&gt;VerticalCSTypeGeoKey  values in the range 32768-65535 SHALL be private&lt;/i&gt;&lt;/td&gt;&lt;/tr&gt;</v>
      </c>
    </row>
    <row r="145" spans="1:8" ht="30">
      <c r="A145" s="9" t="s">
        <v>1984</v>
      </c>
      <c r="B145" s="9">
        <f>VLOOKUP(C145,RequirementsClasses,2,FALSE)</f>
        <v>35</v>
      </c>
      <c r="C145" s="9" t="s">
        <v>2017</v>
      </c>
      <c r="D145" s="9"/>
      <c r="E145" s="9" t="s">
        <v>1882</v>
      </c>
      <c r="F145" s="9" t="str">
        <f>Base_identifier&amp;C145&amp;"."&amp;E145</f>
        <v>http://www.opengis.net/spec/GeoTIFF/0.0/VerticalCSTypeGeoKey.reserved</v>
      </c>
      <c r="G145" s="9" t="s">
        <v>1985</v>
      </c>
      <c r="H145" s="12" t="str">
        <f>IF(C145=C144,"","&lt;/table&gt;&lt;h3 id="""&amp;C145&amp;"""&gt;Requirements Class "&amp;C145&amp;"&lt;/h3&gt;&lt;table border=""1"" cellpadding=""2""&gt;&lt;tr&gt;&lt;td colspan=""2"" bgcolor=""lightgrey""&gt;&lt;b&gt;Requirements Class&lt;/b&gt;&lt;/td&gt;&lt;/tr&gt;&lt;tr&gt;&lt;td colspan=""2""&gt;"&amp;Base_identifier&amp;C145&amp;"&lt;/td&gt;&lt;/tr&gt;")&amp;"&lt;tr&gt;&lt;td bgcolor=""lightgrey""&gt;Requirement&lt;/td&gt;&lt;td&gt;"&amp;F145&amp;"&lt;br/&gt;&lt;i&gt;"&amp;G145&amp;"&lt;/i&gt;&lt;/td&gt;&lt;/tr&gt;"</f>
        <v>&lt;tr&gt;&lt;td bgcolor="lightgrey"&gt;Requirement&lt;/td&gt;&lt;td&gt;http://www.opengis.net/spec/GeoTIFF/0.0/VerticalCSTypeGeoKey.reserved&lt;br/&gt;&lt;i&gt;VerticalCSTypeGeoKey  values in the range 1-4999 and 6000-32766 SHALL be reserved&lt;/i&gt;&lt;/td&gt;&lt;/tr&gt;</v>
      </c>
    </row>
    <row r="146" spans="1:8" ht="30">
      <c r="A146" s="9" t="s">
        <v>1984</v>
      </c>
      <c r="B146" s="9">
        <f>VLOOKUP(C146,RequirementsClasses,2,FALSE)</f>
        <v>35</v>
      </c>
      <c r="C146" s="9" t="s">
        <v>2017</v>
      </c>
      <c r="D146" s="9"/>
      <c r="E146" s="9" t="s">
        <v>2018</v>
      </c>
      <c r="F146" s="9" t="str">
        <f>Base_identifier&amp;C146&amp;"."&amp;E146</f>
        <v>http://www.opengis.net/spec/GeoTIFF/0.0/VerticalCSTypeGeoKey.reservedEPSG</v>
      </c>
      <c r="G146" s="9" t="s">
        <v>1986</v>
      </c>
      <c r="H146" s="12" t="str">
        <f>IF(C146=C145,"","&lt;/table&gt;&lt;h3 id="""&amp;C146&amp;"""&gt;Requirements Class "&amp;C146&amp;"&lt;/h3&gt;&lt;table border=""1"" cellpadding=""2""&gt;&lt;tr&gt;&lt;td colspan=""2"" bgcolor=""lightgrey""&gt;&lt;b&gt;Requirements Class&lt;/b&gt;&lt;/td&gt;&lt;/tr&gt;&lt;tr&gt;&lt;td colspan=""2""&gt;"&amp;Base_identifier&amp;C146&amp;"&lt;/td&gt;&lt;/tr&gt;")&amp;"&lt;tr&gt;&lt;td bgcolor=""lightgrey""&gt;Requirement&lt;/td&gt;&lt;td&gt;"&amp;F146&amp;"&lt;br/&gt;&lt;i&gt;"&amp;G146&amp;"&lt;/i&gt;&lt;/td&gt;&lt;/tr&gt;"</f>
        <v>&lt;tr&gt;&lt;td bgcolor="lightgrey"&gt;Requirement&lt;/td&gt;&lt;td&gt;http://www.opengis.net/spec/GeoTIFF/0.0/VerticalCSTypeGeoKey.reservedEPSG&lt;br/&gt;&lt;i&gt;VerticalCSTypeGeoKey  values in the range 5200-5999 SHALL be reserved EPSG&lt;/i&gt;&lt;/td&gt;&lt;/tr&gt;</v>
      </c>
    </row>
    <row r="147" spans="1:8" ht="30">
      <c r="A147" s="9" t="s">
        <v>1953</v>
      </c>
      <c r="B147" s="9">
        <f>VLOOKUP(C147,RequirementsClasses,2,FALSE)</f>
        <v>36</v>
      </c>
      <c r="C147" s="9" t="s">
        <v>2021</v>
      </c>
      <c r="D147" s="9"/>
      <c r="E147" s="9" t="s">
        <v>1851</v>
      </c>
      <c r="F147" s="9" t="str">
        <f>Base_identifier&amp;C147&amp;"."&amp;E147</f>
        <v>http://www.opengis.net/spec/GeoTIFF/0.0/VerticalDatumGeoKey.ID</v>
      </c>
      <c r="G147" s="9" t="s">
        <v>1993</v>
      </c>
      <c r="H147" s="12" t="str">
        <f>IF(C147=C146,"","&lt;/table&gt;&lt;h3 id="""&amp;C147&amp;"""&gt;Requirements Class "&amp;C147&amp;"&lt;/h3&gt;&lt;table border=""1"" cellpadding=""2""&gt;&lt;tr&gt;&lt;td colspan=""2"" bgcolor=""lightgrey""&gt;&lt;b&gt;Requirements Class&lt;/b&gt;&lt;/td&gt;&lt;/tr&gt;&lt;tr&gt;&lt;td colspan=""2""&gt;"&amp;Base_identifier&amp;C147&amp;"&lt;/td&gt;&lt;/tr&gt;")&amp;"&lt;tr&gt;&lt;td bgcolor=""lightgrey""&gt;Requirement&lt;/td&gt;&lt;td&gt;"&amp;F147&amp;"&lt;br/&gt;&lt;i&gt;"&amp;G147&amp;"&lt;/i&gt;&lt;/td&gt;&lt;/tr&gt;"</f>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48" spans="1:8" ht="30">
      <c r="A148" s="9" t="s">
        <v>1953</v>
      </c>
      <c r="B148" s="9">
        <f>VLOOKUP(C148,RequirementsClasses,2,FALSE)</f>
        <v>36</v>
      </c>
      <c r="C148" s="9" t="s">
        <v>2021</v>
      </c>
      <c r="D148" s="9"/>
      <c r="E148" s="9" t="s">
        <v>1852</v>
      </c>
      <c r="F148" s="9" t="str">
        <f>Base_identifier&amp;C148&amp;"."&amp;E148</f>
        <v>http://www.opengis.net/spec/GeoTIFF/0.0/VerticalDatumGeoKey.type</v>
      </c>
      <c r="G148" s="9" t="s">
        <v>1994</v>
      </c>
      <c r="H148" s="12" t="str">
        <f>IF(C148=C147,"","&lt;/table&gt;&lt;h3 id="""&amp;C148&amp;"""&gt;Requirements Class "&amp;C148&amp;"&lt;/h3&gt;&lt;table border=""1"" cellpadding=""2""&gt;&lt;tr&gt;&lt;td colspan=""2"" bgcolor=""lightgrey""&gt;&lt;b&gt;Requirements Class&lt;/b&gt;&lt;/td&gt;&lt;/tr&gt;&lt;tr&gt;&lt;td colspan=""2""&gt;"&amp;Base_identifier&amp;C148&amp;"&lt;/td&gt;&lt;/tr&gt;")&amp;"&lt;tr&gt;&lt;td bgcolor=""lightgrey""&gt;Requirement&lt;/td&gt;&lt;td&gt;"&amp;F148&amp;"&lt;br/&gt;&lt;i&gt;"&amp;G148&amp;"&lt;/i&gt;&lt;/td&gt;&lt;/tr&gt;"</f>
        <v>&lt;tr&gt;&lt;td bgcolor="lightgrey"&gt;Requirement&lt;/td&gt;&lt;td&gt;http://www.opengis.net/spec/GeoTIFF/0.0/VerticalDatumGeoKey.type&lt;br/&gt;&lt;i&gt;The VerticalDatumGeoKey SHALL have type = SHORT&lt;/i&gt;&lt;/td&gt;&lt;/tr&gt;</v>
      </c>
    </row>
    <row r="149" spans="1:8" ht="30">
      <c r="A149" s="9" t="s">
        <v>1995</v>
      </c>
      <c r="B149" s="9">
        <f>VLOOKUP(C149,RequirementsClasses,2,FALSE)</f>
        <v>36</v>
      </c>
      <c r="C149" s="9" t="s">
        <v>2021</v>
      </c>
      <c r="D149" s="9"/>
      <c r="E149" s="9" t="s">
        <v>1890</v>
      </c>
      <c r="F149" s="9" t="str">
        <f>Base_identifier&amp;C149&amp;"."&amp;E149</f>
        <v>http://www.opengis.net/spec/GeoTIFF/0.0/VerticalDatumGeoKey.private</v>
      </c>
      <c r="G149" s="9" t="s">
        <v>1998</v>
      </c>
      <c r="H149" s="12" t="str">
        <f>IF(C149=C148,"","&lt;/table&gt;&lt;h3 id="""&amp;C149&amp;"""&gt;Requirements Class "&amp;C149&amp;"&lt;/h3&gt;&lt;table border=""1"" cellpadding=""2""&gt;&lt;tr&gt;&lt;td colspan=""2"" bgcolor=""lightgrey""&gt;&lt;b&gt;Requirements Class&lt;/b&gt;&lt;/td&gt;&lt;/tr&gt;&lt;tr&gt;&lt;td colspan=""2""&gt;"&amp;Base_identifier&amp;C149&amp;"&lt;/td&gt;&lt;/tr&gt;")&amp;"&lt;tr&gt;&lt;td bgcolor=""lightgrey""&gt;Requirement&lt;/td&gt;&lt;td&gt;"&amp;F149&amp;"&lt;br/&gt;&lt;i&gt;"&amp;G149&amp;"&lt;/i&gt;&lt;/td&gt;&lt;/tr&gt;"</f>
        <v>&lt;tr&gt;&lt;td bgcolor="lightgrey"&gt;Requirement&lt;/td&gt;&lt;td&gt;http://www.opengis.net/spec/GeoTIFF/0.0/VerticalDatumGeoKey.private&lt;br/&gt;&lt;i&gt;VerticalDatumGeoKey  values in the range 32768-65535 SHALL be private&lt;/i&gt;&lt;/td&gt;&lt;/tr&gt;</v>
      </c>
    </row>
    <row r="150" spans="1:8" ht="30">
      <c r="A150" s="9" t="s">
        <v>1995</v>
      </c>
      <c r="B150" s="9">
        <f>VLOOKUP(C150,RequirementsClasses,2,FALSE)</f>
        <v>36</v>
      </c>
      <c r="C150" s="9" t="s">
        <v>2021</v>
      </c>
      <c r="D150" s="9"/>
      <c r="E150" s="9" t="s">
        <v>1882</v>
      </c>
      <c r="F150" s="9" t="str">
        <f>Base_identifier&amp;C150&amp;"."&amp;E150</f>
        <v>http://www.opengis.net/spec/GeoTIFF/0.0/VerticalDatumGeoKey.reserved</v>
      </c>
      <c r="G150" s="9" t="s">
        <v>1997</v>
      </c>
      <c r="H150" s="12" t="str">
        <f>IF(C150=C149,"","&lt;/table&gt;&lt;h3 id="""&amp;C150&amp;"""&gt;Requirements Class "&amp;C150&amp;"&lt;/h3&gt;&lt;table border=""1"" cellpadding=""2""&gt;&lt;tr&gt;&lt;td colspan=""2"" bgcolor=""lightgrey""&gt;&lt;b&gt;Requirements Class&lt;/b&gt;&lt;/td&gt;&lt;/tr&gt;&lt;tr&gt;&lt;td colspan=""2""&gt;"&amp;Base_identifier&amp;C150&amp;"&lt;/td&gt;&lt;/tr&gt;")&amp;"&lt;tr&gt;&lt;td bgcolor=""lightgrey""&gt;Requirement&lt;/td&gt;&lt;td&gt;"&amp;F150&amp;"&lt;br/&gt;&lt;i&gt;"&amp;G150&amp;"&lt;/i&gt;&lt;/td&gt;&lt;/tr&gt;"</f>
        <v>&lt;tr&gt;&lt;td bgcolor="lightgrey"&gt;Requirement&lt;/td&gt;&lt;td&gt;http://www.opengis.net/spec/GeoTIFF/0.0/VerticalDatumGeoKey.reserved&lt;br/&gt;&lt;i&gt;VerticalDatumGeoKey  values in the range 16384-32766 SHALL be reserved&lt;/i&gt;&lt;/td&gt;&lt;/tr&gt;</v>
      </c>
    </row>
    <row r="151" spans="1:8" ht="30">
      <c r="A151" s="9" t="s">
        <v>1995</v>
      </c>
      <c r="B151" s="9">
        <f>VLOOKUP(C151,RequirementsClasses,2,FALSE)</f>
        <v>36</v>
      </c>
      <c r="C151" s="9" t="s">
        <v>2021</v>
      </c>
      <c r="D151" s="9"/>
      <c r="E151" s="9" t="s">
        <v>2022</v>
      </c>
      <c r="F151" s="9" t="str">
        <f>Base_identifier&amp;C151&amp;"."&amp;E151</f>
        <v>http://www.opengis.net/spec/GeoTIFF/0.0/VerticalDatumGeoKey.VertDatum</v>
      </c>
      <c r="G151" s="9" t="s">
        <v>1996</v>
      </c>
      <c r="H151" s="12" t="str">
        <f>IF(C151=C150,"","&lt;/table&gt;&lt;h3 id="""&amp;C151&amp;"""&gt;Requirements Class "&amp;C151&amp;"&lt;/h3&gt;&lt;table border=""1"" cellpadding=""2""&gt;&lt;tr&gt;&lt;td colspan=""2"" bgcolor=""lightgrey""&gt;&lt;b&gt;Requirements Class&lt;/b&gt;&lt;/td&gt;&lt;/tr&gt;&lt;tr&gt;&lt;td colspan=""2""&gt;"&amp;Base_identifier&amp;C151&amp;"&lt;/td&gt;&lt;/tr&gt;")&amp;"&lt;tr&gt;&lt;td bgcolor=""lightgrey""&gt;Requirement&lt;/td&gt;&lt;td&gt;"&amp;F151&amp;"&lt;br/&gt;&lt;i&gt;"&amp;G151&amp;"&lt;/i&gt;&lt;/td&gt;&lt;/tr&gt;"</f>
        <v>&lt;tr&gt;&lt;td bgcolor="lightgrey"&gt;Requirement&lt;/td&gt;&lt;td&gt;http://www.opengis.net/spec/GeoTIFF/0.0/VerticalDatumGeoKey.VertDatum&lt;br/&gt;&lt;i&gt;VerticalDatumGeoKey  values in the range 1-16383 SHALL be Vertical Datum Codes&lt;/i&gt;&lt;/td&gt;&lt;/tr&gt;</v>
      </c>
    </row>
    <row r="152" spans="1:8" ht="30">
      <c r="A152" s="9" t="s">
        <v>1953</v>
      </c>
      <c r="B152" s="9">
        <f>VLOOKUP(C152,RequirementsClasses,2,FALSE)</f>
        <v>37</v>
      </c>
      <c r="C152" s="9" t="s">
        <v>2023</v>
      </c>
      <c r="D152" s="9"/>
      <c r="E152" s="9" t="s">
        <v>1851</v>
      </c>
      <c r="F152" s="9" t="str">
        <f>Base_identifier&amp;C152&amp;"."&amp;E152</f>
        <v>http://www.opengis.net/spec/GeoTIFF/0.0/VerticalUnitsGeoKey.ID</v>
      </c>
      <c r="G152" s="9" t="s">
        <v>1999</v>
      </c>
      <c r="H152" s="12" t="str">
        <f>IF(C152=C151,"","&lt;/table&gt;&lt;h3 id="""&amp;C152&amp;"""&gt;Requirements Class "&amp;C152&amp;"&lt;/h3&gt;&lt;table border=""1"" cellpadding=""2""&gt;&lt;tr&gt;&lt;td colspan=""2"" bgcolor=""lightgrey""&gt;&lt;b&gt;Requirements Class&lt;/b&gt;&lt;/td&gt;&lt;/tr&gt;&lt;tr&gt;&lt;td colspan=""2""&gt;"&amp;Base_identifier&amp;C152&amp;"&lt;/td&gt;&lt;/tr&gt;")&amp;"&lt;tr&gt;&lt;td bgcolor=""lightgrey""&gt;Requirement&lt;/td&gt;&lt;td&gt;"&amp;F152&amp;"&lt;br/&gt;&lt;i&gt;"&amp;G152&amp;"&lt;/i&gt;&lt;/td&gt;&lt;/tr&gt;"</f>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bgcolor="lightgrey"&gt;Requirement&lt;/td&gt;&lt;td&gt;http://www.opengis.net/spec/GeoTIFF/0.0/VerticalUnitsGeoKey.ID&lt;br/&gt;&lt;i&gt;The VerticalUnitsGeoKey SHALL have ID = 4099&lt;/i&gt;&lt;/td&gt;&lt;/tr&gt;</v>
      </c>
    </row>
    <row r="153" spans="1:8" ht="30">
      <c r="A153" s="9" t="s">
        <v>1953</v>
      </c>
      <c r="B153" s="9">
        <f>VLOOKUP(C153,RequirementsClasses,2,FALSE)</f>
        <v>37</v>
      </c>
      <c r="C153" s="9" t="s">
        <v>2023</v>
      </c>
      <c r="D153" s="9"/>
      <c r="E153" s="9" t="s">
        <v>1852</v>
      </c>
      <c r="F153" s="9" t="str">
        <f>Base_identifier&amp;C153&amp;"."&amp;E153</f>
        <v>http://www.opengis.net/spec/GeoTIFF/0.0/VerticalUnitsGeoKey.type</v>
      </c>
      <c r="G153" s="9" t="s">
        <v>2000</v>
      </c>
      <c r="H153" s="12" t="str">
        <f>IF(C153=C152,"","&lt;/table&gt;&lt;h3 id="""&amp;C153&amp;"""&gt;Requirements Class "&amp;C153&amp;"&lt;/h3&gt;&lt;table border=""1"" cellpadding=""2""&gt;&lt;tr&gt;&lt;td colspan=""2"" bgcolor=""lightgrey""&gt;&lt;b&gt;Requirements Class&lt;/b&gt;&lt;/td&gt;&lt;/tr&gt;&lt;tr&gt;&lt;td colspan=""2""&gt;"&amp;Base_identifier&amp;C153&amp;"&lt;/td&gt;&lt;/tr&gt;")&amp;"&lt;tr&gt;&lt;td bgcolor=""lightgrey""&gt;Requirement&lt;/td&gt;&lt;td&gt;"&amp;F153&amp;"&lt;br/&gt;&lt;i&gt;"&amp;G153&amp;"&lt;/i&gt;&lt;/td&gt;&lt;/tr&gt;"</f>
        <v>&lt;tr&gt;&lt;td bgcolor="lightgrey"&gt;Requirement&lt;/td&gt;&lt;td&gt;http://www.opengis.net/spec/GeoTIFF/0.0/VerticalUnitsGeoKey.type&lt;br/&gt;&lt;i&gt;The VerticalUnitsGeoKey SHALL have type = SHORT&lt;/i&gt;&lt;/td&gt;&lt;/tr&gt;</v>
      </c>
    </row>
    <row r="154" spans="1:8" ht="30">
      <c r="A154" s="9" t="s">
        <v>95</v>
      </c>
      <c r="B154" s="9">
        <f>VLOOKUP(C154,RequirementsClasses,2,FALSE)</f>
        <v>37</v>
      </c>
      <c r="C154" s="9" t="s">
        <v>2023</v>
      </c>
      <c r="D154" s="9"/>
      <c r="E154" s="9" t="s">
        <v>1910</v>
      </c>
      <c r="F154" s="9" t="str">
        <f>Base_identifier&amp;C154&amp;"."&amp;E154</f>
        <v>http://www.opengis.net/spec/GeoTIFF/0.0/VerticalUnitsGeoKey.angular</v>
      </c>
      <c r="G154" s="9" t="s">
        <v>2004</v>
      </c>
      <c r="H154" s="12" t="str">
        <f>IF(C154=C153,"","&lt;/table&gt;&lt;h3 id="""&amp;C154&amp;"""&gt;Requirements Class "&amp;C154&amp;"&lt;/h3&gt;&lt;table border=""1"" cellpadding=""2""&gt;&lt;tr&gt;&lt;td colspan=""2"" bgcolor=""lightgrey""&gt;&lt;b&gt;Requirements Class&lt;/b&gt;&lt;/td&gt;&lt;/tr&gt;&lt;tr&gt;&lt;td colspan=""2""&gt;"&amp;Base_identifier&amp;C154&amp;"&lt;/td&gt;&lt;/tr&gt;")&amp;"&lt;tr&gt;&lt;td bgcolor=""lightgrey""&gt;Requirement&lt;/td&gt;&lt;td&gt;"&amp;F154&amp;"&lt;br/&gt;&lt;i&gt;"&amp;G154&amp;"&lt;/i&gt;&lt;/td&gt;&lt;/tr&gt;"</f>
        <v>&lt;tr&gt;&lt;td bgcolor="lightgrey"&gt;Requirement&lt;/td&gt;&lt;td&gt;http://www.opengis.net/spec/GeoTIFF/0.0/VerticalUnitsGeoKey.angular&lt;br/&gt;&lt;i&gt;VerticalUnitsGeoKey values in the range 9100-9199 SHALL be EPSG angular units&lt;/i&gt;&lt;/td&gt;&lt;/tr&gt;</v>
      </c>
    </row>
    <row r="155" spans="1:8" ht="30">
      <c r="A155" s="9" t="s">
        <v>95</v>
      </c>
      <c r="B155" s="9">
        <f>VLOOKUP(C155,RequirementsClasses,2,FALSE)</f>
        <v>37</v>
      </c>
      <c r="C155" s="9" t="s">
        <v>2023</v>
      </c>
      <c r="D155" s="9"/>
      <c r="E155" s="9" t="s">
        <v>1909</v>
      </c>
      <c r="F155" s="9" t="str">
        <f>Base_identifier&amp;C155&amp;"."&amp;E155</f>
        <v>http://www.opengis.net/spec/GeoTIFF/0.0/VerticalUnitsGeoKey.linear</v>
      </c>
      <c r="G155" s="9" t="s">
        <v>2003</v>
      </c>
      <c r="H155" s="12" t="str">
        <f>IF(C155=C154,"","&lt;/table&gt;&lt;h3 id="""&amp;C155&amp;"""&gt;Requirements Class "&amp;C155&amp;"&lt;/h3&gt;&lt;table border=""1"" cellpadding=""2""&gt;&lt;tr&gt;&lt;td colspan=""2"" bgcolor=""lightgrey""&gt;&lt;b&gt;Requirements Class&lt;/b&gt;&lt;/td&gt;&lt;/tr&gt;&lt;tr&gt;&lt;td colspan=""2""&gt;"&amp;Base_identifier&amp;C155&amp;"&lt;/td&gt;&lt;/tr&gt;")&amp;"&lt;tr&gt;&lt;td bgcolor=""lightgrey""&gt;Requirement&lt;/td&gt;&lt;td&gt;"&amp;F155&amp;"&lt;br/&gt;&lt;i&gt;"&amp;G155&amp;"&lt;/i&gt;&lt;/td&gt;&lt;/tr&gt;"</f>
        <v>&lt;tr&gt;&lt;td bgcolor="lightgrey"&gt;Requirement&lt;/td&gt;&lt;td&gt;http://www.opengis.net/spec/GeoTIFF/0.0/VerticalUnitsGeoKey.linear&lt;br/&gt;&lt;i&gt;VerticalUnitsGeoKey values in the range 9000-9099 SHALL be EPSG linear units&lt;/i&gt;&lt;/td&gt;&lt;/tr&gt;</v>
      </c>
    </row>
    <row r="156" spans="1:8" ht="30">
      <c r="A156" s="9" t="s">
        <v>95</v>
      </c>
      <c r="B156" s="9">
        <f>VLOOKUP(C156,RequirementsClasses,2,FALSE)</f>
        <v>37</v>
      </c>
      <c r="C156" s="9" t="s">
        <v>2023</v>
      </c>
      <c r="D156" s="9"/>
      <c r="E156" s="9" t="s">
        <v>1897</v>
      </c>
      <c r="F156" s="9" t="str">
        <f>Base_identifier&amp;C156&amp;"."&amp;E156</f>
        <v>http://www.opengis.net/spec/GeoTIFF/0.0/VerticalUnitsGeoKey.obsolete</v>
      </c>
      <c r="G156" s="9" t="s">
        <v>2001</v>
      </c>
      <c r="H156" s="12" t="str">
        <f>IF(C156=C155,"","&lt;/table&gt;&lt;h3 id="""&amp;C156&amp;"""&gt;Requirements Class "&amp;C156&amp;"&lt;/h3&gt;&lt;table border=""1"" cellpadding=""2""&gt;&lt;tr&gt;&lt;td colspan=""2"" bgcolor=""lightgrey""&gt;&lt;b&gt;Requirements Class&lt;/b&gt;&lt;/td&gt;&lt;/tr&gt;&lt;tr&gt;&lt;td colspan=""2""&gt;"&amp;Base_identifier&amp;C156&amp;"&lt;/td&gt;&lt;/tr&gt;")&amp;"&lt;tr&gt;&lt;td bgcolor=""lightgrey""&gt;Requirement&lt;/td&gt;&lt;td&gt;"&amp;F156&amp;"&lt;br/&gt;&lt;i&gt;"&amp;G156&amp;"&lt;/i&gt;&lt;/td&gt;&lt;/tr&gt;"</f>
        <v>&lt;tr&gt;&lt;td bgcolor="lightgrey"&gt;Requirement&lt;/td&gt;&lt;td&gt;http://www.opengis.net/spec/GeoTIFF/0.0/VerticalUnitsGeoKey.obsolete&lt;br/&gt;&lt;i&gt;VerticalUnitsGeoKey values in the range 1-2000 SHALL be obsolete GeoTIFF Codes&lt;/i&gt;&lt;/td&gt;&lt;/tr&gt;</v>
      </c>
    </row>
    <row r="157" spans="1:8" ht="30">
      <c r="A157" s="9" t="s">
        <v>95</v>
      </c>
      <c r="B157" s="9">
        <f>VLOOKUP(C157,RequirementsClasses,2,FALSE)</f>
        <v>37</v>
      </c>
      <c r="C157" s="9" t="s">
        <v>2023</v>
      </c>
      <c r="D157" s="9"/>
      <c r="E157" s="9" t="s">
        <v>1890</v>
      </c>
      <c r="F157" s="9" t="str">
        <f>Base_identifier&amp;C157&amp;"."&amp;E157</f>
        <v>http://www.opengis.net/spec/GeoTIFF/0.0/VerticalUnitsGeoKey.private</v>
      </c>
      <c r="G157" s="9" t="s">
        <v>2005</v>
      </c>
      <c r="H157" s="12" t="str">
        <f>IF(C157=C156,"","&lt;/table&gt;&lt;h3 id="""&amp;C157&amp;"""&gt;Requirements Class "&amp;C157&amp;"&lt;/h3&gt;&lt;table border=""1"" cellpadding=""2""&gt;&lt;tr&gt;&lt;td colspan=""2"" bgcolor=""lightgrey""&gt;&lt;b&gt;Requirements Class&lt;/b&gt;&lt;/td&gt;&lt;/tr&gt;&lt;tr&gt;&lt;td colspan=""2""&gt;"&amp;Base_identifier&amp;C157&amp;"&lt;/td&gt;&lt;/tr&gt;")&amp;"&lt;tr&gt;&lt;td bgcolor=""lightgrey""&gt;Requirement&lt;/td&gt;&lt;td&gt;"&amp;F157&amp;"&lt;br/&gt;&lt;i&gt;"&amp;G157&amp;"&lt;/i&gt;&lt;/td&gt;&lt;/tr&gt;"</f>
        <v>&lt;tr&gt;&lt;td bgcolor="lightgrey"&gt;Requirement&lt;/td&gt;&lt;td&gt;http://www.opengis.net/spec/GeoTIFF/0.0/VerticalUnitsGeoKey.private&lt;br/&gt;&lt;i&gt;VerticalUnitsGeoKey values in the range 32768-65535 SHALL be private&lt;/i&gt;&lt;/td&gt;&lt;/tr&gt;</v>
      </c>
    </row>
    <row r="158" spans="1:8" ht="30">
      <c r="A158" s="9" t="s">
        <v>95</v>
      </c>
      <c r="B158" s="9">
        <f>VLOOKUP(C158,RequirementsClasses,2,FALSE)</f>
        <v>37</v>
      </c>
      <c r="C158" s="9" t="s">
        <v>2023</v>
      </c>
      <c r="D158" s="9"/>
      <c r="E158" s="9" t="s">
        <v>1882</v>
      </c>
      <c r="F158" s="9" t="str">
        <f>Base_identifier&amp;C158&amp;"."&amp;E158</f>
        <v>http://www.opengis.net/spec/GeoTIFF/0.0/VerticalUnitsGeoKey.reserved</v>
      </c>
      <c r="G158" s="9" t="s">
        <v>2002</v>
      </c>
      <c r="H158" s="12" t="str">
        <f>IF(C158=C157,"","&lt;/table&gt;&lt;h3 id="""&amp;C158&amp;"""&gt;Requirements Class "&amp;C158&amp;"&lt;/h3&gt;&lt;table border=""1"" cellpadding=""2""&gt;&lt;tr&gt;&lt;td colspan=""2"" bgcolor=""lightgrey""&gt;&lt;b&gt;Requirements Class&lt;/b&gt;&lt;/td&gt;&lt;/tr&gt;&lt;tr&gt;&lt;td colspan=""2""&gt;"&amp;Base_identifier&amp;C158&amp;"&lt;/td&gt;&lt;/tr&gt;")&amp;"&lt;tr&gt;&lt;td bgcolor=""lightgrey""&gt;Requirement&lt;/td&gt;&lt;td&gt;"&amp;F158&amp;"&lt;br/&gt;&lt;i&gt;"&amp;G158&amp;"&lt;/i&gt;&lt;/td&gt;&lt;/tr&gt;"</f>
        <v>&lt;tr&gt;&lt;td bgcolor="lightgrey"&gt;Requirement&lt;/td&gt;&lt;td&gt;http://www.opengis.net/spec/GeoTIFF/0.0/VerticalUnitsGeoKey.reserved&lt;br/&gt;&lt;i&gt;VerticalUnitsGeoKey values in the range 2001-8999 SHALL be reserved&lt;/i&gt;&lt;/td&gt;&lt;/tr&gt;</v>
      </c>
    </row>
    <row r="159" spans="1:8" ht="45">
      <c r="A159" s="9" t="s">
        <v>1837</v>
      </c>
      <c r="B159" s="9" t="e">
        <f>VLOOKUP(C159,RequirementsClasses,2,FALSE)</f>
        <v>#N/A</v>
      </c>
      <c r="C159" s="9" t="s">
        <v>2051</v>
      </c>
      <c r="D159" s="9"/>
      <c r="E159" s="9" t="s">
        <v>1843</v>
      </c>
      <c r="F159" s="9" t="str">
        <f>Base_identifier&amp;C159&amp;"."&amp;E159</f>
        <v>http://www.opengis.net/spec/GeoTIFF/0.0/DGIWG.bitsPerSample</v>
      </c>
      <c r="G159" s="9" t="s">
        <v>1831</v>
      </c>
      <c r="H159" s="12" t="str">
        <f>IF(C159=C158,"","&lt;/table&gt;&lt;h3 id="""&amp;C159&amp;"""&gt;Requirements Class "&amp;C159&amp;"&lt;/h3&gt;&lt;table border=""1"" cellpadding=""2""&gt;&lt;tr&gt;&lt;td colspan=""2"" bgcolor=""lightgrey""&gt;&lt;b&gt;Requirements Class&lt;/b&gt;&lt;/td&gt;&lt;/tr&gt;&lt;tr&gt;&lt;td colspan=""2""&gt;"&amp;Base_identifier&amp;C159&amp;"&lt;/td&gt;&lt;/tr&gt;")&amp;"&lt;tr&gt;&lt;td bgcolor=""lightgrey""&gt;Requirement&lt;/td&gt;&lt;td&gt;"&amp;F159&amp;"&lt;br/&gt;&lt;i&gt;"&amp;G159&amp;"&lt;/i&gt;&lt;/td&gt;&lt;/tr&gt;"</f>
        <v>&lt;/table&gt;&lt;h3 id="DGIWG"&gt;Requirements Class DGIWG&lt;/h3&gt;&lt;table border="1" cellpadding="2"&gt;&lt;tr&gt;&lt;td colspan="2" bgcolor="lightgrey"&gt;&lt;b&gt;Requirements Class&lt;/b&gt;&lt;/td&gt;&lt;/tr&gt;&lt;tr&gt;&lt;td colspan="2"&gt;http://www.opengis.net/spec/GeoTIFF/0.0/DGIWG&lt;/td&gt;&lt;/tr&gt;&lt;tr&gt;&lt;td bgcolor="lightgrey"&gt;Requirement&lt;/td&gt;&lt;td&gt;http://www.opengis.net/spec/GeoTIFF/0.0/DGIWG.bitsPerSample&lt;br/&gt;&lt;i&gt;The BitsPerSample field in the TIFF Image File Directory defines the number of bits per component&lt;/i&gt;&lt;/td&gt;&lt;/tr&gt;</v>
      </c>
    </row>
    <row r="160" spans="1:8" ht="45">
      <c r="A160" s="9" t="s">
        <v>1837</v>
      </c>
      <c r="B160" s="9" t="e">
        <f>VLOOKUP(C160,RequirementsClasses,2,FALSE)</f>
        <v>#N/A</v>
      </c>
      <c r="C160" s="9" t="s">
        <v>2051</v>
      </c>
      <c r="D160" s="9"/>
      <c r="E160" s="9" t="s">
        <v>1840</v>
      </c>
      <c r="F160" s="9" t="str">
        <f>Base_identifier&amp;C160&amp;"."&amp;E160</f>
        <v>http://www.opengis.net/spec/GeoTIFF/0.0/DGIWG.byteOrder</v>
      </c>
      <c r="G160" s="9" t="s">
        <v>22</v>
      </c>
      <c r="H160" s="12" t="str">
        <f>IF(C160=C159,"","&lt;/table&gt;&lt;h3 id="""&amp;C160&amp;"""&gt;Requirements Class "&amp;C160&amp;"&lt;/h3&gt;&lt;table border=""1"" cellpadding=""2""&gt;&lt;tr&gt;&lt;td colspan=""2"" bgcolor=""lightgrey""&gt;&lt;b&gt;Requirements Class&lt;/b&gt;&lt;/td&gt;&lt;/tr&gt;&lt;tr&gt;&lt;td colspan=""2""&gt;"&amp;Base_identifier&amp;C160&amp;"&lt;/td&gt;&lt;/tr&gt;")&amp;"&lt;tr&gt;&lt;td bgcolor=""lightgrey""&gt;Requirement&lt;/td&gt;&lt;td&gt;"&amp;F160&amp;"&lt;br/&gt;&lt;i&gt;"&amp;G160&amp;"&lt;/i&gt;&lt;/td&gt;&lt;/tr&gt;"</f>
        <v>&lt;tr&gt;&lt;td bgcolor="lightgrey"&gt;Requirement&lt;/td&gt;&lt;td&gt;http://www.opengis.net/spec/GeoTIFF/0.0/DGIWG.byteOrder&lt;br/&gt;&lt;i&gt;The first two bytes of the GeoTIFF file SHALL be equal to "I" (ASCII) (49 in hexadecimal) for TIFF files encoded using ‘Little-Endian’ and SHALL be equal to "M" (ASCII) (4D in hexadecimal) for TIFF files encoded using ‘Big-Endian’&lt;/i&gt;&lt;/td&gt;&lt;/tr&gt;</v>
      </c>
    </row>
    <row r="161" spans="1:8" ht="45">
      <c r="A161" s="9" t="s">
        <v>1837</v>
      </c>
      <c r="B161" s="9" t="e">
        <f>VLOOKUP(C161,RequirementsClasses,2,FALSE)</f>
        <v>#N/A</v>
      </c>
      <c r="C161" s="9" t="s">
        <v>2051</v>
      </c>
      <c r="D161" s="9"/>
      <c r="E161" s="9" t="s">
        <v>1845</v>
      </c>
      <c r="F161" s="9" t="str">
        <f>Base_identifier&amp;C161&amp;"."&amp;E161</f>
        <v>http://www.opengis.net/spec/GeoTIFF/0.0/DGIWG.griddedValueDataTypes</v>
      </c>
      <c r="G161" s="9" t="s">
        <v>1833</v>
      </c>
      <c r="H161" s="12" t="str">
        <f>IF(C161=C160,"","&lt;/table&gt;&lt;h3 id="""&amp;C161&amp;"""&gt;Requirements Class "&amp;C161&amp;"&lt;/h3&gt;&lt;table border=""1"" cellpadding=""2""&gt;&lt;tr&gt;&lt;td colspan=""2"" bgcolor=""lightgrey""&gt;&lt;b&gt;Requirements Class&lt;/b&gt;&lt;/td&gt;&lt;/tr&gt;&lt;tr&gt;&lt;td colspan=""2""&gt;"&amp;Base_identifier&amp;C161&amp;"&lt;/td&gt;&lt;/tr&gt;")&amp;"&lt;tr&gt;&lt;td bgcolor=""lightgrey""&gt;Requirement&lt;/td&gt;&lt;td&gt;"&amp;F161&amp;"&lt;br/&gt;&lt;i&gt;"&amp;G161&amp;"&lt;/i&gt;&lt;/td&gt;&lt;/tr&gt;"</f>
        <v>&lt;tr&gt;&lt;td bgcolor="lightgrey"&gt;Requirement&lt;/td&gt;&lt;td&gt;http://www.opengis.net/spec/GeoTIFF/0.0/DGIWG.griddedValueDataTypes&lt;br/&gt;&lt;i&gt;For gridded data (e.g. elevation data, matrices of lat/lon values, etc.), the range (data) values MAY be stored in additional representations to include 8-bit and 16-bit signed integer and 32-bit floating point.&lt;/i&gt;&lt;/td&gt;&lt;/tr&gt;</v>
      </c>
    </row>
    <row r="162" spans="1:8" ht="45">
      <c r="A162" s="9" t="s">
        <v>1837</v>
      </c>
      <c r="B162" s="9" t="e">
        <f>VLOOKUP(C162,RequirementsClasses,2,FALSE)</f>
        <v>#N/A</v>
      </c>
      <c r="C162" s="9" t="s">
        <v>2051</v>
      </c>
      <c r="D162" s="9"/>
      <c r="E162" s="9" t="s">
        <v>1841</v>
      </c>
      <c r="F162" s="9" t="str">
        <f>Base_identifier&amp;C162&amp;"."&amp;E162</f>
        <v>http://www.opengis.net/spec/GeoTIFF/0.0/DGIWG.IFD</v>
      </c>
      <c r="G162" s="9" t="s">
        <v>1829</v>
      </c>
      <c r="H162" s="12" t="str">
        <f>IF(C162=C161,"","&lt;/table&gt;&lt;h3 id="""&amp;C162&amp;"""&gt;Requirements Class "&amp;C162&amp;"&lt;/h3&gt;&lt;table border=""1"" cellpadding=""2""&gt;&lt;tr&gt;&lt;td colspan=""2"" bgcolor=""lightgrey""&gt;&lt;b&gt;Requirements Class&lt;/b&gt;&lt;/td&gt;&lt;/tr&gt;&lt;tr&gt;&lt;td colspan=""2""&gt;"&amp;Base_identifier&amp;C162&amp;"&lt;/td&gt;&lt;/tr&gt;")&amp;"&lt;tr&gt;&lt;td bgcolor=""lightgrey""&gt;Requirement&lt;/td&gt;&lt;td&gt;"&amp;F162&amp;"&lt;br/&gt;&lt;i&gt;"&amp;G162&amp;"&lt;/i&gt;&lt;/td&gt;&lt;/tr&gt;"</f>
        <v>&lt;tr&gt;&lt;td bgcolor="lightgrey"&gt;Requirement&lt;/td&gt;&lt;td&gt;http://www.opengis.net/spec/GeoTIFF/0.0/DGIWG.IFD&lt;br/&gt;&lt;i&gt;There must be at least 1 IFD in a TIFF file and each IFD must have at least one entry.&lt;/i&gt;&lt;/td&gt;&lt;/tr&gt;</v>
      </c>
    </row>
    <row r="163" spans="1:8" ht="45">
      <c r="A163" s="9" t="s">
        <v>1837</v>
      </c>
      <c r="B163" s="9" t="e">
        <f>VLOOKUP(C163,RequirementsClasses,2,FALSE)</f>
        <v>#N/A</v>
      </c>
      <c r="C163" s="9" t="s">
        <v>2051</v>
      </c>
      <c r="D163" s="9"/>
      <c r="E163" s="9" t="s">
        <v>1842</v>
      </c>
      <c r="F163" s="9" t="str">
        <f>Base_identifier&amp;C163&amp;"."&amp;E163</f>
        <v>http://www.opengis.net/spec/GeoTIFF/0.0/DGIWG.IFDCount</v>
      </c>
      <c r="G163" s="9" t="s">
        <v>1830</v>
      </c>
      <c r="H163" s="12" t="str">
        <f>IF(C163=C162,"","&lt;/table&gt;&lt;h3 id="""&amp;C163&amp;"""&gt;Requirements Class "&amp;C163&amp;"&lt;/h3&gt;&lt;table border=""1"" cellpadding=""2""&gt;&lt;tr&gt;&lt;td colspan=""2"" bgcolor=""lightgrey""&gt;&lt;b&gt;Requirements Class&lt;/b&gt;&lt;/td&gt;&lt;/tr&gt;&lt;tr&gt;&lt;td colspan=""2""&gt;"&amp;Base_identifier&amp;C163&amp;"&lt;/td&gt;&lt;/tr&gt;")&amp;"&lt;tr&gt;&lt;td bgcolor=""lightgrey""&gt;Requirement&lt;/td&gt;&lt;td&gt;"&amp;F163&amp;"&lt;br/&gt;&lt;i&gt;"&amp;G163&amp;"&lt;/i&gt;&lt;/td&gt;&lt;/tr&gt;"</f>
        <v>&lt;tr&gt;&lt;td bgcolor="lightgrey"&gt;Requirement&lt;/td&gt;&lt;td&gt;http://www.opengis.net/spec/GeoTIFF/0.0/DGIWG.IFDCount&lt;br/&gt;&lt;i&gt;The maximum nuber of IFDs in a GeoTIFF is two, with the second IFD only used to support a transparency mask.&lt;/i&gt;&lt;/td&gt;&lt;/tr&gt;</v>
      </c>
    </row>
    <row r="164" spans="1:8" ht="45">
      <c r="A164" s="9" t="s">
        <v>1837</v>
      </c>
      <c r="B164" s="9" t="e">
        <f>VLOOKUP(C164,RequirementsClasses,2,FALSE)</f>
        <v>#N/A</v>
      </c>
      <c r="C164" s="9" t="s">
        <v>2051</v>
      </c>
      <c r="D164" s="9"/>
      <c r="E164" s="9" t="s">
        <v>1844</v>
      </c>
      <c r="F164" s="9" t="str">
        <f>Base_identifier&amp;C164&amp;"."&amp;E164</f>
        <v>http://www.opengis.net/spec/GeoTIFF/0.0/DGIWG.imageryValueDataTypes</v>
      </c>
      <c r="G164" s="9" t="s">
        <v>1834</v>
      </c>
      <c r="H164" s="12" t="str">
        <f>IF(C164=C163,"","&lt;/table&gt;&lt;h3 id="""&amp;C164&amp;"""&gt;Requirements Class "&amp;C164&amp;"&lt;/h3&gt;&lt;table border=""1"" cellpadding=""2""&gt;&lt;tr&gt;&lt;td colspan=""2"" bgcolor=""lightgrey""&gt;&lt;b&gt;Requirements Class&lt;/b&gt;&lt;/td&gt;&lt;/tr&gt;&lt;tr&gt;&lt;td colspan=""2""&gt;"&amp;Base_identifier&amp;C164&amp;"&lt;/td&gt;&lt;/tr&gt;")&amp;"&lt;tr&gt;&lt;td bgcolor=""lightgrey""&gt;Requirement&lt;/td&gt;&lt;td&gt;"&amp;F164&amp;"&lt;br/&gt;&lt;i&gt;"&amp;G164&amp;"&lt;/i&gt;&lt;/td&gt;&lt;/tr&gt;"</f>
        <v>&lt;tr&gt;&lt;td bgcolor="lightgrey"&gt;Requirement&lt;/td&gt;&lt;td&gt;http://www.opengis.net/spec/GeoTIFF/0.0/DGIWG.imageryValueDataTypes&lt;br/&gt;&lt;i&gt;For imagery, the range (data) values SHALL be unsigned integer data, 8 or 16-bits-per-band.&lt;/i&gt;&lt;/td&gt;&lt;/tr&gt;</v>
      </c>
    </row>
    <row r="165" spans="1:8" ht="60">
      <c r="A165" s="9" t="s">
        <v>1935</v>
      </c>
      <c r="B165" s="9" t="e">
        <f>VLOOKUP(C165,RequirementsClasses,2,FALSE)</f>
        <v>#N/A</v>
      </c>
      <c r="C165" s="9" t="s">
        <v>2051</v>
      </c>
      <c r="D165" s="9"/>
      <c r="E165" s="9" t="s">
        <v>1937</v>
      </c>
      <c r="F165" s="9" t="str">
        <f>Base_identifier&amp;C165&amp;"."&amp;E165</f>
        <v>http://www.opengis.net/spec/GeoTIFF/0.0/DGIWG.DateTime</v>
      </c>
      <c r="G165" s="9" t="s">
        <v>1936</v>
      </c>
      <c r="H165" s="12" t="str">
        <f>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&lt;tr&gt;&lt;td bgcolor="lightgrey"&gt;Requirement&lt;/td&gt;&lt;td&gt;http://www.opengis.net/spec/GeoTIFF/0.0/DGIWG.DateTime&lt;br/&gt;&lt;i&gt;The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166" spans="1:8" ht="45">
      <c r="A166" s="9" t="s">
        <v>1948</v>
      </c>
      <c r="B166" s="9" t="e">
        <f>VLOOKUP(C166,RequirementsClasses,2,FALSE)</f>
        <v>#N/A</v>
      </c>
      <c r="C166" s="9" t="s">
        <v>2051</v>
      </c>
      <c r="D166" s="9">
        <v>5</v>
      </c>
      <c r="E166" s="9" t="s">
        <v>1951</v>
      </c>
      <c r="F166" s="9" t="str">
        <f>Base_identifier&amp;C166&amp;"."&amp;E166</f>
        <v>http://www.opengis.net/spec/GeoTIFF/0.0/DGIWG.DGIWGReference</v>
      </c>
      <c r="G166" s="9" t="s">
        <v>1950</v>
      </c>
      <c r="H166" s="12" t="str">
        <f>IF(C166=C165,"","&lt;/table&gt;&lt;h3 id="""&amp;C166&amp;"""&gt;Requirements Class "&amp;C166&amp;"&lt;/h3&gt;&lt;table border=""1"" cellpadding=""2""&gt;&lt;tr&gt;&lt;td colspan=""2"" bgcolor=""lightgrey""&gt;&lt;b&gt;Requirements Class&lt;/b&gt;&lt;/td&gt;&lt;/tr&gt;&lt;tr&gt;&lt;td colspan=""2""&gt;"&amp;Base_identifier&amp;C166&amp;"&lt;/td&gt;&lt;/tr&gt;")&amp;"&lt;tr&gt;&lt;td bgcolor=""lightgrey""&gt;Requirement&lt;/td&gt;&lt;td&gt;"&amp;F166&amp;"&lt;br/&gt;&lt;i&gt;"&amp;G166&amp;"&lt;/i&gt;&lt;/td&gt;&lt;/tr&gt;"</f>
        <v>&lt;tr&gt;&lt;td bgcolor="lightgrey"&gt;Requirement&lt;/td&gt;&lt;td&gt;http://www.opengis.net/spec/GeoTIFF/0.0/DGIWG.DGIWGReference&lt;br/&gt;&lt;i&gt;WGS84 + may include Reference document citation (EPSG, DGIWG Registry or [DMA TR 8350.2])&lt;/i&gt;&lt;/td&gt;&lt;/tr&gt;</v>
      </c>
    </row>
    <row r="167" spans="1:8" ht="45">
      <c r="A167" s="9" t="s">
        <v>1948</v>
      </c>
      <c r="B167" s="9" t="e">
        <f>VLOOKUP(C167,RequirementsClasses,2,FALSE)</f>
        <v>#N/A</v>
      </c>
      <c r="C167" s="9" t="s">
        <v>2051</v>
      </c>
      <c r="D167" s="9">
        <v>5</v>
      </c>
      <c r="E167" s="9" t="s">
        <v>1949</v>
      </c>
      <c r="F167" s="9" t="str">
        <f>Base_identifier&amp;C167&amp;"."&amp;E167</f>
        <v>http://www.opengis.net/spec/GeoTIFF/0.0/DGIWG.DGIWGValues</v>
      </c>
      <c r="G167" s="9" t="s">
        <v>1952</v>
      </c>
      <c r="H167" s="12" t="str">
        <f>IF(C167=C166,"","&lt;/table&gt;&lt;h3 id="""&amp;C167&amp;"""&gt;Requirements Class "&amp;C167&amp;"&lt;/h3&gt;&lt;table border=""1"" cellpadding=""2""&gt;&lt;tr&gt;&lt;td colspan=""2"" bgcolor=""lightgrey""&gt;&lt;b&gt;Requirements Class&lt;/b&gt;&lt;/td&gt;&lt;/tr&gt;&lt;tr&gt;&lt;td colspan=""2""&gt;"&amp;Base_identifier&amp;C167&amp;"&lt;/td&gt;&lt;/tr&gt;")&amp;"&lt;tr&gt;&lt;td bgcolor=""lightgrey""&gt;Requirement&lt;/td&gt;&lt;td&gt;"&amp;F167&amp;"&lt;br/&gt;&lt;i&gt;"&amp;G167&amp;"&lt;/i&gt;&lt;/td&gt;&lt;/tr&gt;"</f>
        <v>&lt;tr&gt;&lt;td bgcolor="lightgrey"&gt;Requirement&lt;/td&gt;&lt;td&gt;http://www.opengis.net/spec/GeoTIFF/0.0/DGIWG.DGIWGValues&lt;br/&gt;&lt;i&gt;SHALL be 4326 (GCS_WGS84) or 4030 (GCSE_WGS84, not recommended by GeoTIFF)&lt;/i&gt;&lt;/td&gt;&lt;/tr&gt;</v>
      </c>
    </row>
    <row r="168" spans="1:8" ht="45">
      <c r="A168" s="9" t="s">
        <v>1835</v>
      </c>
      <c r="B168" s="9" t="e">
        <f>VLOOKUP(C168,RequirementsClasses,2,FALSE)</f>
        <v>#N/A</v>
      </c>
      <c r="C168" s="9" t="s">
        <v>2051</v>
      </c>
      <c r="D168" s="9"/>
      <c r="E168" s="9" t="s">
        <v>1871</v>
      </c>
      <c r="F168" s="9" t="str">
        <f>Base_identifier&amp;C168&amp;"."&amp;E168</f>
        <v>http://www.opengis.net/spec/GeoTIFF/0.0/DGIWG.cardinality</v>
      </c>
      <c r="G168" s="9" t="s">
        <v>21</v>
      </c>
      <c r="H168" s="12" t="str">
        <f>IF(C168=C167,"","&lt;/table&gt;&lt;h3 id="""&amp;C168&amp;"""&gt;Requirements Class "&amp;C168&amp;"&lt;/h3&gt;&lt;table border=""1"" cellpadding=""2""&gt;&lt;tr&gt;&lt;td colspan=""2"" bgcolor=""lightgrey""&gt;&lt;b&gt;Requirements Class&lt;/b&gt;&lt;/td&gt;&lt;/tr&gt;&lt;tr&gt;&lt;td colspan=""2""&gt;"&amp;Base_identifier&amp;C168&amp;"&lt;/td&gt;&lt;/tr&gt;")&amp;"&lt;tr&gt;&lt;td bgcolor=""lightgrey""&gt;Requirement&lt;/td&gt;&lt;td&gt;"&amp;F168&amp;"&lt;br/&gt;&lt;i&gt;"&amp;G168&amp;"&lt;/i&gt;&lt;/td&gt;&lt;/tr&gt;"</f>
        <v>&lt;tr&gt;&lt;td bgcolor="lightgrey"&gt;Requirement&lt;/td&gt;&lt;td&gt;http://www.opengis.net/spec/GeoTIFF/0.0/DGIWG.cardinality&lt;br/&gt;&lt;i&gt;The private TIFF tag for holding XML metadata MAY be used more than once in a single GeoTIFF file.&lt;/i&gt;&lt;/td&gt;&lt;/tr&gt;</v>
      </c>
    </row>
    <row r="169" spans="1:8" ht="45">
      <c r="A169" s="9" t="s">
        <v>1835</v>
      </c>
      <c r="B169" s="9" t="e">
        <f>VLOOKUP(C169,RequirementsClasses,2,FALSE)</f>
        <v>#N/A</v>
      </c>
      <c r="C169" s="9" t="s">
        <v>2051</v>
      </c>
      <c r="D169" s="9"/>
      <c r="E169" s="9" t="s">
        <v>1851</v>
      </c>
      <c r="F169" s="9" t="str">
        <f>Base_identifier&amp;C169&amp;"."&amp;E169</f>
        <v>http://www.opengis.net/spec/GeoTIFF/0.0/DGIWG.ID</v>
      </c>
      <c r="G169" s="9" t="s">
        <v>20</v>
      </c>
      <c r="H169" s="12" t="str">
        <f>IF(C169=C168,"","&lt;/table&gt;&lt;h3 id="""&amp;C169&amp;"""&gt;Requirements Class "&amp;C169&amp;"&lt;/h3&gt;&lt;table border=""1"" cellpadding=""2""&gt;&lt;tr&gt;&lt;td colspan=""2"" bgcolor=""lightgrey""&gt;&lt;b&gt;Requirements Class&lt;/b&gt;&lt;/td&gt;&lt;/tr&gt;&lt;tr&gt;&lt;td colspan=""2""&gt;"&amp;Base_identifier&amp;C169&amp;"&lt;/td&gt;&lt;/tr&gt;")&amp;"&lt;tr&gt;&lt;td bgcolor=""lightgrey""&gt;Requirement&lt;/td&gt;&lt;td&gt;"&amp;F169&amp;"&lt;br/&gt;&lt;i&gt;"&amp;G169&amp;"&lt;/i&gt;&lt;/td&gt;&lt;/tr&gt;"</f>
        <v>&lt;tr&gt;&lt;td bgcolor="lightgrey"&gt;Requirement&lt;/td&gt;&lt;td&gt;http://www.opengis.net/spec/GeoTIFF/0.0/DGIWG.ID&lt;br/&gt;&lt;i&gt;The private TIFF tag for holding XML metadata SHALL have ID=50909&lt;/i&gt;&lt;/td&gt;&lt;/tr&gt;</v>
      </c>
    </row>
    <row r="170" spans="1:8" ht="45">
      <c r="A170" s="9" t="s">
        <v>1835</v>
      </c>
      <c r="B170" s="9" t="e">
        <f>VLOOKUP(C170,RequirementsClasses,2,FALSE)</f>
        <v>#N/A</v>
      </c>
      <c r="C170" s="9" t="s">
        <v>2051</v>
      </c>
      <c r="D170" s="9"/>
      <c r="E170" s="9" t="s">
        <v>1870</v>
      </c>
      <c r="F170" s="9" t="str">
        <f>Base_identifier&amp;C170&amp;"."&amp;E170</f>
        <v>http://www.opengis.net/spec/GeoTIFF/0.0/DGIWG.Name</v>
      </c>
      <c r="G170" s="9" t="s">
        <v>19</v>
      </c>
      <c r="H170" s="12" t="str">
        <f>IF(C170=C169,"","&lt;/table&gt;&lt;h3 id="""&amp;C170&amp;"""&gt;Requirements Class "&amp;C170&amp;"&lt;/h3&gt;&lt;table border=""1"" cellpadding=""2""&gt;&lt;tr&gt;&lt;td colspan=""2"" bgcolor=""lightgrey""&gt;&lt;b&gt;Requirements Class&lt;/b&gt;&lt;/td&gt;&lt;/tr&gt;&lt;tr&gt;&lt;td colspan=""2""&gt;"&amp;Base_identifier&amp;C170&amp;"&lt;/td&gt;&lt;/tr&gt;")&amp;"&lt;tr&gt;&lt;td bgcolor=""lightgrey""&gt;Requirement&lt;/td&gt;&lt;td&gt;"&amp;F170&amp;"&lt;br/&gt;&lt;i&gt;"&amp;G170&amp;"&lt;/i&gt;&lt;/td&gt;&lt;/tr&gt;"</f>
        <v>&lt;tr&gt;&lt;td bgcolor="lightgrey"&gt;Requirement&lt;/td&gt;&lt;td&gt;http://www.opengis.net/spec/GeoTIFF/0.0/DGIWG.Name&lt;br/&gt;&lt;i&gt;The private TIFF tag for holding XML metadata SHALL be named GEO_METADATA&lt;/i&gt;&lt;/td&gt;&lt;/tr&gt;</v>
      </c>
    </row>
    <row r="171" spans="1:8" ht="45">
      <c r="A171" s="9" t="s">
        <v>1837</v>
      </c>
      <c r="B171" s="9" t="e">
        <f>VLOOKUP(C171,RequirementsClasses,2,FALSE)</f>
        <v>#N/A</v>
      </c>
      <c r="C171" s="9" t="s">
        <v>2051</v>
      </c>
      <c r="D171" s="9"/>
      <c r="E171" s="9" t="s">
        <v>1853</v>
      </c>
      <c r="F171" s="9" t="str">
        <f>Base_identifier&amp;C171&amp;"."&amp;E171</f>
        <v>http://www.opengis.net/spec/GeoTIFF/0.0/DGIWG.count</v>
      </c>
      <c r="G171" s="9" t="s">
        <v>1832</v>
      </c>
      <c r="H171" s="12" t="str">
        <f>IF(C171=C170,"","&lt;/table&gt;&lt;h3 id="""&amp;C171&amp;"""&gt;Requirements Class "&amp;C171&amp;"&lt;/h3&gt;&lt;table border=""1"" cellpadding=""2""&gt;&lt;tr&gt;&lt;td colspan=""2"" bgcolor=""lightgrey""&gt;&lt;b&gt;Requirements Class&lt;/b&gt;&lt;/td&gt;&lt;/tr&gt;&lt;tr&gt;&lt;td colspan=""2""&gt;"&amp;Base_identifier&amp;C171&amp;"&lt;/td&gt;&lt;/tr&gt;")&amp;"&lt;tr&gt;&lt;td bgcolor=""lightgrey""&gt;Requirement&lt;/td&gt;&lt;td&gt;"&amp;F171&amp;"&lt;br/&gt;&lt;i&gt;"&amp;G171&amp;"&lt;/i&gt;&lt;/td&gt;&lt;/tr&gt;"</f>
        <v>&lt;tr&gt;&lt;td bgcolor="lightgrey"&gt;Requirement&lt;/td&gt;&lt;td&gt;http://www.opengis.net/spec/GeoTIFF/0.0/DGIWG.count&lt;br/&gt;&lt;i&gt;The ModelTiePointTag SHALL only hold one tiepoint that corresponds to the upper left corner of the image.&lt;/i&gt;&lt;/td&gt;&lt;/tr&gt;</v>
      </c>
    </row>
    <row r="172" spans="1:8" ht="45">
      <c r="A172" s="9" t="s">
        <v>1837</v>
      </c>
      <c r="B172" s="9" t="e">
        <f>VLOOKUP(C172,RequirementsClasses,2,FALSE)</f>
        <v>#N/A</v>
      </c>
      <c r="C172" s="9" t="s">
        <v>2051</v>
      </c>
      <c r="D172" s="9"/>
      <c r="E172" s="9" t="s">
        <v>1947</v>
      </c>
      <c r="F172" s="9" t="str">
        <f>Base_identifier&amp;C172&amp;"."&amp;E172</f>
        <v>http://www.opengis.net/spec/GeoTIFF/0.0/DGIWG.notAllowed</v>
      </c>
      <c r="G172" s="9" t="s">
        <v>1946</v>
      </c>
      <c r="H172" s="12" t="str">
        <f>IF(C172=C171,"","&lt;/table&gt;&lt;h3 id="""&amp;C172&amp;"""&gt;Requirements Class "&amp;C172&amp;"&lt;/h3&gt;&lt;table border=""1"" cellpadding=""2""&gt;&lt;tr&gt;&lt;td colspan=""2"" bgcolor=""lightgrey""&gt;&lt;b&gt;Requirements Class&lt;/b&gt;&lt;/td&gt;&lt;/tr&gt;&lt;tr&gt;&lt;td colspan=""2""&gt;"&amp;Base_identifier&amp;C172&amp;"&lt;/td&gt;&lt;/tr&gt;")&amp;"&lt;tr&gt;&lt;td bgcolor=""lightgrey""&gt;Requirement&lt;/td&gt;&lt;td&gt;"&amp;F172&amp;"&lt;br/&gt;&lt;i&gt;"&amp;G172&amp;"&lt;/i&gt;&lt;/td&gt;&lt;/tr&gt;"</f>
        <v>&lt;tr&gt;&lt;td bgcolor="lightgrey"&gt;Requirement&lt;/td&gt;&lt;td&gt;http://www.opengis.net/spec/GeoTIFF/0.0/DGIWG.notAllowed&lt;br/&gt;&lt;i&gt;The ModelTransformationTag SHALL not be used.&lt;/i&gt;&lt;/td&gt;&lt;/tr&gt;</v>
      </c>
    </row>
    <row r="173" spans="1:8" ht="60">
      <c r="A173" s="9" t="s">
        <v>1948</v>
      </c>
      <c r="B173" s="9" t="e">
        <f>VLOOKUP(C173,RequirementsClasses,2,FALSE)</f>
        <v>#N/A</v>
      </c>
      <c r="C173" s="9" t="s">
        <v>2051</v>
      </c>
      <c r="D173" s="9">
        <v>5</v>
      </c>
      <c r="E173" s="9" t="s">
        <v>2015</v>
      </c>
      <c r="F173" s="9" t="str">
        <f>Base_identifier&amp;C173&amp;"."&amp;E173</f>
        <v>http://www.opengis.net/spec/GeoTIFF/0.0/DGIWG.KeyValues</v>
      </c>
      <c r="G173" s="9" t="s">
        <v>2033</v>
      </c>
      <c r="H173" s="12" t="str">
        <f>IF(C173=C172,"","&lt;/table&gt;&lt;h3 id="""&amp;C173&amp;"""&gt;Requirements Class "&amp;C173&amp;"&lt;/h3&gt;&lt;table border=""1"" cellpadding=""2""&gt;&lt;tr&gt;&lt;td colspan=""2"" bgcolor=""lightgrey""&gt;&lt;b&gt;Requirements Class&lt;/b&gt;&lt;/td&gt;&lt;/tr&gt;&lt;tr&gt;&lt;td colspan=""2""&gt;"&amp;Base_identifier&amp;C173&amp;"&lt;/td&gt;&lt;/tr&gt;")&amp;"&lt;tr&gt;&lt;td bgcolor=""lightgrey""&gt;Requirement&lt;/td&gt;&lt;td&gt;"&amp;F173&amp;"&lt;br/&gt;&lt;i&gt;"&amp;G173&amp;"&lt;/i&gt;&lt;/td&gt;&lt;/tr&gt;"</f>
        <v>&lt;tr&gt;&lt;td bgcolor="lightgrey"&gt;Requirement&lt;/td&gt;&lt;td&gt;http://www.opengis.net/spec/GeoTIFF/0.0/DGIWG.KeyValues&lt;br/&gt;&lt;i&gt;326zz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74" spans="1:8" ht="45">
      <c r="A174" s="9" t="s">
        <v>1948</v>
      </c>
      <c r="B174" s="9" t="e">
        <f>VLOOKUP(C174,RequirementsClasses,2,FALSE)</f>
        <v>#N/A</v>
      </c>
      <c r="C174" s="9" t="s">
        <v>2051</v>
      </c>
      <c r="D174" s="9"/>
      <c r="E174" s="9" t="s">
        <v>2015</v>
      </c>
      <c r="F174" s="9" t="str">
        <f>Base_identifier&amp;C174&amp;"."&amp;E174</f>
        <v>http://www.opengis.net/spec/GeoTIFF/0.0/DGIWG.KeyValues</v>
      </c>
      <c r="G174" s="9" t="s">
        <v>1992</v>
      </c>
      <c r="H174" s="12" t="str">
        <f>IF(C174=C173,"","&lt;/table&gt;&lt;h3 id="""&amp;C174&amp;"""&gt;Requirements Class "&amp;C174&amp;"&lt;/h3&gt;&lt;table border=""1"" cellpadding=""2""&gt;&lt;tr&gt;&lt;td colspan=""2"" bgcolor=""lightgrey""&gt;&lt;b&gt;Requirements Class&lt;/b&gt;&lt;/td&gt;&lt;/tr&gt;&lt;tr&gt;&lt;td colspan=""2""&gt;"&amp;Base_identifier&amp;C174&amp;"&lt;/td&gt;&lt;/tr&gt;")&amp;"&lt;tr&gt;&lt;td bgcolor=""lightgrey""&gt;Requirement&lt;/td&gt;&lt;td&gt;"&amp;F174&amp;"&lt;br/&gt;&lt;i&gt;"&amp;G174&amp;"&lt;/i&gt;&lt;/td&gt;&lt;/tr&gt;"</f>
        <v>&lt;tr&gt;&lt;td bgcolor="lightgrey"&gt;Requirement&lt;/td&gt;&lt;td&gt;http://www.opengis.net/spec/GeoTIFF/0.0/DGIWG.KeyValues&lt;br/&gt;&lt;i&gt;WGS84 Ellipsoid, EGM84, EGM96, EGM2008, MSL height, MSL depth , or the name of the Sounding datum identified in DGIWG Geodetic registry (S-1 to S-40), or description os user-defined vertical CRS&lt;/i&gt;&lt;/td&gt;&lt;/tr&gt;</v>
      </c>
    </row>
    <row r="175" spans="1:8" ht="45">
      <c r="A175" s="9" t="s">
        <v>1948</v>
      </c>
      <c r="B175" s="9" t="e">
        <f>VLOOKUP(C175,RequirementsClasses,2,FALSE)</f>
        <v>#N/A</v>
      </c>
      <c r="C175" s="9" t="s">
        <v>2051</v>
      </c>
      <c r="D175" s="9"/>
      <c r="E175" s="9" t="s">
        <v>2015</v>
      </c>
      <c r="F175" s="9" t="str">
        <f>Base_identifier&amp;C175&amp;"."&amp;E175</f>
        <v>http://www.opengis.net/spec/GeoTIFF/0.0/DGIWG.KeyValues</v>
      </c>
      <c r="G175" s="9" t="s">
        <v>2050</v>
      </c>
      <c r="H175" s="12" t="str">
        <f>IF(C175=C174,"","&lt;/table&gt;&lt;h3 id="""&amp;C175&amp;"""&gt;Requirements Class "&amp;C175&amp;"&lt;/h3&gt;&lt;table border=""1"" cellpadding=""2""&gt;&lt;tr&gt;&lt;td colspan=""2"" bgcolor=""lightgrey""&gt;&lt;b&gt;Requirements Class&lt;/b&gt;&lt;/td&gt;&lt;/tr&gt;&lt;tr&gt;&lt;td colspan=""2""&gt;"&amp;Base_identifier&amp;C175&amp;"&lt;/td&gt;&lt;/tr&gt;")&amp;"&lt;tr&gt;&lt;td bgcolor=""lightgrey""&gt;Requirement&lt;/td&gt;&lt;td&gt;"&amp;F175&amp;"&lt;br/&gt;&lt;i&gt;"&amp;G175&amp;"&lt;/i&gt;&lt;/td&gt;&lt;/tr&gt;"</f>
        <v>&lt;tr&gt;&lt;td bgcolor="lightgrey"&gt;Requirement&lt;/td&gt;&lt;td&gt;http://www.opengis.net/spec/GeoTIFF/0.0/DGIWG.KeyValues&lt;br/&gt;&lt;i&gt;4979 (WGS84 3D ellipsoid), 5773 (EGM96), 3855 (EGM08), 5798 (EGM84), 5714 (MSL height), 5715 (MSL depth), 32767 for other Sounding datums identified in DGIWG Geodetic registry, or user defined Vertical CRS&lt;/i&gt;&lt;/td&gt;&lt;/tr&gt;</v>
      </c>
    </row>
    <row r="176" spans="1:8" ht="45">
      <c r="A176" s="9" t="s">
        <v>1948</v>
      </c>
      <c r="B176" s="9" t="e">
        <f>VLOOKUP(C176,RequirementsClasses,2,FALSE)</f>
        <v>#N/A</v>
      </c>
      <c r="C176" s="9" t="s">
        <v>2051</v>
      </c>
      <c r="D176" s="9"/>
      <c r="E176" s="9" t="s">
        <v>2015</v>
      </c>
      <c r="F176" s="9" t="str">
        <f>Base_identifier&amp;C176&amp;"."&amp;E176</f>
        <v>http://www.opengis.net/spec/GeoTIFF/0.0/DGIWG.KeyValues</v>
      </c>
      <c r="G176" s="9" t="s">
        <v>2006</v>
      </c>
      <c r="H176" s="12" t="str">
        <f>IF(C176=C175,"","&lt;/table&gt;&lt;h3 id="""&amp;C176&amp;"""&gt;Requirements Class "&amp;C176&amp;"&lt;/h3&gt;&lt;table border=""1"" cellpadding=""2""&gt;&lt;tr&gt;&lt;td colspan=""2"" bgcolor=""lightgrey""&gt;&lt;b&gt;Requirements Class&lt;/b&gt;&lt;/td&gt;&lt;/tr&gt;&lt;tr&gt;&lt;td colspan=""2""&gt;"&amp;Base_identifier&amp;C176&amp;"&lt;/td&gt;&lt;/tr&gt;")&amp;"&lt;tr&gt;&lt;td bgcolor=""lightgrey""&gt;Requirement&lt;/td&gt;&lt;td&gt;"&amp;F176&amp;"&lt;br/&gt;&lt;i&gt;"&amp;G176&amp;"&lt;/i&gt;&lt;/td&gt;&lt;/tr&gt;"</f>
        <v>&lt;tr&gt;&lt;td bgcolor="lightgrey"&gt;Requirement&lt;/td&gt;&lt;td&gt;http://www.opengis.net/spec/GeoTIFF/0.0/DGIWG.KeyValues&lt;br/&gt;&lt;i&gt;9001 (meaning Linear_Meter) &lt;/i&gt;&lt;/td&gt;&lt;/tr&gt;</v>
      </c>
    </row>
    <row r="177" spans="1:8" ht="45">
      <c r="A177" s="9" t="s">
        <v>1836</v>
      </c>
      <c r="B177" s="9" t="e">
        <f>VLOOKUP(C177,RequirementsClasses,2,FALSE)</f>
        <v>#N/A</v>
      </c>
      <c r="C177" s="9" t="s">
        <v>2051</v>
      </c>
      <c r="D177" s="9"/>
      <c r="E177" s="9" t="s">
        <v>1851</v>
      </c>
      <c r="F177" s="9" t="str">
        <f>Base_identifier&amp;C177&amp;"."&amp;E177</f>
        <v>http://www.opengis.net/spec/GeoTIFF/0.0/DGIWG.ID</v>
      </c>
      <c r="G177" s="9" t="s">
        <v>23</v>
      </c>
      <c r="H177" s="12" t="str">
        <f>IF(C177=C176,"","&lt;/table&gt;&lt;h3 id="""&amp;C177&amp;"""&gt;Requirements Class "&amp;C177&amp;"&lt;/h3&gt;&lt;table border=""1"" cellpadding=""2""&gt;&lt;tr&gt;&lt;td colspan=""2"" bgcolor=""lightgrey""&gt;&lt;b&gt;Requirements Class&lt;/b&gt;&lt;/td&gt;&lt;/tr&gt;&lt;tr&gt;&lt;td colspan=""2""&gt;"&amp;Base_identifier&amp;C177&amp;"&lt;/td&gt;&lt;/tr&gt;")&amp;"&lt;tr&gt;&lt;td bgcolor=""lightgrey""&gt;Requirement&lt;/td&gt;&lt;td&gt;"&amp;F177&amp;"&lt;br/&gt;&lt;i&gt;"&amp;G177&amp;"&lt;/i&gt;&lt;/td&gt;&lt;/tr&gt;"</f>
        <v>&lt;tr&gt;&lt;td bgcolor="lightgrey"&gt;Requirement&lt;/td&gt;&lt;td&gt;http://www.opengis.net/spec/GeoTIFF/0.0/DGIWG.ID&lt;br/&gt;&lt;i&gt;The private TIFF tag for defining void areas SHALL have ID = 42113.&lt;/i&gt;&lt;/td&gt;&lt;/tr&gt;</v>
      </c>
    </row>
    <row r="178" spans="1:8" ht="45">
      <c r="A178" s="9" t="s">
        <v>1836</v>
      </c>
      <c r="B178" s="9" t="e">
        <f>VLOOKUP(C178,RequirementsClasses,2,FALSE)</f>
        <v>#N/A</v>
      </c>
      <c r="C178" s="9" t="s">
        <v>2051</v>
      </c>
      <c r="D178" s="9"/>
      <c r="E178" s="9" t="s">
        <v>1870</v>
      </c>
      <c r="F178" s="9" t="str">
        <f>Base_identifier&amp;C178&amp;"."&amp;E178</f>
        <v>http://www.opengis.net/spec/GeoTIFF/0.0/DGIWG.Name</v>
      </c>
      <c r="G178" s="9" t="s">
        <v>2031</v>
      </c>
      <c r="H178" s="12" t="str">
        <f>IF(C178=C177,"","&lt;/table&gt;&lt;h3 id="""&amp;C178&amp;"""&gt;Requirements Class "&amp;C178&amp;"&lt;/h3&gt;&lt;table border=""1"" cellpadding=""2""&gt;&lt;tr&gt;&lt;td colspan=""2"" bgcolor=""lightgrey""&gt;&lt;b&gt;Requirements Class&lt;/b&gt;&lt;/td&gt;&lt;/tr&gt;&lt;tr&gt;&lt;td colspan=""2""&gt;"&amp;Base_identifier&amp;C178&amp;"&lt;/td&gt;&lt;/tr&gt;")&amp;"&lt;tr&gt;&lt;td bgcolor=""lightgrey""&gt;Requirement&lt;/td&gt;&lt;td&gt;"&amp;F178&amp;"&lt;br/&gt;&lt;i&gt;"&amp;G178&amp;"&lt;/i&gt;&lt;/td&gt;&lt;/tr&gt;"</f>
        <v>&lt;tr&gt;&lt;td bgcolor="lightgrey"&gt;Requirement&lt;/td&gt;&lt;td&gt;http://www.opengis.net/spec/GeoTIFF/0.0/DGIWG.Name&lt;br/&gt;&lt;i&gt;The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H178">
    <sortState ref="A5:H178">
      <sortCondition ref="B4:B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topLeftCell="A27" workbookViewId="0">
      <selection activeCell="M17" sqref="M17"/>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row>
    <row r="6" spans="1:2">
      <c r="A6" t="s">
        <v>1902</v>
      </c>
    </row>
    <row r="7" spans="1:2">
      <c r="A7" t="s">
        <v>1865</v>
      </c>
    </row>
    <row r="8" spans="1:2">
      <c r="A8" t="s">
        <v>1912</v>
      </c>
    </row>
    <row r="9" spans="1:2">
      <c r="A9" t="s">
        <v>1900</v>
      </c>
    </row>
    <row r="10" spans="1:2">
      <c r="A10" t="s">
        <v>1901</v>
      </c>
    </row>
    <row r="11" spans="1:2">
      <c r="A11" t="s">
        <v>1908</v>
      </c>
    </row>
    <row r="12" spans="1:2">
      <c r="A12" t="s">
        <v>1911</v>
      </c>
    </row>
    <row r="13" spans="1:2">
      <c r="A13" t="s">
        <v>1905</v>
      </c>
    </row>
    <row r="14" spans="1:2">
      <c r="A14" t="s">
        <v>1906</v>
      </c>
    </row>
    <row r="15" spans="1:2">
      <c r="A15" t="s">
        <v>1896</v>
      </c>
    </row>
    <row r="16" spans="1:2">
      <c r="A16" t="s">
        <v>1886</v>
      </c>
    </row>
    <row r="17" spans="1:1">
      <c r="A17" t="s">
        <v>1850</v>
      </c>
    </row>
    <row r="18" spans="1:1">
      <c r="A18" t="s">
        <v>1881</v>
      </c>
    </row>
    <row r="19" spans="1:1">
      <c r="A19" t="s">
        <v>1895</v>
      </c>
    </row>
    <row r="20" spans="1:1">
      <c r="A20" t="s">
        <v>1889</v>
      </c>
    </row>
    <row r="21" spans="1:1">
      <c r="A21" t="s">
        <v>1892</v>
      </c>
    </row>
    <row r="22" spans="1:1">
      <c r="A22" t="s">
        <v>1879</v>
      </c>
    </row>
    <row r="23" spans="1:1">
      <c r="A23" t="s">
        <v>1859</v>
      </c>
    </row>
    <row r="24" spans="1:1">
      <c r="A24" t="s">
        <v>1869</v>
      </c>
    </row>
    <row r="25" spans="1:1">
      <c r="A25" t="s">
        <v>1875</v>
      </c>
    </row>
    <row r="26" spans="1:1">
      <c r="A26" t="s">
        <v>1878</v>
      </c>
    </row>
    <row r="27" spans="1:1">
      <c r="A27" t="s">
        <v>1873</v>
      </c>
    </row>
    <row r="28" spans="1:1">
      <c r="A28" t="s">
        <v>1877</v>
      </c>
    </row>
    <row r="29" spans="1:1">
      <c r="A29" t="s">
        <v>1839</v>
      </c>
    </row>
    <row r="30" spans="1:1">
      <c r="A30" t="s">
        <v>1872</v>
      </c>
    </row>
    <row r="31" spans="1:1">
      <c r="A31" t="s">
        <v>2007</v>
      </c>
    </row>
    <row r="32" spans="1:1">
      <c r="A32" t="s">
        <v>2012</v>
      </c>
    </row>
    <row r="33" spans="1:1">
      <c r="A33" t="s">
        <v>2008</v>
      </c>
    </row>
    <row r="34" spans="1:1">
      <c r="A34" t="s">
        <v>2011</v>
      </c>
    </row>
    <row r="35" spans="1:1">
      <c r="A35" t="s">
        <v>2009</v>
      </c>
    </row>
    <row r="36" spans="1:1">
      <c r="A36" t="s">
        <v>2010</v>
      </c>
    </row>
    <row r="37" spans="1:1">
      <c r="A37" t="s">
        <v>2016</v>
      </c>
    </row>
    <row r="38" spans="1:1">
      <c r="A38" t="s">
        <v>2013</v>
      </c>
    </row>
    <row r="39" spans="1:1">
      <c r="A39" t="s">
        <v>2020</v>
      </c>
    </row>
    <row r="40" spans="1:1">
      <c r="A40" t="s">
        <v>2017</v>
      </c>
    </row>
    <row r="41" spans="1:1">
      <c r="A41" t="s">
        <v>2021</v>
      </c>
    </row>
    <row r="42" spans="1:1">
      <c r="A42" t="s">
        <v>2023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16" workbookViewId="0">
      <selection activeCell="C50" sqref="C50"/>
    </sheetView>
  </sheetViews>
  <sheetFormatPr baseColWidth="10" defaultRowHeight="15" x14ac:dyDescent="0"/>
  <cols>
    <col min="1" max="2" width="30.5" style="11" customWidth="1"/>
    <col min="3" max="3" width="72" style="11" bestFit="1" customWidth="1"/>
    <col min="4" max="16384" width="10.83203125" style="11"/>
  </cols>
  <sheetData>
    <row r="1" spans="1:3">
      <c r="A1" s="11" t="s">
        <v>2036</v>
      </c>
      <c r="B1" s="11" t="s">
        <v>2037</v>
      </c>
      <c r="C1" s="11" t="s">
        <v>2038</v>
      </c>
    </row>
    <row r="2" spans="1:3">
      <c r="A2" s="9" t="s">
        <v>1866</v>
      </c>
      <c r="B2" s="9">
        <v>4</v>
      </c>
      <c r="C2" s="11" t="str">
        <f t="shared" ref="C2:C49" si="0">"&lt;a href=""#"&amp;A2&amp;"""&gt;"&amp;A2&amp;"&lt;/a&gt;&lt;br/&gt;"</f>
        <v>&lt;a href="#GeoAsciiParamsTag"&gt;GeoAsciiParamsTag&lt;/a&gt;&lt;br/&gt;</v>
      </c>
    </row>
    <row r="3" spans="1:3">
      <c r="A3" s="9" t="s">
        <v>1902</v>
      </c>
      <c r="B3" s="9">
        <v>5</v>
      </c>
      <c r="C3" s="11" t="str">
        <f t="shared" si="0"/>
        <v>&lt;a href="#GeodeticDatumGeoKey"&gt;GeodeticDatumGeoKey&lt;/a&gt;&lt;br/&gt;</v>
      </c>
    </row>
    <row r="4" spans="1:3">
      <c r="A4" s="9" t="s">
        <v>1865</v>
      </c>
      <c r="B4" s="9">
        <v>6</v>
      </c>
      <c r="C4" s="11" t="str">
        <f t="shared" si="0"/>
        <v>&lt;a href="#GeoDoubleParamsTag"&gt;GeoDoubleParamsTag&lt;/a&gt;&lt;br/&gt;</v>
      </c>
    </row>
    <row r="5" spans="1:3">
      <c r="A5" s="9" t="s">
        <v>1912</v>
      </c>
      <c r="B5" s="9">
        <v>7</v>
      </c>
      <c r="C5" s="11" t="str">
        <f t="shared" si="0"/>
        <v>&lt;a href="#GeogAngularUnitsGeoKey"&gt;GeogAngularUnitsGeoKey&lt;/a&gt;&lt;br/&gt;</v>
      </c>
    </row>
    <row r="6" spans="1:3">
      <c r="A6" s="9" t="s">
        <v>2007</v>
      </c>
      <c r="B6" s="9">
        <v>8</v>
      </c>
      <c r="C6" s="11" t="str">
        <f t="shared" si="0"/>
        <v>&lt;a href="#GeogAngularUnitSizeGeoKey"&gt;GeogAngularUnitSizeGeoKey&lt;/a&gt;&lt;br/&gt;</v>
      </c>
    </row>
    <row r="7" spans="1:3">
      <c r="A7" s="9" t="s">
        <v>2012</v>
      </c>
      <c r="B7" s="9">
        <v>9</v>
      </c>
      <c r="C7" s="11" t="str">
        <f t="shared" si="0"/>
        <v>&lt;a href="#GeogAzimuthUnitsGeoKey"&gt;GeogAzimuthUnitsGeoKey&lt;/a&gt;&lt;br/&gt;</v>
      </c>
    </row>
    <row r="8" spans="1:3">
      <c r="A8" s="9" t="s">
        <v>1900</v>
      </c>
      <c r="B8" s="9">
        <v>10</v>
      </c>
      <c r="C8" s="11" t="str">
        <f t="shared" si="0"/>
        <v>&lt;a href="#GeogCitationGeoKey"&gt;GeogCitationGeoKey&lt;/a&gt;&lt;br/&gt;</v>
      </c>
    </row>
    <row r="9" spans="1:3">
      <c r="A9" s="9" t="s">
        <v>2008</v>
      </c>
      <c r="B9" s="9">
        <v>11</v>
      </c>
      <c r="C9" s="11" t="str">
        <f t="shared" si="0"/>
        <v>&lt;a href="#GeogEllipsoidGeoKey"&gt;GeogEllipsoidGeoKey&lt;/a&gt;&lt;br/&gt;</v>
      </c>
    </row>
    <row r="10" spans="1:3">
      <c r="A10" s="9" t="s">
        <v>1901</v>
      </c>
      <c r="B10" s="9">
        <v>12</v>
      </c>
      <c r="C10" s="11" t="str">
        <f t="shared" si="0"/>
        <v>&lt;a href="#GeogGeodeticDatumGeoKey"&gt;GeogGeodeticDatumGeoKey&lt;/a&gt;&lt;br/&gt;</v>
      </c>
    </row>
    <row r="11" spans="1:3">
      <c r="A11" s="9" t="s">
        <v>2011</v>
      </c>
      <c r="B11" s="9">
        <v>13</v>
      </c>
      <c r="C11" s="11" t="str">
        <f t="shared" si="0"/>
        <v>&lt;a href="#GeogInvFlatteningGeoKey"&gt;GeogInvFlatteningGeoKey&lt;/a&gt;&lt;br/&gt;</v>
      </c>
    </row>
    <row r="12" spans="1:3">
      <c r="A12" s="9" t="s">
        <v>1908</v>
      </c>
      <c r="B12" s="9">
        <v>14</v>
      </c>
      <c r="C12" s="11" t="str">
        <f t="shared" si="0"/>
        <v>&lt;a href="#GeogLinearUnitsGeoKey"&gt;GeogLinearUnitsGeoKey&lt;/a&gt;&lt;br/&gt;</v>
      </c>
    </row>
    <row r="13" spans="1:3">
      <c r="A13" s="9" t="s">
        <v>1911</v>
      </c>
      <c r="B13" s="9">
        <v>15</v>
      </c>
      <c r="C13" s="11" t="str">
        <f t="shared" si="0"/>
        <v>&lt;a href="#GeogLinearUnitSizeGeoKey"&gt;GeogLinearUnitSizeGeoKey&lt;/a&gt;&lt;br/&gt;</v>
      </c>
    </row>
    <row r="14" spans="1:3">
      <c r="A14" s="9" t="s">
        <v>1905</v>
      </c>
      <c r="B14" s="9">
        <v>16</v>
      </c>
      <c r="C14" s="11" t="str">
        <f t="shared" si="0"/>
        <v>&lt;a href="#GeogPrimeMeridianGeoKey"&gt;GeogPrimeMeridianGeoKey&lt;/a&gt;&lt;br/&gt;</v>
      </c>
    </row>
    <row r="15" spans="1:3">
      <c r="A15" s="9" t="s">
        <v>1906</v>
      </c>
      <c r="B15" s="9">
        <v>17</v>
      </c>
      <c r="C15" s="11" t="str">
        <f t="shared" si="0"/>
        <v>&lt;a href="#GeogPrimeMeridianLongGeoKey"&gt;GeogPrimeMeridianLongGeoKey&lt;/a&gt;&lt;br/&gt;</v>
      </c>
    </row>
    <row r="16" spans="1:3">
      <c r="A16" s="9" t="s">
        <v>1896</v>
      </c>
      <c r="B16" s="9">
        <v>18</v>
      </c>
      <c r="C16" s="11" t="str">
        <f t="shared" si="0"/>
        <v>&lt;a href="#GeographicTypeGeoKey"&gt;GeographicTypeGeoKey&lt;/a&gt;&lt;br/&gt;</v>
      </c>
    </row>
    <row r="17" spans="1:6">
      <c r="A17" s="9" t="s">
        <v>2009</v>
      </c>
      <c r="B17" s="9">
        <v>19</v>
      </c>
      <c r="C17" s="11" t="str">
        <f t="shared" si="0"/>
        <v>&lt;a href="#GeogSemiMajorAxisGeoKey"&gt;GeogSemiMajorAxisGeoKey&lt;/a&gt;&lt;br/&gt;</v>
      </c>
    </row>
    <row r="18" spans="1:6">
      <c r="A18" s="9" t="s">
        <v>2010</v>
      </c>
      <c r="B18" s="9">
        <v>20</v>
      </c>
      <c r="C18" s="11" t="str">
        <f t="shared" si="0"/>
        <v>&lt;a href="#GeogSemiMinorAxisGeoKey"&gt;GeogSemiMinorAxisGeoKey&lt;/a&gt;&lt;br/&gt;</v>
      </c>
    </row>
    <row r="19" spans="1:6">
      <c r="A19" s="9" t="s">
        <v>1886</v>
      </c>
      <c r="B19" s="9">
        <v>3</v>
      </c>
      <c r="C19" s="11" t="str">
        <f t="shared" si="0"/>
        <v>&lt;a href="#GeoKeyCode"&gt;GeoKeyCode&lt;/a&gt;&lt;br/&gt;</v>
      </c>
    </row>
    <row r="20" spans="1:6">
      <c r="A20" s="9" t="s">
        <v>1850</v>
      </c>
      <c r="B20" s="9">
        <v>2</v>
      </c>
      <c r="C20" s="11" t="str">
        <f t="shared" si="0"/>
        <v>&lt;a href="#GeoKeyDirectoryTag"&gt;GeoKeyDirectoryTag&lt;/a&gt;&lt;br/&gt;</v>
      </c>
    </row>
    <row r="21" spans="1:6">
      <c r="A21" s="9" t="s">
        <v>1881</v>
      </c>
      <c r="B21" s="9">
        <v>21</v>
      </c>
      <c r="C21" s="11" t="str">
        <f t="shared" si="0"/>
        <v>&lt;a href="#GeoKeyRange"&gt;GeoKeyRange&lt;/a&gt;&lt;br/&gt;</v>
      </c>
    </row>
    <row r="22" spans="1:6">
      <c r="A22" s="9" t="s">
        <v>1895</v>
      </c>
      <c r="B22" s="9">
        <v>22</v>
      </c>
      <c r="C22" s="11" t="str">
        <f t="shared" si="0"/>
        <v>&lt;a href="#GTCitationGeoKey"&gt;GTCitationGeoKey&lt;/a&gt;&lt;br/&gt;</v>
      </c>
    </row>
    <row r="23" spans="1:6">
      <c r="A23" s="9" t="s">
        <v>1889</v>
      </c>
      <c r="B23" s="9">
        <v>23</v>
      </c>
      <c r="C23" s="11" t="str">
        <f t="shared" si="0"/>
        <v>&lt;a href="#GTModelTypeGeoKey"&gt;GTModelTypeGeoKey&lt;/a&gt;&lt;br/&gt;</v>
      </c>
    </row>
    <row r="24" spans="1:6">
      <c r="A24" s="9" t="s">
        <v>1892</v>
      </c>
      <c r="B24" s="9">
        <v>24</v>
      </c>
      <c r="C24" s="11" t="str">
        <f t="shared" si="0"/>
        <v>&lt;a href="#GTRasterTypeGeoKey"&gt;GTRasterTypeGeoKey&lt;/a&gt;&lt;br/&gt;</v>
      </c>
    </row>
    <row r="25" spans="1:6">
      <c r="A25" s="9" t="s">
        <v>1879</v>
      </c>
      <c r="B25" s="9">
        <v>25</v>
      </c>
      <c r="C25" s="11" t="str">
        <f t="shared" si="0"/>
        <v>&lt;a href="#IntergraphMatrixTag"&gt;IntergraphMatrixTag&lt;/a&gt;&lt;br/&gt;</v>
      </c>
    </row>
    <row r="26" spans="1:6">
      <c r="A26" s="10" t="s">
        <v>1859</v>
      </c>
      <c r="B26" s="9">
        <v>26</v>
      </c>
      <c r="C26" s="11" t="str">
        <f t="shared" si="0"/>
        <v>&lt;a href="#KeyEntrySet"&gt;KeyEntrySet&lt;/a&gt;&lt;br/&gt;</v>
      </c>
    </row>
    <row r="27" spans="1:6">
      <c r="A27" s="9" t="s">
        <v>1869</v>
      </c>
      <c r="B27" s="9">
        <v>27</v>
      </c>
      <c r="C27" s="11" t="str">
        <f t="shared" si="0"/>
        <v>&lt;a href="#MetadataTag"&gt;MetadataTag&lt;/a&gt;&lt;br/&gt;</v>
      </c>
    </row>
    <row r="28" spans="1:6">
      <c r="A28" s="9" t="s">
        <v>1875</v>
      </c>
      <c r="B28" s="9">
        <v>28</v>
      </c>
      <c r="C28" s="11" t="str">
        <f t="shared" si="0"/>
        <v>&lt;a href="#ModelPixelScaleTag"&gt;ModelPixelScaleTag&lt;/a&gt;&lt;br/&gt;</v>
      </c>
      <c r="F28"/>
    </row>
    <row r="29" spans="1:6">
      <c r="A29" s="9" t="s">
        <v>1878</v>
      </c>
      <c r="B29" s="9">
        <v>29</v>
      </c>
      <c r="C29" s="11" t="str">
        <f t="shared" si="0"/>
        <v>&lt;a href="#ModelTag"&gt;ModelTag&lt;/a&gt;&lt;br/&gt;</v>
      </c>
      <c r="F29"/>
    </row>
    <row r="30" spans="1:6">
      <c r="A30" s="9" t="s">
        <v>1873</v>
      </c>
      <c r="B30" s="9">
        <v>30</v>
      </c>
      <c r="C30" s="11" t="str">
        <f t="shared" si="0"/>
        <v>&lt;a href="#ModelTiePointTag"&gt;ModelTiePointTag&lt;/a&gt;&lt;br/&gt;</v>
      </c>
      <c r="F30"/>
    </row>
    <row r="31" spans="1:6">
      <c r="A31" s="9" t="s">
        <v>1877</v>
      </c>
      <c r="B31" s="9">
        <v>31</v>
      </c>
      <c r="C31" s="11" t="str">
        <f t="shared" si="0"/>
        <v>&lt;a href="#ModelTransformationTag"&gt;ModelTransformationTag&lt;/a&gt;&lt;br/&gt;</v>
      </c>
      <c r="F31"/>
    </row>
    <row r="32" spans="1:6">
      <c r="A32" s="9" t="s">
        <v>2016</v>
      </c>
      <c r="B32" s="9">
        <v>32</v>
      </c>
      <c r="C32" s="11" t="str">
        <f t="shared" si="0"/>
        <v>&lt;a href="#PCSCitationGeoKey"&gt;PCSCitationGeoKey&lt;/a&gt;&lt;br/&gt;</v>
      </c>
      <c r="F32"/>
    </row>
    <row r="33" spans="1:6">
      <c r="A33" s="9" t="s">
        <v>2013</v>
      </c>
      <c r="B33" s="9">
        <v>33</v>
      </c>
      <c r="C33" s="11" t="str">
        <f t="shared" si="0"/>
        <v>&lt;a href="#ProjectedCSTypeGeoKey"&gt;ProjectedCSTypeGeoKey&lt;/a&gt;&lt;br/&gt;</v>
      </c>
      <c r="F33"/>
    </row>
    <row r="34" spans="1:6">
      <c r="A34" s="9" t="s">
        <v>1839</v>
      </c>
      <c r="B34" s="9">
        <v>1</v>
      </c>
      <c r="C34" s="11" t="str">
        <f t="shared" si="0"/>
        <v>&lt;a href="#TIFF"&gt;TIFF&lt;/a&gt;&lt;br/&gt;</v>
      </c>
      <c r="F34"/>
    </row>
    <row r="35" spans="1:6">
      <c r="A35" s="9" t="s">
        <v>2020</v>
      </c>
      <c r="B35" s="9">
        <v>34</v>
      </c>
      <c r="C35" s="11" t="str">
        <f t="shared" si="0"/>
        <v>&lt;a href="#VerticalCitationGeoKey"&gt;VerticalCitationGeoKey&lt;/a&gt;&lt;br/&gt;</v>
      </c>
      <c r="F35"/>
    </row>
    <row r="36" spans="1:6">
      <c r="A36" s="9" t="s">
        <v>2017</v>
      </c>
      <c r="B36" s="9">
        <v>35</v>
      </c>
      <c r="C36" s="11" t="str">
        <f t="shared" si="0"/>
        <v>&lt;a href="#VerticalCSTypeGeoKey"&gt;VerticalCSTypeGeoKey&lt;/a&gt;&lt;br/&gt;</v>
      </c>
      <c r="F36"/>
    </row>
    <row r="37" spans="1:6">
      <c r="A37" s="9" t="s">
        <v>2021</v>
      </c>
      <c r="B37" s="9">
        <v>36</v>
      </c>
      <c r="C37" s="11" t="str">
        <f t="shared" si="0"/>
        <v>&lt;a href="#VerticalDatumGeoKey"&gt;VerticalDatumGeoKey&lt;/a&gt;&lt;br/&gt;</v>
      </c>
      <c r="F37"/>
    </row>
    <row r="38" spans="1:6">
      <c r="A38" s="9" t="s">
        <v>2023</v>
      </c>
      <c r="B38" s="9">
        <v>37</v>
      </c>
      <c r="C38" s="11" t="str">
        <f t="shared" si="0"/>
        <v>&lt;a href="#VerticalUnitsGeoKey"&gt;VerticalUnitsGeoKey&lt;/a&gt;&lt;br/&gt;</v>
      </c>
    </row>
    <row r="39" spans="1:6">
      <c r="A39" s="9" t="s">
        <v>1872</v>
      </c>
      <c r="B39" s="9">
        <v>38</v>
      </c>
      <c r="C39" s="11" t="str">
        <f t="shared" si="0"/>
        <v>&lt;a href="#VoidAreasTag"&gt;VoidAreasTag&lt;/a&gt;&lt;br/&gt;</v>
      </c>
    </row>
    <row r="40" spans="1:6">
      <c r="A40" s="9" t="s">
        <v>2040</v>
      </c>
      <c r="B40" s="11">
        <v>500</v>
      </c>
      <c r="C40" s="11" t="str">
        <f t="shared" si="0"/>
        <v>&lt;a href="#DGIWG_TIFF"&gt;DGIWG_TIFF&lt;/a&gt;&lt;br/&gt;</v>
      </c>
    </row>
    <row r="41" spans="1:6">
      <c r="A41" s="9" t="s">
        <v>2041</v>
      </c>
      <c r="B41" s="11">
        <v>501</v>
      </c>
      <c r="C41" s="11" t="str">
        <f t="shared" si="0"/>
        <v>&lt;a href="#DGIWG_GeographicTypeGeoKey"&gt;DGIWG_GeographicTypeGeoKey&lt;/a&gt;&lt;br/&gt;</v>
      </c>
    </row>
    <row r="42" spans="1:6">
      <c r="A42" s="9" t="s">
        <v>2042</v>
      </c>
      <c r="B42" s="11">
        <v>502</v>
      </c>
      <c r="C42" s="11" t="str">
        <f t="shared" si="0"/>
        <v>&lt;a href="#DGIWG_MetadataTag"&gt;DGIWG_MetadataTag&lt;/a&gt;&lt;br/&gt;</v>
      </c>
    </row>
    <row r="43" spans="1:6">
      <c r="A43" s="9" t="s">
        <v>2043</v>
      </c>
      <c r="B43" s="11">
        <v>503</v>
      </c>
      <c r="C43" s="11" t="str">
        <f t="shared" si="0"/>
        <v>&lt;a href="#DGIWG_ModelTiePointTag"&gt;DGIWG_ModelTiePointTag&lt;/a&gt;&lt;br/&gt;</v>
      </c>
    </row>
    <row r="44" spans="1:6">
      <c r="A44" s="9" t="s">
        <v>2044</v>
      </c>
      <c r="B44" s="11">
        <v>504</v>
      </c>
      <c r="C44" s="11" t="str">
        <f t="shared" si="0"/>
        <v>&lt;a href="#DGIWG_ModelTransformationTag"&gt;DGIWG_ModelTransformationTag&lt;/a&gt;&lt;br/&gt;</v>
      </c>
    </row>
    <row r="45" spans="1:6">
      <c r="A45" s="9" t="s">
        <v>2045</v>
      </c>
      <c r="B45" s="11">
        <v>505</v>
      </c>
      <c r="C45" s="11" t="str">
        <f t="shared" si="0"/>
        <v>&lt;a href="#DGIWG_ProjectedCSTypeGeoKey"&gt;DGIWG_ProjectedCSTypeGeoKey&lt;/a&gt;&lt;br/&gt;</v>
      </c>
    </row>
    <row r="46" spans="1:6">
      <c r="A46" s="9" t="s">
        <v>2046</v>
      </c>
      <c r="B46" s="11">
        <v>506</v>
      </c>
      <c r="C46" s="11" t="str">
        <f t="shared" si="0"/>
        <v>&lt;a href="#DGIWG_VerticalCitationGeoKey"&gt;DGIWG_VerticalCitationGeoKey&lt;/a&gt;&lt;br/&gt;</v>
      </c>
    </row>
    <row r="47" spans="1:6">
      <c r="A47" s="9" t="s">
        <v>2047</v>
      </c>
      <c r="B47" s="11">
        <v>507</v>
      </c>
      <c r="C47" s="11" t="str">
        <f t="shared" si="0"/>
        <v>&lt;a href="#DGIWG_VerticalCSTypeGeoKey"&gt;DGIWG_VerticalCSTypeGeoKey&lt;/a&gt;&lt;br/&gt;</v>
      </c>
    </row>
    <row r="48" spans="1:6">
      <c r="A48" s="9" t="s">
        <v>2048</v>
      </c>
      <c r="B48" s="11">
        <v>508</v>
      </c>
      <c r="C48" s="11" t="str">
        <f t="shared" si="0"/>
        <v>&lt;a href="#DGIWG_VerticalUnitsGeoKey"&gt;DGIWG_VerticalUnitsGeoKey&lt;/a&gt;&lt;br/&gt;</v>
      </c>
    </row>
    <row r="49" spans="1:3">
      <c r="A49" s="9" t="s">
        <v>2049</v>
      </c>
      <c r="B49" s="11">
        <v>509</v>
      </c>
      <c r="C49" s="11" t="str">
        <f t="shared" si="0"/>
        <v>&lt;a href="#DGIWG_VoidAreasTag"&gt;DGIWG_VoidAreasTag&lt;/a&gt;&lt;br/&gt;</v>
      </c>
    </row>
    <row r="50" spans="1:3">
      <c r="A50" s="9" t="s">
        <v>2051</v>
      </c>
      <c r="B50" s="11">
        <v>500</v>
      </c>
      <c r="C50" s="11" t="str">
        <f t="shared" ref="C50" si="1">"&lt;a href=""#"&amp;A50&amp;"""&gt;"&amp;A50&amp;"&lt;/a&gt;&lt;br/&gt;"</f>
        <v>&lt;a href="#DGIWG"&gt;DGIWG&lt;/a&gt;&lt;br/&gt;</v>
      </c>
    </row>
  </sheetData>
  <sortState ref="A41:A49">
    <sortCondition ref="A4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2016-09-23T17:13:09Z</dcterms:modified>
</cp:coreProperties>
</file>