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rotanu\Documents\"/>
    </mc:Choice>
  </mc:AlternateContent>
  <xr:revisionPtr revIDLastSave="0" documentId="8_{3D73B6AA-50EE-4931-B162-B145EB7D2F59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Project One Instructions" sheetId="1" r:id="rId1"/>
    <sheet name="Formulas" sheetId="2" r:id="rId2"/>
    <sheet name="Charting" sheetId="3" r:id="rId3"/>
    <sheet name="Analysis" sheetId="4" r:id="rId4"/>
    <sheet name="Submission" sheetId="5" r:id="rId5"/>
    <sheet name="Formulas Solutions" sheetId="6" state="hidden" r:id="rId6"/>
    <sheet name="Charting Solutions" sheetId="7" state="hidden" r:id="rId7"/>
  </sheets>
  <definedNames>
    <definedName name="_xlnm._FilterDatabase" localSheetId="3" hidden="1">Analysis!$A$4:$D$19</definedName>
    <definedName name="Interest_rate">#REF!</definedName>
    <definedName name="Principal">#REF!</definedName>
    <definedName name="SALES">Formulas!$B$37:$B$40</definedName>
    <definedName name="Term">#REF!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jsJxXJ8B0xiwpZCMf8+HBqBaYN1A==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D21" i="2"/>
  <c r="B60" i="2"/>
  <c r="E4" i="4"/>
  <c r="B64" i="2"/>
  <c r="B45" i="2"/>
  <c r="B62" i="2"/>
  <c r="B47" i="2"/>
  <c r="B44" i="2"/>
  <c r="B43" i="2"/>
  <c r="B42" i="2"/>
  <c r="C21" i="2"/>
  <c r="D8" i="2"/>
  <c r="B21" i="2"/>
  <c r="C8" i="2"/>
  <c r="B8" i="2"/>
  <c r="B28" i="2"/>
</calcChain>
</file>

<file path=xl/sharedStrings.xml><?xml version="1.0" encoding="utf-8"?>
<sst xmlns="http://schemas.openxmlformats.org/spreadsheetml/2006/main" count="146" uniqueCount="104">
  <si>
    <t xml:space="preserve">Data Analytics Bootcamp: Project One </t>
  </si>
  <si>
    <t>Project One</t>
  </si>
  <si>
    <t>Week Four</t>
  </si>
  <si>
    <t>This is the first project of your Excel course which should be helpful in understanding and implementing the information that we have learnt in Excel</t>
  </si>
  <si>
    <t>The project will focus on writing a few different formulas and functions and creating data visualisation charts.</t>
  </si>
  <si>
    <t>As this is the first project set, I have included some helpful tips which esentially walk you through the steps</t>
  </si>
  <si>
    <t>London</t>
  </si>
  <si>
    <t>Newcastle</t>
  </si>
  <si>
    <t>Manchester</t>
  </si>
  <si>
    <t>Quarter 1</t>
  </si>
  <si>
    <t>Quarter 2</t>
  </si>
  <si>
    <t>Quarter 3</t>
  </si>
  <si>
    <t>Total:</t>
  </si>
  <si>
    <t>Tax rate:</t>
  </si>
  <si>
    <t>Tax Amount:</t>
  </si>
  <si>
    <t>Example of exercise 2</t>
  </si>
  <si>
    <t>March</t>
  </si>
  <si>
    <t>April</t>
  </si>
  <si>
    <t>May</t>
  </si>
  <si>
    <t>Tax:</t>
  </si>
  <si>
    <t>Sales</t>
  </si>
  <si>
    <t>June</t>
  </si>
  <si>
    <t>July</t>
  </si>
  <si>
    <t>August</t>
  </si>
  <si>
    <t>SUM Formula:</t>
  </si>
  <si>
    <t>AVERAGE Formula:</t>
  </si>
  <si>
    <t>MIN Formula:</t>
  </si>
  <si>
    <t>MAX Formula:</t>
  </si>
  <si>
    <t>TODAY Formula:</t>
  </si>
  <si>
    <t>Exercise 4 - Using Excel Logical Functions</t>
  </si>
  <si>
    <t>Sales (£ millions)</t>
  </si>
  <si>
    <t>Quarter 4</t>
  </si>
  <si>
    <t xml:space="preserve">Which quarter performed best? </t>
  </si>
  <si>
    <t>What was the median?</t>
  </si>
  <si>
    <t>What is the mean?</t>
  </si>
  <si>
    <t>Practice: Charting</t>
  </si>
  <si>
    <t>Please insert your chart here:</t>
  </si>
  <si>
    <t>Exercise 6: Create a Line Chart using the table below</t>
  </si>
  <si>
    <t>January</t>
  </si>
  <si>
    <t>February</t>
  </si>
  <si>
    <t>Marketing</t>
  </si>
  <si>
    <t>Overhead</t>
  </si>
  <si>
    <t>R&amp;D</t>
  </si>
  <si>
    <t>Exercise 7: Create a Scatter Plot (XY Chart) using the table below</t>
  </si>
  <si>
    <t>X</t>
  </si>
  <si>
    <t>Y</t>
  </si>
  <si>
    <t>Practice: Data Analysis</t>
  </si>
  <si>
    <r>
      <rPr>
        <b/>
        <sz val="10"/>
        <color theme="1"/>
        <rFont val="Arial"/>
        <family val="2"/>
      </rPr>
      <t xml:space="preserve">Exercise 8: </t>
    </r>
    <r>
      <rPr>
        <sz val="8"/>
        <color theme="1"/>
        <rFont val="Arial"/>
        <family val="2"/>
      </rPr>
      <t>Please note, you can use any method to find the answer.</t>
    </r>
  </si>
  <si>
    <t>Student Names</t>
  </si>
  <si>
    <t>English Score</t>
  </si>
  <si>
    <t>Maths Score</t>
  </si>
  <si>
    <t>Science Score</t>
  </si>
  <si>
    <t>Draw some key analysis in this dataset</t>
  </si>
  <si>
    <t>Ben</t>
  </si>
  <si>
    <t>Funke</t>
  </si>
  <si>
    <t>Find the top three highest performing students for Maths</t>
  </si>
  <si>
    <t>John</t>
  </si>
  <si>
    <t>Find the top three highest performing students for English</t>
  </si>
  <si>
    <t>William</t>
  </si>
  <si>
    <t>Find the top three highest performing students for Science</t>
  </si>
  <si>
    <t>Greg</t>
  </si>
  <si>
    <t>Sophia</t>
  </si>
  <si>
    <t>Find the average English score</t>
  </si>
  <si>
    <t>Katy</t>
  </si>
  <si>
    <t>Find the student(s) with the highest variance (range) of scores</t>
  </si>
  <si>
    <t>Annie</t>
  </si>
  <si>
    <t>Thomas</t>
  </si>
  <si>
    <t>Maria</t>
  </si>
  <si>
    <t>With the information above, write a few lines on the overall analysis of the dataset (3 to 5 lines)</t>
  </si>
  <si>
    <t>Sally</t>
  </si>
  <si>
    <t>Simon</t>
  </si>
  <si>
    <t>Lily</t>
  </si>
  <si>
    <t>Junior</t>
  </si>
  <si>
    <t>Lisa</t>
  </si>
  <si>
    <t>Ciara</t>
  </si>
  <si>
    <t>Exercise 1</t>
  </si>
  <si>
    <t>Exercise 2</t>
  </si>
  <si>
    <t>Exercise 3</t>
  </si>
  <si>
    <t>Exercise 4</t>
  </si>
  <si>
    <t>Exercise 5</t>
  </si>
  <si>
    <t>Exercise 6</t>
  </si>
  <si>
    <t>Exercise 7</t>
  </si>
  <si>
    <t xml:space="preserve"> </t>
  </si>
  <si>
    <t>Part 1 - Formulas</t>
  </si>
  <si>
    <t>Exercise 1 - Use a Function to find the total:</t>
  </si>
  <si>
    <t>To proceed, please click on the Formula and Charting Tabs to complete your answers in the assigned yellow boxes.</t>
  </si>
  <si>
    <t>Exercise 2 -  Use a Function to find the tax rate</t>
  </si>
  <si>
    <t>Exercise 3 - Using Excel Formulas continued:</t>
  </si>
  <si>
    <t>Exercise 5: Create a Bar Chart using the data below</t>
  </si>
  <si>
    <t>To be submitted via LMS</t>
  </si>
  <si>
    <t>BEN</t>
  </si>
  <si>
    <t>LISA</t>
  </si>
  <si>
    <t>SALLY</t>
  </si>
  <si>
    <t>FUNKE</t>
  </si>
  <si>
    <t>CIARA</t>
  </si>
  <si>
    <t>JOHN</t>
  </si>
  <si>
    <t>KATY</t>
  </si>
  <si>
    <t>Row Labels</t>
  </si>
  <si>
    <t>Grand Total</t>
  </si>
  <si>
    <t>Average of English Score</t>
  </si>
  <si>
    <t xml:space="preserve">Variance </t>
  </si>
  <si>
    <t xml:space="preserve">Funke has had the greatest variance in her test scores amongst all the students in English, Maths and Science. </t>
  </si>
  <si>
    <t xml:space="preserve">Science had the lowest test score of 4 and the student was Maria.  </t>
  </si>
  <si>
    <t xml:space="preserve">Lisa has the overall highest test score across all 3 subject.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</si>
</sst>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dd/mm/yyyy;@"/>
  </numFmts>
  <fonts count="35" x14ac:knownFonts="1">
    <font>
      <sz val="10"/>
      <color rgb="FF000000"/>
      <name val="Arial"/>
    </font>
    <font>
      <b/>
      <sz val="14"/>
      <color theme="1"/>
      <name val="Microsoft JhengHei"/>
      <family val="2"/>
    </font>
    <font>
      <sz val="10"/>
      <name val="Arial"/>
      <family val="2"/>
    </font>
    <font>
      <b/>
      <sz val="10"/>
      <color theme="1"/>
      <name val="Microsoft JhengHei"/>
      <family val="2"/>
    </font>
    <font>
      <sz val="10"/>
      <color theme="1"/>
      <name val="Microsoft JhengHei"/>
      <family val="2"/>
    </font>
    <font>
      <b/>
      <u/>
      <sz val="12"/>
      <color rgb="FF3A3838"/>
      <name val="Microsoft JhengHei"/>
      <family val="2"/>
    </font>
    <font>
      <u/>
      <sz val="10"/>
      <color rgb="FF3A3838"/>
      <name val="Microsoft JhengHei"/>
      <family val="2"/>
    </font>
    <font>
      <b/>
      <sz val="10"/>
      <name val="Microsoft JhengHei"/>
      <family val="2"/>
    </font>
    <font>
      <b/>
      <sz val="10"/>
      <color rgb="FFFF0000"/>
      <name val="Microsoft JhengHei"/>
      <family val="2"/>
    </font>
    <font>
      <sz val="10"/>
      <name val="Microsoft JhengHei"/>
      <family val="2"/>
    </font>
    <font>
      <sz val="8"/>
      <color theme="1"/>
      <name val="Microsoft JhengHei"/>
      <family val="2"/>
    </font>
    <font>
      <sz val="10"/>
      <color rgb="FF008080"/>
      <name val="Microsoft JhengHei"/>
      <family val="2"/>
    </font>
    <font>
      <b/>
      <sz val="10"/>
      <color rgb="FF008080"/>
      <name val="Microsoft JhengHei"/>
      <family val="2"/>
    </font>
    <font>
      <b/>
      <sz val="10"/>
      <color rgb="FF666699"/>
      <name val="Microsoft JhengHei"/>
      <family val="2"/>
    </font>
    <font>
      <b/>
      <u/>
      <sz val="12"/>
      <color rgb="FF3A3838"/>
      <name val="Microsoft JhengHe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Microsoft JhengHei"/>
      <family val="2"/>
    </font>
    <font>
      <sz val="8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u/>
      <sz val="12"/>
      <color rgb="FF3A3838"/>
      <name val="Microsoft JhengHei"/>
      <family val="2"/>
    </font>
    <font>
      <b/>
      <sz val="10"/>
      <color rgb="FF008080"/>
      <name val="Microsoft JhengHei"/>
      <family val="2"/>
    </font>
    <font>
      <b/>
      <i/>
      <sz val="10"/>
      <color theme="1"/>
      <name val="Microsoft JhengHei"/>
      <family val="2"/>
    </font>
    <font>
      <sz val="8"/>
      <name val="Arial"/>
      <family val="2"/>
    </font>
    <font>
      <sz val="10"/>
      <color theme="1"/>
      <name val="Microsoft JhengHei"/>
      <family val="2"/>
    </font>
    <font>
      <b/>
      <i/>
      <sz val="10"/>
      <color rgb="FF00000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FFC000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4" fillId="0" borderId="0" xfId="0" applyNumberFormat="1" applyFont="1"/>
    <xf numFmtId="164" fontId="4" fillId="0" borderId="3" xfId="0" applyNumberFormat="1" applyFont="1" applyBorder="1"/>
    <xf numFmtId="0" fontId="3" fillId="0" borderId="0" xfId="0" applyFont="1" applyAlignment="1">
      <alignment horizontal="right"/>
    </xf>
    <xf numFmtId="164" fontId="8" fillId="2" borderId="4" xfId="0" applyNumberFormat="1" applyFont="1" applyFill="1" applyBorder="1"/>
    <xf numFmtId="0" fontId="3" fillId="0" borderId="0" xfId="0" applyFont="1"/>
    <xf numFmtId="9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9" fillId="0" borderId="0" xfId="0" applyNumberFormat="1" applyFont="1"/>
    <xf numFmtId="2" fontId="4" fillId="0" borderId="3" xfId="0" applyNumberFormat="1" applyFont="1" applyBorder="1"/>
    <xf numFmtId="2" fontId="8" fillId="2" borderId="4" xfId="0" applyNumberFormat="1" applyFont="1" applyFill="1" applyBorder="1"/>
    <xf numFmtId="0" fontId="10" fillId="0" borderId="0" xfId="0" applyFont="1"/>
    <xf numFmtId="0" fontId="4" fillId="3" borderId="5" xfId="0" applyFont="1" applyFill="1" applyBorder="1"/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right"/>
    </xf>
    <xf numFmtId="164" fontId="4" fillId="3" borderId="4" xfId="0" applyNumberFormat="1" applyFont="1" applyFill="1" applyBorder="1"/>
    <xf numFmtId="164" fontId="4" fillId="3" borderId="8" xfId="0" applyNumberFormat="1" applyFont="1" applyFill="1" applyBorder="1"/>
    <xf numFmtId="0" fontId="11" fillId="3" borderId="9" xfId="0" applyFont="1" applyFill="1" applyBorder="1" applyAlignment="1">
      <alignment horizontal="right"/>
    </xf>
    <xf numFmtId="164" fontId="12" fillId="3" borderId="8" xfId="0" applyNumberFormat="1" applyFont="1" applyFill="1" applyBorder="1"/>
    <xf numFmtId="14" fontId="4" fillId="0" borderId="0" xfId="0" applyNumberFormat="1" applyFont="1"/>
    <xf numFmtId="0" fontId="4" fillId="0" borderId="10" xfId="0" applyFont="1" applyBorder="1"/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right"/>
    </xf>
    <xf numFmtId="164" fontId="9" fillId="0" borderId="13" xfId="0" applyNumberFormat="1" applyFont="1" applyBorder="1"/>
    <xf numFmtId="0" fontId="3" fillId="4" borderId="14" xfId="0" applyFont="1" applyFill="1" applyBorder="1" applyAlignment="1">
      <alignment horizontal="right"/>
    </xf>
    <xf numFmtId="164" fontId="9" fillId="0" borderId="15" xfId="0" applyNumberFormat="1" applyFont="1" applyBorder="1"/>
    <xf numFmtId="164" fontId="4" fillId="0" borderId="15" xfId="0" applyNumberFormat="1" applyFont="1" applyBorder="1"/>
    <xf numFmtId="0" fontId="3" fillId="4" borderId="16" xfId="0" applyFont="1" applyFill="1" applyBorder="1" applyAlignment="1">
      <alignment horizontal="right"/>
    </xf>
    <xf numFmtId="164" fontId="4" fillId="0" borderId="17" xfId="0" applyNumberFormat="1" applyFont="1" applyBorder="1"/>
    <xf numFmtId="0" fontId="14" fillId="0" borderId="0" xfId="0" applyFont="1"/>
    <xf numFmtId="0" fontId="13" fillId="0" borderId="0" xfId="0" applyFont="1"/>
    <xf numFmtId="0" fontId="1" fillId="2" borderId="4" xfId="0" applyFont="1" applyFill="1" applyBorder="1" applyAlignment="1">
      <alignment vertical="center"/>
    </xf>
    <xf numFmtId="0" fontId="16" fillId="0" borderId="18" xfId="0" applyFont="1" applyBorder="1"/>
    <xf numFmtId="0" fontId="17" fillId="0" borderId="19" xfId="0" applyFont="1" applyBorder="1" applyAlignment="1">
      <alignment horizontal="center"/>
    </xf>
    <xf numFmtId="0" fontId="17" fillId="0" borderId="20" xfId="0" applyFont="1" applyBorder="1"/>
    <xf numFmtId="164" fontId="16" fillId="0" borderId="21" xfId="0" applyNumberFormat="1" applyFont="1" applyBorder="1"/>
    <xf numFmtId="0" fontId="17" fillId="0" borderId="22" xfId="0" applyFont="1" applyBorder="1"/>
    <xf numFmtId="164" fontId="16" fillId="0" borderId="23" xfId="0" applyNumberFormat="1" applyFont="1" applyBorder="1"/>
    <xf numFmtId="0" fontId="18" fillId="0" borderId="24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right"/>
    </xf>
    <xf numFmtId="164" fontId="16" fillId="0" borderId="0" xfId="0" applyNumberFormat="1" applyFont="1"/>
    <xf numFmtId="0" fontId="17" fillId="0" borderId="22" xfId="0" applyFont="1" applyBorder="1" applyAlignment="1">
      <alignment horizontal="right"/>
    </xf>
    <xf numFmtId="164" fontId="16" fillId="0" borderId="3" xfId="0" applyNumberFormat="1" applyFont="1" applyBorder="1"/>
    <xf numFmtId="0" fontId="19" fillId="0" borderId="10" xfId="0" applyFont="1" applyBorder="1" applyAlignment="1">
      <alignment horizontal="center" vertical="top" wrapText="1"/>
    </xf>
    <xf numFmtId="0" fontId="0" fillId="0" borderId="25" xfId="0" applyBorder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19" fillId="0" borderId="17" xfId="0" applyFont="1" applyBorder="1" applyAlignment="1">
      <alignment horizontal="center" vertical="top" wrapText="1"/>
    </xf>
    <xf numFmtId="0" fontId="0" fillId="0" borderId="23" xfId="0" applyBorder="1" applyAlignment="1">
      <alignment horizontal="right" vertical="top" wrapText="1"/>
    </xf>
    <xf numFmtId="0" fontId="1" fillId="2" borderId="0" xfId="0" applyFont="1" applyFill="1" applyAlignment="1">
      <alignment vertical="center"/>
    </xf>
    <xf numFmtId="0" fontId="20" fillId="0" borderId="0" xfId="0" applyFont="1"/>
    <xf numFmtId="1" fontId="21" fillId="0" borderId="0" xfId="0" applyNumberFormat="1" applyFont="1"/>
    <xf numFmtId="0" fontId="21" fillId="0" borderId="0" xfId="0" applyFont="1"/>
    <xf numFmtId="0" fontId="15" fillId="0" borderId="0" xfId="0" applyFont="1"/>
    <xf numFmtId="1" fontId="15" fillId="0" borderId="0" xfId="0" applyNumberFormat="1" applyFont="1"/>
    <xf numFmtId="1" fontId="2" fillId="0" borderId="0" xfId="0" applyNumberFormat="1" applyFont="1"/>
    <xf numFmtId="1" fontId="22" fillId="0" borderId="0" xfId="0" applyNumberFormat="1" applyFont="1"/>
    <xf numFmtId="1" fontId="15" fillId="2" borderId="0" xfId="0" applyNumberFormat="1" applyFont="1" applyFill="1"/>
    <xf numFmtId="1" fontId="23" fillId="0" borderId="0" xfId="0" applyNumberFormat="1" applyFont="1"/>
    <xf numFmtId="1" fontId="23" fillId="0" borderId="0" xfId="0" applyNumberFormat="1" applyFont="1" applyAlignment="1">
      <alignment wrapText="1"/>
    </xf>
    <xf numFmtId="0" fontId="24" fillId="0" borderId="0" xfId="0" applyFont="1"/>
    <xf numFmtId="164" fontId="12" fillId="2" borderId="4" xfId="0" applyNumberFormat="1" applyFont="1" applyFill="1" applyBorder="1"/>
    <xf numFmtId="0" fontId="27" fillId="0" borderId="0" xfId="0" applyFont="1"/>
    <xf numFmtId="0" fontId="28" fillId="0" borderId="0" xfId="0" applyFont="1"/>
    <xf numFmtId="164" fontId="29" fillId="5" borderId="4" xfId="0" quotePrefix="1" applyNumberFormat="1" applyFont="1" applyFill="1" applyBorder="1"/>
    <xf numFmtId="0" fontId="30" fillId="0" borderId="0" xfId="0" applyFont="1"/>
    <xf numFmtId="164" fontId="12" fillId="2" borderId="4" xfId="0" applyNumberFormat="1" applyFont="1" applyFill="1" applyBorder="1" applyAlignment="1">
      <alignment horizontal="right"/>
    </xf>
    <xf numFmtId="0" fontId="26" fillId="0" borderId="0" xfId="0" applyFont="1"/>
    <xf numFmtId="1" fontId="15" fillId="6" borderId="0" xfId="0" applyNumberFormat="1" applyFont="1" applyFill="1"/>
    <xf numFmtId="0" fontId="15" fillId="6" borderId="0" xfId="0" applyFont="1" applyFill="1"/>
    <xf numFmtId="164" fontId="32" fillId="0" borderId="0" xfId="0" applyNumberFormat="1" applyFont="1"/>
    <xf numFmtId="164" fontId="4" fillId="0" borderId="4" xfId="0" applyNumberFormat="1" applyFont="1" applyBorder="1"/>
    <xf numFmtId="0" fontId="11" fillId="0" borderId="4" xfId="0" applyFont="1" applyBorder="1" applyAlignment="1">
      <alignment horizontal="center"/>
    </xf>
    <xf numFmtId="164" fontId="12" fillId="0" borderId="4" xfId="0" applyNumberFormat="1" applyFont="1" applyBorder="1"/>
    <xf numFmtId="164" fontId="4" fillId="2" borderId="26" xfId="0" applyNumberFormat="1" applyFont="1" applyFill="1" applyBorder="1"/>
    <xf numFmtId="164" fontId="4" fillId="2" borderId="27" xfId="0" applyNumberFormat="1" applyFont="1" applyFill="1" applyBorder="1"/>
    <xf numFmtId="165" fontId="13" fillId="2" borderId="1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7" fillId="6" borderId="0" xfId="0" applyFont="1" applyFill="1" applyAlignment="1">
      <alignment vertical="center" wrapText="1"/>
    </xf>
    <xf numFmtId="0" fontId="33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  <xf numFmtId="1" fontId="34" fillId="2" borderId="0" xfId="0" applyNumberFormat="1" applyFont="1" applyFill="1" applyAlignment="1">
      <alignment vertical="center" wrapText="1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for</a:t>
            </a:r>
            <a:r>
              <a:rPr lang="en-US" baseline="0"/>
              <a:t> Quarter 1, 2 &amp;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Charting!$B$7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Charting!$A$8:$A$10</c:f>
              <c:strCache>
                <c:ptCount val="3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</c:strCache>
            </c:strRef>
          </c:cat>
          <c:val>
            <c:numRef>
              <c:f>Charting!$B$8:$B$10</c:f>
              <c:numCache>
                <c:formatCode>"£"#,##0.00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F-457B-BB87-2E9183A4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6485664"/>
        <c:axId val="1756486080"/>
      </c:barChart>
      <c:catAx>
        <c:axId val="175648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56486080"/>
        <c:crosses val="autoZero"/>
        <c:auto val="1"/>
        <c:lblAlgn val="ctr"/>
        <c:lblOffset val="100"/>
        <c:noMultiLvlLbl val="0"/>
      </c:catAx>
      <c:valAx>
        <c:axId val="17564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564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Charting!$A$19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Charting!$B$18:$D$18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Charting!$B$19:$D$19</c:f>
              <c:numCache>
                <c:formatCode>"£"#,##0.00</c:formatCode>
                <c:ptCount val="3"/>
                <c:pt idx="0">
                  <c:v>350</c:v>
                </c:pt>
                <c:pt idx="1">
                  <c:v>400</c:v>
                </c:pt>
                <c:pt idx="2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4-47EF-96D4-16926BF2E6F7}"/>
            </c:ext>
          </c:extLst>
        </c:ser>
        <c:ser>
          <c:idx val="1"/>
          <c:order val="1"/>
          <c:tx>
            <c:strRef>
              <c:f>Charting!$A$20</c:f>
              <c:strCache>
                <c:ptCount val="1"/>
                <c:pt idx="0">
                  <c:v>Overhead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Charting!$B$18:$D$18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Charting!$B$20:$D$20</c:f>
              <c:numCache>
                <c:formatCode>"£"#,##0.00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4-47EF-96D4-16926BF2E6F7}"/>
            </c:ext>
          </c:extLst>
        </c:ser>
        <c:ser>
          <c:idx val="2"/>
          <c:order val="2"/>
          <c:tx>
            <c:strRef>
              <c:f>Charting!$A$21</c:f>
              <c:strCache>
                <c:ptCount val="1"/>
                <c:pt idx="0">
                  <c:v>R&amp;D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Charting!$B$18:$D$18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Charting!$B$21:$D$21</c:f>
              <c:numCache>
                <c:formatCode>"£"#,##0.00</c:formatCode>
                <c:ptCount val="3"/>
                <c:pt idx="0">
                  <c:v>500</c:v>
                </c:pt>
                <c:pt idx="1">
                  <c:v>550</c:v>
                </c:pt>
                <c:pt idx="2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4-47EF-96D4-16926BF2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061776"/>
        <c:axId val="1799069264"/>
      </c:lineChart>
      <c:catAx>
        <c:axId val="17990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9069264"/>
        <c:crosses val="autoZero"/>
        <c:auto val="1"/>
        <c:lblAlgn val="ctr"/>
        <c:lblOffset val="100"/>
        <c:noMultiLvlLbl val="0"/>
      </c:catAx>
      <c:valAx>
        <c:axId val="17990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90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Charting!$A$33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Charting!$B$32:$E$32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xVal>
          <c:yVal>
            <c:numRef>
              <c:f>Charting!$B$33:$E$33</c:f>
              <c:numCache>
                <c:formatCode>General</c:formatCode>
                <c:ptCount val="4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B-4B21-AAD1-56117E86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72592"/>
        <c:axId val="1799063856"/>
      </c:scatterChart>
      <c:valAx>
        <c:axId val="17990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blue cars in 2022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9063856"/>
        <c:crosses val="autoZero"/>
        <c:crossBetween val="midCat"/>
      </c:valAx>
      <c:valAx>
        <c:axId val="17990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cars in 2022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90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5861</xdr:colOff>
      <xdr:row>4</xdr:row>
      <xdr:rowOff>281353</xdr:rowOff>
    </xdr:from>
    <xdr:to>
      <xdr:col>13</xdr:col>
      <xdr:colOff>574430</xdr:colOff>
      <xdr:row>14</xdr:row>
      <xdr:rowOff>52754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E4B6F-3E31-B00D-6DAD-AC956CA0E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5862</xdr:colOff>
      <xdr:row>16</xdr:row>
      <xdr:rowOff>1</xdr:rowOff>
    </xdr:from>
    <xdr:to>
      <xdr:col>14</xdr:col>
      <xdr:colOff>11723</xdr:colOff>
      <xdr:row>27</xdr:row>
      <xdr:rowOff>46892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3DB23-24C1-7E1A-BB2A-FD653B3CE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5862</xdr:colOff>
      <xdr:row>31</xdr:row>
      <xdr:rowOff>11722</xdr:rowOff>
    </xdr:from>
    <xdr:to>
      <xdr:col>14</xdr:col>
      <xdr:colOff>17585</xdr:colOff>
      <xdr:row>43</xdr:row>
      <xdr:rowOff>17585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1929B-EBF1-F198-820B-1AA1E51BB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</xdr:row>
      <xdr:rowOff>38100</xdr:rowOff>
    </xdr:from>
    <xdr:ext cx="3009900" cy="3219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3845813" y="2170275"/>
          <a:ext cx="3000375" cy="32194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Check to see that the cell C11 at left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holds the SUM formula =SUM(C8:C10).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Make cell C11 the current cell.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Position the mouse pointer on the filled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black square at the lower right-hand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corner of cell C11 and drag the pointer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across to cell E11.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4. Examine the copied formulas in cells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D11 and E11. Excel has </a:t>
          </a:r>
          <a:r>
            <a:rPr lang="en-US" sz="1000" b="0" i="1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adjusted the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1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cell references</a:t>
          </a: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so they refer to the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correct values in their columns. That is,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=SUM(C8:C10) becomes =SUM(D8:D10)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and =SUM(E8:E10) etc.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2657475" cy="39624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022025" y="1803563"/>
          <a:ext cx="2647950" cy="39528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Check to see that the cell C35 at left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holds the formula =SUM(C32:C34)*C29.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Make cell C35 the current cell.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Position the mouse pointer on the filled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black square at the lower right-hand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corner of cell C11 and drag the pointer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across to cell E35.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formulas in Cells D35 and E35 are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incorrect as copied. Excel has used its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default relative referencing in the copied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formulas but that's not appropriate for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reference to the tax rate in Cell C29.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4. Modify the "master formula" in Cell C35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so it looks like this: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         =SUM(C32:C34)*$C$29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and then copy the modified formula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across for Quarters 2 and 3 to get the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correct results. 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2686050" cy="2438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4007738" y="2565563"/>
          <a:ext cx="2676525" cy="24288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Write a function in each of Cells C64:C67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at left to calculate the sum, average,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minimum value, and maximum value in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range C59:C62 (named SALES). 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Enter the TODAY function in Cell C69 to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return the current date. The syntax of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the function is: =TODAY()</a:t>
          </a:r>
          <a:endParaRPr sz="1400"/>
        </a:p>
      </xdr:txBody>
    </xdr:sp>
    <xdr:clientData fLocksWithSheet="0"/>
  </xdr:oneCellAnchor>
  <xdr:oneCellAnchor>
    <xdr:from>
      <xdr:col>17</xdr:col>
      <xdr:colOff>0</xdr:colOff>
      <xdr:row>1</xdr:row>
      <xdr:rowOff>0</xdr:rowOff>
    </xdr:from>
    <xdr:ext cx="3086100" cy="47625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807713" y="1398750"/>
          <a:ext cx="3076575" cy="47625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u="none" strike="noStrike">
              <a:solidFill>
                <a:srgbClr val="FFC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Solution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Write an IF function in Cell C82 that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compares the sales in Quarters 1 and 2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and returns the text "Q1 better than 2" or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"Q2 better than Q1". Your formula should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look like this: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=IF(C77&gt;C78, "Q1 better than Q2",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"Q2 better than Q1.")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Write an IF statement in Cell C84 that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includes a nested MAX function and that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returns the text "Exceeded $600M sales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in one quarter" if any quarter meets that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criteria or "Quota not met" if not. Your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formula should look like this: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=IF(MAX(C77:C80)&gt;600, "Exceeded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$600M sales in 1 quarter","Quota not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met")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Write an IF statement in Cell 86 that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compares sales in Q1 and Q2. If Q1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sales are greater, return the difference.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If Q1 sales are less, return the increase.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Your formula should look like this: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=IF(C77&gt;C78, C77-C78, C78-C77)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1</xdr:row>
      <xdr:rowOff>85725</xdr:rowOff>
    </xdr:from>
    <xdr:ext cx="2476500" cy="27336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4112513" y="2417925"/>
          <a:ext cx="2466975" cy="27241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Select the range B7:C10 at left.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Click Insert, Recommend Charts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0" i="0" u="none" strike="noStrike">
            <a:solidFill>
              <a:srgbClr val="000000"/>
            </a:solidFill>
            <a:latin typeface="Microsoft JhengHei"/>
            <a:ea typeface="Microsoft JhengHei"/>
            <a:cs typeface="Microsoft JhengHei"/>
            <a:sym typeface="Microsoft JhengHe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0" i="0" u="none" strike="noStrik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Excel generates a default column chart on a new worksheet it adds to the workbook. Your column chart should look like this: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2705100" cy="28003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3993450" y="2384588"/>
          <a:ext cx="2705100" cy="27908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Select the range B24:E27 at left.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Click the Chart Wizard button on Excel's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Standard toolbar and walk through the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four Wizard steps. Generate a bar chart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that looks something like the one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below.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2867025" cy="28003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3917250" y="2379825"/>
          <a:ext cx="2857500" cy="28003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1. Select the range B46:F47 above.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2. Click the Chart Wizard button on Excel's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Standard toolbar and start the Chart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Wizard. Choose the "XY (Scatter)" chart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type.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3.  Complete the Chart Wizard steps. Your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scatter plot should look something like the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Microsoft JhengHei"/>
            <a:buNone/>
          </a:pPr>
          <a:r>
            <a:rPr lang="en-US" sz="1000" b="0" i="0" u="none" strike="noStrike" cap="none">
              <a:solidFill>
                <a:srgbClr val="000000"/>
              </a:solidFill>
              <a:latin typeface="Microsoft JhengHei"/>
              <a:ea typeface="Microsoft JhengHei"/>
              <a:cs typeface="Microsoft JhengHei"/>
              <a:sym typeface="Microsoft JhengHei"/>
            </a:rPr>
            <a:t>     one below.</a:t>
          </a:r>
          <a:endParaRPr sz="1400"/>
        </a:p>
      </xdr:txBody>
    </xdr: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rotanu" refreshedDate="44900.606722916666" createdVersion="8" refreshedVersion="8" minRefreshableVersion="3" recordCount="16" xr:uid="{EC785B47-E079-46BA-A994-48C80CD04B4F}">
  <cacheSource type="worksheet">
    <worksheetSource ref="A3:D19" sheet="Analysis"/>
  </cacheSource>
  <cacheFields count="4">
    <cacheField name="Student Names" numFmtId="0">
      <sharedItems count="16">
        <s v="Ben"/>
        <s v="Lisa"/>
        <s v="Sally"/>
        <s v="Simon"/>
        <s v="John"/>
        <s v="Annie"/>
        <s v="William"/>
        <s v="Sophia"/>
        <s v="Greg"/>
        <s v="Ciara"/>
        <s v="Thomas"/>
        <s v="Maria"/>
        <s v="Katy"/>
        <s v="Lily"/>
        <s v="Junior"/>
        <s v="Funke"/>
      </sharedItems>
    </cacheField>
    <cacheField name="English Score" numFmtId="1">
      <sharedItems containsSemiMixedTypes="0" containsString="0" containsNumber="1" minValue="1.5337985660364151" maxValue="99.33854698097781" count="16">
        <n v="39.845465868065148"/>
        <n v="99.33854698097781"/>
        <n v="91.333354400159578"/>
        <n v="50.068248163347342"/>
        <n v="85.372562328454222"/>
        <n v="7.7093899066492666"/>
        <n v="53.357935580478276"/>
        <n v="6.078730696247991"/>
        <n v="34.712239999735004"/>
        <n v="12.069299883627471"/>
        <n v="29.457490729504933"/>
        <n v="13.920540491346278"/>
        <n v="27.398893696288408"/>
        <n v="35.192782678949996"/>
        <n v="1.5337985660364151"/>
        <n v="93.385327786527071"/>
      </sharedItems>
    </cacheField>
    <cacheField name="Maths Score" numFmtId="1">
      <sharedItems containsSemiMixedTypes="0" containsString="0" containsNumber="1" minValue="6.5365777519873047" maxValue="89.971542082178573" count="16">
        <n v="89.971542082178573"/>
        <n v="89.612423336106616"/>
        <n v="77.295442106602806"/>
        <n v="71.179445531780416"/>
        <n v="62.95001259566866"/>
        <n v="59.097776411011296"/>
        <n v="54.047271427778398"/>
        <n v="50.102492391879949"/>
        <n v="46.664029884263073"/>
        <n v="44.069327582830823"/>
        <n v="39.166851245067782"/>
        <n v="29.022991605671312"/>
        <n v="20.581048864866524"/>
        <n v="18.29523292648798"/>
        <n v="12.4019382218051"/>
        <n v="6.5365777519873047"/>
      </sharedItems>
    </cacheField>
    <cacheField name="Science Score" numFmtId="1">
      <sharedItems containsSemiMixedTypes="0" containsString="0" containsNumber="1" minValue="3.8810852872711576" maxValue="91.442098663960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11.694644110276897"/>
  </r>
  <r>
    <x v="1"/>
    <x v="1"/>
    <x v="1"/>
    <n v="81.232819652866368"/>
  </r>
  <r>
    <x v="2"/>
    <x v="2"/>
    <x v="2"/>
    <n v="45.808308181791055"/>
  </r>
  <r>
    <x v="3"/>
    <x v="3"/>
    <x v="3"/>
    <n v="64.768953877431187"/>
  </r>
  <r>
    <x v="4"/>
    <x v="4"/>
    <x v="4"/>
    <n v="83.908906509379349"/>
  </r>
  <r>
    <x v="5"/>
    <x v="5"/>
    <x v="5"/>
    <n v="38.039856953637852"/>
  </r>
  <r>
    <x v="6"/>
    <x v="6"/>
    <x v="6"/>
    <n v="27.065754562639498"/>
  </r>
  <r>
    <x v="7"/>
    <x v="7"/>
    <x v="7"/>
    <n v="77.700893445754019"/>
  </r>
  <r>
    <x v="8"/>
    <x v="8"/>
    <x v="8"/>
    <n v="15.72159798045093"/>
  </r>
  <r>
    <x v="9"/>
    <x v="9"/>
    <x v="9"/>
    <n v="91.442098663960408"/>
  </r>
  <r>
    <x v="10"/>
    <x v="10"/>
    <x v="10"/>
    <n v="71.48170753313974"/>
  </r>
  <r>
    <x v="11"/>
    <x v="11"/>
    <x v="11"/>
    <n v="3.8810852872711576"/>
  </r>
  <r>
    <x v="12"/>
    <x v="12"/>
    <x v="12"/>
    <n v="83.409836376352615"/>
  </r>
  <r>
    <x v="13"/>
    <x v="13"/>
    <x v="13"/>
    <n v="12.076418128486488"/>
  </r>
  <r>
    <x v="14"/>
    <x v="14"/>
    <x v="14"/>
    <n v="64.52905851253486"/>
  </r>
  <r>
    <x v="15"/>
    <x v="15"/>
    <x v="15"/>
    <n v="49.8824996581255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6D290-2B6A-4FB8-B1B5-B323C084A2F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4:D41" firstHeaderRow="1" firstDataRow="1" firstDataCol="1"/>
  <pivotFields count="4">
    <pivotField axis="axisRow" showAll="0">
      <items count="17">
        <item x="5"/>
        <item x="0"/>
        <item x="9"/>
        <item x="15"/>
        <item x="8"/>
        <item x="4"/>
        <item x="14"/>
        <item x="12"/>
        <item x="13"/>
        <item x="1"/>
        <item x="11"/>
        <item x="2"/>
        <item x="3"/>
        <item x="7"/>
        <item x="10"/>
        <item x="6"/>
        <item t="default"/>
      </items>
    </pivotField>
    <pivotField dataField="1" numFmtId="1" showAll="0">
      <items count="17">
        <item x="14"/>
        <item x="7"/>
        <item x="5"/>
        <item x="9"/>
        <item x="11"/>
        <item x="12"/>
        <item x="10"/>
        <item x="8"/>
        <item x="13"/>
        <item x="0"/>
        <item x="3"/>
        <item x="6"/>
        <item x="4"/>
        <item x="2"/>
        <item x="15"/>
        <item x="1"/>
        <item t="default"/>
      </items>
    </pivotField>
    <pivotField numFmtId="1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English Score" fld="1" subtotal="average" baseField="0" baseItem="5" numFmtId="2"/>
  </dataFields>
  <formats count="2">
    <format dxfId="1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00"/>
  <sheetViews>
    <sheetView workbookViewId="0">
      <selection activeCell="A10" sqref="A10"/>
    </sheetView>
  </sheetViews>
  <sheetFormatPr defaultColWidth="14.44140625" defaultRowHeight="15" customHeight="1" x14ac:dyDescent="0.25"/>
  <cols>
    <col min="1" max="1" width="28.109375" customWidth="1"/>
    <col min="2" max="2" width="102.44140625" customWidth="1"/>
    <col min="3" max="26" width="8.6640625" customWidth="1"/>
  </cols>
  <sheetData>
    <row r="1" spans="1:2" ht="24" customHeight="1" x14ac:dyDescent="0.25">
      <c r="A1" s="86" t="s">
        <v>0</v>
      </c>
      <c r="B1" s="87"/>
    </row>
    <row r="2" spans="1:2" ht="12" customHeight="1" x14ac:dyDescent="0.25"/>
    <row r="3" spans="1:2" ht="12" customHeight="1" x14ac:dyDescent="0.3">
      <c r="A3" s="1" t="s">
        <v>1</v>
      </c>
      <c r="B3" s="1" t="s">
        <v>2</v>
      </c>
    </row>
    <row r="4" spans="1:2" ht="72" customHeight="1" x14ac:dyDescent="0.25">
      <c r="A4" s="88" t="s">
        <v>3</v>
      </c>
      <c r="B4" s="89"/>
    </row>
    <row r="5" spans="1:2" ht="12" customHeight="1" x14ac:dyDescent="0.3">
      <c r="A5" s="2"/>
      <c r="B5" s="2"/>
    </row>
    <row r="6" spans="1:2" ht="51" customHeight="1" x14ac:dyDescent="0.25">
      <c r="A6" s="88" t="s">
        <v>4</v>
      </c>
      <c r="B6" s="89"/>
    </row>
    <row r="7" spans="1:2" ht="45" customHeight="1" x14ac:dyDescent="0.25">
      <c r="A7" s="88" t="s">
        <v>5</v>
      </c>
      <c r="B7" s="89"/>
    </row>
    <row r="8" spans="1:2" ht="12" customHeight="1" x14ac:dyDescent="0.3">
      <c r="A8" s="2"/>
      <c r="B8" s="2"/>
    </row>
    <row r="9" spans="1:2" ht="37.5" customHeight="1" x14ac:dyDescent="0.25">
      <c r="A9" s="88" t="s">
        <v>85</v>
      </c>
      <c r="B9" s="89"/>
    </row>
    <row r="10" spans="1:2" ht="12" customHeight="1" x14ac:dyDescent="0.25"/>
    <row r="11" spans="1:2" ht="12" customHeight="1" x14ac:dyDescent="0.25"/>
    <row r="12" spans="1:2" ht="12" customHeight="1" x14ac:dyDescent="0.25"/>
    <row r="13" spans="1:2" ht="12" customHeight="1" x14ac:dyDescent="0.25"/>
    <row r="14" spans="1:2" ht="12" customHeight="1" x14ac:dyDescent="0.25"/>
    <row r="15" spans="1:2" ht="12" customHeight="1" x14ac:dyDescent="0.25"/>
    <row r="16" spans="1:2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5">
    <mergeCell ref="A1:B1"/>
    <mergeCell ref="A4:B4"/>
    <mergeCell ref="A6:B6"/>
    <mergeCell ref="A7:B7"/>
    <mergeCell ref="A9:B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Z996"/>
  <sheetViews>
    <sheetView topLeftCell="JI1" zoomScaleNormal="100" workbookViewId="0">
      <selection activeCell="JQ26" sqref="JQ26"/>
    </sheetView>
  </sheetViews>
  <sheetFormatPr defaultColWidth="14.44140625" defaultRowHeight="15" customHeight="1" x14ac:dyDescent="0.25"/>
  <cols>
    <col min="1" max="1" width="31" customWidth="1"/>
    <col min="2" max="2" width="19.109375" customWidth="1"/>
    <col min="3" max="3" width="17.44140625" customWidth="1"/>
    <col min="4" max="4" width="14.21875" customWidth="1"/>
    <col min="5" max="26" width="8.6640625" customWidth="1"/>
  </cols>
  <sheetData>
    <row r="1" spans="1:26" ht="32.4" customHeight="1" x14ac:dyDescent="0.3">
      <c r="A1" s="90" t="s">
        <v>83</v>
      </c>
      <c r="B1" s="90"/>
      <c r="C1" s="90"/>
      <c r="D1" s="90"/>
      <c r="E1" s="9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2.4" customHeight="1" x14ac:dyDescent="0.3">
      <c r="A2" s="3" t="s">
        <v>84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3">
      <c r="A4" s="2"/>
      <c r="B4" s="5" t="s">
        <v>6</v>
      </c>
      <c r="C4" s="5" t="s">
        <v>7</v>
      </c>
      <c r="D4" s="5" t="s">
        <v>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3">
      <c r="A5" s="6" t="s">
        <v>9</v>
      </c>
      <c r="B5" s="7">
        <v>500</v>
      </c>
      <c r="C5" s="7">
        <v>250</v>
      </c>
      <c r="D5" s="7">
        <v>35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3">
      <c r="A6" s="6" t="s">
        <v>10</v>
      </c>
      <c r="B6" s="7">
        <v>300</v>
      </c>
      <c r="C6" s="7">
        <v>120</v>
      </c>
      <c r="D6" s="7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">
      <c r="A7" s="6" t="s">
        <v>11</v>
      </c>
      <c r="B7" s="8">
        <v>100</v>
      </c>
      <c r="C7" s="8">
        <v>95</v>
      </c>
      <c r="D7" s="8">
        <v>55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2.2" customHeight="1" x14ac:dyDescent="0.3">
      <c r="A8" s="9" t="s">
        <v>12</v>
      </c>
      <c r="B8" s="10">
        <f>SUM(B5:B7)</f>
        <v>900</v>
      </c>
      <c r="C8" s="10">
        <f>SUM(C5:C7)</f>
        <v>465</v>
      </c>
      <c r="D8" s="10">
        <f>SUM(D5:D7)</f>
        <v>135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2.8" customHeight="1" x14ac:dyDescent="0.3">
      <c r="A13" s="3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">
      <c r="A15" s="11" t="s">
        <v>13</v>
      </c>
      <c r="B15" s="12">
        <v>0.04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">
      <c r="A17" s="2"/>
      <c r="B17" s="5" t="s">
        <v>6</v>
      </c>
      <c r="C17" s="5" t="s">
        <v>7</v>
      </c>
      <c r="D17" s="5" t="s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">
      <c r="A18" s="6" t="s">
        <v>9</v>
      </c>
      <c r="B18" s="13">
        <v>500</v>
      </c>
      <c r="C18" s="13">
        <v>250</v>
      </c>
      <c r="D18" s="13">
        <v>35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">
      <c r="A19" s="6" t="s">
        <v>10</v>
      </c>
      <c r="B19" s="14">
        <v>400</v>
      </c>
      <c r="C19" s="14">
        <v>700</v>
      </c>
      <c r="D19" s="14">
        <v>60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6" t="s">
        <v>11</v>
      </c>
      <c r="B20" s="15">
        <v>100</v>
      </c>
      <c r="C20" s="15">
        <v>95</v>
      </c>
      <c r="D20" s="15">
        <v>55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8" customHeight="1" x14ac:dyDescent="0.3">
      <c r="A21" s="6" t="s">
        <v>14</v>
      </c>
      <c r="B21" s="16">
        <f>SUM(B18:B20)*$B$15</f>
        <v>40</v>
      </c>
      <c r="C21" s="16">
        <f t="shared" ref="C21" si="0">SUM(C18:C20)*$B$15</f>
        <v>41.800000000000004</v>
      </c>
      <c r="D21" s="16">
        <f>SUM(D18:D20)*$B$15</f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17" t="s">
        <v>15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18"/>
      <c r="B24" s="19" t="s">
        <v>9</v>
      </c>
      <c r="C24" s="78"/>
      <c r="D24" s="7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20" t="s">
        <v>16</v>
      </c>
      <c r="B25" s="21">
        <v>500</v>
      </c>
      <c r="C25" s="77"/>
      <c r="D25" s="7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20" t="s">
        <v>17</v>
      </c>
      <c r="B26" s="21">
        <v>300</v>
      </c>
      <c r="C26" s="77"/>
      <c r="D26" s="7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20" t="s">
        <v>18</v>
      </c>
      <c r="B27" s="22">
        <v>100</v>
      </c>
      <c r="C27" s="77"/>
      <c r="D27" s="7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23" t="s">
        <v>19</v>
      </c>
      <c r="B28" s="24">
        <f t="shared" ref="B28" si="1">SUM(B25:B27)*$B$15</f>
        <v>36</v>
      </c>
      <c r="C28" s="79"/>
      <c r="D28" s="7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3" t="s">
        <v>87</v>
      </c>
      <c r="B33" s="2"/>
      <c r="C33" s="2"/>
      <c r="D33" s="2"/>
      <c r="E33" s="2"/>
      <c r="F33" s="2"/>
      <c r="G33" s="2"/>
      <c r="H33" s="2"/>
      <c r="I33" s="2"/>
      <c r="J33" s="2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26"/>
      <c r="B35" s="27" t="s">
        <v>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28" t="s">
        <v>17</v>
      </c>
      <c r="B36" s="29">
        <v>123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30" t="s">
        <v>18</v>
      </c>
      <c r="B37" s="31">
        <v>235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30" t="s">
        <v>21</v>
      </c>
      <c r="B38" s="32">
        <v>544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30" t="s">
        <v>22</v>
      </c>
      <c r="B39" s="32">
        <v>829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33" t="s">
        <v>23</v>
      </c>
      <c r="B40" s="34">
        <v>610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2.8" customHeight="1" x14ac:dyDescent="0.3">
      <c r="A42" s="6" t="s">
        <v>24</v>
      </c>
      <c r="B42" s="80">
        <f>SUM(B36:B40)</f>
        <v>2341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399999999999999" customHeight="1" x14ac:dyDescent="0.3">
      <c r="A43" s="6" t="s">
        <v>25</v>
      </c>
      <c r="B43" s="81">
        <f>AVERAGE(B36:B40)</f>
        <v>468.2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2.8" customHeight="1" x14ac:dyDescent="0.3">
      <c r="A44" s="6" t="s">
        <v>26</v>
      </c>
      <c r="B44" s="81">
        <f>MIN(B36:B40)</f>
        <v>123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399999999999999" customHeight="1" x14ac:dyDescent="0.3">
      <c r="A45" s="6" t="s">
        <v>27</v>
      </c>
      <c r="B45" s="81">
        <f>MAX(B36:B40)</f>
        <v>829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.6" customHeight="1" x14ac:dyDescent="0.3">
      <c r="A47" s="6" t="s">
        <v>28</v>
      </c>
      <c r="B47" s="82">
        <f ca="1">TODAY()</f>
        <v>44907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35" t="s">
        <v>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2"/>
      <c r="B54" s="11" t="s">
        <v>30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11" t="s">
        <v>9</v>
      </c>
      <c r="B55" s="7">
        <v>500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11" t="s">
        <v>10</v>
      </c>
      <c r="B56" s="7">
        <v>350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11" t="s">
        <v>11</v>
      </c>
      <c r="B57" s="7">
        <v>495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11" t="s">
        <v>31</v>
      </c>
      <c r="B58" s="7">
        <v>620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8" customHeight="1" x14ac:dyDescent="0.3">
      <c r="A60" s="6" t="s">
        <v>32</v>
      </c>
      <c r="B60" s="72" t="str">
        <f>VLOOKUP(A58,A55:B58,1, FALSE)</f>
        <v>Quarter 4</v>
      </c>
      <c r="C60" s="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2" customHeight="1" x14ac:dyDescent="0.3">
      <c r="A62" s="1" t="s">
        <v>33</v>
      </c>
      <c r="B62" s="67">
        <f>MEDIAN(B55:B58)</f>
        <v>497.5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8" customHeight="1" x14ac:dyDescent="0.3">
      <c r="A64" s="1" t="s">
        <v>34</v>
      </c>
      <c r="B64" s="67">
        <f>AVERAGE(B55:B58)</f>
        <v>491.25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7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7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7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3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">
    <mergeCell ref="A1:E1"/>
  </mergeCells>
  <pageMargins left="0.75" right="0.75" top="1" bottom="1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A1:O1003"/>
  <sheetViews>
    <sheetView zoomScale="130" zoomScaleNormal="130" workbookViewId="0">
      <selection activeCell="F22" sqref="F22"/>
    </sheetView>
  </sheetViews>
  <sheetFormatPr defaultColWidth="14.44140625" defaultRowHeight="15" customHeight="1" x14ac:dyDescent="0.25"/>
  <cols>
    <col min="1" max="1" width="9.5546875" customWidth="1"/>
    <col min="2" max="26" width="8.6640625" customWidth="1"/>
  </cols>
  <sheetData>
    <row r="1" spans="1:15" ht="12" customHeight="1" x14ac:dyDescent="0.25"/>
    <row r="2" spans="1:15" ht="12" customHeight="1" x14ac:dyDescent="0.25">
      <c r="A2" s="37" t="s">
        <v>35</v>
      </c>
      <c r="B2" s="37"/>
      <c r="C2" s="37"/>
      <c r="D2" s="37"/>
    </row>
    <row r="3" spans="1:15" ht="12" customHeight="1" x14ac:dyDescent="0.25"/>
    <row r="4" spans="1:15" ht="12" customHeight="1" x14ac:dyDescent="0.25"/>
    <row r="5" spans="1:15" ht="22.8" customHeight="1" x14ac:dyDescent="0.3">
      <c r="A5" s="3" t="s">
        <v>88</v>
      </c>
      <c r="J5" s="91" t="s">
        <v>36</v>
      </c>
      <c r="K5" s="89"/>
      <c r="L5" s="89"/>
      <c r="M5" s="89"/>
      <c r="N5" s="89"/>
      <c r="O5" s="89"/>
    </row>
    <row r="6" spans="1:15" ht="12" customHeight="1" x14ac:dyDescent="0.25"/>
    <row r="7" spans="1:15" ht="12" customHeight="1" x14ac:dyDescent="0.25">
      <c r="A7" s="38"/>
      <c r="B7" s="39" t="s">
        <v>20</v>
      </c>
    </row>
    <row r="8" spans="1:15" ht="12" customHeight="1" x14ac:dyDescent="0.25">
      <c r="A8" s="40" t="s">
        <v>9</v>
      </c>
      <c r="B8" s="41">
        <v>500</v>
      </c>
    </row>
    <row r="9" spans="1:15" ht="12" customHeight="1" x14ac:dyDescent="0.25">
      <c r="A9" s="40" t="s">
        <v>10</v>
      </c>
      <c r="B9" s="41">
        <v>550</v>
      </c>
    </row>
    <row r="10" spans="1:15" ht="12" customHeight="1" x14ac:dyDescent="0.25">
      <c r="A10" s="42" t="s">
        <v>11</v>
      </c>
      <c r="B10" s="43">
        <v>650</v>
      </c>
    </row>
    <row r="11" spans="1:15" ht="12" customHeight="1" x14ac:dyDescent="0.25"/>
    <row r="12" spans="1:15" ht="12" customHeight="1" x14ac:dyDescent="0.25"/>
    <row r="13" spans="1:15" ht="12" customHeight="1" x14ac:dyDescent="0.25"/>
    <row r="14" spans="1:15" ht="12" customHeight="1" x14ac:dyDescent="0.25"/>
    <row r="15" spans="1:15" ht="12" customHeight="1" x14ac:dyDescent="0.25"/>
    <row r="16" spans="1:15" ht="20.399999999999999" customHeight="1" x14ac:dyDescent="0.3">
      <c r="A16" s="3" t="s">
        <v>37</v>
      </c>
      <c r="J16" s="91" t="s">
        <v>36</v>
      </c>
      <c r="K16" s="89"/>
      <c r="L16" s="89"/>
      <c r="M16" s="89"/>
      <c r="N16" s="89"/>
      <c r="O16" s="89"/>
    </row>
    <row r="17" spans="1:15" ht="12" customHeight="1" x14ac:dyDescent="0.25"/>
    <row r="18" spans="1:15" ht="12" customHeight="1" x14ac:dyDescent="0.25">
      <c r="A18" s="38"/>
      <c r="B18" s="44" t="s">
        <v>38</v>
      </c>
      <c r="C18" s="44" t="s">
        <v>39</v>
      </c>
      <c r="D18" s="45" t="s">
        <v>16</v>
      </c>
    </row>
    <row r="19" spans="1:15" ht="12" customHeight="1" x14ac:dyDescent="0.25">
      <c r="A19" s="46" t="s">
        <v>40</v>
      </c>
      <c r="B19" s="47">
        <v>350</v>
      </c>
      <c r="C19" s="47">
        <v>400</v>
      </c>
      <c r="D19" s="41">
        <v>325</v>
      </c>
      <c r="E19" s="47"/>
    </row>
    <row r="20" spans="1:15" ht="12" customHeight="1" x14ac:dyDescent="0.25">
      <c r="A20" s="46" t="s">
        <v>41</v>
      </c>
      <c r="B20" s="47">
        <v>100</v>
      </c>
      <c r="C20" s="47">
        <v>100</v>
      </c>
      <c r="D20" s="41">
        <v>110</v>
      </c>
      <c r="E20" s="47"/>
    </row>
    <row r="21" spans="1:15" ht="12" customHeight="1" x14ac:dyDescent="0.25">
      <c r="A21" s="48" t="s">
        <v>42</v>
      </c>
      <c r="B21" s="49">
        <v>500</v>
      </c>
      <c r="C21" s="49">
        <v>550</v>
      </c>
      <c r="D21" s="43">
        <v>525</v>
      </c>
      <c r="E21" s="47"/>
    </row>
    <row r="22" spans="1:15" ht="12" customHeight="1" x14ac:dyDescent="0.25"/>
    <row r="23" spans="1:15" ht="12" customHeight="1" x14ac:dyDescent="0.25"/>
    <row r="24" spans="1:15" ht="12" customHeight="1" x14ac:dyDescent="0.25"/>
    <row r="25" spans="1:15" ht="12" customHeight="1" x14ac:dyDescent="0.25"/>
    <row r="26" spans="1:15" ht="12" customHeight="1" x14ac:dyDescent="0.25"/>
    <row r="27" spans="1:15" ht="12" customHeight="1" x14ac:dyDescent="0.25"/>
    <row r="28" spans="1:15" ht="12" customHeight="1" x14ac:dyDescent="0.25"/>
    <row r="29" spans="1:15" ht="12" customHeight="1" x14ac:dyDescent="0.25"/>
    <row r="30" spans="1:15" ht="19.8" customHeight="1" x14ac:dyDescent="0.3">
      <c r="A30" s="69" t="s">
        <v>43</v>
      </c>
      <c r="J30" s="91" t="s">
        <v>36</v>
      </c>
      <c r="K30" s="89"/>
      <c r="L30" s="89"/>
      <c r="M30" s="89"/>
      <c r="N30" s="89"/>
      <c r="O30" s="89"/>
    </row>
    <row r="31" spans="1:15" ht="12" customHeight="1" x14ac:dyDescent="0.25"/>
    <row r="32" spans="1:15" ht="12" customHeight="1" x14ac:dyDescent="0.25">
      <c r="A32" s="50" t="s">
        <v>44</v>
      </c>
      <c r="B32" s="51">
        <v>5000</v>
      </c>
      <c r="C32" s="51">
        <v>10000</v>
      </c>
      <c r="D32" s="51">
        <v>15000</v>
      </c>
      <c r="E32" s="51">
        <v>20000</v>
      </c>
      <c r="F32" s="52"/>
      <c r="G32" s="52"/>
    </row>
    <row r="33" spans="1:7" ht="12" customHeight="1" x14ac:dyDescent="0.25">
      <c r="A33" s="53" t="s">
        <v>45</v>
      </c>
      <c r="B33" s="54">
        <v>200000</v>
      </c>
      <c r="C33" s="54">
        <v>400000</v>
      </c>
      <c r="D33" s="54">
        <v>600000</v>
      </c>
      <c r="E33" s="54">
        <v>800000</v>
      </c>
      <c r="F33" s="52"/>
      <c r="G33" s="52"/>
    </row>
    <row r="34" spans="1:7" ht="12" customHeight="1" x14ac:dyDescent="0.25"/>
    <row r="35" spans="1:7" ht="12" customHeight="1" x14ac:dyDescent="0.25"/>
    <row r="36" spans="1:7" ht="12" customHeight="1" x14ac:dyDescent="0.25"/>
    <row r="37" spans="1:7" ht="12" customHeight="1" x14ac:dyDescent="0.25"/>
    <row r="38" spans="1:7" ht="12" customHeight="1" x14ac:dyDescent="0.25"/>
    <row r="39" spans="1:7" ht="12" customHeight="1" x14ac:dyDescent="0.25"/>
    <row r="40" spans="1:7" ht="12" customHeight="1" x14ac:dyDescent="0.25"/>
    <row r="41" spans="1:7" ht="12" customHeight="1" x14ac:dyDescent="0.25"/>
    <row r="42" spans="1:7" ht="12" customHeight="1" x14ac:dyDescent="0.25"/>
    <row r="43" spans="1:7" ht="12" customHeight="1" x14ac:dyDescent="0.25"/>
    <row r="44" spans="1:7" ht="12" customHeight="1" x14ac:dyDescent="0.25"/>
    <row r="45" spans="1:7" ht="12" customHeight="1" x14ac:dyDescent="0.25"/>
    <row r="46" spans="1:7" ht="12" customHeight="1" x14ac:dyDescent="0.25"/>
    <row r="47" spans="1:7" ht="12" customHeight="1" x14ac:dyDescent="0.25"/>
    <row r="48" spans="1:7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  <row r="1001" ht="12" customHeight="1" x14ac:dyDescent="0.25"/>
    <row r="1002" ht="12" customHeight="1" x14ac:dyDescent="0.25"/>
    <row r="1003" ht="12" customHeight="1" x14ac:dyDescent="0.25"/>
  </sheetData>
  <mergeCells count="3">
    <mergeCell ref="J5:O5"/>
    <mergeCell ref="J16:O16"/>
    <mergeCell ref="J30:O30"/>
  </mergeCells>
  <pageMargins left="0.75" right="0.75" top="1" bottom="1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C000"/>
  </sheetPr>
  <dimension ref="A1:I974"/>
  <sheetViews>
    <sheetView tabSelected="1" zoomScale="120" zoomScaleNormal="120" workbookViewId="0">
      <selection activeCell="E4" sqref="E4"/>
    </sheetView>
  </sheetViews>
  <sheetFormatPr defaultColWidth="14.44140625" defaultRowHeight="15" customHeight="1" x14ac:dyDescent="0.25"/>
  <cols>
    <col min="1" max="1" width="16.109375" customWidth="1"/>
    <col min="2" max="2" width="18.6640625" customWidth="1"/>
    <col min="3" max="3" width="13.33203125" bestFit="1" customWidth="1"/>
    <col min="4" max="4" width="23.33203125" bestFit="1" customWidth="1"/>
    <col min="5" max="5" width="19.88671875" bestFit="1" customWidth="1"/>
    <col min="6" max="6" width="53.6640625" customWidth="1"/>
    <col min="7" max="26" width="8.6640625" customWidth="1"/>
  </cols>
  <sheetData>
    <row r="1" spans="1:9" ht="12" customHeight="1" x14ac:dyDescent="0.25"/>
    <row r="2" spans="1:9" ht="12" customHeight="1" x14ac:dyDescent="0.25">
      <c r="A2" s="55"/>
      <c r="B2" s="37" t="s">
        <v>46</v>
      </c>
      <c r="C2" s="37"/>
      <c r="D2" s="37"/>
      <c r="E2" s="68" t="s">
        <v>82</v>
      </c>
      <c r="F2" s="56" t="s">
        <v>47</v>
      </c>
    </row>
    <row r="3" spans="1:9" ht="12" customHeight="1" x14ac:dyDescent="0.3">
      <c r="A3" s="57" t="s">
        <v>48</v>
      </c>
      <c r="B3" s="58" t="s">
        <v>49</v>
      </c>
      <c r="C3" s="58" t="s">
        <v>50</v>
      </c>
      <c r="D3" s="58" t="s">
        <v>51</v>
      </c>
      <c r="E3" s="58" t="s">
        <v>100</v>
      </c>
      <c r="F3" s="56" t="s">
        <v>52</v>
      </c>
    </row>
    <row r="4" spans="1:9" ht="12" customHeight="1" x14ac:dyDescent="0.3">
      <c r="A4" s="73" t="s">
        <v>53</v>
      </c>
      <c r="B4" s="60">
        <v>39.845465868065148</v>
      </c>
      <c r="C4" s="60">
        <v>89.971542082178601</v>
      </c>
      <c r="D4" s="60">
        <v>11.694644110276897</v>
      </c>
      <c r="E4">
        <f>_xlfn.VAR.P(B4:D4)</f>
        <v>1048.0405598183761</v>
      </c>
      <c r="F4" s="62"/>
    </row>
    <row r="5" spans="1:9" ht="12" customHeight="1" x14ac:dyDescent="0.3">
      <c r="A5" s="59" t="s">
        <v>73</v>
      </c>
      <c r="B5" s="60">
        <v>99.33854698097781</v>
      </c>
      <c r="C5" s="60">
        <v>89.612423336106616</v>
      </c>
      <c r="D5" s="60">
        <v>81.232819652866368</v>
      </c>
      <c r="E5">
        <f t="shared" ref="E5:E19" si="0">_xlfn.VAR.P(B5:D5)</f>
        <v>54.736955680379729</v>
      </c>
      <c r="F5" s="62" t="s">
        <v>55</v>
      </c>
      <c r="G5" s="75" t="s">
        <v>90</v>
      </c>
      <c r="H5" s="75" t="s">
        <v>91</v>
      </c>
      <c r="I5" s="74" t="s">
        <v>92</v>
      </c>
    </row>
    <row r="6" spans="1:9" ht="12" customHeight="1" x14ac:dyDescent="0.3">
      <c r="A6" s="60" t="s">
        <v>69</v>
      </c>
      <c r="B6" s="60">
        <v>91.333354400159578</v>
      </c>
      <c r="C6" s="60">
        <v>77.295442106602806</v>
      </c>
      <c r="D6" s="60">
        <v>45.808308181791055</v>
      </c>
      <c r="E6">
        <f t="shared" si="0"/>
        <v>362.33693528280128</v>
      </c>
      <c r="F6" s="62" t="s">
        <v>57</v>
      </c>
      <c r="G6" s="75" t="s">
        <v>91</v>
      </c>
      <c r="H6" s="74" t="s">
        <v>92</v>
      </c>
      <c r="I6" s="74" t="s">
        <v>93</v>
      </c>
    </row>
    <row r="7" spans="1:9" ht="12" customHeight="1" x14ac:dyDescent="0.3">
      <c r="A7" s="60" t="s">
        <v>70</v>
      </c>
      <c r="B7" s="60">
        <v>50.068248163347342</v>
      </c>
      <c r="C7" s="60">
        <v>71.179445531780416</v>
      </c>
      <c r="D7" s="60">
        <v>64.768953877431187</v>
      </c>
      <c r="E7">
        <f t="shared" si="0"/>
        <v>78.098645119056329</v>
      </c>
      <c r="F7" s="62" t="s">
        <v>59</v>
      </c>
      <c r="G7" s="75" t="s">
        <v>94</v>
      </c>
      <c r="H7" s="74" t="s">
        <v>95</v>
      </c>
      <c r="I7" s="74" t="s">
        <v>96</v>
      </c>
    </row>
    <row r="8" spans="1:9" ht="12" customHeight="1" x14ac:dyDescent="0.3">
      <c r="A8" s="60" t="s">
        <v>56</v>
      </c>
      <c r="B8" s="60">
        <v>85.372562328454222</v>
      </c>
      <c r="C8" s="60">
        <v>62.95001259566866</v>
      </c>
      <c r="D8" s="60">
        <v>83.908906509379349</v>
      </c>
      <c r="E8">
        <f t="shared" si="0"/>
        <v>104.90980655134869</v>
      </c>
      <c r="F8" s="62"/>
    </row>
    <row r="9" spans="1:9" ht="12" customHeight="1" x14ac:dyDescent="0.3">
      <c r="A9" s="60" t="s">
        <v>65</v>
      </c>
      <c r="B9" s="60">
        <v>7.7093899066492666</v>
      </c>
      <c r="C9" s="60">
        <v>59.097776411011296</v>
      </c>
      <c r="D9" s="60">
        <v>38.039856953637852</v>
      </c>
      <c r="E9">
        <f t="shared" si="0"/>
        <v>444.90438563148723</v>
      </c>
      <c r="F9" s="62" t="s">
        <v>62</v>
      </c>
      <c r="G9" s="63">
        <v>42.55</v>
      </c>
    </row>
    <row r="10" spans="1:9" ht="12" customHeight="1" x14ac:dyDescent="0.3">
      <c r="A10" s="60" t="s">
        <v>58</v>
      </c>
      <c r="B10" s="60">
        <v>53.357935580478276</v>
      </c>
      <c r="C10" s="60">
        <v>54.047271427778398</v>
      </c>
      <c r="D10" s="60">
        <v>27.065754562639498</v>
      </c>
      <c r="E10">
        <f t="shared" si="0"/>
        <v>157.75069099210467</v>
      </c>
      <c r="F10" s="64" t="s">
        <v>64</v>
      </c>
      <c r="G10" s="74" t="s">
        <v>93</v>
      </c>
      <c r="H10" s="74" t="s">
        <v>94</v>
      </c>
      <c r="I10" s="74" t="s">
        <v>90</v>
      </c>
    </row>
    <row r="11" spans="1:9" ht="12" customHeight="1" x14ac:dyDescent="0.3">
      <c r="A11" s="60" t="s">
        <v>61</v>
      </c>
      <c r="B11" s="60">
        <v>6.078730696247991</v>
      </c>
      <c r="C11" s="60">
        <v>50.102492391879949</v>
      </c>
      <c r="D11" s="60">
        <v>77.700893445754019</v>
      </c>
      <c r="E11">
        <f t="shared" si="0"/>
        <v>869.94417016455554</v>
      </c>
      <c r="F11" s="62"/>
      <c r="G11" s="60"/>
    </row>
    <row r="12" spans="1:9" ht="12" customHeight="1" x14ac:dyDescent="0.3">
      <c r="A12" s="60" t="s">
        <v>60</v>
      </c>
      <c r="B12" s="60">
        <v>34.712239999735004</v>
      </c>
      <c r="C12" s="60">
        <v>46.664029884263073</v>
      </c>
      <c r="D12" s="60">
        <v>15.72159798045093</v>
      </c>
      <c r="E12">
        <f t="shared" si="0"/>
        <v>162.32487309672877</v>
      </c>
      <c r="F12" s="60"/>
      <c r="G12" s="60"/>
    </row>
    <row r="13" spans="1:9" ht="32.4" customHeight="1" x14ac:dyDescent="0.3">
      <c r="A13" s="59" t="s">
        <v>74</v>
      </c>
      <c r="B13" s="60">
        <v>12.069299883627471</v>
      </c>
      <c r="C13" s="60">
        <v>44.069327582830823</v>
      </c>
      <c r="D13" s="60">
        <v>91.442098663960408</v>
      </c>
      <c r="E13">
        <f t="shared" si="0"/>
        <v>1063.1358220975683</v>
      </c>
      <c r="F13" s="65" t="s">
        <v>68</v>
      </c>
      <c r="G13" s="60"/>
    </row>
    <row r="14" spans="1:9" ht="12" customHeight="1" x14ac:dyDescent="0.3">
      <c r="A14" s="60" t="s">
        <v>66</v>
      </c>
      <c r="B14" s="60">
        <v>29.457490729504933</v>
      </c>
      <c r="C14" s="60">
        <v>39.166851245067782</v>
      </c>
      <c r="D14" s="60">
        <v>71.48170753313974</v>
      </c>
      <c r="E14">
        <f t="shared" si="0"/>
        <v>322.72849072209124</v>
      </c>
      <c r="G14" s="60"/>
    </row>
    <row r="15" spans="1:9" ht="12" customHeight="1" x14ac:dyDescent="0.3">
      <c r="A15" s="60" t="s">
        <v>67</v>
      </c>
      <c r="B15" s="60">
        <v>13.920540491346278</v>
      </c>
      <c r="C15" s="60">
        <v>29.022991605671312</v>
      </c>
      <c r="D15" s="60">
        <v>3.8810852872711576</v>
      </c>
      <c r="E15">
        <f t="shared" si="0"/>
        <v>106.77668264204652</v>
      </c>
      <c r="F15" s="92" t="s">
        <v>101</v>
      </c>
      <c r="G15" s="93"/>
      <c r="H15" s="93"/>
      <c r="I15" s="93"/>
    </row>
    <row r="16" spans="1:9" ht="12" customHeight="1" x14ac:dyDescent="0.3">
      <c r="A16" s="60" t="s">
        <v>63</v>
      </c>
      <c r="B16" s="60">
        <v>27.398893696288408</v>
      </c>
      <c r="C16" s="60">
        <v>20.581048864866524</v>
      </c>
      <c r="D16" s="60">
        <v>83.409836376352615</v>
      </c>
      <c r="E16">
        <f t="shared" si="0"/>
        <v>792.35169424647268</v>
      </c>
      <c r="F16" s="93"/>
      <c r="G16" s="93"/>
      <c r="H16" s="93"/>
      <c r="I16" s="93"/>
    </row>
    <row r="17" spans="1:9" ht="12" customHeight="1" x14ac:dyDescent="0.3">
      <c r="A17" s="60" t="s">
        <v>71</v>
      </c>
      <c r="B17" s="60">
        <v>35.192782678949996</v>
      </c>
      <c r="C17" s="60">
        <v>18.29523292648798</v>
      </c>
      <c r="D17" s="60">
        <v>12.076418128486488</v>
      </c>
      <c r="E17">
        <f t="shared" si="0"/>
        <v>95.396350573188613</v>
      </c>
      <c r="F17" s="94" t="s">
        <v>103</v>
      </c>
      <c r="G17" s="93"/>
      <c r="H17" s="93"/>
      <c r="I17" s="93"/>
    </row>
    <row r="18" spans="1:9" ht="12" customHeight="1" x14ac:dyDescent="0.3">
      <c r="A18" s="59" t="s">
        <v>72</v>
      </c>
      <c r="B18" s="61">
        <v>1.5337985660364151</v>
      </c>
      <c r="C18" s="60">
        <v>12.4019382218051</v>
      </c>
      <c r="D18" s="60">
        <v>64.52905851253486</v>
      </c>
      <c r="E18">
        <f t="shared" si="0"/>
        <v>755.97287834537917</v>
      </c>
      <c r="F18" s="93"/>
      <c r="G18" s="93"/>
      <c r="H18" s="93"/>
      <c r="I18" s="93"/>
    </row>
    <row r="19" spans="1:9" ht="12" customHeight="1" x14ac:dyDescent="0.3">
      <c r="A19" s="60" t="s">
        <v>54</v>
      </c>
      <c r="B19" s="60">
        <v>93.385327786527071</v>
      </c>
      <c r="C19" s="60">
        <v>6.5365777519873047</v>
      </c>
      <c r="D19" s="60">
        <v>49.882499658125582</v>
      </c>
      <c r="E19">
        <f t="shared" si="0"/>
        <v>1257.1189315138056</v>
      </c>
      <c r="F19" s="95" t="s">
        <v>102</v>
      </c>
      <c r="G19" s="93"/>
      <c r="H19" s="93"/>
      <c r="I19" s="93"/>
    </row>
    <row r="20" spans="1:9" ht="12" customHeight="1" x14ac:dyDescent="0.25">
      <c r="B20" s="68" t="s">
        <v>82</v>
      </c>
      <c r="F20" s="93"/>
      <c r="G20" s="93"/>
      <c r="H20" s="93"/>
      <c r="I20" s="93"/>
    </row>
    <row r="21" spans="1:9" ht="12" customHeight="1" x14ac:dyDescent="0.25">
      <c r="F21" s="96"/>
      <c r="G21" s="93"/>
      <c r="H21" s="93"/>
      <c r="I21" s="93"/>
    </row>
    <row r="22" spans="1:9" ht="12" customHeight="1" x14ac:dyDescent="0.25"/>
    <row r="23" spans="1:9" ht="12" customHeight="1" x14ac:dyDescent="0.25"/>
    <row r="24" spans="1:9" ht="12" customHeight="1" x14ac:dyDescent="0.25">
      <c r="C24" s="83" t="s">
        <v>97</v>
      </c>
      <c r="D24" s="85" t="s">
        <v>99</v>
      </c>
    </row>
    <row r="25" spans="1:9" ht="12" customHeight="1" x14ac:dyDescent="0.25">
      <c r="C25" s="84" t="s">
        <v>65</v>
      </c>
      <c r="D25" s="85">
        <v>7.7093899066492666</v>
      </c>
    </row>
    <row r="26" spans="1:9" ht="12" customHeight="1" x14ac:dyDescent="0.25">
      <c r="C26" s="84" t="s">
        <v>53</v>
      </c>
      <c r="D26" s="85">
        <v>39.845465868065148</v>
      </c>
    </row>
    <row r="27" spans="1:9" ht="12" customHeight="1" x14ac:dyDescent="0.25">
      <c r="C27" s="84" t="s">
        <v>74</v>
      </c>
      <c r="D27" s="85">
        <v>12.069299883627471</v>
      </c>
    </row>
    <row r="28" spans="1:9" ht="12" customHeight="1" x14ac:dyDescent="0.25">
      <c r="C28" s="84" t="s">
        <v>54</v>
      </c>
      <c r="D28" s="85">
        <v>93.385327786527071</v>
      </c>
    </row>
    <row r="29" spans="1:9" ht="12" customHeight="1" x14ac:dyDescent="0.25">
      <c r="C29" s="84" t="s">
        <v>60</v>
      </c>
      <c r="D29" s="85">
        <v>34.712239999735004</v>
      </c>
    </row>
    <row r="30" spans="1:9" ht="12" customHeight="1" x14ac:dyDescent="0.25">
      <c r="C30" s="84" t="s">
        <v>56</v>
      </c>
      <c r="D30" s="85">
        <v>85.372562328454222</v>
      </c>
      <c r="F30" s="68" t="s">
        <v>82</v>
      </c>
    </row>
    <row r="31" spans="1:9" ht="12" customHeight="1" x14ac:dyDescent="0.25">
      <c r="C31" s="84" t="s">
        <v>72</v>
      </c>
      <c r="D31" s="85">
        <v>1.5337985660364151</v>
      </c>
    </row>
    <row r="32" spans="1:9" ht="12" customHeight="1" x14ac:dyDescent="0.25">
      <c r="C32" s="84" t="s">
        <v>63</v>
      </c>
      <c r="D32" s="85">
        <v>27.398893696288408</v>
      </c>
    </row>
    <row r="33" spans="3:4" ht="12" customHeight="1" x14ac:dyDescent="0.25">
      <c r="C33" s="84" t="s">
        <v>71</v>
      </c>
      <c r="D33" s="85">
        <v>35.192782678949996</v>
      </c>
    </row>
    <row r="34" spans="3:4" ht="12" customHeight="1" x14ac:dyDescent="0.25">
      <c r="C34" s="84" t="s">
        <v>73</v>
      </c>
      <c r="D34" s="85">
        <v>99.33854698097781</v>
      </c>
    </row>
    <row r="35" spans="3:4" ht="12" customHeight="1" x14ac:dyDescent="0.25">
      <c r="C35" s="84" t="s">
        <v>67</v>
      </c>
      <c r="D35" s="85">
        <v>13.920540491346278</v>
      </c>
    </row>
    <row r="36" spans="3:4" ht="12" customHeight="1" x14ac:dyDescent="0.25">
      <c r="C36" s="84" t="s">
        <v>69</v>
      </c>
      <c r="D36" s="85">
        <v>91.333354400159578</v>
      </c>
    </row>
    <row r="37" spans="3:4" ht="12" customHeight="1" x14ac:dyDescent="0.25">
      <c r="C37" s="84" t="s">
        <v>70</v>
      </c>
      <c r="D37" s="85">
        <v>50.068248163347342</v>
      </c>
    </row>
    <row r="38" spans="3:4" ht="12" customHeight="1" x14ac:dyDescent="0.25">
      <c r="C38" s="84" t="s">
        <v>61</v>
      </c>
      <c r="D38" s="85">
        <v>6.078730696247991</v>
      </c>
    </row>
    <row r="39" spans="3:4" ht="12" customHeight="1" x14ac:dyDescent="0.25">
      <c r="C39" s="84" t="s">
        <v>66</v>
      </c>
      <c r="D39" s="85">
        <v>29.457490729504933</v>
      </c>
    </row>
    <row r="40" spans="3:4" ht="12" customHeight="1" x14ac:dyDescent="0.25">
      <c r="C40" s="84" t="s">
        <v>58</v>
      </c>
      <c r="D40" s="85">
        <v>53.357935580478276</v>
      </c>
    </row>
    <row r="41" spans="3:4" ht="12" customHeight="1" x14ac:dyDescent="0.25">
      <c r="C41" s="84" t="s">
        <v>98</v>
      </c>
      <c r="D41" s="85">
        <v>42.5484129847747</v>
      </c>
    </row>
    <row r="42" spans="3:4" ht="12" customHeight="1" x14ac:dyDescent="0.25"/>
    <row r="43" spans="3:4" ht="12" customHeight="1" x14ac:dyDescent="0.25"/>
    <row r="44" spans="3:4" ht="12" customHeight="1" x14ac:dyDescent="0.25"/>
    <row r="45" spans="3:4" ht="12" customHeight="1" x14ac:dyDescent="0.25"/>
    <row r="46" spans="3:4" ht="12" customHeight="1" x14ac:dyDescent="0.25"/>
    <row r="47" spans="3:4" ht="12" customHeight="1" x14ac:dyDescent="0.25"/>
    <row r="48" spans="3:4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</sheetData>
  <mergeCells count="4">
    <mergeCell ref="F15:I16"/>
    <mergeCell ref="F17:I18"/>
    <mergeCell ref="F19:I20"/>
    <mergeCell ref="F21:I21"/>
  </mergeCells>
  <phoneticPr fontId="31" type="noConversion"/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B1"/>
  <sheetViews>
    <sheetView workbookViewId="0">
      <selection activeCell="C5" sqref="C5"/>
    </sheetView>
  </sheetViews>
  <sheetFormatPr defaultColWidth="14.44140625" defaultRowHeight="15" customHeight="1" x14ac:dyDescent="0.25"/>
  <sheetData>
    <row r="1" spans="1:2" ht="88.2" customHeight="1" x14ac:dyDescent="0.25">
      <c r="A1" s="88" t="s">
        <v>89</v>
      </c>
      <c r="B1" s="89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Z1000"/>
  <sheetViews>
    <sheetView workbookViewId="0"/>
  </sheetViews>
  <sheetFormatPr defaultColWidth="14.44140625" defaultRowHeight="15" customHeight="1" x14ac:dyDescent="0.25"/>
  <cols>
    <col min="1" max="26" width="8.6640625" customWidth="1"/>
  </cols>
  <sheetData>
    <row r="1" spans="1:26" ht="12" customHeight="1" x14ac:dyDescent="0.45">
      <c r="A1" s="66" t="s">
        <v>75</v>
      </c>
      <c r="B1" s="66"/>
      <c r="C1" s="66"/>
      <c r="D1" s="66"/>
      <c r="E1" s="66"/>
      <c r="F1" s="66"/>
      <c r="G1" s="66" t="s">
        <v>76</v>
      </c>
      <c r="H1" s="66"/>
      <c r="I1" s="66"/>
      <c r="J1" s="66"/>
      <c r="K1" s="66"/>
      <c r="L1" s="66" t="s">
        <v>77</v>
      </c>
      <c r="M1" s="66"/>
      <c r="N1" s="66"/>
      <c r="O1" s="66"/>
      <c r="P1" s="66"/>
      <c r="Q1" s="66"/>
      <c r="R1" s="66" t="s">
        <v>78</v>
      </c>
      <c r="S1" s="66"/>
      <c r="T1" s="66"/>
      <c r="U1" s="66"/>
      <c r="V1" s="66"/>
      <c r="W1" s="66"/>
      <c r="X1" s="66"/>
      <c r="Y1" s="66"/>
      <c r="Z1" s="66"/>
    </row>
    <row r="2" spans="1:26" ht="12" customHeight="1" x14ac:dyDescent="0.25"/>
    <row r="3" spans="1:26" ht="12" customHeight="1" x14ac:dyDescent="0.25"/>
    <row r="4" spans="1:26" ht="12" customHeight="1" x14ac:dyDescent="0.25"/>
    <row r="5" spans="1:26" ht="12" customHeight="1" x14ac:dyDescent="0.25"/>
    <row r="6" spans="1:26" ht="12" customHeight="1" x14ac:dyDescent="0.25"/>
    <row r="7" spans="1:26" ht="12" customHeight="1" x14ac:dyDescent="0.25"/>
    <row r="8" spans="1:26" ht="12" customHeight="1" x14ac:dyDescent="0.25"/>
    <row r="9" spans="1:26" ht="12" customHeight="1" x14ac:dyDescent="0.25"/>
    <row r="10" spans="1:26" ht="12" customHeight="1" x14ac:dyDescent="0.25"/>
    <row r="11" spans="1:26" ht="12" customHeight="1" x14ac:dyDescent="0.25"/>
    <row r="12" spans="1:26" ht="12" customHeight="1" x14ac:dyDescent="0.25"/>
    <row r="13" spans="1:26" ht="12" customHeight="1" x14ac:dyDescent="0.25"/>
    <row r="14" spans="1:26" ht="12" customHeight="1" x14ac:dyDescent="0.25"/>
    <row r="15" spans="1:26" ht="12" customHeight="1" x14ac:dyDescent="0.25"/>
    <row r="16" spans="1:26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C000"/>
  </sheetPr>
  <dimension ref="A1:Z1000"/>
  <sheetViews>
    <sheetView workbookViewId="0"/>
  </sheetViews>
  <sheetFormatPr defaultColWidth="14.44140625" defaultRowHeight="15" customHeight="1" x14ac:dyDescent="0.25"/>
  <cols>
    <col min="1" max="26" width="8.6640625" customWidth="1"/>
  </cols>
  <sheetData>
    <row r="1" spans="1:26" ht="12" customHeight="1" x14ac:dyDescent="0.45">
      <c r="A1" s="66" t="s">
        <v>79</v>
      </c>
      <c r="B1" s="66"/>
      <c r="C1" s="66"/>
      <c r="D1" s="66"/>
      <c r="E1" s="66"/>
      <c r="F1" s="66"/>
      <c r="G1" s="66" t="s">
        <v>80</v>
      </c>
      <c r="H1" s="66"/>
      <c r="I1" s="66"/>
      <c r="J1" s="66"/>
      <c r="K1" s="66"/>
      <c r="L1" s="66" t="s">
        <v>81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2" customHeight="1" x14ac:dyDescent="0.25"/>
    <row r="3" spans="1:26" ht="12" customHeight="1" x14ac:dyDescent="0.25"/>
    <row r="4" spans="1:26" ht="12" customHeight="1" x14ac:dyDescent="0.25"/>
    <row r="5" spans="1:26" ht="12" customHeight="1" x14ac:dyDescent="0.25"/>
    <row r="6" spans="1:26" ht="12" customHeight="1" x14ac:dyDescent="0.25"/>
    <row r="7" spans="1:26" ht="12" customHeight="1" x14ac:dyDescent="0.25"/>
    <row r="8" spans="1:26" ht="12" customHeight="1" x14ac:dyDescent="0.25"/>
    <row r="9" spans="1:26" ht="12" customHeight="1" x14ac:dyDescent="0.25"/>
    <row r="10" spans="1:26" ht="12" customHeight="1" x14ac:dyDescent="0.25"/>
    <row r="11" spans="1:26" ht="12" customHeight="1" x14ac:dyDescent="0.25"/>
    <row r="12" spans="1:26" ht="12" customHeight="1" x14ac:dyDescent="0.25"/>
    <row r="13" spans="1:26" ht="12" customHeight="1" x14ac:dyDescent="0.25"/>
    <row r="14" spans="1:26" ht="12" customHeight="1" x14ac:dyDescent="0.25"/>
    <row r="15" spans="1:26" ht="12" customHeight="1" x14ac:dyDescent="0.25"/>
    <row r="16" spans="1:26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Project One Instructions</vt:lpstr>
      <vt:lpstr>Formulas</vt:lpstr>
      <vt:lpstr>Charting</vt:lpstr>
      <vt:lpstr>Analysis</vt:lpstr>
      <vt:lpstr>Submission</vt:lpstr>
      <vt:lpstr>Formulas Solutions</vt:lpstr>
      <vt:lpstr>Charting Solutions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Ecklund</dc:creator>
  <cp:lastModifiedBy>jirotanu</cp:lastModifiedBy>
  <dcterms:created xsi:type="dcterms:W3CDTF">2004-02-24T16:01:17Z</dcterms:created>
  <dcterms:modified xsi:type="dcterms:W3CDTF">2022-12-12T19:56:46Z</dcterms:modified>
</cp:coreProperties>
</file>