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defaultThemeVersion="124226"/>
  <mc:AlternateContent xmlns:mc="http://schemas.openxmlformats.org/markup-compatibility/2006">
    <mc:Choice Requires="x15">
      <x15ac:absPath xmlns:x15ac="http://schemas.microsoft.com/office/spreadsheetml/2010/11/ac" url="\\ftanas.ad.dot.gov\share\OpenArea\Shared Files\Apportionments\FY 2020 Formula Apportionments\FY 2020 Full Year Tables\"/>
    </mc:Choice>
  </mc:AlternateContent>
  <bookViews>
    <workbookView xWindow="45" yWindow="6705" windowWidth="15585" windowHeight="6600"/>
  </bookViews>
  <sheets>
    <sheet name="Table 3" sheetId="4" r:id="rId1"/>
  </sheets>
  <definedNames>
    <definedName name="HTML_CodePage" hidden="1">1252</definedName>
    <definedName name="HTML_Control" hidden="1">{"'Final'!$A$1:$K$1"}</definedName>
    <definedName name="HTML_Description" hidden="1">""</definedName>
    <definedName name="HTML_Email" hidden="1">""</definedName>
    <definedName name="HTML_Header" hidden="1">"Final"</definedName>
    <definedName name="HTML_LastUpdate" hidden="1">"8/21/00"</definedName>
    <definedName name="HTML_LineAfter" hidden="1">FALSE</definedName>
    <definedName name="HTML_LineBefore" hidden="1">FALSE</definedName>
    <definedName name="HTML_Name" hidden="1">"nosekg"</definedName>
    <definedName name="HTML_OBDlg2" hidden="1">TRUE</definedName>
    <definedName name="HTML_OBDlg4" hidden="1">TRUE</definedName>
    <definedName name="HTML_OS" hidden="1">0</definedName>
    <definedName name="HTML_PathFile" hidden="1">"A:\table12 Html.htm"</definedName>
    <definedName name="HTML_Title" hidden="1">"Table 12"</definedName>
    <definedName name="_xlnm.Print_Area" localSheetId="0">'Table 3'!$A$1:$B$758</definedName>
    <definedName name="_xlnm.Print_Titles" localSheetId="0">'Table 3'!$1:$9</definedName>
  </definedNames>
  <calcPr calcId="171027"/>
</workbook>
</file>

<file path=xl/calcChain.xml><?xml version="1.0" encoding="utf-8"?>
<calcChain xmlns="http://schemas.openxmlformats.org/spreadsheetml/2006/main">
  <c r="B13" i="4" l="1"/>
  <c r="B51" i="4" l="1"/>
  <c r="B24" i="4"/>
  <c r="B28" i="4"/>
  <c r="B31" i="4"/>
  <c r="B34" i="4"/>
  <c r="B46" i="4"/>
  <c r="B57" i="4"/>
  <c r="B60" i="4"/>
  <c r="B65" i="4"/>
  <c r="B72" i="4"/>
  <c r="B75" i="4"/>
  <c r="B87" i="4"/>
  <c r="B92" i="4"/>
  <c r="B97" i="4" l="1"/>
  <c r="B11" i="4" s="1"/>
  <c r="B286" i="4"/>
  <c r="B282" i="4"/>
  <c r="B269" i="4"/>
  <c r="B261" i="4"/>
  <c r="B257" i="4"/>
  <c r="B247" i="4"/>
  <c r="B240" i="4"/>
  <c r="B234" i="4"/>
  <c r="B228" i="4"/>
  <c r="B222" i="4"/>
  <c r="B217" i="4"/>
  <c r="B211" i="4"/>
  <c r="B208" i="4"/>
  <c r="B197" i="4"/>
  <c r="B186" i="4"/>
  <c r="B173" i="4"/>
  <c r="B158" i="4"/>
  <c r="B154" i="4"/>
  <c r="B150" i="4"/>
  <c r="B143" i="4"/>
  <c r="B136" i="4"/>
  <c r="B131" i="4"/>
  <c r="B123" i="4"/>
  <c r="B114" i="4"/>
  <c r="B105" i="4"/>
  <c r="B756" i="4" l="1"/>
  <c r="B15" i="4" s="1"/>
  <c r="B17" i="4" s="1"/>
</calcChain>
</file>

<file path=xl/sharedStrings.xml><?xml version="1.0" encoding="utf-8"?>
<sst xmlns="http://schemas.openxmlformats.org/spreadsheetml/2006/main" count="693" uniqueCount="577">
  <si>
    <t>FEDERAL TRANSIT ADMINISTRATION</t>
  </si>
  <si>
    <t>Table 3</t>
  </si>
  <si>
    <t>URBANIZED AREA/STATE</t>
  </si>
  <si>
    <t>APPORTIONMENT</t>
  </si>
  <si>
    <t>1,000,000 or more in Population</t>
  </si>
  <si>
    <t>200,000 - 999,999 in Population</t>
  </si>
  <si>
    <t>50,000 - 199,999 in Population</t>
  </si>
  <si>
    <t>National Total</t>
  </si>
  <si>
    <t>Amounts Apportioned to Urbanized Areas 1,000,000 or more in Population:</t>
  </si>
  <si>
    <t>Atlanta, GA</t>
  </si>
  <si>
    <t>Austin, TX</t>
  </si>
  <si>
    <t>Baltimore, MD</t>
  </si>
  <si>
    <t>Massachusetts</t>
  </si>
  <si>
    <t>New Hampshire</t>
  </si>
  <si>
    <t>Rhode Island</t>
  </si>
  <si>
    <t>North Carolina</t>
  </si>
  <si>
    <t>South Carolina</t>
  </si>
  <si>
    <t>Illinois</t>
  </si>
  <si>
    <t>Indiana</t>
  </si>
  <si>
    <t>Kentucky</t>
  </si>
  <si>
    <t>Ohio</t>
  </si>
  <si>
    <t>Cleveland, OH</t>
  </si>
  <si>
    <t>Columbus, OH</t>
  </si>
  <si>
    <t>Dallas-Fort Worth-Arlington, TX</t>
  </si>
  <si>
    <t>Denver-Aurora, CO</t>
  </si>
  <si>
    <t>Detroit, MI</t>
  </si>
  <si>
    <t>Houston, TX</t>
  </si>
  <si>
    <t>Indianapolis, IN</t>
  </si>
  <si>
    <t>Jacksonville, FL</t>
  </si>
  <si>
    <t>Kansas</t>
  </si>
  <si>
    <t>Missouri</t>
  </si>
  <si>
    <t>Las Vegas-Henderson, NV</t>
  </si>
  <si>
    <t>Los Angeles-Long Beach-Anaheim, CA</t>
  </si>
  <si>
    <t>Arkansas</t>
  </si>
  <si>
    <t>Mississippi</t>
  </si>
  <si>
    <t>Tennessee</t>
  </si>
  <si>
    <t>Miami, FL</t>
  </si>
  <si>
    <t>Milwaukee, WI</t>
  </si>
  <si>
    <t>Connecticut</t>
  </si>
  <si>
    <t>New Jersey</t>
  </si>
  <si>
    <t>New York</t>
  </si>
  <si>
    <t>Orlando, FL</t>
  </si>
  <si>
    <t>Delaware</t>
  </si>
  <si>
    <t>Maryland</t>
  </si>
  <si>
    <t>Pennsylvania</t>
  </si>
  <si>
    <t>Phoenix-Mesa, AZ</t>
  </si>
  <si>
    <t>Pittsburgh, PA</t>
  </si>
  <si>
    <t>Oregon</t>
  </si>
  <si>
    <t>Washington</t>
  </si>
  <si>
    <t>Riverside-San Bernardino, CA</t>
  </si>
  <si>
    <t>Sacramento, CA</t>
  </si>
  <si>
    <t>Salt Lake City-West Valley City, UT</t>
  </si>
  <si>
    <t>San Antonio, TX</t>
  </si>
  <si>
    <t>San Diego, CA</t>
  </si>
  <si>
    <t>San Francisco-Oakland, CA</t>
  </si>
  <si>
    <t>San Jose, CA</t>
  </si>
  <si>
    <t>San Juan, PR</t>
  </si>
  <si>
    <t>Seattle, WA</t>
  </si>
  <si>
    <t>Tampa-St. Petersburg, FL</t>
  </si>
  <si>
    <t>Virginia Beach, VA</t>
  </si>
  <si>
    <t>District of Columbia</t>
  </si>
  <si>
    <t>Virginia</t>
  </si>
  <si>
    <t>Amounts Apportioned to Urbanized Areas 200,000 to 1 million in Population:</t>
  </si>
  <si>
    <t>Aberdeen-Bel Air South-Bel Air North, MD</t>
  </si>
  <si>
    <t>Aguadilla-Isabela-San Sebastián, PR</t>
  </si>
  <si>
    <t>Akron, OH</t>
  </si>
  <si>
    <t>Albany-Schenectady, NY</t>
  </si>
  <si>
    <t>Albuquerque, NM</t>
  </si>
  <si>
    <t>Anchorage, AK</t>
  </si>
  <si>
    <t>Ann Arbor, MI</t>
  </si>
  <si>
    <t>Antioch, CA</t>
  </si>
  <si>
    <t>Appleton, WI</t>
  </si>
  <si>
    <t>Asheville, NC</t>
  </si>
  <si>
    <t>Atlantic City, NJ</t>
  </si>
  <si>
    <t>Bakersfield, CA</t>
  </si>
  <si>
    <t>Barnstable Town, MA</t>
  </si>
  <si>
    <t>Baton Rouge, LA</t>
  </si>
  <si>
    <t>Birmingham, AL</t>
  </si>
  <si>
    <t>Boise City, ID</t>
  </si>
  <si>
    <t>Bonita Springs, FL</t>
  </si>
  <si>
    <t>Brownsville, TX</t>
  </si>
  <si>
    <t>Buffalo, NY</t>
  </si>
  <si>
    <t>Canton, OH</t>
  </si>
  <si>
    <t>Cape Coral, FL</t>
  </si>
  <si>
    <t>Charleston-North Charleston, SC</t>
  </si>
  <si>
    <t>Colorado Springs, CO</t>
  </si>
  <si>
    <t>Columbia, SC</t>
  </si>
  <si>
    <t>Concord, CA</t>
  </si>
  <si>
    <t>Concord, NC</t>
  </si>
  <si>
    <t>Conroe-The Woodlands, TX</t>
  </si>
  <si>
    <t>Corpus Christi, TX</t>
  </si>
  <si>
    <t>Dayton, OH</t>
  </si>
  <si>
    <t>Denton-Lewisville, TX</t>
  </si>
  <si>
    <t>Des Moines, IA</t>
  </si>
  <si>
    <t>Durham, NC</t>
  </si>
  <si>
    <t>Eugene, OR</t>
  </si>
  <si>
    <t>Fayetteville, NC</t>
  </si>
  <si>
    <t>Flint, MI</t>
  </si>
  <si>
    <t>Fort Collins, CO</t>
  </si>
  <si>
    <t>Fort Wayne, IN</t>
  </si>
  <si>
    <t>Fresno, CA</t>
  </si>
  <si>
    <t>Grand Rapids, MI</t>
  </si>
  <si>
    <t>Green Bay, WI</t>
  </si>
  <si>
    <t>Greensboro, NC</t>
  </si>
  <si>
    <t>Greenville, SC</t>
  </si>
  <si>
    <t>Gulfport, MS</t>
  </si>
  <si>
    <t>Harrisburg, PA</t>
  </si>
  <si>
    <t>Hartford, CT</t>
  </si>
  <si>
    <t>Hickory, NC</t>
  </si>
  <si>
    <t>Huntsville, AL</t>
  </si>
  <si>
    <t>Indio-Cathedral City, CA</t>
  </si>
  <si>
    <t>Jackson, MS</t>
  </si>
  <si>
    <t>Kalamazoo, MI</t>
  </si>
  <si>
    <t>Kennewick-Pasco, WA</t>
  </si>
  <si>
    <t>Killeen, TX</t>
  </si>
  <si>
    <t>Kissimmee, FL</t>
  </si>
  <si>
    <t>Knoxville, TN</t>
  </si>
  <si>
    <t>Lafayette, LA</t>
  </si>
  <si>
    <t>Lakeland, FL</t>
  </si>
  <si>
    <t>Lancaster, PA</t>
  </si>
  <si>
    <t>Lancaster-Palmdale, CA</t>
  </si>
  <si>
    <t>Lansing, MI</t>
  </si>
  <si>
    <t>Laredo, TX</t>
  </si>
  <si>
    <t>Lexington-Fayette, KY</t>
  </si>
  <si>
    <t>Lincoln, NE</t>
  </si>
  <si>
    <t>Little Rock, AR</t>
  </si>
  <si>
    <t>Lubbock, TX</t>
  </si>
  <si>
    <t>Madison, WI</t>
  </si>
  <si>
    <t>McAllen, TX</t>
  </si>
  <si>
    <t>Mission Viejo-Lake Forest-San Clemente, CA</t>
  </si>
  <si>
    <t>Mobile, AL</t>
  </si>
  <si>
    <t>Modesto, CA</t>
  </si>
  <si>
    <t>Montgomery, AL</t>
  </si>
  <si>
    <t>Murrieta-Temecula-Menifee, CA</t>
  </si>
  <si>
    <t>Nashville-Davidson, TN</t>
  </si>
  <si>
    <t>New Haven, CT</t>
  </si>
  <si>
    <t>New Orleans, LA</t>
  </si>
  <si>
    <t>Ogden-Layton, UT</t>
  </si>
  <si>
    <t>Oklahoma City, OK</t>
  </si>
  <si>
    <t>Oxnard, CA</t>
  </si>
  <si>
    <t>Palm Bay-Melbourne, FL</t>
  </si>
  <si>
    <t>Palm Coast-Daytona Beach-Port Orange, FL</t>
  </si>
  <si>
    <t>Peoria, IL</t>
  </si>
  <si>
    <t>Port St. Lucie, FL</t>
  </si>
  <si>
    <t>Portland, ME</t>
  </si>
  <si>
    <t>Provo-Orem, UT</t>
  </si>
  <si>
    <t>Raleigh, NC</t>
  </si>
  <si>
    <t>Reading, PA</t>
  </si>
  <si>
    <t>Richmond, VA</t>
  </si>
  <si>
    <t>Roanoke, VA</t>
  </si>
  <si>
    <t>Rochester, NY</t>
  </si>
  <si>
    <t>Rockford, IL</t>
  </si>
  <si>
    <t>Salem, OR</t>
  </si>
  <si>
    <t>Santa Clarita, CA</t>
  </si>
  <si>
    <t>Santa Rosa, CA</t>
  </si>
  <si>
    <t>Sarasota-Bradenton, FL</t>
  </si>
  <si>
    <t>Savannah, GA</t>
  </si>
  <si>
    <t>Scranton, PA</t>
  </si>
  <si>
    <t>Shreveport, LA</t>
  </si>
  <si>
    <t>Spokane, WA</t>
  </si>
  <si>
    <t>Springfield, MO</t>
  </si>
  <si>
    <t>Stockton, CA</t>
  </si>
  <si>
    <t>Syracuse, NY</t>
  </si>
  <si>
    <t>Tallahassee, FL</t>
  </si>
  <si>
    <t>Thousand Oaks, CA</t>
  </si>
  <si>
    <t>Trenton, NJ</t>
  </si>
  <si>
    <t>Tucson, AZ</t>
  </si>
  <si>
    <t>Tulsa, OK</t>
  </si>
  <si>
    <t>Urban Honolulu, HI</t>
  </si>
  <si>
    <t>Victorville-Hesperia, CA</t>
  </si>
  <si>
    <t>Visalia, CA</t>
  </si>
  <si>
    <t>Wichita, KS</t>
  </si>
  <si>
    <t>Wilmington, NC</t>
  </si>
  <si>
    <t>Winston-Salem, NC</t>
  </si>
  <si>
    <t>Winter Haven, FL</t>
  </si>
  <si>
    <t>York, PA</t>
  </si>
  <si>
    <t xml:space="preserve">Total </t>
  </si>
  <si>
    <t>Amounts Apportioned to State Governors for Urbanized Areas 50,000 to 199,999 in Population:</t>
  </si>
  <si>
    <t>Alabama</t>
  </si>
  <si>
    <t>Anniston-Oxford, AL</t>
  </si>
  <si>
    <t>Auburn, AL</t>
  </si>
  <si>
    <t>Daphne-Fairhope, AL</t>
  </si>
  <si>
    <t>Decatur, AL</t>
  </si>
  <si>
    <t>Dothan, AL</t>
  </si>
  <si>
    <t>Florence, AL</t>
  </si>
  <si>
    <t>Gadsden, AL</t>
  </si>
  <si>
    <t>Tuscaloosa, AL</t>
  </si>
  <si>
    <t>Alaska</t>
  </si>
  <si>
    <t>Fairbanks, AK</t>
  </si>
  <si>
    <t>Arizona</t>
  </si>
  <si>
    <t>Avondale-Goodyear, AZ</t>
  </si>
  <si>
    <t>Casa Grande, AZ</t>
  </si>
  <si>
    <t>Flagstaff, AZ</t>
  </si>
  <si>
    <t>Lake Havasu City, AZ</t>
  </si>
  <si>
    <t>Prescott Valley-Prescott, AZ</t>
  </si>
  <si>
    <t>Sierra Vista, AZ</t>
  </si>
  <si>
    <t>Conway, AR</t>
  </si>
  <si>
    <t>Hot Springs, AR</t>
  </si>
  <si>
    <t>Jonesboro, AR</t>
  </si>
  <si>
    <t>Pine Bluff, AR</t>
  </si>
  <si>
    <t>California</t>
  </si>
  <si>
    <t>Arroyo Grande-Grover Beach, CA</t>
  </si>
  <si>
    <t>Camarillo, CA</t>
  </si>
  <si>
    <t>Chico, CA</t>
  </si>
  <si>
    <t>Davis, CA</t>
  </si>
  <si>
    <t>Delano, CA</t>
  </si>
  <si>
    <t>El Centro-Calexico, CA</t>
  </si>
  <si>
    <t>El Paso de Robles (Paso Robles)-Atascadero, CA</t>
  </si>
  <si>
    <t>Fairfield, CA</t>
  </si>
  <si>
    <t>Gilroy-Morgan Hill, CA</t>
  </si>
  <si>
    <t>Hanford, CA</t>
  </si>
  <si>
    <t>Hemet, CA</t>
  </si>
  <si>
    <t>Livermore, CA</t>
  </si>
  <si>
    <t>Lodi, CA</t>
  </si>
  <si>
    <t>Lompoc, CA</t>
  </si>
  <si>
    <t>Madera, CA</t>
  </si>
  <si>
    <t>Manteca, CA</t>
  </si>
  <si>
    <t>Merced, CA</t>
  </si>
  <si>
    <t>Napa, CA</t>
  </si>
  <si>
    <t>Petaluma, CA</t>
  </si>
  <si>
    <t>Porterville, CA</t>
  </si>
  <si>
    <t>Redding, CA</t>
  </si>
  <si>
    <t>Salinas, CA</t>
  </si>
  <si>
    <t>San Luis Obispo, CA</t>
  </si>
  <si>
    <t>Santa Barbara, CA</t>
  </si>
  <si>
    <t>Santa Cruz, CA</t>
  </si>
  <si>
    <t>Santa Maria, CA</t>
  </si>
  <si>
    <t>Seaside-Monterey, CA</t>
  </si>
  <si>
    <t>Simi Valley, CA</t>
  </si>
  <si>
    <t>Tracy, CA</t>
  </si>
  <si>
    <t>Turlock, CA</t>
  </si>
  <si>
    <t>Vacaville, CA</t>
  </si>
  <si>
    <t>Vallejo, CA</t>
  </si>
  <si>
    <t>Watsonville, CA</t>
  </si>
  <si>
    <t>Woodland, CA</t>
  </si>
  <si>
    <t>Yuba City, CA</t>
  </si>
  <si>
    <t>Colorado</t>
  </si>
  <si>
    <t>Boulder, CO</t>
  </si>
  <si>
    <t>Grand Junction, CO</t>
  </si>
  <si>
    <t>Greeley, CO</t>
  </si>
  <si>
    <t>Lafayette-Louisville-Erie, CO</t>
  </si>
  <si>
    <t>Longmont, CO</t>
  </si>
  <si>
    <t>Pueblo, CO</t>
  </si>
  <si>
    <t>Waterbury, CT</t>
  </si>
  <si>
    <t>Dover, DE</t>
  </si>
  <si>
    <t>Florida</t>
  </si>
  <si>
    <t>Deltona, FL</t>
  </si>
  <si>
    <t>Fort Walton Beach-Navarre-Wright, FL</t>
  </si>
  <si>
    <t>Gainesville, FL</t>
  </si>
  <si>
    <t>Homosassa Springs-Beverly Hills-Citrus Springs, FL</t>
  </si>
  <si>
    <t>Lady Lake-The Villages, FL</t>
  </si>
  <si>
    <t>Leesburg-Eustis-Tavares, FL</t>
  </si>
  <si>
    <t>North Port-Port Charlotte, FL</t>
  </si>
  <si>
    <t>Ocala, FL</t>
  </si>
  <si>
    <t>Panama City, FL</t>
  </si>
  <si>
    <t>Sebastian-Vero Beach South-Florida Ridge, FL</t>
  </si>
  <si>
    <t>Sebring-Avon Park, FL</t>
  </si>
  <si>
    <t>Spring Hill, FL</t>
  </si>
  <si>
    <t>St. Augustine, FL</t>
  </si>
  <si>
    <t>Titusville, FL</t>
  </si>
  <si>
    <t>Zephyrhills, FL</t>
  </si>
  <si>
    <t>Georgia</t>
  </si>
  <si>
    <t>Albany, GA</t>
  </si>
  <si>
    <t>Athens-Clarke County, GA</t>
  </si>
  <si>
    <t>Brunswick, GA</t>
  </si>
  <si>
    <t>Cartersville, GA</t>
  </si>
  <si>
    <t>Dalton, GA</t>
  </si>
  <si>
    <t>Gainesville, GA</t>
  </si>
  <si>
    <t>Hinesville, GA</t>
  </si>
  <si>
    <t>Macon, GA</t>
  </si>
  <si>
    <t>Rome, GA</t>
  </si>
  <si>
    <t>Valdosta, GA</t>
  </si>
  <si>
    <t>Warner Robins, GA</t>
  </si>
  <si>
    <t>Hawaii</t>
  </si>
  <si>
    <t>Kahului, HI</t>
  </si>
  <si>
    <t>Kailua (Honolulu County)-Kaneohe, HI</t>
  </si>
  <si>
    <t>Idaho</t>
  </si>
  <si>
    <t>Coeur d'Alene, ID</t>
  </si>
  <si>
    <t>Idaho Falls, ID</t>
  </si>
  <si>
    <t>Nampa, ID</t>
  </si>
  <si>
    <t>Pocatello, ID</t>
  </si>
  <si>
    <t>Bloomington-Normal, IL</t>
  </si>
  <si>
    <t>Carbondale, IL</t>
  </si>
  <si>
    <t>Champaign, IL</t>
  </si>
  <si>
    <t>Decatur, IL</t>
  </si>
  <si>
    <t>DeKalb, IL</t>
  </si>
  <si>
    <t>Kankakee, IL</t>
  </si>
  <si>
    <t>Springfield, IL</t>
  </si>
  <si>
    <t>Anderson, IN</t>
  </si>
  <si>
    <t>Bloomington, IN</t>
  </si>
  <si>
    <t>Columbus, IN</t>
  </si>
  <si>
    <t>Kokomo, IN</t>
  </si>
  <si>
    <t>Lafayette, IN</t>
  </si>
  <si>
    <t>Muncie, IN</t>
  </si>
  <si>
    <t>Terre Haute, IN</t>
  </si>
  <si>
    <t>Iowa</t>
  </si>
  <si>
    <t>Ames, IA</t>
  </si>
  <si>
    <t>Cedar Rapids, IA</t>
  </si>
  <si>
    <t>Iowa City, IA</t>
  </si>
  <si>
    <t>Waterloo, IA</t>
  </si>
  <si>
    <t>Lawrence, KS</t>
  </si>
  <si>
    <t>Manhattan, KS</t>
  </si>
  <si>
    <t>Topeka, KS</t>
  </si>
  <si>
    <t>Bowling Green, KY</t>
  </si>
  <si>
    <t>Elizabethtown-Radcliff, KY</t>
  </si>
  <si>
    <t>Owensboro, KY</t>
  </si>
  <si>
    <t>Louisiana</t>
  </si>
  <si>
    <t>Alexandria, LA</t>
  </si>
  <si>
    <t>Hammond, LA</t>
  </si>
  <si>
    <t>Houma, LA</t>
  </si>
  <si>
    <t>Lake Charles, LA</t>
  </si>
  <si>
    <t>Mandeville-Covington, LA</t>
  </si>
  <si>
    <t>Monroe, LA</t>
  </si>
  <si>
    <t>Slidell, LA</t>
  </si>
  <si>
    <t>Maine</t>
  </si>
  <si>
    <t>Bangor, ME</t>
  </si>
  <si>
    <t>Lewiston, ME</t>
  </si>
  <si>
    <t>Frederick, MD</t>
  </si>
  <si>
    <t>Lexington Park-California-Chesapeake Ranch Estates, MD</t>
  </si>
  <si>
    <t>Waldorf, MD</t>
  </si>
  <si>
    <t>Westminster-Eldersburg, MD</t>
  </si>
  <si>
    <t>Leominster-Fitchburg, MA</t>
  </si>
  <si>
    <t>New Bedford, MA</t>
  </si>
  <si>
    <t>Pittsfield, MA</t>
  </si>
  <si>
    <t>Michigan</t>
  </si>
  <si>
    <t>Battle Creek, MI</t>
  </si>
  <si>
    <t>Bay City, MI</t>
  </si>
  <si>
    <t>Benton Harbor-St. Joseph-Fair Plain, MI</t>
  </si>
  <si>
    <t>Holland, MI</t>
  </si>
  <si>
    <t>Jackson, MI</t>
  </si>
  <si>
    <t>Midland, MI</t>
  </si>
  <si>
    <t>Monroe, MI</t>
  </si>
  <si>
    <t>Muskegon, MI</t>
  </si>
  <si>
    <t>Port Huron, MI</t>
  </si>
  <si>
    <t>Saginaw, MI</t>
  </si>
  <si>
    <t>South Lyon-Howell, MI</t>
  </si>
  <si>
    <t>Minnesota</t>
  </si>
  <si>
    <t>Mankato, MN</t>
  </si>
  <si>
    <t>Rochester, MN</t>
  </si>
  <si>
    <t>St. Cloud, MN</t>
  </si>
  <si>
    <t>Hattiesburg, MS</t>
  </si>
  <si>
    <t>Pascagoula, MS</t>
  </si>
  <si>
    <t>Columbia, MO</t>
  </si>
  <si>
    <t>Jefferson City, MO</t>
  </si>
  <si>
    <t>Joplin, MO</t>
  </si>
  <si>
    <t>Lee's Summit, MO</t>
  </si>
  <si>
    <t>Montana</t>
  </si>
  <si>
    <t>Billings, MT</t>
  </si>
  <si>
    <t>Great Falls, MT</t>
  </si>
  <si>
    <t>Missoula, MT</t>
  </si>
  <si>
    <t>Nebraska</t>
  </si>
  <si>
    <t>Grand Island, NE</t>
  </si>
  <si>
    <t>Nevada</t>
  </si>
  <si>
    <t>Carson City, NV</t>
  </si>
  <si>
    <t>Manchester, NH</t>
  </si>
  <si>
    <t>Twin Rivers-Hightstown, NJ</t>
  </si>
  <si>
    <t>Villas, NJ</t>
  </si>
  <si>
    <t>Vineland, NJ</t>
  </si>
  <si>
    <t>New Mexico</t>
  </si>
  <si>
    <t>Farmington, NM</t>
  </si>
  <si>
    <t>Las Cruces, NM</t>
  </si>
  <si>
    <t>Los Lunas, NM</t>
  </si>
  <si>
    <t>Santa Fe, NM</t>
  </si>
  <si>
    <t>Elmira, NY</t>
  </si>
  <si>
    <t>Glens Falls, NY</t>
  </si>
  <si>
    <t>Ithaca, NY</t>
  </si>
  <si>
    <t>Kingston, NY</t>
  </si>
  <si>
    <t>Middletown, NY</t>
  </si>
  <si>
    <t>Saratoga Springs, NY</t>
  </si>
  <si>
    <t>Utica, NY</t>
  </si>
  <si>
    <t>Watertown, NY</t>
  </si>
  <si>
    <t>Burlington, NC</t>
  </si>
  <si>
    <t>Goldsboro, NC</t>
  </si>
  <si>
    <t>Greenville, NC</t>
  </si>
  <si>
    <t>High Point, NC</t>
  </si>
  <si>
    <t>Jacksonville, NC</t>
  </si>
  <si>
    <t>New Bern, NC</t>
  </si>
  <si>
    <t>Rocky Mount, NC</t>
  </si>
  <si>
    <t>North Dakota</t>
  </si>
  <si>
    <t>Bismarck, ND</t>
  </si>
  <si>
    <t>Lima, OH</t>
  </si>
  <si>
    <t>Lorain-Elyria, OH</t>
  </si>
  <si>
    <t>Mansfield, OH</t>
  </si>
  <si>
    <t>Middletown, OH</t>
  </si>
  <si>
    <t>Newark, OH</t>
  </si>
  <si>
    <t>Springfield, OH</t>
  </si>
  <si>
    <t>Oklahoma</t>
  </si>
  <si>
    <t>Lawton, OK</t>
  </si>
  <si>
    <t>Norman, OK</t>
  </si>
  <si>
    <t>Albany, OR</t>
  </si>
  <si>
    <t>Bend, OR</t>
  </si>
  <si>
    <t>Corvallis, OR</t>
  </si>
  <si>
    <t>Grants Pass, OR</t>
  </si>
  <si>
    <t>Medford, OR</t>
  </si>
  <si>
    <t>Altoona, PA</t>
  </si>
  <si>
    <t>Bloomsburg-Berwick, PA</t>
  </si>
  <si>
    <t>Chambersburg, PA</t>
  </si>
  <si>
    <t>Erie, PA</t>
  </si>
  <si>
    <t>Hanover, PA</t>
  </si>
  <si>
    <t>Hazleton, PA</t>
  </si>
  <si>
    <t>Johnstown, PA</t>
  </si>
  <si>
    <t>Lebanon, PA</t>
  </si>
  <si>
    <t>Monessen-California, PA</t>
  </si>
  <si>
    <t>Pottstown, PA</t>
  </si>
  <si>
    <t>State College, PA</t>
  </si>
  <si>
    <t>Uniontown-Connellsville, PA</t>
  </si>
  <si>
    <t>Williamsport, PA</t>
  </si>
  <si>
    <t>Puerto Rico</t>
  </si>
  <si>
    <t>Arecibo, PR</t>
  </si>
  <si>
    <t>Fajardo, PR</t>
  </si>
  <si>
    <t>Florida-Imbéry-Barceloneta, PR</t>
  </si>
  <si>
    <t>Guayama, PR</t>
  </si>
  <si>
    <t>Juana Díaz, PR</t>
  </si>
  <si>
    <t>Ponce, PR</t>
  </si>
  <si>
    <t>San Germán-Cabo Rojo-Sabana Grande, PR</t>
  </si>
  <si>
    <t>Yauco, PR</t>
  </si>
  <si>
    <t>Anderson, SC</t>
  </si>
  <si>
    <t>Florence, SC</t>
  </si>
  <si>
    <t>Hilton Head Island, SC</t>
  </si>
  <si>
    <t>Mauldin-Simpsonville, SC</t>
  </si>
  <si>
    <t>Rock Hill, SC</t>
  </si>
  <si>
    <t>Spartanburg, SC</t>
  </si>
  <si>
    <t>Sumter, SC</t>
  </si>
  <si>
    <t>South Dakota</t>
  </si>
  <si>
    <t>Rapid City, SD</t>
  </si>
  <si>
    <t>Sioux Falls, SD</t>
  </si>
  <si>
    <t>Cleveland, TN</t>
  </si>
  <si>
    <t>Jackson, TN</t>
  </si>
  <si>
    <t>Johnson City, TN</t>
  </si>
  <si>
    <t>Morristown, TN</t>
  </si>
  <si>
    <t>Murfreesboro, TN</t>
  </si>
  <si>
    <t>Texas</t>
  </si>
  <si>
    <t>Abilene, TX</t>
  </si>
  <si>
    <t>Amarillo, TX</t>
  </si>
  <si>
    <t>Beaumont, TX</t>
  </si>
  <si>
    <t>College Station-Bryan, TX</t>
  </si>
  <si>
    <t>Harlingen, TX</t>
  </si>
  <si>
    <t>Lake Jackson-Angleton, TX</t>
  </si>
  <si>
    <t>Longview, TX</t>
  </si>
  <si>
    <t>McKinney, TX</t>
  </si>
  <si>
    <t>Midland, TX</t>
  </si>
  <si>
    <t>Odessa, TX</t>
  </si>
  <si>
    <t>Port Arthur, TX</t>
  </si>
  <si>
    <t>San Angelo, TX</t>
  </si>
  <si>
    <t>San Marcos, TX</t>
  </si>
  <si>
    <t>Sherman, TX</t>
  </si>
  <si>
    <t>Temple, TX</t>
  </si>
  <si>
    <t>Texas City, TX</t>
  </si>
  <si>
    <t>Tyler, TX</t>
  </si>
  <si>
    <t>Victoria, TX</t>
  </si>
  <si>
    <t>Waco, TX</t>
  </si>
  <si>
    <t>Wichita Falls, TX</t>
  </si>
  <si>
    <t>Utah</t>
  </si>
  <si>
    <t>Logan, UT</t>
  </si>
  <si>
    <t>St. George, UT</t>
  </si>
  <si>
    <t>Vermont</t>
  </si>
  <si>
    <t>Burlington, VT</t>
  </si>
  <si>
    <t>Blacksburg, VA</t>
  </si>
  <si>
    <t>Charlottesville, VA</t>
  </si>
  <si>
    <t>Fredericksburg, VA</t>
  </si>
  <si>
    <t>Harrisonburg, VA</t>
  </si>
  <si>
    <t>Lynchburg, VA</t>
  </si>
  <si>
    <t>Staunton-Waynesboro, VA</t>
  </si>
  <si>
    <t>Williamsburg, VA</t>
  </si>
  <si>
    <t>Winchester, VA</t>
  </si>
  <si>
    <t>Bellingham, WA</t>
  </si>
  <si>
    <t>Bremerton, WA</t>
  </si>
  <si>
    <t>Marysville, WA</t>
  </si>
  <si>
    <t>Mount Vernon, WA</t>
  </si>
  <si>
    <t>Olympia-Lacey, WA</t>
  </si>
  <si>
    <t>Wenatchee, WA</t>
  </si>
  <si>
    <t>Yakima, WA</t>
  </si>
  <si>
    <t>West Virginia</t>
  </si>
  <si>
    <t>Beckley, WV</t>
  </si>
  <si>
    <t>Charleston, WV</t>
  </si>
  <si>
    <t>Morgantown, WV</t>
  </si>
  <si>
    <t>Wisconsin</t>
  </si>
  <si>
    <t>Eau Claire, WI</t>
  </si>
  <si>
    <t>Fond du Lac, WI</t>
  </si>
  <si>
    <t>Janesville, WI</t>
  </si>
  <si>
    <t>Oshkosh, WI</t>
  </si>
  <si>
    <t>Racine, WI</t>
  </si>
  <si>
    <t>Sheboygan, WI</t>
  </si>
  <si>
    <t>Wausau, WI</t>
  </si>
  <si>
    <t>West Bend, WI</t>
  </si>
  <si>
    <t>Wyoming</t>
  </si>
  <si>
    <t>Casper, WY</t>
  </si>
  <si>
    <t>Cheyenne, WY</t>
  </si>
  <si>
    <r>
      <rPr>
        <vertAlign val="superscript"/>
        <sz val="12"/>
        <rFont val="Arial"/>
        <family val="2"/>
      </rPr>
      <t xml:space="preserve">1  </t>
    </r>
    <r>
      <rPr>
        <sz val="12"/>
        <rFont val="Arial"/>
        <family val="2"/>
      </rPr>
      <t>Consistent with prior years, urbanized area apportionments for Section 5307 and Section 5340 are combined to show a single amount.  An area's apportionment amount includes regular Section 5307 funds, Small Transit Intensive Cities funds, and Growing States and High Density States formula funds, as appropriate.</t>
    </r>
  </si>
  <si>
    <t>Boston, MA-NH-RI</t>
  </si>
  <si>
    <t>Charlotte, NC-SC</t>
  </si>
  <si>
    <t>Chicago, IL-IN</t>
  </si>
  <si>
    <t>Cincinnati, OH-KY-IN</t>
  </si>
  <si>
    <t>Kansas City, MO-KS</t>
  </si>
  <si>
    <t>Memphis, TN-MS-AR</t>
  </si>
  <si>
    <t>Minneapolis-St. Paul, MN-WI</t>
  </si>
  <si>
    <t>New York-Newark, NY-NJ-CT</t>
  </si>
  <si>
    <t>Philadelphia, PA-NJ-DE-MD</t>
  </si>
  <si>
    <t>Portland, OR-WA</t>
  </si>
  <si>
    <t>Providence, RI-MA</t>
  </si>
  <si>
    <t>St. Louis, MO-IL</t>
  </si>
  <si>
    <t>Washington, DC-VA-MD</t>
  </si>
  <si>
    <t>Allentown, PA-NJ</t>
  </si>
  <si>
    <t>Augusta-Richmond County, GA-SC</t>
  </si>
  <si>
    <t>Bridgeport-Stamford, CT-NY</t>
  </si>
  <si>
    <t>Chattanooga, TN-GA</t>
  </si>
  <si>
    <t>Columbus, GA-AL</t>
  </si>
  <si>
    <t>Davenport, IA-IL</t>
  </si>
  <si>
    <t>El Paso, TX-NM</t>
  </si>
  <si>
    <t>Evansville, IN-KY</t>
  </si>
  <si>
    <t>Fayetteville-Springdale-Rogers, AR-MO</t>
  </si>
  <si>
    <t>Huntington, WV-KY-OH</t>
  </si>
  <si>
    <t>Louisville/Jefferson County, KY-IN</t>
  </si>
  <si>
    <t>Myrtle Beach-Socastee, SC-NC</t>
  </si>
  <si>
    <t>Nashua, NH-MA</t>
  </si>
  <si>
    <t>Norwich-New London, CT-RI</t>
  </si>
  <si>
    <t>Omaha, NE-IA</t>
  </si>
  <si>
    <t>Pensacola, FL-AL</t>
  </si>
  <si>
    <t>Poughkeepsie-Newburgh, NY-NJ</t>
  </si>
  <si>
    <t>Reno, NV-CA</t>
  </si>
  <si>
    <t>Round Lake Beach-McHenry-Grayslake, IL-WI</t>
  </si>
  <si>
    <t>South Bend, IN-MI</t>
  </si>
  <si>
    <t>Springfield, MA-CT</t>
  </si>
  <si>
    <t>Toledo, OH-MI</t>
  </si>
  <si>
    <t>Worcester, MA-CT</t>
  </si>
  <si>
    <t>Youngstown, OH-PA</t>
  </si>
  <si>
    <t>Virgin Islands</t>
  </si>
  <si>
    <t xml:space="preserve">Indiana </t>
  </si>
  <si>
    <t xml:space="preserve">Kansas </t>
  </si>
  <si>
    <t xml:space="preserve">New York </t>
  </si>
  <si>
    <t xml:space="preserve">New Jersey </t>
  </si>
  <si>
    <t xml:space="preserve">Rhode Island </t>
  </si>
  <si>
    <t xml:space="preserve">Washington </t>
  </si>
  <si>
    <t>Lake Tahoe Region, CA-NV</t>
  </si>
  <si>
    <t>Mayaguez, PR</t>
  </si>
  <si>
    <r>
      <t xml:space="preserve">Note: In accordance with FAST, this table shows the amounts attributable to each State of a Multi-State Urbanized Area over 200,000 in population. These amounts are for </t>
    </r>
    <r>
      <rPr>
        <b/>
        <i/>
        <sz val="10"/>
        <rFont val="Arial"/>
        <family val="2"/>
      </rPr>
      <t xml:space="preserve">illustrative purposes only. </t>
    </r>
    <r>
      <rPr>
        <i/>
        <sz val="10"/>
        <rFont val="Arial"/>
        <family val="2"/>
      </rPr>
      <t>Designated recipients shall continue to sub-allocate funds allocated to an urbanized area based on a locally determined process, consistent with Section 5307 statutory requirements. Each State's share of a multi-state urbanized area was calculated on the basis of the percentage of population attributable to the States in the UZA, as determined by the 2010 Census.</t>
    </r>
  </si>
  <si>
    <t>Yuma, AZ-CA</t>
  </si>
  <si>
    <t>Fort Smith, AR-OK</t>
  </si>
  <si>
    <t>Texarkana-Texarkana, TX-AR</t>
  </si>
  <si>
    <t>Danbury, CT-NY</t>
  </si>
  <si>
    <t>Salisbury, MD-DE</t>
  </si>
  <si>
    <t>Lewiston, ID-WA</t>
  </si>
  <si>
    <t>Alton, IL-MO</t>
  </si>
  <si>
    <t>Beloit, WI-IL</t>
  </si>
  <si>
    <t>Cape Girardeau, MO-IL</t>
  </si>
  <si>
    <t>Danville, IL-IN</t>
  </si>
  <si>
    <t>Dubuque, IA-IL</t>
  </si>
  <si>
    <t>Kenosha, WI-IL</t>
  </si>
  <si>
    <t>Elkhart, IN-MI</t>
  </si>
  <si>
    <t>Michigan City-La Porte, IN-MI</t>
  </si>
  <si>
    <t>Sioux City, IA-NE-SD</t>
  </si>
  <si>
    <t>St. Joseph, MO-KS</t>
  </si>
  <si>
    <t>Clarksville, TN-KY</t>
  </si>
  <si>
    <t>Dover-Rochester, NH-ME</t>
  </si>
  <si>
    <t>Portsmouth, NH-ME</t>
  </si>
  <si>
    <t>Cumberland, MD-WV-PA</t>
  </si>
  <si>
    <t>Hagerstown, MD-WV-PA</t>
  </si>
  <si>
    <t>Duluth, MN-WI</t>
  </si>
  <si>
    <t>Fargo, ND-MN</t>
  </si>
  <si>
    <t>Grand Forks, ND-MN</t>
  </si>
  <si>
    <t>La Crosse, WI-MN</t>
  </si>
  <si>
    <t>East Stroudsburg, PA-NJ</t>
  </si>
  <si>
    <t>Binghamton, NY-PA</t>
  </si>
  <si>
    <t>Gastonia, NC-SC</t>
  </si>
  <si>
    <t>Parkersburg, WV-OH</t>
  </si>
  <si>
    <t>Weirton-Steubenville, WV-OH-PA</t>
  </si>
  <si>
    <t>Wheeling, WV-OH</t>
  </si>
  <si>
    <t>Longview, WA-OR</t>
  </si>
  <si>
    <t>Walla Walla, WA-OR</t>
  </si>
  <si>
    <t>Bristol-Bristol, TN-VA</t>
  </si>
  <si>
    <t>Kingsport, TN-VA</t>
  </si>
  <si>
    <t>Galveston, TX</t>
  </si>
  <si>
    <r>
      <rPr>
        <vertAlign val="superscript"/>
        <sz val="10"/>
        <rFont val="Calibri"/>
        <family val="2"/>
        <scheme val="minor"/>
      </rPr>
      <t xml:space="preserve">1  </t>
    </r>
    <r>
      <rPr>
        <sz val="10"/>
        <rFont val="Calibri"/>
        <family val="2"/>
        <scheme val="minor"/>
      </rPr>
      <t>Consistent with prior years, urbanized area apportionments for Section 5307 and Section 5340 are combined to show a single amount.  An area's apportionment amount includes regular Section 5307 funds, Small Transit Intensive Cities funds, and Growing States and High Density States formula funds, as appropriate.</t>
    </r>
  </si>
  <si>
    <r>
      <t xml:space="preserve"> FY 2020 FULL YEAR SECTION 5307 AND SECTION 5340 URBANIZED AREA APPORTIONMENTS</t>
    </r>
    <r>
      <rPr>
        <b/>
        <vertAlign val="superscript"/>
        <sz val="14"/>
        <rFont val="Arial"/>
        <family val="2"/>
      </rPr>
      <t>1</t>
    </r>
  </si>
  <si>
    <t>Virgin Islands, VI 1</t>
  </si>
  <si>
    <t xml:space="preserve">Technical Correction: In FY 2019, the Seattle UZA was inadvertently given the 5307 commuter rail floor of the 5307 fixed guideway incentive tier and not credited for the full amount they were to receive.  As a result, $11,040 is being credited to Seattle for this oversight and UZAs that received fixed guideway money were deducted based on their share of the money they received under this tier to represent what they should have received in the FY 2019 apportionment.   </t>
  </si>
  <si>
    <t>The total available amount for a program is based on funding authorized under The Fixing America's Surface Transportation Act (FAST) and The Further Consolidated Appropriations Act, 2020 (Pub. L. 116-94, Dec.20,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</si>
</sst>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5" formatCode="&quot;$&quot;#,##0_);\(&quot;$&quot;#,##0\)"/>
    <numFmt numFmtId="44" formatCode="_(&quot;$&quot;* #,##0.00_);_(&quot;$&quot;* \(#,##0.00\);_(&quot;$&quot;* &quot;-&quot;??_);_(@_)"/>
    <numFmt numFmtId="43" formatCode="_(* #,##0.00_);_(* \(#,##0.00\);_(* &quot;-&quot;??_);_(@_)"/>
    <numFmt numFmtId="164" formatCode="&quot;$&quot;#,##0"/>
  </numFmts>
  <fonts count="38" x14ac:knownFonts="1">
    <font>
      <sz val="11"/>
      <color theme="1"/>
      <name val="Calibri"/>
      <family val="2"/>
      <scheme val="minor"/>
    </font>
    <font>
      <b/>
      <sz val="11"/>
      <color theme="1"/>
      <name val="Calibri"/>
      <family val="2"/>
      <scheme val="minor"/>
    </font>
    <font>
      <b/>
      <sz val="14"/>
      <name val="Arial"/>
      <family val="2"/>
    </font>
    <font>
      <b/>
      <vertAlign val="superscript"/>
      <sz val="14"/>
      <name val="Arial"/>
      <family val="2"/>
    </font>
    <font>
      <i/>
      <sz val="11"/>
      <name val="Arial"/>
      <family val="2"/>
    </font>
    <font>
      <i/>
      <sz val="10"/>
      <name val="Arial"/>
      <family val="2"/>
    </font>
    <font>
      <b/>
      <i/>
      <sz val="10"/>
      <name val="Arial"/>
      <family val="2"/>
    </font>
    <font>
      <b/>
      <sz val="10"/>
      <name val="Arial"/>
      <family val="2"/>
    </font>
    <font>
      <b/>
      <sz val="12"/>
      <name val="Arial"/>
      <family val="2"/>
    </font>
    <font>
      <b/>
      <sz val="12"/>
      <color indexed="8"/>
      <name val="Arial"/>
      <family val="2"/>
    </font>
    <font>
      <sz val="6"/>
      <name val="Arial"/>
      <family val="2"/>
    </font>
    <font>
      <sz val="8"/>
      <name val="Arial"/>
      <family val="2"/>
    </font>
    <font>
      <sz val="12"/>
      <name val="Arial"/>
      <family val="2"/>
    </font>
    <font>
      <sz val="10"/>
      <name val="Arial"/>
      <family val="2"/>
    </font>
    <font>
      <i/>
      <sz val="14"/>
      <name val="Times New Roman"/>
      <family val="1"/>
    </font>
    <font>
      <i/>
      <sz val="12"/>
      <color indexed="8"/>
      <name val="Arial"/>
      <family val="2"/>
    </font>
    <font>
      <i/>
      <sz val="11"/>
      <color theme="1"/>
      <name val="Calibri"/>
      <family val="2"/>
      <scheme val="minor"/>
    </font>
    <font>
      <vertAlign val="superscript"/>
      <sz val="12"/>
      <name val="Arial"/>
      <family val="2"/>
    </font>
    <font>
      <b/>
      <u/>
      <sz val="11"/>
      <color theme="1"/>
      <name val="Calibri"/>
      <family val="2"/>
      <scheme val="minor"/>
    </font>
    <font>
      <b/>
      <i/>
      <sz val="14"/>
      <name val="Times New Roman"/>
      <family val="1"/>
    </font>
    <font>
      <b/>
      <sz val="11"/>
      <name val="Arial"/>
      <family val="2"/>
    </font>
    <font>
      <b/>
      <sz val="11"/>
      <color indexed="8"/>
      <name val="Arial"/>
      <family val="2"/>
    </font>
    <font>
      <sz val="11"/>
      <color theme="1"/>
      <name val="Calibri"/>
      <family val="2"/>
      <scheme val="minor"/>
    </font>
    <font>
      <sz val="12"/>
      <color theme="1"/>
      <name val="Arial"/>
      <family val="2"/>
    </font>
    <font>
      <b/>
      <u/>
      <sz val="11"/>
      <color theme="1"/>
      <name val="Arial"/>
      <family val="2"/>
    </font>
    <font>
      <i/>
      <sz val="11"/>
      <color theme="1"/>
      <name val="Arial"/>
      <family val="2"/>
    </font>
    <font>
      <b/>
      <sz val="11"/>
      <color theme="1"/>
      <name val="Arial"/>
      <family val="2"/>
    </font>
    <font>
      <sz val="11"/>
      <color theme="1"/>
      <name val="Arial"/>
      <family val="2"/>
    </font>
    <font>
      <sz val="10"/>
      <name val="Helvetica"/>
      <family val="2"/>
    </font>
    <font>
      <sz val="10"/>
      <color indexed="8"/>
      <name val="Arial"/>
      <family val="2"/>
    </font>
    <font>
      <sz val="10"/>
      <name val="Arial"/>
      <family val="2"/>
    </font>
    <font>
      <sz val="8"/>
      <color indexed="8"/>
      <name val="Arial"/>
      <family val="2"/>
    </font>
    <font>
      <sz val="10"/>
      <color indexed="8"/>
      <name val="Arial"/>
      <family val="2"/>
    </font>
    <font>
      <sz val="18"/>
      <color theme="3"/>
      <name val="Cambria"/>
      <family val="2"/>
      <scheme val="major"/>
    </font>
    <font>
      <sz val="10"/>
      <color theme="1"/>
      <name val="Calibri"/>
      <family val="2"/>
      <scheme val="minor"/>
    </font>
    <font>
      <sz val="10"/>
      <name val="Calibri"/>
      <family val="2"/>
      <scheme val="minor"/>
    </font>
    <font>
      <vertAlign val="superscript"/>
      <sz val="10"/>
      <name val="Calibri"/>
      <family val="2"/>
      <scheme val="minor"/>
    </font>
    <font>
      <i/>
      <sz val="10"/>
      <color theme="1"/>
      <name val="Calibri"/>
      <family val="2"/>
      <scheme val="minor"/>
    </font>
  </fonts>
  <fills count="3">
    <fill>
      <patternFill patternType="none"/>
    </fill>
    <fill>
      <patternFill patternType="gray125"/>
    </fill>
    <fill>
      <patternFill patternType="solid">
        <fgColor theme="0"/>
        <bgColor indexed="64"/>
      </patternFill>
    </fill>
  </fills>
  <borders count="2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theme="0" tint="-0.24994659260841701"/>
      </right>
      <top style="thin">
        <color theme="0" tint="-0.24994659260841701"/>
      </top>
      <bottom/>
      <diagonal/>
    </border>
    <border>
      <left style="thin">
        <color theme="0" tint="-0.24994659260841701"/>
      </left>
      <right style="medium">
        <color indexed="64"/>
      </right>
      <top style="thin">
        <color theme="0" tint="-0.24994659260841701"/>
      </top>
      <bottom/>
      <diagonal/>
    </border>
    <border>
      <left style="medium">
        <color indexed="64"/>
      </left>
      <right style="thin">
        <color theme="0" tint="-0.24994659260841701"/>
      </right>
      <top/>
      <bottom/>
      <diagonal/>
    </border>
    <border>
      <left style="thin">
        <color theme="0" tint="-0.24994659260841701"/>
      </left>
      <right style="medium">
        <color indexed="64"/>
      </right>
      <top/>
      <bottom/>
      <diagonal/>
    </border>
    <border>
      <left style="medium">
        <color indexed="64"/>
      </left>
      <right style="thin">
        <color theme="0" tint="-0.24994659260841701"/>
      </right>
      <top/>
      <bottom style="thin">
        <color theme="0" tint="-0.24994659260841701"/>
      </bottom>
      <diagonal/>
    </border>
    <border>
      <left style="thin">
        <color theme="0" tint="-0.24994659260841701"/>
      </left>
      <right style="medium">
        <color indexed="64"/>
      </right>
      <top/>
      <bottom style="thin">
        <color theme="0" tint="-0.24994659260841701"/>
      </bottom>
      <diagonal/>
    </border>
    <border>
      <left style="medium">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indexed="64"/>
      </right>
      <top style="thin">
        <color theme="0" tint="-0.24994659260841701"/>
      </top>
      <bottom style="thin">
        <color theme="0" tint="-0.24994659260841701"/>
      </bottom>
      <diagonal/>
    </border>
    <border>
      <left style="medium">
        <color indexed="64"/>
      </left>
      <right style="thin">
        <color theme="0" tint="-0.14996795556505021"/>
      </right>
      <top style="thin">
        <color theme="0" tint="-0.24994659260841701"/>
      </top>
      <bottom style="thin">
        <color theme="0" tint="-0.24994659260841701"/>
      </bottom>
      <diagonal/>
    </border>
    <border>
      <left style="thin">
        <color theme="0" tint="-0.14996795556505021"/>
      </left>
      <right style="medium">
        <color indexed="64"/>
      </right>
      <top style="thin">
        <color theme="0" tint="-0.24994659260841701"/>
      </top>
      <bottom style="thin">
        <color theme="0" tint="-0.24994659260841701"/>
      </bottom>
      <diagonal/>
    </border>
    <border>
      <left style="medium">
        <color indexed="64"/>
      </left>
      <right/>
      <top style="double">
        <color indexed="64"/>
      </top>
      <bottom/>
      <diagonal/>
    </border>
    <border>
      <left/>
      <right style="medium">
        <color indexed="64"/>
      </right>
      <top style="double">
        <color indexed="64"/>
      </top>
      <bottom/>
      <diagonal/>
    </border>
    <border>
      <left style="medium">
        <color indexed="64"/>
      </left>
      <right/>
      <top style="double">
        <color indexed="64"/>
      </top>
      <bottom style="medium">
        <color indexed="64"/>
      </bottom>
      <diagonal/>
    </border>
    <border>
      <left/>
      <right style="medium">
        <color indexed="64"/>
      </right>
      <top style="double">
        <color indexed="64"/>
      </top>
      <bottom style="medium">
        <color indexed="64"/>
      </bottom>
      <diagonal/>
    </border>
  </borders>
  <cellStyleXfs count="24">
    <xf numFmtId="0" fontId="0" fillId="0" borderId="0"/>
    <xf numFmtId="43" fontId="28" fillId="0" borderId="0" applyFont="0" applyFill="0" applyBorder="0" applyAlignment="0" applyProtection="0"/>
    <xf numFmtId="43" fontId="29" fillId="0" borderId="0" applyFont="0" applyFill="0" applyBorder="0" applyAlignment="0" applyProtection="0"/>
    <xf numFmtId="43" fontId="30" fillId="0" borderId="0" applyFont="0" applyFill="0" applyBorder="0" applyAlignment="0" applyProtection="0"/>
    <xf numFmtId="43" fontId="31" fillId="0" borderId="0" applyFont="0" applyFill="0" applyBorder="0" applyAlignment="0" applyProtection="0"/>
    <xf numFmtId="44" fontId="29"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30" fillId="0" borderId="0" applyFont="0" applyFill="0" applyBorder="0" applyAlignment="0" applyProtection="0"/>
    <xf numFmtId="0" fontId="8" fillId="0" borderId="0"/>
    <xf numFmtId="0" fontId="12" fillId="0" borderId="0"/>
    <xf numFmtId="0" fontId="13" fillId="0" borderId="0"/>
    <xf numFmtId="0" fontId="29" fillId="0" borderId="0"/>
    <xf numFmtId="0" fontId="13" fillId="0" borderId="0"/>
    <xf numFmtId="0" fontId="30" fillId="0" borderId="0"/>
    <xf numFmtId="3" fontId="13" fillId="0" borderId="0"/>
    <xf numFmtId="0" fontId="22" fillId="0" borderId="0"/>
    <xf numFmtId="0" fontId="22" fillId="0" borderId="0"/>
    <xf numFmtId="0" fontId="32" fillId="0" borderId="0"/>
    <xf numFmtId="0" fontId="29" fillId="0" borderId="0"/>
    <xf numFmtId="3" fontId="30" fillId="0" borderId="0"/>
    <xf numFmtId="9" fontId="22" fillId="0" borderId="0" applyFont="0" applyFill="0" applyBorder="0" applyAlignment="0" applyProtection="0"/>
    <xf numFmtId="9" fontId="30" fillId="0" borderId="0" applyFont="0" applyFill="0" applyBorder="0" applyAlignment="0" applyProtection="0"/>
    <xf numFmtId="0" fontId="33" fillId="0" borderId="0" applyNumberFormat="0" applyFill="0" applyBorder="0" applyAlignment="0" applyProtection="0"/>
  </cellStyleXfs>
  <cellXfs count="89">
    <xf numFmtId="0" fontId="0" fillId="0" borderId="0" xfId="0"/>
    <xf numFmtId="0" fontId="12" fillId="0" borderId="0" xfId="0" applyFont="1" applyFill="1"/>
    <xf numFmtId="0" fontId="0" fillId="0" borderId="0" xfId="0" applyFont="1"/>
    <xf numFmtId="0" fontId="0" fillId="0" borderId="0" xfId="0" applyAlignment="1"/>
    <xf numFmtId="0" fontId="0" fillId="0" borderId="0" xfId="0" applyFill="1"/>
    <xf numFmtId="0" fontId="2" fillId="0" borderId="1" xfId="0" applyFont="1" applyFill="1" applyBorder="1" applyAlignment="1" applyProtection="1">
      <alignment horizontal="center" vertical="center"/>
    </xf>
    <xf numFmtId="0" fontId="2" fillId="0" borderId="2" xfId="0" applyFont="1" applyFill="1" applyBorder="1" applyAlignment="1" applyProtection="1">
      <alignment horizontal="center" vertical="center"/>
    </xf>
    <xf numFmtId="0" fontId="8" fillId="0" borderId="11" xfId="0" applyFont="1" applyFill="1" applyBorder="1" applyAlignment="1" applyProtection="1">
      <alignment vertical="center"/>
    </xf>
    <xf numFmtId="0" fontId="9" fillId="0" borderId="12" xfId="0" applyFont="1" applyFill="1" applyBorder="1" applyAlignment="1" applyProtection="1">
      <alignment horizontal="right" vertical="center"/>
    </xf>
    <xf numFmtId="0" fontId="10" fillId="0" borderId="3" xfId="0" applyFont="1" applyFill="1" applyBorder="1" applyProtection="1"/>
    <xf numFmtId="0" fontId="11" fillId="0" borderId="4" xfId="0" applyFont="1" applyFill="1" applyBorder="1" applyProtection="1"/>
    <xf numFmtId="0" fontId="12" fillId="0" borderId="3" xfId="0" applyFont="1" applyFill="1" applyBorder="1" applyProtection="1"/>
    <xf numFmtId="164" fontId="12" fillId="0" borderId="4" xfId="0" applyNumberFormat="1" applyFont="1" applyFill="1" applyBorder="1" applyProtection="1"/>
    <xf numFmtId="0" fontId="10" fillId="0" borderId="4" xfId="0" applyFont="1" applyFill="1" applyBorder="1" applyProtection="1"/>
    <xf numFmtId="0" fontId="12" fillId="0" borderId="11" xfId="0" applyFont="1" applyFill="1" applyBorder="1" applyProtection="1"/>
    <xf numFmtId="5" fontId="12" fillId="0" borderId="12" xfId="0" applyNumberFormat="1" applyFont="1" applyFill="1" applyBorder="1" applyProtection="1"/>
    <xf numFmtId="5" fontId="23" fillId="0" borderId="4" xfId="0" applyNumberFormat="1" applyFont="1" applyBorder="1"/>
    <xf numFmtId="0" fontId="11" fillId="0" borderId="11" xfId="0" applyFont="1" applyFill="1" applyBorder="1" applyProtection="1"/>
    <xf numFmtId="0" fontId="11" fillId="0" borderId="12" xfId="0" applyFont="1" applyFill="1" applyBorder="1" applyProtection="1"/>
    <xf numFmtId="0" fontId="13" fillId="0" borderId="4" xfId="0" applyFont="1" applyFill="1" applyBorder="1" applyProtection="1"/>
    <xf numFmtId="0" fontId="14" fillId="0" borderId="3" xfId="0" applyFont="1" applyFill="1" applyBorder="1" applyAlignment="1" applyProtection="1">
      <alignment vertical="top" wrapText="1"/>
    </xf>
    <xf numFmtId="0" fontId="15" fillId="0" borderId="4" xfId="0" applyFont="1" applyFill="1" applyBorder="1" applyProtection="1"/>
    <xf numFmtId="0" fontId="18" fillId="0" borderId="3" xfId="0" applyFont="1" applyBorder="1"/>
    <xf numFmtId="164" fontId="24" fillId="0" borderId="4" xfId="0" applyNumberFormat="1" applyFont="1" applyBorder="1"/>
    <xf numFmtId="0" fontId="18" fillId="2" borderId="13" xfId="0" applyFont="1" applyFill="1" applyBorder="1"/>
    <xf numFmtId="164" fontId="24" fillId="2" borderId="14" xfId="0" applyNumberFormat="1" applyFont="1" applyFill="1" applyBorder="1"/>
    <xf numFmtId="0" fontId="16" fillId="2" borderId="15" xfId="0" applyFont="1" applyFill="1" applyBorder="1"/>
    <xf numFmtId="164" fontId="25" fillId="2" borderId="16" xfId="0" applyNumberFormat="1" applyFont="1" applyFill="1" applyBorder="1"/>
    <xf numFmtId="0" fontId="16" fillId="2" borderId="17" xfId="0" applyFont="1" applyFill="1" applyBorder="1"/>
    <xf numFmtId="164" fontId="25" fillId="2" borderId="18" xfId="0" applyNumberFormat="1" applyFont="1" applyFill="1" applyBorder="1"/>
    <xf numFmtId="0" fontId="18" fillId="2" borderId="19" xfId="0" applyFont="1" applyFill="1" applyBorder="1"/>
    <xf numFmtId="164" fontId="24" fillId="2" borderId="20" xfId="0" applyNumberFormat="1" applyFont="1" applyFill="1" applyBorder="1"/>
    <xf numFmtId="0" fontId="18" fillId="0" borderId="19" xfId="0" applyFont="1" applyBorder="1"/>
    <xf numFmtId="164" fontId="24" fillId="0" borderId="20" xfId="0" applyNumberFormat="1" applyFont="1" applyBorder="1"/>
    <xf numFmtId="0" fontId="16" fillId="0" borderId="3" xfId="0" applyFont="1" applyBorder="1"/>
    <xf numFmtId="164" fontId="25" fillId="0" borderId="4" xfId="0" applyNumberFormat="1" applyFont="1" applyBorder="1"/>
    <xf numFmtId="0" fontId="16" fillId="2" borderId="13" xfId="0" applyFont="1" applyFill="1" applyBorder="1"/>
    <xf numFmtId="164" fontId="25" fillId="2" borderId="14" xfId="0" applyNumberFormat="1" applyFont="1" applyFill="1" applyBorder="1"/>
    <xf numFmtId="3" fontId="25" fillId="0" borderId="4" xfId="0" applyNumberFormat="1" applyFont="1" applyBorder="1"/>
    <xf numFmtId="0" fontId="18" fillId="0" borderId="13" xfId="0" applyFont="1" applyBorder="1"/>
    <xf numFmtId="164" fontId="24" fillId="0" borderId="14" xfId="0" applyNumberFormat="1" applyFont="1" applyBorder="1"/>
    <xf numFmtId="0" fontId="18" fillId="0" borderId="17" xfId="0" applyFont="1" applyBorder="1"/>
    <xf numFmtId="164" fontId="24" fillId="0" borderId="18" xfId="0" applyNumberFormat="1" applyFont="1" applyBorder="1"/>
    <xf numFmtId="0" fontId="18" fillId="0" borderId="13" xfId="0" applyFont="1" applyFill="1" applyBorder="1"/>
    <xf numFmtId="164" fontId="24" fillId="0" borderId="14" xfId="0" applyNumberFormat="1" applyFont="1" applyFill="1" applyBorder="1"/>
    <xf numFmtId="0" fontId="16" fillId="2" borderId="21" xfId="0" applyFont="1" applyFill="1" applyBorder="1"/>
    <xf numFmtId="164" fontId="25" fillId="2" borderId="22" xfId="0" applyNumberFormat="1" applyFont="1" applyFill="1" applyBorder="1"/>
    <xf numFmtId="0" fontId="8" fillId="0" borderId="11" xfId="0" applyFont="1" applyFill="1" applyBorder="1" applyAlignment="1" applyProtection="1">
      <alignment vertical="top" wrapText="1"/>
    </xf>
    <xf numFmtId="164" fontId="15" fillId="0" borderId="12" xfId="0" applyNumberFormat="1" applyFont="1" applyFill="1" applyBorder="1" applyProtection="1"/>
    <xf numFmtId="0" fontId="19" fillId="0" borderId="3" xfId="0" applyFont="1" applyFill="1" applyBorder="1" applyAlignment="1" applyProtection="1">
      <alignment vertical="top" wrapText="1"/>
    </xf>
    <xf numFmtId="164" fontId="25" fillId="0" borderId="4" xfId="0" applyNumberFormat="1" applyFont="1" applyFill="1" applyBorder="1"/>
    <xf numFmtId="0" fontId="18" fillId="0" borderId="3" xfId="0" applyFont="1" applyFill="1" applyBorder="1"/>
    <xf numFmtId="164" fontId="24" fillId="0" borderId="4" xfId="0" applyNumberFormat="1" applyFont="1" applyFill="1" applyBorder="1"/>
    <xf numFmtId="0" fontId="20" fillId="0" borderId="9" xfId="0" applyFont="1" applyFill="1" applyBorder="1" applyAlignment="1" applyProtection="1">
      <alignment vertical="top" wrapText="1"/>
    </xf>
    <xf numFmtId="164" fontId="21" fillId="0" borderId="10" xfId="0" applyNumberFormat="1" applyFont="1" applyFill="1" applyBorder="1" applyProtection="1"/>
    <xf numFmtId="0" fontId="8" fillId="0" borderId="3" xfId="0" applyFont="1" applyFill="1" applyBorder="1"/>
    <xf numFmtId="0" fontId="12" fillId="0" borderId="4" xfId="0" applyFont="1" applyFill="1" applyBorder="1"/>
    <xf numFmtId="0" fontId="12" fillId="0" borderId="3" xfId="0" applyFont="1" applyFill="1" applyBorder="1"/>
    <xf numFmtId="0" fontId="0" fillId="0" borderId="3" xfId="0" applyBorder="1"/>
    <xf numFmtId="164" fontId="27" fillId="0" borderId="4" xfId="0" applyNumberFormat="1" applyFont="1" applyBorder="1"/>
    <xf numFmtId="0" fontId="18" fillId="2" borderId="3" xfId="0" applyFont="1" applyFill="1" applyBorder="1"/>
    <xf numFmtId="164" fontId="24" fillId="2" borderId="4" xfId="0" applyNumberFormat="1" applyFont="1" applyFill="1" applyBorder="1"/>
    <xf numFmtId="0" fontId="0" fillId="0" borderId="3" xfId="0" applyFill="1" applyBorder="1"/>
    <xf numFmtId="164" fontId="27" fillId="0" borderId="4" xfId="0" applyNumberFormat="1" applyFont="1" applyFill="1" applyBorder="1"/>
    <xf numFmtId="0" fontId="1" fillId="0" borderId="9" xfId="0" applyFont="1" applyBorder="1"/>
    <xf numFmtId="5" fontId="26" fillId="0" borderId="10" xfId="0" applyNumberFormat="1" applyFont="1" applyBorder="1"/>
    <xf numFmtId="0" fontId="35" fillId="0" borderId="23" xfId="0" applyFont="1" applyFill="1" applyBorder="1" applyAlignment="1">
      <alignment wrapText="1"/>
    </xf>
    <xf numFmtId="0" fontId="34" fillId="0" borderId="24" xfId="0" applyFont="1" applyFill="1" applyBorder="1" applyAlignment="1">
      <alignment wrapText="1"/>
    </xf>
    <xf numFmtId="0" fontId="14" fillId="0" borderId="3" xfId="0" applyFont="1" applyFill="1" applyBorder="1" applyAlignment="1" applyProtection="1">
      <alignment vertical="center" wrapText="1"/>
    </xf>
    <xf numFmtId="0" fontId="0" fillId="0" borderId="4" xfId="0" applyFill="1" applyBorder="1" applyAlignment="1">
      <alignment vertical="center"/>
    </xf>
    <xf numFmtId="0" fontId="0" fillId="0" borderId="4" xfId="0" applyFill="1" applyBorder="1" applyAlignment="1">
      <alignment vertical="center" wrapText="1"/>
    </xf>
    <xf numFmtId="0" fontId="12" fillId="0" borderId="23" xfId="0" applyFont="1" applyFill="1" applyBorder="1" applyAlignment="1">
      <alignment wrapText="1"/>
    </xf>
    <xf numFmtId="0" fontId="0" fillId="0" borderId="24" xfId="0" applyFill="1" applyBorder="1" applyAlignment="1">
      <alignment wrapText="1"/>
    </xf>
    <xf numFmtId="0" fontId="34" fillId="0" borderId="25" xfId="0" applyFont="1" applyFill="1" applyBorder="1" applyAlignment="1">
      <alignment horizontal="left" vertical="center" wrapText="1"/>
    </xf>
    <xf numFmtId="0" fontId="34" fillId="0" borderId="26" xfId="0" applyFont="1" applyFill="1" applyBorder="1" applyAlignment="1">
      <alignment horizontal="left" vertical="center" wrapText="1"/>
    </xf>
    <xf numFmtId="0" fontId="7" fillId="0" borderId="3" xfId="0" applyFont="1" applyFill="1" applyBorder="1" applyAlignment="1" applyProtection="1">
      <alignment horizontal="left" wrapText="1"/>
    </xf>
    <xf numFmtId="0" fontId="7" fillId="0" borderId="4" xfId="0" applyFont="1" applyFill="1" applyBorder="1" applyAlignment="1" applyProtection="1">
      <alignment horizontal="left" wrapText="1"/>
    </xf>
    <xf numFmtId="0" fontId="2" fillId="0" borderId="1" xfId="0" applyFont="1" applyFill="1" applyBorder="1" applyAlignment="1">
      <alignment horizontal="center"/>
    </xf>
    <xf numFmtId="0" fontId="2" fillId="0" borderId="2" xfId="0" applyFont="1" applyFill="1" applyBorder="1" applyAlignment="1">
      <alignment horizontal="center"/>
    </xf>
    <xf numFmtId="0" fontId="2" fillId="0" borderId="3" xfId="0" applyFont="1" applyFill="1" applyBorder="1" applyAlignment="1" applyProtection="1">
      <alignment horizontal="center"/>
    </xf>
    <xf numFmtId="0" fontId="2" fillId="0" borderId="4" xfId="0" applyFont="1" applyFill="1" applyBorder="1" applyAlignment="1" applyProtection="1">
      <alignment horizontal="center"/>
    </xf>
    <xf numFmtId="0" fontId="2" fillId="0" borderId="7" xfId="0" applyFont="1" applyFill="1" applyBorder="1" applyAlignment="1" applyProtection="1">
      <alignment horizontal="center" vertical="center" wrapText="1"/>
    </xf>
    <xf numFmtId="0" fontId="2" fillId="0" borderId="8" xfId="0" applyFont="1" applyFill="1" applyBorder="1" applyAlignment="1" applyProtection="1">
      <alignment horizontal="center" vertical="center" wrapText="1"/>
    </xf>
    <xf numFmtId="0" fontId="4" fillId="0" borderId="9" xfId="0" applyFont="1" applyFill="1" applyBorder="1" applyAlignment="1" applyProtection="1">
      <alignment horizontal="center" vertical="center" wrapText="1"/>
    </xf>
    <xf numFmtId="0" fontId="4" fillId="0" borderId="10" xfId="0" applyFont="1" applyFill="1" applyBorder="1" applyAlignment="1" applyProtection="1">
      <alignment horizontal="center" vertical="center" wrapText="1"/>
    </xf>
    <xf numFmtId="0" fontId="5" fillId="0" borderId="9" xfId="0" applyFont="1" applyFill="1" applyBorder="1" applyAlignment="1" applyProtection="1">
      <alignment horizontal="left" vertical="center" wrapText="1"/>
    </xf>
    <xf numFmtId="0" fontId="6" fillId="0" borderId="10" xfId="0" applyFont="1" applyFill="1" applyBorder="1" applyAlignment="1">
      <alignment horizontal="left" vertical="center" wrapText="1"/>
    </xf>
    <xf numFmtId="0" fontId="5" fillId="0" borderId="5" xfId="0" applyFont="1" applyFill="1" applyBorder="1" applyAlignment="1" applyProtection="1">
      <alignment horizontal="center"/>
    </xf>
    <xf numFmtId="0" fontId="37" fillId="0" borderId="6" xfId="0" applyFont="1" applyBorder="1" applyAlignment="1">
      <alignment horizontal="center"/>
    </xf>
  </cellXfs>
  <cellStyles count="24">
    <cellStyle name="Comma 2" xfId="1"/>
    <cellStyle name="Comma 3" xfId="2"/>
    <cellStyle name="Comma 4" xfId="3"/>
    <cellStyle name="Comma 5" xfId="4"/>
    <cellStyle name="Currency 2" xfId="5"/>
    <cellStyle name="Currency 3" xfId="6"/>
    <cellStyle name="Currency 4" xfId="7"/>
    <cellStyle name="Currency 5" xfId="8"/>
    <cellStyle name="Normal" xfId="0" builtinId="0"/>
    <cellStyle name="Normal 2" xfId="9"/>
    <cellStyle name="Normal 2 2" xfId="10"/>
    <cellStyle name="Normal 2 3" xfId="11"/>
    <cellStyle name="Normal 3" xfId="12"/>
    <cellStyle name="Normal 3 2" xfId="13"/>
    <cellStyle name="Normal 4" xfId="14"/>
    <cellStyle name="Normal 4 2" xfId="15"/>
    <cellStyle name="Normal 5" xfId="16"/>
    <cellStyle name="Normal 6" xfId="17"/>
    <cellStyle name="Normal 7" xfId="18"/>
    <cellStyle name="Normal 8" xfId="19"/>
    <cellStyle name="Normal 9" xfId="20"/>
    <cellStyle name="Percent 2" xfId="21"/>
    <cellStyle name="Percent 3" xfId="22"/>
    <cellStyle name="Title 2" xf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758"/>
  <sheetViews>
    <sheetView tabSelected="1" view="pageBreakPreview" topLeftCell="A43" zoomScaleNormal="100" zoomScaleSheetLayoutView="100" zoomScalePageLayoutView="50" workbookViewId="0">
      <selection activeCell="A7" sqref="A7:B7"/>
    </sheetView>
  </sheetViews>
  <sheetFormatPr defaultRowHeight="15.75" x14ac:dyDescent="0.25"/>
  <cols>
    <col min="1" max="1" width="57.140625" style="1" customWidth="1"/>
    <col min="2" max="2" width="53.5703125" style="1" customWidth="1"/>
  </cols>
  <sheetData>
    <row r="1" spans="1:2" ht="18" x14ac:dyDescent="0.25">
      <c r="A1" s="77" t="s">
        <v>0</v>
      </c>
      <c r="B1" s="78"/>
    </row>
    <row r="2" spans="1:2" ht="18" x14ac:dyDescent="0.25">
      <c r="A2" s="79" t="s">
        <v>1</v>
      </c>
      <c r="B2" s="80"/>
    </row>
    <row r="3" spans="1:2" ht="20.25" customHeight="1" thickBot="1" x14ac:dyDescent="0.3">
      <c r="A3" s="87"/>
      <c r="B3" s="88"/>
    </row>
    <row r="4" spans="1:2" ht="44.25" customHeight="1" thickBot="1" x14ac:dyDescent="0.3">
      <c r="A4" s="81" t="s">
        <v>573</v>
      </c>
      <c r="B4" s="82"/>
    </row>
    <row r="5" spans="1:2" ht="15.75" customHeight="1" x14ac:dyDescent="0.25">
      <c r="A5" s="5"/>
      <c r="B5" s="6"/>
    </row>
    <row r="6" spans="1:2" ht="39" customHeight="1" x14ac:dyDescent="0.25">
      <c r="A6" s="83" t="s">
        <v>576</v>
      </c>
      <c r="B6" s="84"/>
    </row>
    <row r="7" spans="1:2" ht="73.5" customHeight="1" x14ac:dyDescent="0.25">
      <c r="A7" s="85" t="s">
        <v>535</v>
      </c>
      <c r="B7" s="86"/>
    </row>
    <row r="8" spans="1:2" ht="15" x14ac:dyDescent="0.25">
      <c r="A8" s="75"/>
      <c r="B8" s="76"/>
    </row>
    <row r="9" spans="1:2" x14ac:dyDescent="0.25">
      <c r="A9" s="7" t="s">
        <v>2</v>
      </c>
      <c r="B9" s="8" t="s">
        <v>3</v>
      </c>
    </row>
    <row r="10" spans="1:2" ht="15" x14ac:dyDescent="0.25">
      <c r="A10" s="9"/>
      <c r="B10" s="10"/>
    </row>
    <row r="11" spans="1:2" x14ac:dyDescent="0.25">
      <c r="A11" s="11" t="s">
        <v>4</v>
      </c>
      <c r="B11" s="12">
        <f>B97</f>
        <v>3730544345</v>
      </c>
    </row>
    <row r="12" spans="1:2" ht="15" x14ac:dyDescent="0.25">
      <c r="A12" s="9"/>
      <c r="B12" s="13"/>
    </row>
    <row r="13" spans="1:2" x14ac:dyDescent="0.25">
      <c r="A13" s="11" t="s">
        <v>5</v>
      </c>
      <c r="B13" s="12">
        <f>B289</f>
        <v>1020078410</v>
      </c>
    </row>
    <row r="14" spans="1:2" ht="15" x14ac:dyDescent="0.25">
      <c r="A14" s="9"/>
      <c r="B14" s="13"/>
    </row>
    <row r="15" spans="1:2" x14ac:dyDescent="0.25">
      <c r="A15" s="14" t="s">
        <v>6</v>
      </c>
      <c r="B15" s="15">
        <f>B756</f>
        <v>620914066</v>
      </c>
    </row>
    <row r="16" spans="1:2" ht="15" x14ac:dyDescent="0.25">
      <c r="A16" s="9"/>
      <c r="B16" s="13"/>
    </row>
    <row r="17" spans="1:2" x14ac:dyDescent="0.25">
      <c r="A17" s="11" t="s">
        <v>7</v>
      </c>
      <c r="B17" s="16">
        <f>SUM(B11:B15)</f>
        <v>5371536821</v>
      </c>
    </row>
    <row r="18" spans="1:2" ht="15" x14ac:dyDescent="0.25">
      <c r="A18" s="17"/>
      <c r="B18" s="18"/>
    </row>
    <row r="19" spans="1:2" ht="15" x14ac:dyDescent="0.25">
      <c r="A19" s="9"/>
      <c r="B19" s="19"/>
    </row>
    <row r="20" spans="1:2" ht="37.5" x14ac:dyDescent="0.25">
      <c r="A20" s="20" t="s">
        <v>8</v>
      </c>
      <c r="B20" s="21"/>
    </row>
    <row r="21" spans="1:2" ht="15" x14ac:dyDescent="0.25">
      <c r="A21" s="22" t="s">
        <v>9</v>
      </c>
      <c r="B21" s="23">
        <v>76552351</v>
      </c>
    </row>
    <row r="22" spans="1:2" ht="15" x14ac:dyDescent="0.25">
      <c r="A22" s="22" t="s">
        <v>10</v>
      </c>
      <c r="B22" s="23">
        <v>33872885</v>
      </c>
    </row>
    <row r="23" spans="1:2" ht="15" x14ac:dyDescent="0.25">
      <c r="A23" s="22" t="s">
        <v>11</v>
      </c>
      <c r="B23" s="23">
        <v>74472501</v>
      </c>
    </row>
    <row r="24" spans="1:2" ht="15" x14ac:dyDescent="0.25">
      <c r="A24" s="24" t="s">
        <v>489</v>
      </c>
      <c r="B24" s="25">
        <f>SUM(B25:B27)</f>
        <v>168043770</v>
      </c>
    </row>
    <row r="25" spans="1:2" ht="15" x14ac:dyDescent="0.25">
      <c r="A25" s="26" t="s">
        <v>12</v>
      </c>
      <c r="B25" s="27">
        <v>165184722</v>
      </c>
    </row>
    <row r="26" spans="1:2" ht="15" x14ac:dyDescent="0.25">
      <c r="A26" s="26" t="s">
        <v>13</v>
      </c>
      <c r="B26" s="27">
        <v>2847778</v>
      </c>
    </row>
    <row r="27" spans="1:2" ht="15" x14ac:dyDescent="0.25">
      <c r="A27" s="28" t="s">
        <v>14</v>
      </c>
      <c r="B27" s="29">
        <v>11270</v>
      </c>
    </row>
    <row r="28" spans="1:2" ht="15" x14ac:dyDescent="0.25">
      <c r="A28" s="24" t="s">
        <v>490</v>
      </c>
      <c r="B28" s="25">
        <f>SUM(B29:B30)</f>
        <v>19767412</v>
      </c>
    </row>
    <row r="29" spans="1:2" ht="15" x14ac:dyDescent="0.25">
      <c r="A29" s="26" t="s">
        <v>15</v>
      </c>
      <c r="B29" s="27">
        <v>18675329</v>
      </c>
    </row>
    <row r="30" spans="1:2" ht="15" x14ac:dyDescent="0.25">
      <c r="A30" s="28" t="s">
        <v>16</v>
      </c>
      <c r="B30" s="29">
        <v>1092083</v>
      </c>
    </row>
    <row r="31" spans="1:2" ht="15" x14ac:dyDescent="0.25">
      <c r="A31" s="24" t="s">
        <v>491</v>
      </c>
      <c r="B31" s="25">
        <f>SUM(B32:B33)</f>
        <v>264158688</v>
      </c>
    </row>
    <row r="32" spans="1:2" ht="15" x14ac:dyDescent="0.25">
      <c r="A32" s="26" t="s">
        <v>17</v>
      </c>
      <c r="B32" s="27">
        <v>246033644</v>
      </c>
    </row>
    <row r="33" spans="1:2" ht="15" x14ac:dyDescent="0.25">
      <c r="A33" s="28" t="s">
        <v>18</v>
      </c>
      <c r="B33" s="29">
        <v>18125044</v>
      </c>
    </row>
    <row r="34" spans="1:2" ht="15" x14ac:dyDescent="0.25">
      <c r="A34" s="24" t="s">
        <v>492</v>
      </c>
      <c r="B34" s="25">
        <f>SUM(B35:B37)</f>
        <v>20224327</v>
      </c>
    </row>
    <row r="35" spans="1:2" ht="15" x14ac:dyDescent="0.25">
      <c r="A35" s="26" t="s">
        <v>20</v>
      </c>
      <c r="B35" s="27">
        <v>16006375</v>
      </c>
    </row>
    <row r="36" spans="1:2" ht="15" x14ac:dyDescent="0.25">
      <c r="A36" s="26" t="s">
        <v>19</v>
      </c>
      <c r="B36" s="27">
        <v>4090422</v>
      </c>
    </row>
    <row r="37" spans="1:2" ht="15" x14ac:dyDescent="0.25">
      <c r="A37" s="28" t="s">
        <v>527</v>
      </c>
      <c r="B37" s="29">
        <v>127530</v>
      </c>
    </row>
    <row r="38" spans="1:2" ht="15" x14ac:dyDescent="0.25">
      <c r="A38" s="30" t="s">
        <v>21</v>
      </c>
      <c r="B38" s="31">
        <v>28288431</v>
      </c>
    </row>
    <row r="39" spans="1:2" ht="15" x14ac:dyDescent="0.25">
      <c r="A39" s="30" t="s">
        <v>22</v>
      </c>
      <c r="B39" s="31">
        <v>18763941</v>
      </c>
    </row>
    <row r="40" spans="1:2" ht="15" x14ac:dyDescent="0.25">
      <c r="A40" s="32" t="s">
        <v>23</v>
      </c>
      <c r="B40" s="33">
        <v>82502324</v>
      </c>
    </row>
    <row r="41" spans="1:2" ht="15" x14ac:dyDescent="0.25">
      <c r="A41" s="22" t="s">
        <v>24</v>
      </c>
      <c r="B41" s="23">
        <v>59226410</v>
      </c>
    </row>
    <row r="42" spans="1:2" ht="15" x14ac:dyDescent="0.25">
      <c r="A42" s="22" t="s">
        <v>25</v>
      </c>
      <c r="B42" s="23">
        <v>45983438</v>
      </c>
    </row>
    <row r="43" spans="1:2" ht="15" x14ac:dyDescent="0.25">
      <c r="A43" s="22" t="s">
        <v>26</v>
      </c>
      <c r="B43" s="23">
        <v>84921795</v>
      </c>
    </row>
    <row r="44" spans="1:2" ht="15" x14ac:dyDescent="0.25">
      <c r="A44" s="22" t="s">
        <v>27</v>
      </c>
      <c r="B44" s="23">
        <v>15726796</v>
      </c>
    </row>
    <row r="45" spans="1:2" ht="15" x14ac:dyDescent="0.25">
      <c r="A45" s="22" t="s">
        <v>28</v>
      </c>
      <c r="B45" s="23">
        <v>14296907</v>
      </c>
    </row>
    <row r="46" spans="1:2" ht="15" x14ac:dyDescent="0.25">
      <c r="A46" s="22" t="s">
        <v>493</v>
      </c>
      <c r="B46" s="23">
        <f>SUM(B47:B48)</f>
        <v>17526064</v>
      </c>
    </row>
    <row r="47" spans="1:2" ht="15" x14ac:dyDescent="0.25">
      <c r="A47" s="34" t="s">
        <v>30</v>
      </c>
      <c r="B47" s="35">
        <v>9874216</v>
      </c>
    </row>
    <row r="48" spans="1:2" ht="15" x14ac:dyDescent="0.25">
      <c r="A48" s="34" t="s">
        <v>528</v>
      </c>
      <c r="B48" s="35">
        <v>7651848</v>
      </c>
    </row>
    <row r="49" spans="1:2" ht="15" x14ac:dyDescent="0.25">
      <c r="A49" s="22" t="s">
        <v>31</v>
      </c>
      <c r="B49" s="23">
        <v>36863735</v>
      </c>
    </row>
    <row r="50" spans="1:2" ht="15" x14ac:dyDescent="0.25">
      <c r="A50" s="32" t="s">
        <v>32</v>
      </c>
      <c r="B50" s="33">
        <v>318430680</v>
      </c>
    </row>
    <row r="51" spans="1:2" ht="15" x14ac:dyDescent="0.25">
      <c r="A51" s="30" t="s">
        <v>494</v>
      </c>
      <c r="B51" s="33">
        <f>SUM(B52:B54)</f>
        <v>11424778</v>
      </c>
    </row>
    <row r="52" spans="1:2" ht="15" x14ac:dyDescent="0.25">
      <c r="A52" s="36" t="s">
        <v>35</v>
      </c>
      <c r="B52" s="37">
        <v>9620476</v>
      </c>
    </row>
    <row r="53" spans="1:2" ht="15" x14ac:dyDescent="0.25">
      <c r="A53" s="26" t="s">
        <v>34</v>
      </c>
      <c r="B53" s="27">
        <v>1371927</v>
      </c>
    </row>
    <row r="54" spans="1:2" ht="15" x14ac:dyDescent="0.25">
      <c r="A54" s="26" t="s">
        <v>33</v>
      </c>
      <c r="B54" s="27">
        <v>432375</v>
      </c>
    </row>
    <row r="55" spans="1:2" ht="15" x14ac:dyDescent="0.25">
      <c r="A55" s="22" t="s">
        <v>36</v>
      </c>
      <c r="B55" s="23">
        <v>114980378</v>
      </c>
    </row>
    <row r="56" spans="1:2" ht="15" x14ac:dyDescent="0.25">
      <c r="A56" s="32" t="s">
        <v>37</v>
      </c>
      <c r="B56" s="33">
        <v>21529770</v>
      </c>
    </row>
    <row r="57" spans="1:2" ht="15" x14ac:dyDescent="0.25">
      <c r="A57" s="24" t="s">
        <v>495</v>
      </c>
      <c r="B57" s="25">
        <f>SUM(B58:B59)</f>
        <v>59911749</v>
      </c>
    </row>
    <row r="58" spans="1:2" ht="15" x14ac:dyDescent="0.25">
      <c r="A58" s="26" t="s">
        <v>336</v>
      </c>
      <c r="B58" s="27">
        <v>59905528</v>
      </c>
    </row>
    <row r="59" spans="1:2" ht="15" x14ac:dyDescent="0.25">
      <c r="A59" s="28" t="s">
        <v>476</v>
      </c>
      <c r="B59" s="29">
        <v>6221</v>
      </c>
    </row>
    <row r="60" spans="1:2" ht="15" x14ac:dyDescent="0.25">
      <c r="A60" s="24" t="s">
        <v>496</v>
      </c>
      <c r="B60" s="25">
        <f>SUM(B61:B63)</f>
        <v>966106101</v>
      </c>
    </row>
    <row r="61" spans="1:2" ht="15" x14ac:dyDescent="0.25">
      <c r="A61" s="26" t="s">
        <v>529</v>
      </c>
      <c r="B61" s="27">
        <v>613954016</v>
      </c>
    </row>
    <row r="62" spans="1:2" ht="15" x14ac:dyDescent="0.25">
      <c r="A62" s="26" t="s">
        <v>530</v>
      </c>
      <c r="B62" s="27">
        <v>352145732</v>
      </c>
    </row>
    <row r="63" spans="1:2" ht="15" x14ac:dyDescent="0.25">
      <c r="A63" s="28" t="s">
        <v>38</v>
      </c>
      <c r="B63" s="29">
        <v>6353</v>
      </c>
    </row>
    <row r="64" spans="1:2" ht="15" x14ac:dyDescent="0.25">
      <c r="A64" s="32" t="s">
        <v>41</v>
      </c>
      <c r="B64" s="33">
        <v>32736915</v>
      </c>
    </row>
    <row r="65" spans="1:2" ht="15" x14ac:dyDescent="0.25">
      <c r="A65" s="24" t="s">
        <v>497</v>
      </c>
      <c r="B65" s="25">
        <f>SUM(B66:B69)</f>
        <v>164200235</v>
      </c>
    </row>
    <row r="66" spans="1:2" ht="15" x14ac:dyDescent="0.25">
      <c r="A66" s="26" t="s">
        <v>44</v>
      </c>
      <c r="B66" s="27">
        <v>100938599</v>
      </c>
    </row>
    <row r="67" spans="1:2" ht="15" x14ac:dyDescent="0.25">
      <c r="A67" s="26" t="s">
        <v>530</v>
      </c>
      <c r="B67" s="27">
        <v>43956929</v>
      </c>
    </row>
    <row r="68" spans="1:2" ht="15" x14ac:dyDescent="0.25">
      <c r="A68" s="26" t="s">
        <v>42</v>
      </c>
      <c r="B68" s="27">
        <v>17584637</v>
      </c>
    </row>
    <row r="69" spans="1:2" ht="15" x14ac:dyDescent="0.25">
      <c r="A69" s="28" t="s">
        <v>43</v>
      </c>
      <c r="B69" s="29">
        <v>1720070</v>
      </c>
    </row>
    <row r="70" spans="1:2" ht="15" x14ac:dyDescent="0.25">
      <c r="A70" s="22" t="s">
        <v>45</v>
      </c>
      <c r="B70" s="23">
        <v>58985734</v>
      </c>
    </row>
    <row r="71" spans="1:2" ht="15" x14ac:dyDescent="0.25">
      <c r="A71" s="32" t="s">
        <v>46</v>
      </c>
      <c r="B71" s="33">
        <v>35044950</v>
      </c>
    </row>
    <row r="72" spans="1:2" ht="15" x14ac:dyDescent="0.25">
      <c r="A72" s="24" t="s">
        <v>498</v>
      </c>
      <c r="B72" s="25">
        <f>SUM(B73:B74)</f>
        <v>46422883</v>
      </c>
    </row>
    <row r="73" spans="1:2" ht="15" x14ac:dyDescent="0.25">
      <c r="A73" s="26" t="s">
        <v>47</v>
      </c>
      <c r="B73" s="27">
        <v>37386987</v>
      </c>
    </row>
    <row r="74" spans="1:2" ht="15" x14ac:dyDescent="0.25">
      <c r="A74" s="28" t="s">
        <v>532</v>
      </c>
      <c r="B74" s="29">
        <v>9035896</v>
      </c>
    </row>
    <row r="75" spans="1:2" ht="15" x14ac:dyDescent="0.25">
      <c r="A75" s="22" t="s">
        <v>499</v>
      </c>
      <c r="B75" s="23">
        <f>SUM(B76:B77)</f>
        <v>37908577</v>
      </c>
    </row>
    <row r="76" spans="1:2" ht="15" x14ac:dyDescent="0.25">
      <c r="A76" s="34" t="s">
        <v>531</v>
      </c>
      <c r="B76" s="38">
        <v>29832175</v>
      </c>
    </row>
    <row r="77" spans="1:2" ht="15" x14ac:dyDescent="0.25">
      <c r="A77" s="34" t="s">
        <v>12</v>
      </c>
      <c r="B77" s="38">
        <v>8076402</v>
      </c>
    </row>
    <row r="78" spans="1:2" ht="15" x14ac:dyDescent="0.25">
      <c r="A78" s="22" t="s">
        <v>49</v>
      </c>
      <c r="B78" s="23">
        <v>35353112</v>
      </c>
    </row>
    <row r="79" spans="1:2" ht="15" x14ac:dyDescent="0.25">
      <c r="A79" s="22" t="s">
        <v>50</v>
      </c>
      <c r="B79" s="23">
        <v>27435211</v>
      </c>
    </row>
    <row r="80" spans="1:2" ht="15" x14ac:dyDescent="0.25">
      <c r="A80" s="22" t="s">
        <v>51</v>
      </c>
      <c r="B80" s="23">
        <v>27596438</v>
      </c>
    </row>
    <row r="81" spans="1:2" ht="15" x14ac:dyDescent="0.25">
      <c r="A81" s="22" t="s">
        <v>52</v>
      </c>
      <c r="B81" s="23">
        <v>32923375</v>
      </c>
    </row>
    <row r="82" spans="1:2" ht="15" x14ac:dyDescent="0.25">
      <c r="A82" s="22" t="s">
        <v>53</v>
      </c>
      <c r="B82" s="23">
        <v>71323892</v>
      </c>
    </row>
    <row r="83" spans="1:2" ht="15" x14ac:dyDescent="0.25">
      <c r="A83" s="22" t="s">
        <v>54</v>
      </c>
      <c r="B83" s="23">
        <v>146470033</v>
      </c>
    </row>
    <row r="84" spans="1:2" ht="15" x14ac:dyDescent="0.25">
      <c r="A84" s="22" t="s">
        <v>55</v>
      </c>
      <c r="B84" s="23">
        <v>38825213</v>
      </c>
    </row>
    <row r="85" spans="1:2" ht="15" x14ac:dyDescent="0.25">
      <c r="A85" s="39" t="s">
        <v>56</v>
      </c>
      <c r="B85" s="40">
        <v>26901585</v>
      </c>
    </row>
    <row r="86" spans="1:2" ht="15" x14ac:dyDescent="0.25">
      <c r="A86" s="41" t="s">
        <v>57</v>
      </c>
      <c r="B86" s="42">
        <v>113224796</v>
      </c>
    </row>
    <row r="87" spans="1:2" ht="15" x14ac:dyDescent="0.25">
      <c r="A87" s="24" t="s">
        <v>500</v>
      </c>
      <c r="B87" s="25">
        <f>SUM(B88:B89)</f>
        <v>36728040</v>
      </c>
    </row>
    <row r="88" spans="1:2" ht="15" x14ac:dyDescent="0.25">
      <c r="A88" s="26" t="s">
        <v>30</v>
      </c>
      <c r="B88" s="27">
        <v>30375224</v>
      </c>
    </row>
    <row r="89" spans="1:2" ht="15" x14ac:dyDescent="0.25">
      <c r="A89" s="28" t="s">
        <v>17</v>
      </c>
      <c r="B89" s="29">
        <v>6352816</v>
      </c>
    </row>
    <row r="90" spans="1:2" ht="15" x14ac:dyDescent="0.25">
      <c r="A90" s="22" t="s">
        <v>58</v>
      </c>
      <c r="B90" s="23">
        <v>31477355</v>
      </c>
    </row>
    <row r="91" spans="1:2" ht="15" x14ac:dyDescent="0.25">
      <c r="A91" s="32" t="s">
        <v>59</v>
      </c>
      <c r="B91" s="33">
        <v>19326581</v>
      </c>
    </row>
    <row r="92" spans="1:2" ht="15" x14ac:dyDescent="0.25">
      <c r="A92" s="43" t="s">
        <v>501</v>
      </c>
      <c r="B92" s="44">
        <f>SUM(B93:B95)</f>
        <v>194084189</v>
      </c>
    </row>
    <row r="93" spans="1:2" ht="15" x14ac:dyDescent="0.25">
      <c r="A93" s="26" t="s">
        <v>61</v>
      </c>
      <c r="B93" s="27">
        <v>87742364</v>
      </c>
    </row>
    <row r="94" spans="1:2" ht="15" x14ac:dyDescent="0.25">
      <c r="A94" s="26" t="s">
        <v>43</v>
      </c>
      <c r="B94" s="27">
        <v>83320606</v>
      </c>
    </row>
    <row r="95" spans="1:2" ht="15" x14ac:dyDescent="0.25">
      <c r="A95" s="28" t="s">
        <v>60</v>
      </c>
      <c r="B95" s="29">
        <v>23021219</v>
      </c>
    </row>
    <row r="96" spans="1:2" ht="15" x14ac:dyDescent="0.25">
      <c r="A96" s="45"/>
      <c r="B96" s="46"/>
    </row>
    <row r="97" spans="1:2" x14ac:dyDescent="0.25">
      <c r="A97" s="47" t="s">
        <v>176</v>
      </c>
      <c r="B97" s="48">
        <f>SUM(B21:B24,B28,B31,B34,B38:B46,B49:B51,B55:B57,B60,B64:B65,B70:B72,B75,B78:B87,B90:B92)</f>
        <v>3730544345</v>
      </c>
    </row>
    <row r="98" spans="1:2" ht="19.5" x14ac:dyDescent="0.25">
      <c r="A98" s="49"/>
      <c r="B98" s="21"/>
    </row>
    <row r="99" spans="1:2" ht="15" x14ac:dyDescent="0.25">
      <c r="A99" s="68" t="s">
        <v>62</v>
      </c>
      <c r="B99" s="69"/>
    </row>
    <row r="100" spans="1:2" ht="15" x14ac:dyDescent="0.25">
      <c r="A100" s="22" t="s">
        <v>63</v>
      </c>
      <c r="B100" s="23">
        <v>3602488</v>
      </c>
    </row>
    <row r="101" spans="1:2" ht="15" x14ac:dyDescent="0.25">
      <c r="A101" s="22" t="s">
        <v>64</v>
      </c>
      <c r="B101" s="23">
        <v>2641752</v>
      </c>
    </row>
    <row r="102" spans="1:2" ht="15" x14ac:dyDescent="0.25">
      <c r="A102" s="22" t="s">
        <v>65</v>
      </c>
      <c r="B102" s="23">
        <v>8128041</v>
      </c>
    </row>
    <row r="103" spans="1:2" ht="15" x14ac:dyDescent="0.25">
      <c r="A103" s="22" t="s">
        <v>66</v>
      </c>
      <c r="B103" s="23">
        <v>13995503</v>
      </c>
    </row>
    <row r="104" spans="1:2" ht="15" x14ac:dyDescent="0.25">
      <c r="A104" s="22" t="s">
        <v>67</v>
      </c>
      <c r="B104" s="23">
        <v>19366921</v>
      </c>
    </row>
    <row r="105" spans="1:2" ht="15" x14ac:dyDescent="0.25">
      <c r="A105" s="22" t="s">
        <v>502</v>
      </c>
      <c r="B105" s="23">
        <f>SUM(B106:B107)</f>
        <v>8480012</v>
      </c>
    </row>
    <row r="106" spans="1:2" ht="15" x14ac:dyDescent="0.25">
      <c r="A106" s="34" t="s">
        <v>44</v>
      </c>
      <c r="B106" s="35">
        <v>7715769</v>
      </c>
    </row>
    <row r="107" spans="1:2" ht="15" x14ac:dyDescent="0.25">
      <c r="A107" s="34" t="s">
        <v>39</v>
      </c>
      <c r="B107" s="35">
        <v>764243</v>
      </c>
    </row>
    <row r="108" spans="1:2" ht="15" x14ac:dyDescent="0.25">
      <c r="A108" s="22" t="s">
        <v>68</v>
      </c>
      <c r="B108" s="23">
        <v>16115059</v>
      </c>
    </row>
    <row r="109" spans="1:2" ht="15" x14ac:dyDescent="0.25">
      <c r="A109" s="22" t="s">
        <v>69</v>
      </c>
      <c r="B109" s="23">
        <v>7335818</v>
      </c>
    </row>
    <row r="110" spans="1:2" ht="15" x14ac:dyDescent="0.25">
      <c r="A110" s="22" t="s">
        <v>70</v>
      </c>
      <c r="B110" s="23">
        <v>6712323</v>
      </c>
    </row>
    <row r="111" spans="1:2" ht="15" x14ac:dyDescent="0.25">
      <c r="A111" s="22" t="s">
        <v>71</v>
      </c>
      <c r="B111" s="23">
        <v>2619898</v>
      </c>
    </row>
    <row r="112" spans="1:2" ht="15" x14ac:dyDescent="0.25">
      <c r="A112" s="22" t="s">
        <v>72</v>
      </c>
      <c r="B112" s="23">
        <v>3037919</v>
      </c>
    </row>
    <row r="113" spans="1:2" ht="15" x14ac:dyDescent="0.25">
      <c r="A113" s="22" t="s">
        <v>73</v>
      </c>
      <c r="B113" s="23">
        <v>13370002</v>
      </c>
    </row>
    <row r="114" spans="1:2" ht="15" x14ac:dyDescent="0.25">
      <c r="A114" s="22" t="s">
        <v>503</v>
      </c>
      <c r="B114" s="23">
        <f>SUM(B115:B116)</f>
        <v>3115656</v>
      </c>
    </row>
    <row r="115" spans="1:2" ht="15" x14ac:dyDescent="0.25">
      <c r="A115" s="34" t="s">
        <v>261</v>
      </c>
      <c r="B115" s="35">
        <v>2280246</v>
      </c>
    </row>
    <row r="116" spans="1:2" ht="15" x14ac:dyDescent="0.25">
      <c r="A116" s="34" t="s">
        <v>16</v>
      </c>
      <c r="B116" s="35">
        <v>835410</v>
      </c>
    </row>
    <row r="117" spans="1:2" ht="15" x14ac:dyDescent="0.25">
      <c r="A117" s="22" t="s">
        <v>74</v>
      </c>
      <c r="B117" s="23">
        <v>8404142</v>
      </c>
    </row>
    <row r="118" spans="1:2" ht="15" x14ac:dyDescent="0.25">
      <c r="A118" s="22" t="s">
        <v>75</v>
      </c>
      <c r="B118" s="23">
        <v>11298798</v>
      </c>
    </row>
    <row r="119" spans="1:2" ht="15" x14ac:dyDescent="0.25">
      <c r="A119" s="22" t="s">
        <v>76</v>
      </c>
      <c r="B119" s="23">
        <v>6236170</v>
      </c>
    </row>
    <row r="120" spans="1:2" ht="15" x14ac:dyDescent="0.25">
      <c r="A120" s="22" t="s">
        <v>77</v>
      </c>
      <c r="B120" s="23">
        <v>7572217</v>
      </c>
    </row>
    <row r="121" spans="1:2" ht="15" x14ac:dyDescent="0.25">
      <c r="A121" s="22" t="s">
        <v>78</v>
      </c>
      <c r="B121" s="23">
        <v>4543040</v>
      </c>
    </row>
    <row r="122" spans="1:2" ht="15" x14ac:dyDescent="0.25">
      <c r="A122" s="22" t="s">
        <v>79</v>
      </c>
      <c r="B122" s="23">
        <v>3246895</v>
      </c>
    </row>
    <row r="123" spans="1:2" ht="15" x14ac:dyDescent="0.25">
      <c r="A123" s="22" t="s">
        <v>504</v>
      </c>
      <c r="B123" s="23">
        <f>SUM(B124:B125)</f>
        <v>29579817</v>
      </c>
    </row>
    <row r="124" spans="1:2" ht="15" x14ac:dyDescent="0.25">
      <c r="A124" s="34" t="s">
        <v>38</v>
      </c>
      <c r="B124" s="35">
        <v>28349445</v>
      </c>
    </row>
    <row r="125" spans="1:2" ht="15" x14ac:dyDescent="0.25">
      <c r="A125" s="34" t="s">
        <v>40</v>
      </c>
      <c r="B125" s="35">
        <v>1230372</v>
      </c>
    </row>
    <row r="126" spans="1:2" ht="15" x14ac:dyDescent="0.25">
      <c r="A126" s="22" t="s">
        <v>80</v>
      </c>
      <c r="B126" s="23">
        <v>2686492</v>
      </c>
    </row>
    <row r="127" spans="1:2" ht="15" x14ac:dyDescent="0.25">
      <c r="A127" s="22" t="s">
        <v>81</v>
      </c>
      <c r="B127" s="23">
        <v>18816436</v>
      </c>
    </row>
    <row r="128" spans="1:2" ht="15" x14ac:dyDescent="0.25">
      <c r="A128" s="22" t="s">
        <v>82</v>
      </c>
      <c r="B128" s="23">
        <v>4032637</v>
      </c>
    </row>
    <row r="129" spans="1:2" ht="15" x14ac:dyDescent="0.25">
      <c r="A129" s="22" t="s">
        <v>83</v>
      </c>
      <c r="B129" s="23">
        <v>6404308</v>
      </c>
    </row>
    <row r="130" spans="1:2" ht="15" x14ac:dyDescent="0.25">
      <c r="A130" s="22" t="s">
        <v>84</v>
      </c>
      <c r="B130" s="23">
        <v>5962100</v>
      </c>
    </row>
    <row r="131" spans="1:2" ht="15" x14ac:dyDescent="0.25">
      <c r="A131" s="22" t="s">
        <v>505</v>
      </c>
      <c r="B131" s="23">
        <f>SUM(B132:B133)</f>
        <v>4014142</v>
      </c>
    </row>
    <row r="132" spans="1:2" ht="15" x14ac:dyDescent="0.25">
      <c r="A132" s="34" t="s">
        <v>35</v>
      </c>
      <c r="B132" s="35">
        <v>3186803</v>
      </c>
    </row>
    <row r="133" spans="1:2" ht="15" x14ac:dyDescent="0.25">
      <c r="A133" s="34" t="s">
        <v>261</v>
      </c>
      <c r="B133" s="35">
        <v>827339</v>
      </c>
    </row>
    <row r="134" spans="1:2" ht="15" x14ac:dyDescent="0.25">
      <c r="A134" s="22" t="s">
        <v>85</v>
      </c>
      <c r="B134" s="23">
        <v>7611606</v>
      </c>
    </row>
    <row r="135" spans="1:2" ht="15" x14ac:dyDescent="0.25">
      <c r="A135" s="22" t="s">
        <v>86</v>
      </c>
      <c r="B135" s="23">
        <v>5399496</v>
      </c>
    </row>
    <row r="136" spans="1:2" ht="15" x14ac:dyDescent="0.25">
      <c r="A136" s="22" t="s">
        <v>506</v>
      </c>
      <c r="B136" s="23">
        <f>SUM(B137:B138)</f>
        <v>3246157</v>
      </c>
    </row>
    <row r="137" spans="1:2" ht="15" x14ac:dyDescent="0.25">
      <c r="A137" s="34" t="s">
        <v>261</v>
      </c>
      <c r="B137" s="35">
        <v>2466802</v>
      </c>
    </row>
    <row r="138" spans="1:2" ht="15" x14ac:dyDescent="0.25">
      <c r="A138" s="34" t="s">
        <v>178</v>
      </c>
      <c r="B138" s="35">
        <v>779355</v>
      </c>
    </row>
    <row r="139" spans="1:2" ht="15" x14ac:dyDescent="0.25">
      <c r="A139" s="22" t="s">
        <v>87</v>
      </c>
      <c r="B139" s="23">
        <v>23289317</v>
      </c>
    </row>
    <row r="140" spans="1:2" ht="15" x14ac:dyDescent="0.25">
      <c r="A140" s="22" t="s">
        <v>88</v>
      </c>
      <c r="B140" s="23">
        <v>2132692</v>
      </c>
    </row>
    <row r="141" spans="1:2" ht="15" x14ac:dyDescent="0.25">
      <c r="A141" s="22" t="s">
        <v>89</v>
      </c>
      <c r="B141" s="23">
        <v>3367170</v>
      </c>
    </row>
    <row r="142" spans="1:2" ht="15" x14ac:dyDescent="0.25">
      <c r="A142" s="22" t="s">
        <v>90</v>
      </c>
      <c r="B142" s="23">
        <v>5773756</v>
      </c>
    </row>
    <row r="143" spans="1:2" ht="15" x14ac:dyDescent="0.25">
      <c r="A143" s="22" t="s">
        <v>507</v>
      </c>
      <c r="B143" s="23">
        <f>SUM(B144:B145)</f>
        <v>4429970</v>
      </c>
    </row>
    <row r="144" spans="1:2" ht="15" x14ac:dyDescent="0.25">
      <c r="A144" s="34" t="s">
        <v>295</v>
      </c>
      <c r="B144" s="35">
        <v>2265426</v>
      </c>
    </row>
    <row r="145" spans="1:2" ht="15" x14ac:dyDescent="0.25">
      <c r="A145" s="34" t="s">
        <v>17</v>
      </c>
      <c r="B145" s="35">
        <v>2164544</v>
      </c>
    </row>
    <row r="146" spans="1:2" ht="15" x14ac:dyDescent="0.25">
      <c r="A146" s="22" t="s">
        <v>91</v>
      </c>
      <c r="B146" s="23">
        <v>16229986</v>
      </c>
    </row>
    <row r="147" spans="1:2" ht="15" x14ac:dyDescent="0.25">
      <c r="A147" s="22" t="s">
        <v>92</v>
      </c>
      <c r="B147" s="23">
        <v>6318274</v>
      </c>
    </row>
    <row r="148" spans="1:2" ht="15" x14ac:dyDescent="0.25">
      <c r="A148" s="22" t="s">
        <v>93</v>
      </c>
      <c r="B148" s="23">
        <v>6796685</v>
      </c>
    </row>
    <row r="149" spans="1:2" ht="15" x14ac:dyDescent="0.25">
      <c r="A149" s="22" t="s">
        <v>94</v>
      </c>
      <c r="B149" s="23">
        <v>8167160</v>
      </c>
    </row>
    <row r="150" spans="1:2" ht="15" x14ac:dyDescent="0.25">
      <c r="A150" s="22" t="s">
        <v>508</v>
      </c>
      <c r="B150" s="23">
        <f>SUM(B151:B152)</f>
        <v>14396542</v>
      </c>
    </row>
    <row r="151" spans="1:2" ht="15" x14ac:dyDescent="0.25">
      <c r="A151" s="34" t="s">
        <v>431</v>
      </c>
      <c r="B151" s="35">
        <v>13851908</v>
      </c>
    </row>
    <row r="152" spans="1:2" ht="15" x14ac:dyDescent="0.25">
      <c r="A152" s="34" t="s">
        <v>358</v>
      </c>
      <c r="B152" s="35">
        <v>544634</v>
      </c>
    </row>
    <row r="153" spans="1:2" ht="15" x14ac:dyDescent="0.25">
      <c r="A153" s="22" t="s">
        <v>95</v>
      </c>
      <c r="B153" s="23">
        <v>7891633</v>
      </c>
    </row>
    <row r="154" spans="1:2" ht="15" x14ac:dyDescent="0.25">
      <c r="A154" s="22" t="s">
        <v>509</v>
      </c>
      <c r="B154" s="23">
        <f>SUM(B155:B156)</f>
        <v>2667697</v>
      </c>
    </row>
    <row r="155" spans="1:2" ht="15" x14ac:dyDescent="0.25">
      <c r="A155" s="34" t="s">
        <v>18</v>
      </c>
      <c r="B155" s="35">
        <v>2335331</v>
      </c>
    </row>
    <row r="156" spans="1:2" ht="15" x14ac:dyDescent="0.25">
      <c r="A156" s="34" t="s">
        <v>19</v>
      </c>
      <c r="B156" s="35">
        <v>332366</v>
      </c>
    </row>
    <row r="157" spans="1:2" ht="15" x14ac:dyDescent="0.25">
      <c r="A157" s="22" t="s">
        <v>96</v>
      </c>
      <c r="B157" s="23">
        <v>3480552</v>
      </c>
    </row>
    <row r="158" spans="1:2" ht="15" x14ac:dyDescent="0.25">
      <c r="A158" s="22" t="s">
        <v>510</v>
      </c>
      <c r="B158" s="23">
        <f>SUM(B159:B160)</f>
        <v>2731745</v>
      </c>
    </row>
    <row r="159" spans="1:2" ht="15" x14ac:dyDescent="0.25">
      <c r="A159" s="34" t="s">
        <v>33</v>
      </c>
      <c r="B159" s="35">
        <v>2731726</v>
      </c>
    </row>
    <row r="160" spans="1:2" ht="15" x14ac:dyDescent="0.25">
      <c r="A160" s="34" t="s">
        <v>30</v>
      </c>
      <c r="B160" s="35">
        <v>19</v>
      </c>
    </row>
    <row r="161" spans="1:2" ht="15" x14ac:dyDescent="0.25">
      <c r="A161" s="22" t="s">
        <v>97</v>
      </c>
      <c r="B161" s="23">
        <v>6720536</v>
      </c>
    </row>
    <row r="162" spans="1:2" ht="15" x14ac:dyDescent="0.25">
      <c r="A162" s="22" t="s">
        <v>98</v>
      </c>
      <c r="B162" s="23">
        <v>4512279</v>
      </c>
    </row>
    <row r="163" spans="1:2" ht="15" x14ac:dyDescent="0.25">
      <c r="A163" s="22" t="s">
        <v>99</v>
      </c>
      <c r="B163" s="23">
        <v>3222797</v>
      </c>
    </row>
    <row r="164" spans="1:2" ht="15" x14ac:dyDescent="0.25">
      <c r="A164" s="22" t="s">
        <v>100</v>
      </c>
      <c r="B164" s="23">
        <v>11468595</v>
      </c>
    </row>
    <row r="165" spans="1:2" ht="15" x14ac:dyDescent="0.25">
      <c r="A165" s="22" t="s">
        <v>101</v>
      </c>
      <c r="B165" s="23">
        <v>10004246</v>
      </c>
    </row>
    <row r="166" spans="1:2" ht="15" x14ac:dyDescent="0.25">
      <c r="A166" s="22" t="s">
        <v>102</v>
      </c>
      <c r="B166" s="23">
        <v>2264463</v>
      </c>
    </row>
    <row r="167" spans="1:2" ht="15" x14ac:dyDescent="0.25">
      <c r="A167" s="22" t="s">
        <v>103</v>
      </c>
      <c r="B167" s="23">
        <v>5014277</v>
      </c>
    </row>
    <row r="168" spans="1:2" ht="15" x14ac:dyDescent="0.25">
      <c r="A168" s="22" t="s">
        <v>104</v>
      </c>
      <c r="B168" s="23">
        <v>3430666</v>
      </c>
    </row>
    <row r="169" spans="1:2" ht="15" x14ac:dyDescent="0.25">
      <c r="A169" s="22" t="s">
        <v>105</v>
      </c>
      <c r="B169" s="23">
        <v>2182919</v>
      </c>
    </row>
    <row r="170" spans="1:2" ht="15" x14ac:dyDescent="0.25">
      <c r="A170" s="22" t="s">
        <v>106</v>
      </c>
      <c r="B170" s="23">
        <v>6596706</v>
      </c>
    </row>
    <row r="171" spans="1:2" ht="15" x14ac:dyDescent="0.25">
      <c r="A171" s="22" t="s">
        <v>107</v>
      </c>
      <c r="B171" s="23">
        <v>26435148</v>
      </c>
    </row>
    <row r="172" spans="1:2" ht="15" x14ac:dyDescent="0.25">
      <c r="A172" s="22" t="s">
        <v>108</v>
      </c>
      <c r="B172" s="23">
        <v>1746835</v>
      </c>
    </row>
    <row r="173" spans="1:2" ht="15" x14ac:dyDescent="0.25">
      <c r="A173" s="22" t="s">
        <v>511</v>
      </c>
      <c r="B173" s="23">
        <f>SUM(B174:B176)</f>
        <v>2288391</v>
      </c>
    </row>
    <row r="174" spans="1:2" ht="15" x14ac:dyDescent="0.25">
      <c r="A174" s="34" t="s">
        <v>472</v>
      </c>
      <c r="B174" s="35">
        <v>1263808</v>
      </c>
    </row>
    <row r="175" spans="1:2" ht="15" x14ac:dyDescent="0.25">
      <c r="A175" s="34" t="s">
        <v>19</v>
      </c>
      <c r="B175" s="35">
        <v>642224</v>
      </c>
    </row>
    <row r="176" spans="1:2" ht="15" x14ac:dyDescent="0.25">
      <c r="A176" s="34" t="s">
        <v>20</v>
      </c>
      <c r="B176" s="35">
        <v>382359</v>
      </c>
    </row>
    <row r="177" spans="1:2" ht="15" x14ac:dyDescent="0.25">
      <c r="A177" s="22" t="s">
        <v>109</v>
      </c>
      <c r="B177" s="23">
        <v>2411744</v>
      </c>
    </row>
    <row r="178" spans="1:2" ht="15" x14ac:dyDescent="0.25">
      <c r="A178" s="22" t="s">
        <v>110</v>
      </c>
      <c r="B178" s="23">
        <v>5669261</v>
      </c>
    </row>
    <row r="179" spans="1:2" ht="15" x14ac:dyDescent="0.25">
      <c r="A179" s="22" t="s">
        <v>111</v>
      </c>
      <c r="B179" s="23">
        <v>2892793</v>
      </c>
    </row>
    <row r="180" spans="1:2" ht="15" x14ac:dyDescent="0.25">
      <c r="A180" s="22" t="s">
        <v>112</v>
      </c>
      <c r="B180" s="23">
        <v>3202264</v>
      </c>
    </row>
    <row r="181" spans="1:2" ht="15" x14ac:dyDescent="0.25">
      <c r="A181" s="22" t="s">
        <v>113</v>
      </c>
      <c r="B181" s="23">
        <v>6689922</v>
      </c>
    </row>
    <row r="182" spans="1:2" ht="15" x14ac:dyDescent="0.25">
      <c r="A182" s="22" t="s">
        <v>114</v>
      </c>
      <c r="B182" s="23">
        <v>2192403</v>
      </c>
    </row>
    <row r="183" spans="1:2" ht="15" x14ac:dyDescent="0.25">
      <c r="A183" s="22" t="s">
        <v>115</v>
      </c>
      <c r="B183" s="23">
        <v>4700254</v>
      </c>
    </row>
    <row r="184" spans="1:2" ht="15" x14ac:dyDescent="0.25">
      <c r="A184" s="22" t="s">
        <v>116</v>
      </c>
      <c r="B184" s="23">
        <v>6501910</v>
      </c>
    </row>
    <row r="185" spans="1:2" ht="15" x14ac:dyDescent="0.25">
      <c r="A185" s="22" t="s">
        <v>117</v>
      </c>
      <c r="B185" s="23">
        <v>2519758</v>
      </c>
    </row>
    <row r="186" spans="1:2" ht="15" x14ac:dyDescent="0.25">
      <c r="A186" s="22" t="s">
        <v>533</v>
      </c>
      <c r="B186" s="23">
        <f>SUM(B187:B188)</f>
        <v>3057188</v>
      </c>
    </row>
    <row r="187" spans="1:2" ht="15" x14ac:dyDescent="0.25">
      <c r="A187" s="34" t="s">
        <v>200</v>
      </c>
      <c r="B187" s="50">
        <v>2106350</v>
      </c>
    </row>
    <row r="188" spans="1:2" ht="15" x14ac:dyDescent="0.25">
      <c r="A188" s="34" t="s">
        <v>352</v>
      </c>
      <c r="B188" s="50">
        <v>950838</v>
      </c>
    </row>
    <row r="189" spans="1:2" ht="15" x14ac:dyDescent="0.25">
      <c r="A189" s="22" t="s">
        <v>118</v>
      </c>
      <c r="B189" s="23">
        <v>2483468</v>
      </c>
    </row>
    <row r="190" spans="1:2" ht="15" x14ac:dyDescent="0.25">
      <c r="A190" s="22" t="s">
        <v>119</v>
      </c>
      <c r="B190" s="23">
        <v>8484528</v>
      </c>
    </row>
    <row r="191" spans="1:2" ht="15" x14ac:dyDescent="0.25">
      <c r="A191" s="22" t="s">
        <v>120</v>
      </c>
      <c r="B191" s="23">
        <v>8710893</v>
      </c>
    </row>
    <row r="192" spans="1:2" ht="15" x14ac:dyDescent="0.25">
      <c r="A192" s="22" t="s">
        <v>121</v>
      </c>
      <c r="B192" s="23">
        <v>6470137</v>
      </c>
    </row>
    <row r="193" spans="1:2" ht="15" x14ac:dyDescent="0.25">
      <c r="A193" s="22" t="s">
        <v>122</v>
      </c>
      <c r="B193" s="23">
        <v>3528686</v>
      </c>
    </row>
    <row r="194" spans="1:2" ht="15" x14ac:dyDescent="0.25">
      <c r="A194" s="22" t="s">
        <v>123</v>
      </c>
      <c r="B194" s="23">
        <v>4873525</v>
      </c>
    </row>
    <row r="195" spans="1:2" ht="15" x14ac:dyDescent="0.25">
      <c r="A195" s="22" t="s">
        <v>124</v>
      </c>
      <c r="B195" s="23">
        <v>3475492</v>
      </c>
    </row>
    <row r="196" spans="1:2" ht="15" x14ac:dyDescent="0.25">
      <c r="A196" s="22" t="s">
        <v>125</v>
      </c>
      <c r="B196" s="23">
        <v>4963318</v>
      </c>
    </row>
    <row r="197" spans="1:2" ht="15" x14ac:dyDescent="0.25">
      <c r="A197" s="22" t="s">
        <v>512</v>
      </c>
      <c r="B197" s="23">
        <f>SUM(B198:B199)</f>
        <v>14970048</v>
      </c>
    </row>
    <row r="198" spans="1:2" ht="15" x14ac:dyDescent="0.25">
      <c r="A198" s="34" t="s">
        <v>19</v>
      </c>
      <c r="B198" s="35">
        <v>12811843</v>
      </c>
    </row>
    <row r="199" spans="1:2" ht="15" x14ac:dyDescent="0.25">
      <c r="A199" s="34" t="s">
        <v>18</v>
      </c>
      <c r="B199" s="35">
        <v>2158205</v>
      </c>
    </row>
    <row r="200" spans="1:2" ht="15" x14ac:dyDescent="0.25">
      <c r="A200" s="22" t="s">
        <v>126</v>
      </c>
      <c r="B200" s="23">
        <v>3391800</v>
      </c>
    </row>
    <row r="201" spans="1:2" ht="15" x14ac:dyDescent="0.25">
      <c r="A201" s="22" t="s">
        <v>127</v>
      </c>
      <c r="B201" s="23">
        <v>7776895</v>
      </c>
    </row>
    <row r="202" spans="1:2" ht="15" x14ac:dyDescent="0.25">
      <c r="A202" s="22" t="s">
        <v>128</v>
      </c>
      <c r="B202" s="23">
        <v>7130370</v>
      </c>
    </row>
    <row r="203" spans="1:2" ht="15" x14ac:dyDescent="0.25">
      <c r="A203" s="22" t="s">
        <v>129</v>
      </c>
      <c r="B203" s="23">
        <v>9946647</v>
      </c>
    </row>
    <row r="204" spans="1:2" ht="15" x14ac:dyDescent="0.25">
      <c r="A204" s="22" t="s">
        <v>130</v>
      </c>
      <c r="B204" s="23">
        <v>3119296</v>
      </c>
    </row>
    <row r="205" spans="1:2" ht="15" x14ac:dyDescent="0.25">
      <c r="A205" s="22" t="s">
        <v>131</v>
      </c>
      <c r="B205" s="23">
        <v>5340256</v>
      </c>
    </row>
    <row r="206" spans="1:2" ht="15" x14ac:dyDescent="0.25">
      <c r="A206" s="22" t="s">
        <v>132</v>
      </c>
      <c r="B206" s="23">
        <v>2687057</v>
      </c>
    </row>
    <row r="207" spans="1:2" ht="15" x14ac:dyDescent="0.25">
      <c r="A207" s="22" t="s">
        <v>133</v>
      </c>
      <c r="B207" s="23">
        <v>5095669</v>
      </c>
    </row>
    <row r="208" spans="1:2" ht="15" x14ac:dyDescent="0.25">
      <c r="A208" s="22" t="s">
        <v>513</v>
      </c>
      <c r="B208" s="23">
        <f>SUM(B209:B210)</f>
        <v>1754125</v>
      </c>
    </row>
    <row r="209" spans="1:2" ht="15" x14ac:dyDescent="0.25">
      <c r="A209" s="34" t="s">
        <v>16</v>
      </c>
      <c r="B209" s="35">
        <v>1589218</v>
      </c>
    </row>
    <row r="210" spans="1:2" ht="15" x14ac:dyDescent="0.25">
      <c r="A210" s="34" t="s">
        <v>15</v>
      </c>
      <c r="B210" s="35">
        <v>164907</v>
      </c>
    </row>
    <row r="211" spans="1:2" ht="15" x14ac:dyDescent="0.25">
      <c r="A211" s="22" t="s">
        <v>514</v>
      </c>
      <c r="B211" s="23">
        <f>SUM(B212:B213)</f>
        <v>1777727</v>
      </c>
    </row>
    <row r="212" spans="1:2" ht="15" x14ac:dyDescent="0.25">
      <c r="A212" s="34" t="s">
        <v>13</v>
      </c>
      <c r="B212" s="35">
        <v>1650857</v>
      </c>
    </row>
    <row r="213" spans="1:2" ht="15" x14ac:dyDescent="0.25">
      <c r="A213" s="34" t="s">
        <v>12</v>
      </c>
      <c r="B213" s="35">
        <v>126870</v>
      </c>
    </row>
    <row r="214" spans="1:2" ht="15" x14ac:dyDescent="0.25">
      <c r="A214" s="22" t="s">
        <v>134</v>
      </c>
      <c r="B214" s="23">
        <v>24002418</v>
      </c>
    </row>
    <row r="215" spans="1:2" ht="15" x14ac:dyDescent="0.25">
      <c r="A215" s="22" t="s">
        <v>135</v>
      </c>
      <c r="B215" s="23">
        <v>23063211</v>
      </c>
    </row>
    <row r="216" spans="1:2" ht="15" x14ac:dyDescent="0.25">
      <c r="A216" s="22" t="s">
        <v>136</v>
      </c>
      <c r="B216" s="23">
        <v>15782053</v>
      </c>
    </row>
    <row r="217" spans="1:2" ht="15" x14ac:dyDescent="0.25">
      <c r="A217" s="22" t="s">
        <v>515</v>
      </c>
      <c r="B217" s="23">
        <f>SUM(B218:B219)</f>
        <v>4082171</v>
      </c>
    </row>
    <row r="218" spans="1:2" ht="15" x14ac:dyDescent="0.25">
      <c r="A218" s="34" t="s">
        <v>38</v>
      </c>
      <c r="B218" s="35">
        <v>3651325</v>
      </c>
    </row>
    <row r="219" spans="1:2" ht="15" x14ac:dyDescent="0.25">
      <c r="A219" s="34" t="s">
        <v>14</v>
      </c>
      <c r="B219" s="35">
        <v>430846</v>
      </c>
    </row>
    <row r="220" spans="1:2" ht="15" x14ac:dyDescent="0.25">
      <c r="A220" s="22" t="s">
        <v>137</v>
      </c>
      <c r="B220" s="23">
        <v>12948105</v>
      </c>
    </row>
    <row r="221" spans="1:2" ht="15" x14ac:dyDescent="0.25">
      <c r="A221" s="22" t="s">
        <v>138</v>
      </c>
      <c r="B221" s="23">
        <v>8874892</v>
      </c>
    </row>
    <row r="222" spans="1:2" ht="15" x14ac:dyDescent="0.25">
      <c r="A222" s="22" t="s">
        <v>516</v>
      </c>
      <c r="B222" s="23">
        <f>SUM(B223:B224)</f>
        <v>8531247</v>
      </c>
    </row>
    <row r="223" spans="1:2" ht="15" x14ac:dyDescent="0.25">
      <c r="A223" s="34" t="s">
        <v>350</v>
      </c>
      <c r="B223" s="35">
        <v>7726735</v>
      </c>
    </row>
    <row r="224" spans="1:2" ht="15" x14ac:dyDescent="0.25">
      <c r="A224" s="34" t="s">
        <v>295</v>
      </c>
      <c r="B224" s="35">
        <v>804512</v>
      </c>
    </row>
    <row r="225" spans="1:2" ht="15" x14ac:dyDescent="0.25">
      <c r="A225" s="22" t="s">
        <v>139</v>
      </c>
      <c r="B225" s="23">
        <v>9546850</v>
      </c>
    </row>
    <row r="226" spans="1:2" ht="15" x14ac:dyDescent="0.25">
      <c r="A226" s="22" t="s">
        <v>140</v>
      </c>
      <c r="B226" s="23">
        <v>5467718</v>
      </c>
    </row>
    <row r="227" spans="1:2" ht="15" x14ac:dyDescent="0.25">
      <c r="A227" s="22" t="s">
        <v>141</v>
      </c>
      <c r="B227" s="23">
        <v>5160837</v>
      </c>
    </row>
    <row r="228" spans="1:2" ht="15" x14ac:dyDescent="0.25">
      <c r="A228" s="22" t="s">
        <v>517</v>
      </c>
      <c r="B228" s="23">
        <f>SUM(B229:B230)</f>
        <v>3648678</v>
      </c>
    </row>
    <row r="229" spans="1:2" ht="15" x14ac:dyDescent="0.25">
      <c r="A229" s="34" t="s">
        <v>245</v>
      </c>
      <c r="B229" s="35">
        <v>3582564</v>
      </c>
    </row>
    <row r="230" spans="1:2" ht="15" x14ac:dyDescent="0.25">
      <c r="A230" s="34" t="s">
        <v>178</v>
      </c>
      <c r="B230" s="35">
        <v>66114</v>
      </c>
    </row>
    <row r="231" spans="1:2" ht="15" x14ac:dyDescent="0.25">
      <c r="A231" s="22" t="s">
        <v>142</v>
      </c>
      <c r="B231" s="23">
        <v>3621409</v>
      </c>
    </row>
    <row r="232" spans="1:2" ht="15" x14ac:dyDescent="0.25">
      <c r="A232" s="22" t="s">
        <v>143</v>
      </c>
      <c r="B232" s="23">
        <v>3547616</v>
      </c>
    </row>
    <row r="233" spans="1:2" ht="15" x14ac:dyDescent="0.25">
      <c r="A233" s="22" t="s">
        <v>144</v>
      </c>
      <c r="B233" s="23">
        <v>10759763</v>
      </c>
    </row>
    <row r="234" spans="1:2" ht="15" x14ac:dyDescent="0.25">
      <c r="A234" s="22" t="s">
        <v>518</v>
      </c>
      <c r="B234" s="23">
        <f>SUM(B235:B236)</f>
        <v>22955764</v>
      </c>
    </row>
    <row r="235" spans="1:2" ht="15" x14ac:dyDescent="0.25">
      <c r="A235" s="34" t="s">
        <v>40</v>
      </c>
      <c r="B235" s="35">
        <v>22272782</v>
      </c>
    </row>
    <row r="236" spans="1:2" ht="15" x14ac:dyDescent="0.25">
      <c r="A236" s="34" t="s">
        <v>39</v>
      </c>
      <c r="B236" s="35">
        <v>682982</v>
      </c>
    </row>
    <row r="237" spans="1:2" ht="15" x14ac:dyDescent="0.25">
      <c r="A237" s="22" t="s">
        <v>145</v>
      </c>
      <c r="B237" s="23">
        <v>9049902</v>
      </c>
    </row>
    <row r="238" spans="1:2" ht="15" x14ac:dyDescent="0.25">
      <c r="A238" s="22" t="s">
        <v>146</v>
      </c>
      <c r="B238" s="23">
        <v>12849597</v>
      </c>
    </row>
    <row r="239" spans="1:2" ht="15" x14ac:dyDescent="0.25">
      <c r="A239" s="22" t="s">
        <v>147</v>
      </c>
      <c r="B239" s="23">
        <v>3716144</v>
      </c>
    </row>
    <row r="240" spans="1:2" ht="15" x14ac:dyDescent="0.25">
      <c r="A240" s="22" t="s">
        <v>519</v>
      </c>
      <c r="B240" s="23">
        <f>SUM(B241:B242)</f>
        <v>7297773</v>
      </c>
    </row>
    <row r="241" spans="1:2" ht="15" x14ac:dyDescent="0.25">
      <c r="A241" s="34" t="s">
        <v>352</v>
      </c>
      <c r="B241" s="35">
        <v>7297606</v>
      </c>
    </row>
    <row r="242" spans="1:2" ht="15" x14ac:dyDescent="0.25">
      <c r="A242" s="34" t="s">
        <v>200</v>
      </c>
      <c r="B242" s="35">
        <v>167</v>
      </c>
    </row>
    <row r="243" spans="1:2" ht="15" x14ac:dyDescent="0.25">
      <c r="A243" s="51" t="s">
        <v>148</v>
      </c>
      <c r="B243" s="52">
        <v>12645773</v>
      </c>
    </row>
    <row r="244" spans="1:2" ht="15" x14ac:dyDescent="0.25">
      <c r="A244" s="22" t="s">
        <v>149</v>
      </c>
      <c r="B244" s="23">
        <v>2862787</v>
      </c>
    </row>
    <row r="245" spans="1:2" ht="15" x14ac:dyDescent="0.25">
      <c r="A245" s="22" t="s">
        <v>150</v>
      </c>
      <c r="B245" s="23">
        <v>12868782</v>
      </c>
    </row>
    <row r="246" spans="1:2" ht="15" x14ac:dyDescent="0.25">
      <c r="A246" s="22" t="s">
        <v>151</v>
      </c>
      <c r="B246" s="23">
        <v>3290386</v>
      </c>
    </row>
    <row r="247" spans="1:2" ht="15" x14ac:dyDescent="0.25">
      <c r="A247" s="22" t="s">
        <v>520</v>
      </c>
      <c r="B247" s="23">
        <f>SUM(B248:B249)</f>
        <v>5423146</v>
      </c>
    </row>
    <row r="248" spans="1:2" ht="15" x14ac:dyDescent="0.25">
      <c r="A248" s="34" t="s">
        <v>17</v>
      </c>
      <c r="B248" s="35">
        <v>4851039</v>
      </c>
    </row>
    <row r="249" spans="1:2" ht="15" x14ac:dyDescent="0.25">
      <c r="A249" s="34" t="s">
        <v>476</v>
      </c>
      <c r="B249" s="35">
        <v>572107</v>
      </c>
    </row>
    <row r="250" spans="1:2" ht="15" x14ac:dyDescent="0.25">
      <c r="A250" s="22" t="s">
        <v>152</v>
      </c>
      <c r="B250" s="23">
        <v>5527085</v>
      </c>
    </row>
    <row r="251" spans="1:2" ht="15" x14ac:dyDescent="0.25">
      <c r="A251" s="22" t="s">
        <v>153</v>
      </c>
      <c r="B251" s="23">
        <v>5220445</v>
      </c>
    </row>
    <row r="252" spans="1:2" ht="15" x14ac:dyDescent="0.25">
      <c r="A252" s="22" t="s">
        <v>154</v>
      </c>
      <c r="B252" s="23">
        <v>7281705</v>
      </c>
    </row>
    <row r="253" spans="1:2" ht="15" x14ac:dyDescent="0.25">
      <c r="A253" s="22" t="s">
        <v>155</v>
      </c>
      <c r="B253" s="23">
        <v>8366006</v>
      </c>
    </row>
    <row r="254" spans="1:2" ht="15" x14ac:dyDescent="0.25">
      <c r="A254" s="22" t="s">
        <v>156</v>
      </c>
      <c r="B254" s="23">
        <v>3671879</v>
      </c>
    </row>
    <row r="255" spans="1:2" ht="15" x14ac:dyDescent="0.25">
      <c r="A255" s="22" t="s">
        <v>157</v>
      </c>
      <c r="B255" s="23">
        <v>5006530</v>
      </c>
    </row>
    <row r="256" spans="1:2" ht="15" x14ac:dyDescent="0.25">
      <c r="A256" s="22" t="s">
        <v>158</v>
      </c>
      <c r="B256" s="23">
        <v>3999193</v>
      </c>
    </row>
    <row r="257" spans="1:2" ht="15" x14ac:dyDescent="0.25">
      <c r="A257" s="22" t="s">
        <v>521</v>
      </c>
      <c r="B257" s="23">
        <f>SUM(B258:B259)</f>
        <v>4324169</v>
      </c>
    </row>
    <row r="258" spans="1:2" ht="15" x14ac:dyDescent="0.25">
      <c r="A258" s="34" t="s">
        <v>18</v>
      </c>
      <c r="B258" s="35">
        <v>3761028</v>
      </c>
    </row>
    <row r="259" spans="1:2" ht="15" x14ac:dyDescent="0.25">
      <c r="A259" s="34" t="s">
        <v>324</v>
      </c>
      <c r="B259" s="35">
        <v>563141</v>
      </c>
    </row>
    <row r="260" spans="1:2" ht="15" x14ac:dyDescent="0.25">
      <c r="A260" s="22" t="s">
        <v>159</v>
      </c>
      <c r="B260" s="23">
        <v>8268528</v>
      </c>
    </row>
    <row r="261" spans="1:2" ht="15" x14ac:dyDescent="0.25">
      <c r="A261" s="22" t="s">
        <v>522</v>
      </c>
      <c r="B261" s="23">
        <f>SUM(B262:B263)</f>
        <v>15208777</v>
      </c>
    </row>
    <row r="262" spans="1:2" ht="15" x14ac:dyDescent="0.25">
      <c r="A262" s="34" t="s">
        <v>12</v>
      </c>
      <c r="B262" s="35">
        <v>13007389</v>
      </c>
    </row>
    <row r="263" spans="1:2" ht="15" x14ac:dyDescent="0.25">
      <c r="A263" s="34" t="s">
        <v>38</v>
      </c>
      <c r="B263" s="35">
        <v>2201388</v>
      </c>
    </row>
    <row r="264" spans="1:2" ht="15" x14ac:dyDescent="0.25">
      <c r="A264" s="22" t="s">
        <v>160</v>
      </c>
      <c r="B264" s="23">
        <v>2695927</v>
      </c>
    </row>
    <row r="265" spans="1:2" ht="15" x14ac:dyDescent="0.25">
      <c r="A265" s="22" t="s">
        <v>161</v>
      </c>
      <c r="B265" s="23">
        <v>8081183</v>
      </c>
    </row>
    <row r="266" spans="1:2" ht="15" x14ac:dyDescent="0.25">
      <c r="A266" s="22" t="s">
        <v>162</v>
      </c>
      <c r="B266" s="23">
        <v>7563180</v>
      </c>
    </row>
    <row r="267" spans="1:2" ht="15" x14ac:dyDescent="0.25">
      <c r="A267" s="22" t="s">
        <v>163</v>
      </c>
      <c r="B267" s="23">
        <v>3441131</v>
      </c>
    </row>
    <row r="268" spans="1:2" ht="15" x14ac:dyDescent="0.25">
      <c r="A268" s="22" t="s">
        <v>164</v>
      </c>
      <c r="B268" s="23">
        <v>3024755</v>
      </c>
    </row>
    <row r="269" spans="1:2" s="2" customFormat="1" ht="15" x14ac:dyDescent="0.25">
      <c r="A269" s="22" t="s">
        <v>523</v>
      </c>
      <c r="B269" s="23">
        <f>SUM(B270:B271)</f>
        <v>6616755</v>
      </c>
    </row>
    <row r="270" spans="1:2" ht="15" x14ac:dyDescent="0.25">
      <c r="A270" s="34" t="s">
        <v>20</v>
      </c>
      <c r="B270" s="35">
        <v>6245871</v>
      </c>
    </row>
    <row r="271" spans="1:2" ht="15" x14ac:dyDescent="0.25">
      <c r="A271" s="34" t="s">
        <v>324</v>
      </c>
      <c r="B271" s="35">
        <v>370884</v>
      </c>
    </row>
    <row r="272" spans="1:2" ht="15" x14ac:dyDescent="0.25">
      <c r="A272" s="22" t="s">
        <v>165</v>
      </c>
      <c r="B272" s="23">
        <v>13468164</v>
      </c>
    </row>
    <row r="273" spans="1:2" ht="15" x14ac:dyDescent="0.25">
      <c r="A273" s="22" t="s">
        <v>166</v>
      </c>
      <c r="B273" s="23">
        <v>15620849</v>
      </c>
    </row>
    <row r="274" spans="1:2" ht="15" x14ac:dyDescent="0.25">
      <c r="A274" s="22" t="s">
        <v>167</v>
      </c>
      <c r="B274" s="23">
        <v>6946294</v>
      </c>
    </row>
    <row r="275" spans="1:2" ht="15" x14ac:dyDescent="0.25">
      <c r="A275" s="22" t="s">
        <v>168</v>
      </c>
      <c r="B275" s="23">
        <v>28959616</v>
      </c>
    </row>
    <row r="276" spans="1:2" ht="15" x14ac:dyDescent="0.25">
      <c r="A276" s="22" t="s">
        <v>169</v>
      </c>
      <c r="B276" s="23">
        <v>8734228</v>
      </c>
    </row>
    <row r="277" spans="1:2" ht="15" x14ac:dyDescent="0.25">
      <c r="A277" s="22" t="s">
        <v>170</v>
      </c>
      <c r="B277" s="23">
        <v>6069628</v>
      </c>
    </row>
    <row r="278" spans="1:2" ht="15" x14ac:dyDescent="0.25">
      <c r="A278" s="22" t="s">
        <v>171</v>
      </c>
      <c r="B278" s="23">
        <v>4951021</v>
      </c>
    </row>
    <row r="279" spans="1:2" ht="15" x14ac:dyDescent="0.25">
      <c r="A279" s="22" t="s">
        <v>172</v>
      </c>
      <c r="B279" s="23">
        <v>2420714</v>
      </c>
    </row>
    <row r="280" spans="1:2" ht="15" x14ac:dyDescent="0.25">
      <c r="A280" s="22" t="s">
        <v>173</v>
      </c>
      <c r="B280" s="23">
        <v>5386052</v>
      </c>
    </row>
    <row r="281" spans="1:2" ht="15" x14ac:dyDescent="0.25">
      <c r="A281" s="22" t="s">
        <v>174</v>
      </c>
      <c r="B281" s="23">
        <v>1816110</v>
      </c>
    </row>
    <row r="282" spans="1:2" ht="15" x14ac:dyDescent="0.25">
      <c r="A282" s="22" t="s">
        <v>524</v>
      </c>
      <c r="B282" s="23">
        <f>SUM(B283:B284)</f>
        <v>10754011</v>
      </c>
    </row>
    <row r="283" spans="1:2" ht="15" x14ac:dyDescent="0.25">
      <c r="A283" s="34" t="s">
        <v>12</v>
      </c>
      <c r="B283" s="35">
        <v>10024021</v>
      </c>
    </row>
    <row r="284" spans="1:2" ht="15" x14ac:dyDescent="0.25">
      <c r="A284" s="34" t="s">
        <v>38</v>
      </c>
      <c r="B284" s="35">
        <v>729990</v>
      </c>
    </row>
    <row r="285" spans="1:2" ht="15" x14ac:dyDescent="0.25">
      <c r="A285" s="22" t="s">
        <v>175</v>
      </c>
      <c r="B285" s="23">
        <v>3337268</v>
      </c>
    </row>
    <row r="286" spans="1:2" ht="15" x14ac:dyDescent="0.25">
      <c r="A286" s="22" t="s">
        <v>525</v>
      </c>
      <c r="B286" s="23">
        <f>SUM(B287:B288)</f>
        <v>4365869</v>
      </c>
    </row>
    <row r="287" spans="1:2" ht="15" x14ac:dyDescent="0.25">
      <c r="A287" s="34" t="s">
        <v>20</v>
      </c>
      <c r="B287" s="35">
        <v>3921442</v>
      </c>
    </row>
    <row r="288" spans="1:2" ht="15" x14ac:dyDescent="0.25">
      <c r="A288" s="34" t="s">
        <v>44</v>
      </c>
      <c r="B288" s="35">
        <v>444427</v>
      </c>
    </row>
    <row r="289" spans="1:2" ht="15" x14ac:dyDescent="0.25">
      <c r="A289" s="53" t="s">
        <v>176</v>
      </c>
      <c r="B289" s="54">
        <v>1020078410</v>
      </c>
    </row>
    <row r="290" spans="1:2" ht="18.75" x14ac:dyDescent="0.25">
      <c r="A290" s="20"/>
      <c r="B290" s="21"/>
    </row>
    <row r="291" spans="1:2" x14ac:dyDescent="0.25">
      <c r="A291" s="55"/>
      <c r="B291" s="56"/>
    </row>
    <row r="292" spans="1:2" thickBot="1" x14ac:dyDescent="0.3">
      <c r="A292" s="68" t="s">
        <v>177</v>
      </c>
      <c r="B292" s="70"/>
    </row>
    <row r="293" spans="1:2" thickTop="1" x14ac:dyDescent="0.25">
      <c r="A293" s="71" t="s">
        <v>488</v>
      </c>
      <c r="B293" s="72"/>
    </row>
    <row r="294" spans="1:2" x14ac:dyDescent="0.25">
      <c r="A294" s="57"/>
      <c r="B294" s="56"/>
    </row>
    <row r="295" spans="1:2" ht="15" x14ac:dyDescent="0.25">
      <c r="A295" s="22" t="s">
        <v>178</v>
      </c>
      <c r="B295" s="23">
        <v>8839809</v>
      </c>
    </row>
    <row r="296" spans="1:2" ht="15" x14ac:dyDescent="0.25">
      <c r="A296" s="58" t="s">
        <v>179</v>
      </c>
      <c r="B296" s="59">
        <v>1267700</v>
      </c>
    </row>
    <row r="297" spans="1:2" ht="15" x14ac:dyDescent="0.25">
      <c r="A297" s="58" t="s">
        <v>180</v>
      </c>
      <c r="B297" s="59">
        <v>1114998</v>
      </c>
    </row>
    <row r="298" spans="1:2" ht="15" x14ac:dyDescent="0.25">
      <c r="A298" s="58" t="s">
        <v>181</v>
      </c>
      <c r="B298" s="59">
        <v>703121</v>
      </c>
    </row>
    <row r="299" spans="1:2" ht="15" x14ac:dyDescent="0.25">
      <c r="A299" s="58" t="s">
        <v>182</v>
      </c>
      <c r="B299" s="59">
        <v>945978</v>
      </c>
    </row>
    <row r="300" spans="1:2" ht="15" x14ac:dyDescent="0.25">
      <c r="A300" s="58" t="s">
        <v>183</v>
      </c>
      <c r="B300" s="59">
        <v>939517</v>
      </c>
    </row>
    <row r="301" spans="1:2" ht="15" x14ac:dyDescent="0.25">
      <c r="A301" s="58" t="s">
        <v>184</v>
      </c>
      <c r="B301" s="59">
        <v>1040576</v>
      </c>
    </row>
    <row r="302" spans="1:2" ht="15" x14ac:dyDescent="0.25">
      <c r="A302" s="58" t="s">
        <v>185</v>
      </c>
      <c r="B302" s="59">
        <v>791904</v>
      </c>
    </row>
    <row r="303" spans="1:2" ht="15" x14ac:dyDescent="0.25">
      <c r="A303" s="58" t="s">
        <v>186</v>
      </c>
      <c r="B303" s="59">
        <v>2036015</v>
      </c>
    </row>
    <row r="304" spans="1:2" ht="15" x14ac:dyDescent="0.25">
      <c r="A304" s="58"/>
      <c r="B304" s="59"/>
    </row>
    <row r="305" spans="1:2" ht="15" x14ac:dyDescent="0.25">
      <c r="A305" s="22" t="s">
        <v>187</v>
      </c>
      <c r="B305" s="23">
        <v>1368446</v>
      </c>
    </row>
    <row r="306" spans="1:2" ht="15" x14ac:dyDescent="0.25">
      <c r="A306" s="58" t="s">
        <v>188</v>
      </c>
      <c r="B306" s="59">
        <v>1368446</v>
      </c>
    </row>
    <row r="307" spans="1:2" ht="15" x14ac:dyDescent="0.25">
      <c r="A307" s="58"/>
      <c r="B307" s="59"/>
    </row>
    <row r="308" spans="1:2" ht="15" x14ac:dyDescent="0.25">
      <c r="A308" s="22" t="s">
        <v>189</v>
      </c>
      <c r="B308" s="23">
        <v>12544297</v>
      </c>
    </row>
    <row r="309" spans="1:2" ht="15" x14ac:dyDescent="0.25">
      <c r="A309" s="58" t="s">
        <v>190</v>
      </c>
      <c r="B309" s="59">
        <v>3321087</v>
      </c>
    </row>
    <row r="310" spans="1:2" ht="15" x14ac:dyDescent="0.25">
      <c r="A310" s="58" t="s">
        <v>191</v>
      </c>
      <c r="B310" s="59">
        <v>908108</v>
      </c>
    </row>
    <row r="311" spans="1:2" ht="15" x14ac:dyDescent="0.25">
      <c r="A311" s="58" t="s">
        <v>192</v>
      </c>
      <c r="B311" s="59">
        <v>2555042</v>
      </c>
    </row>
    <row r="312" spans="1:2" ht="15" x14ac:dyDescent="0.25">
      <c r="A312" s="58" t="s">
        <v>193</v>
      </c>
      <c r="B312" s="59">
        <v>822311</v>
      </c>
    </row>
    <row r="313" spans="1:2" ht="15" x14ac:dyDescent="0.25">
      <c r="A313" s="58" t="s">
        <v>194</v>
      </c>
      <c r="B313" s="59">
        <v>1268159</v>
      </c>
    </row>
    <row r="314" spans="1:2" ht="15" x14ac:dyDescent="0.25">
      <c r="A314" s="58" t="s">
        <v>195</v>
      </c>
      <c r="B314" s="59">
        <v>792557</v>
      </c>
    </row>
    <row r="315" spans="1:2" ht="15" x14ac:dyDescent="0.25">
      <c r="A315" s="58" t="s">
        <v>536</v>
      </c>
      <c r="B315" s="59">
        <v>2877033</v>
      </c>
    </row>
    <row r="316" spans="1:2" ht="15" x14ac:dyDescent="0.25">
      <c r="A316" s="58"/>
      <c r="B316" s="59"/>
    </row>
    <row r="317" spans="1:2" ht="15" x14ac:dyDescent="0.25">
      <c r="A317" s="22" t="s">
        <v>33</v>
      </c>
      <c r="B317" s="23">
        <v>5677593</v>
      </c>
    </row>
    <row r="318" spans="1:2" ht="15" x14ac:dyDescent="0.25">
      <c r="A318" s="58" t="s">
        <v>196</v>
      </c>
      <c r="B318" s="59">
        <v>981967</v>
      </c>
    </row>
    <row r="319" spans="1:2" ht="15" x14ac:dyDescent="0.25">
      <c r="A319" s="58" t="s">
        <v>537</v>
      </c>
      <c r="B319" s="59">
        <v>1881188</v>
      </c>
    </row>
    <row r="320" spans="1:2" ht="15" x14ac:dyDescent="0.25">
      <c r="A320" s="58" t="s">
        <v>197</v>
      </c>
      <c r="B320" s="59">
        <v>754252</v>
      </c>
    </row>
    <row r="321" spans="1:2" ht="15" x14ac:dyDescent="0.25">
      <c r="A321" s="58" t="s">
        <v>198</v>
      </c>
      <c r="B321" s="59">
        <v>930564</v>
      </c>
    </row>
    <row r="322" spans="1:2" ht="15" x14ac:dyDescent="0.25">
      <c r="A322" s="58" t="s">
        <v>199</v>
      </c>
      <c r="B322" s="59">
        <v>773992</v>
      </c>
    </row>
    <row r="323" spans="1:2" ht="15" x14ac:dyDescent="0.25">
      <c r="A323" s="58" t="s">
        <v>538</v>
      </c>
      <c r="B323" s="59">
        <v>355630</v>
      </c>
    </row>
    <row r="324" spans="1:2" ht="15" x14ac:dyDescent="0.25">
      <c r="A324" s="58"/>
      <c r="B324" s="59"/>
    </row>
    <row r="325" spans="1:2" ht="15" x14ac:dyDescent="0.25">
      <c r="A325" s="22" t="s">
        <v>200</v>
      </c>
      <c r="B325" s="23">
        <v>96251160</v>
      </c>
    </row>
    <row r="326" spans="1:2" ht="15" x14ac:dyDescent="0.25">
      <c r="A326" s="58" t="s">
        <v>201</v>
      </c>
      <c r="B326" s="59">
        <v>1686544</v>
      </c>
    </row>
    <row r="327" spans="1:2" ht="15" x14ac:dyDescent="0.25">
      <c r="A327" s="58" t="s">
        <v>202</v>
      </c>
      <c r="B327" s="59">
        <v>1428769</v>
      </c>
    </row>
    <row r="328" spans="1:2" ht="15" x14ac:dyDescent="0.25">
      <c r="A328" s="58" t="s">
        <v>203</v>
      </c>
      <c r="B328" s="59">
        <v>2455462</v>
      </c>
    </row>
    <row r="329" spans="1:2" ht="15" x14ac:dyDescent="0.25">
      <c r="A329" s="58" t="s">
        <v>204</v>
      </c>
      <c r="B329" s="59">
        <v>3653777</v>
      </c>
    </row>
    <row r="330" spans="1:2" ht="15" x14ac:dyDescent="0.25">
      <c r="A330" s="58" t="s">
        <v>205</v>
      </c>
      <c r="B330" s="59">
        <v>2118414</v>
      </c>
    </row>
    <row r="331" spans="1:2" ht="15" x14ac:dyDescent="0.25">
      <c r="A331" s="58" t="s">
        <v>206</v>
      </c>
      <c r="B331" s="59">
        <v>3751980</v>
      </c>
    </row>
    <row r="332" spans="1:2" ht="15" x14ac:dyDescent="0.25">
      <c r="A332" s="58" t="s">
        <v>207</v>
      </c>
      <c r="B332" s="59">
        <v>1584692</v>
      </c>
    </row>
    <row r="333" spans="1:2" ht="15" x14ac:dyDescent="0.25">
      <c r="A333" s="58" t="s">
        <v>208</v>
      </c>
      <c r="B333" s="59">
        <v>2768304</v>
      </c>
    </row>
    <row r="334" spans="1:2" ht="15" x14ac:dyDescent="0.25">
      <c r="A334" s="58" t="s">
        <v>209</v>
      </c>
      <c r="B334" s="59">
        <v>1609127</v>
      </c>
    </row>
    <row r="335" spans="1:2" ht="15" x14ac:dyDescent="0.25">
      <c r="A335" s="58" t="s">
        <v>210</v>
      </c>
      <c r="B335" s="59">
        <v>3166339</v>
      </c>
    </row>
    <row r="336" spans="1:2" ht="15" x14ac:dyDescent="0.25">
      <c r="A336" s="58" t="s">
        <v>211</v>
      </c>
      <c r="B336" s="59">
        <v>3475859</v>
      </c>
    </row>
    <row r="337" spans="1:2" ht="15" x14ac:dyDescent="0.25">
      <c r="A337" s="58" t="s">
        <v>212</v>
      </c>
      <c r="B337" s="59">
        <v>1638965</v>
      </c>
    </row>
    <row r="338" spans="1:2" ht="15" x14ac:dyDescent="0.25">
      <c r="A338" s="58" t="s">
        <v>213</v>
      </c>
      <c r="B338" s="59">
        <v>1955444</v>
      </c>
    </row>
    <row r="339" spans="1:2" ht="15" x14ac:dyDescent="0.25">
      <c r="A339" s="58" t="s">
        <v>214</v>
      </c>
      <c r="B339" s="59">
        <v>1344741</v>
      </c>
    </row>
    <row r="340" spans="1:2" ht="15" x14ac:dyDescent="0.25">
      <c r="A340" s="58" t="s">
        <v>215</v>
      </c>
      <c r="B340" s="59">
        <v>2279552</v>
      </c>
    </row>
    <row r="341" spans="1:2" ht="15" x14ac:dyDescent="0.25">
      <c r="A341" s="58" t="s">
        <v>216</v>
      </c>
      <c r="B341" s="59">
        <v>2415978</v>
      </c>
    </row>
    <row r="342" spans="1:2" ht="15" x14ac:dyDescent="0.25">
      <c r="A342" s="58" t="s">
        <v>217</v>
      </c>
      <c r="B342" s="59">
        <v>3276828</v>
      </c>
    </row>
    <row r="343" spans="1:2" ht="15" x14ac:dyDescent="0.25">
      <c r="A343" s="58" t="s">
        <v>218</v>
      </c>
      <c r="B343" s="59">
        <v>2782991</v>
      </c>
    </row>
    <row r="344" spans="1:2" ht="15" x14ac:dyDescent="0.25">
      <c r="A344" s="58" t="s">
        <v>219</v>
      </c>
      <c r="B344" s="59">
        <v>1222202</v>
      </c>
    </row>
    <row r="345" spans="1:2" ht="15" x14ac:dyDescent="0.25">
      <c r="A345" s="58" t="s">
        <v>220</v>
      </c>
      <c r="B345" s="59">
        <v>2660125</v>
      </c>
    </row>
    <row r="346" spans="1:2" ht="15" x14ac:dyDescent="0.25">
      <c r="A346" s="58" t="s">
        <v>221</v>
      </c>
      <c r="B346" s="59">
        <v>1775987</v>
      </c>
    </row>
    <row r="347" spans="1:2" ht="15" x14ac:dyDescent="0.25">
      <c r="A347" s="58" t="s">
        <v>222</v>
      </c>
      <c r="B347" s="59">
        <v>5542281</v>
      </c>
    </row>
    <row r="348" spans="1:2" ht="15" x14ac:dyDescent="0.25">
      <c r="A348" s="58" t="s">
        <v>223</v>
      </c>
      <c r="B348" s="59">
        <v>2525632</v>
      </c>
    </row>
    <row r="349" spans="1:2" ht="15" x14ac:dyDescent="0.25">
      <c r="A349" s="58" t="s">
        <v>224</v>
      </c>
      <c r="B349" s="59">
        <v>5800695</v>
      </c>
    </row>
    <row r="350" spans="1:2" ht="15" x14ac:dyDescent="0.25">
      <c r="A350" s="58" t="s">
        <v>225</v>
      </c>
      <c r="B350" s="59">
        <v>4706868</v>
      </c>
    </row>
    <row r="351" spans="1:2" ht="15" x14ac:dyDescent="0.25">
      <c r="A351" s="58" t="s">
        <v>226</v>
      </c>
      <c r="B351" s="59">
        <v>4358913</v>
      </c>
    </row>
    <row r="352" spans="1:2" ht="15" x14ac:dyDescent="0.25">
      <c r="A352" s="58" t="s">
        <v>227</v>
      </c>
      <c r="B352" s="59">
        <v>3285042</v>
      </c>
    </row>
    <row r="353" spans="1:2" ht="15" x14ac:dyDescent="0.25">
      <c r="A353" s="58" t="s">
        <v>228</v>
      </c>
      <c r="B353" s="59">
        <v>2806716</v>
      </c>
    </row>
    <row r="354" spans="1:2" ht="15" x14ac:dyDescent="0.25">
      <c r="A354" s="58" t="s">
        <v>229</v>
      </c>
      <c r="B354" s="59">
        <v>2511063</v>
      </c>
    </row>
    <row r="355" spans="1:2" ht="15" x14ac:dyDescent="0.25">
      <c r="A355" s="58" t="s">
        <v>230</v>
      </c>
      <c r="B355" s="59">
        <v>2279598</v>
      </c>
    </row>
    <row r="356" spans="1:2" ht="15" x14ac:dyDescent="0.25">
      <c r="A356" s="58" t="s">
        <v>231</v>
      </c>
      <c r="B356" s="59">
        <v>2456235</v>
      </c>
    </row>
    <row r="357" spans="1:2" ht="15" x14ac:dyDescent="0.25">
      <c r="A357" s="58" t="s">
        <v>232</v>
      </c>
      <c r="B357" s="59">
        <v>4019338</v>
      </c>
    </row>
    <row r="358" spans="1:2" ht="15" x14ac:dyDescent="0.25">
      <c r="A358" s="58" t="s">
        <v>233</v>
      </c>
      <c r="B358" s="59">
        <v>2621620</v>
      </c>
    </row>
    <row r="359" spans="1:2" ht="15" x14ac:dyDescent="0.25">
      <c r="A359" s="58" t="s">
        <v>234</v>
      </c>
      <c r="B359" s="59">
        <v>1659703</v>
      </c>
    </row>
    <row r="360" spans="1:2" ht="15" x14ac:dyDescent="0.25">
      <c r="A360" s="58" t="s">
        <v>235</v>
      </c>
      <c r="B360" s="59">
        <v>2603811</v>
      </c>
    </row>
    <row r="361" spans="1:2" ht="15" x14ac:dyDescent="0.25">
      <c r="A361" s="58" t="s">
        <v>536</v>
      </c>
      <c r="B361" s="59">
        <v>21565</v>
      </c>
    </row>
    <row r="362" spans="1:2" ht="15" x14ac:dyDescent="0.25">
      <c r="A362" s="58"/>
      <c r="B362" s="59"/>
    </row>
    <row r="363" spans="1:2" ht="15" x14ac:dyDescent="0.25">
      <c r="A363" s="22" t="s">
        <v>236</v>
      </c>
      <c r="B363" s="23">
        <v>14732598</v>
      </c>
    </row>
    <row r="364" spans="1:2" ht="15" x14ac:dyDescent="0.25">
      <c r="A364" s="58" t="s">
        <v>237</v>
      </c>
      <c r="B364" s="59">
        <v>4113553</v>
      </c>
    </row>
    <row r="365" spans="1:2" ht="15" x14ac:dyDescent="0.25">
      <c r="A365" s="58" t="s">
        <v>238</v>
      </c>
      <c r="B365" s="59">
        <v>1910304</v>
      </c>
    </row>
    <row r="366" spans="1:2" ht="15" x14ac:dyDescent="0.25">
      <c r="A366" s="58" t="s">
        <v>239</v>
      </c>
      <c r="B366" s="59">
        <v>2554281</v>
      </c>
    </row>
    <row r="367" spans="1:2" ht="15" x14ac:dyDescent="0.25">
      <c r="A367" s="58" t="s">
        <v>240</v>
      </c>
      <c r="B367" s="59">
        <v>1238751</v>
      </c>
    </row>
    <row r="368" spans="1:2" ht="15" x14ac:dyDescent="0.25">
      <c r="A368" s="58" t="s">
        <v>241</v>
      </c>
      <c r="B368" s="59">
        <v>2738229</v>
      </c>
    </row>
    <row r="369" spans="1:2" ht="15" x14ac:dyDescent="0.25">
      <c r="A369" s="58" t="s">
        <v>242</v>
      </c>
      <c r="B369" s="59">
        <v>2177480</v>
      </c>
    </row>
    <row r="370" spans="1:2" ht="15" x14ac:dyDescent="0.25">
      <c r="A370" s="58"/>
      <c r="B370" s="59"/>
    </row>
    <row r="371" spans="1:2" ht="15" x14ac:dyDescent="0.25">
      <c r="A371" s="60" t="s">
        <v>38</v>
      </c>
      <c r="B371" s="61">
        <v>23191602</v>
      </c>
    </row>
    <row r="372" spans="1:2" ht="15" x14ac:dyDescent="0.25">
      <c r="A372" s="58" t="s">
        <v>539</v>
      </c>
      <c r="B372" s="59">
        <v>10833121</v>
      </c>
    </row>
    <row r="373" spans="1:2" ht="15" x14ac:dyDescent="0.25">
      <c r="A373" s="58" t="s">
        <v>243</v>
      </c>
      <c r="B373" s="59">
        <v>12358481</v>
      </c>
    </row>
    <row r="374" spans="1:2" ht="15" x14ac:dyDescent="0.25">
      <c r="A374" s="58"/>
      <c r="B374" s="59"/>
    </row>
    <row r="375" spans="1:2" ht="15" x14ac:dyDescent="0.25">
      <c r="A375" s="60" t="s">
        <v>42</v>
      </c>
      <c r="B375" s="61">
        <v>3900729</v>
      </c>
    </row>
    <row r="376" spans="1:2" ht="15" x14ac:dyDescent="0.25">
      <c r="A376" s="58" t="s">
        <v>244</v>
      </c>
      <c r="B376" s="59">
        <v>3182178</v>
      </c>
    </row>
    <row r="377" spans="1:2" ht="15" x14ac:dyDescent="0.25">
      <c r="A377" s="58" t="s">
        <v>540</v>
      </c>
      <c r="B377" s="59">
        <v>718551</v>
      </c>
    </row>
    <row r="378" spans="1:2" ht="15" x14ac:dyDescent="0.25">
      <c r="A378" s="58"/>
      <c r="B378" s="59"/>
    </row>
    <row r="379" spans="1:2" ht="15" x14ac:dyDescent="0.25">
      <c r="A379" s="22" t="s">
        <v>245</v>
      </c>
      <c r="B379" s="23">
        <v>29973586</v>
      </c>
    </row>
    <row r="380" spans="1:2" ht="15" x14ac:dyDescent="0.25">
      <c r="A380" s="58" t="s">
        <v>246</v>
      </c>
      <c r="B380" s="59">
        <v>2904882</v>
      </c>
    </row>
    <row r="381" spans="1:2" ht="15" x14ac:dyDescent="0.25">
      <c r="A381" s="58" t="s">
        <v>247</v>
      </c>
      <c r="B381" s="59">
        <v>2772260</v>
      </c>
    </row>
    <row r="382" spans="1:2" ht="15" x14ac:dyDescent="0.25">
      <c r="A382" s="58" t="s">
        <v>248</v>
      </c>
      <c r="B382" s="59">
        <v>4586789</v>
      </c>
    </row>
    <row r="383" spans="1:2" ht="15" x14ac:dyDescent="0.25">
      <c r="A383" s="58" t="s">
        <v>249</v>
      </c>
      <c r="B383" s="59">
        <v>1286643</v>
      </c>
    </row>
    <row r="384" spans="1:2" ht="15" x14ac:dyDescent="0.25">
      <c r="A384" s="58" t="s">
        <v>250</v>
      </c>
      <c r="B384" s="59">
        <v>1621795</v>
      </c>
    </row>
    <row r="385" spans="1:2" ht="15" x14ac:dyDescent="0.25">
      <c r="A385" s="58" t="s">
        <v>251</v>
      </c>
      <c r="B385" s="59">
        <v>1859747</v>
      </c>
    </row>
    <row r="386" spans="1:2" ht="15" x14ac:dyDescent="0.25">
      <c r="A386" s="58" t="s">
        <v>252</v>
      </c>
      <c r="B386" s="59">
        <v>2398239</v>
      </c>
    </row>
    <row r="387" spans="1:2" ht="15" x14ac:dyDescent="0.25">
      <c r="A387" s="58" t="s">
        <v>253</v>
      </c>
      <c r="B387" s="59">
        <v>2236830</v>
      </c>
    </row>
    <row r="388" spans="1:2" ht="15" x14ac:dyDescent="0.25">
      <c r="A388" s="58" t="s">
        <v>254</v>
      </c>
      <c r="B388" s="59">
        <v>2106765</v>
      </c>
    </row>
    <row r="389" spans="1:2" ht="15" x14ac:dyDescent="0.25">
      <c r="A389" s="58" t="s">
        <v>255</v>
      </c>
      <c r="B389" s="59">
        <v>2169322</v>
      </c>
    </row>
    <row r="390" spans="1:2" ht="15" x14ac:dyDescent="0.25">
      <c r="A390" s="58" t="s">
        <v>256</v>
      </c>
      <c r="B390" s="59">
        <v>872888</v>
      </c>
    </row>
    <row r="391" spans="1:2" ht="15" x14ac:dyDescent="0.25">
      <c r="A391" s="58" t="s">
        <v>257</v>
      </c>
      <c r="B391" s="59">
        <v>2303336</v>
      </c>
    </row>
    <row r="392" spans="1:2" ht="15" x14ac:dyDescent="0.25">
      <c r="A392" s="58" t="s">
        <v>258</v>
      </c>
      <c r="B392" s="59">
        <v>1024861</v>
      </c>
    </row>
    <row r="393" spans="1:2" ht="15" x14ac:dyDescent="0.25">
      <c r="A393" s="58" t="s">
        <v>259</v>
      </c>
      <c r="B393" s="59">
        <v>845529</v>
      </c>
    </row>
    <row r="394" spans="1:2" ht="15" x14ac:dyDescent="0.25">
      <c r="A394" s="58" t="s">
        <v>260</v>
      </c>
      <c r="B394" s="59">
        <v>983700</v>
      </c>
    </row>
    <row r="395" spans="1:2" ht="15" x14ac:dyDescent="0.25">
      <c r="A395" s="58"/>
      <c r="B395" s="59"/>
    </row>
    <row r="396" spans="1:2" ht="15" x14ac:dyDescent="0.25">
      <c r="A396" s="22" t="s">
        <v>261</v>
      </c>
      <c r="B396" s="23">
        <v>17583394</v>
      </c>
    </row>
    <row r="397" spans="1:2" ht="15" x14ac:dyDescent="0.25">
      <c r="A397" s="58" t="s">
        <v>262</v>
      </c>
      <c r="B397" s="59">
        <v>1376561</v>
      </c>
    </row>
    <row r="398" spans="1:2" ht="15" x14ac:dyDescent="0.25">
      <c r="A398" s="58" t="s">
        <v>263</v>
      </c>
      <c r="B398" s="59">
        <v>3215455</v>
      </c>
    </row>
    <row r="399" spans="1:2" ht="15" x14ac:dyDescent="0.25">
      <c r="A399" s="58" t="s">
        <v>264</v>
      </c>
      <c r="B399" s="59">
        <v>701395</v>
      </c>
    </row>
    <row r="400" spans="1:2" ht="15" x14ac:dyDescent="0.25">
      <c r="A400" s="58" t="s">
        <v>265</v>
      </c>
      <c r="B400" s="59">
        <v>946534</v>
      </c>
    </row>
    <row r="401" spans="1:2" ht="15" x14ac:dyDescent="0.25">
      <c r="A401" s="58" t="s">
        <v>266</v>
      </c>
      <c r="B401" s="59">
        <v>1122956</v>
      </c>
    </row>
    <row r="402" spans="1:2" ht="15" x14ac:dyDescent="0.25">
      <c r="A402" s="58" t="s">
        <v>267</v>
      </c>
      <c r="B402" s="59">
        <v>1976730</v>
      </c>
    </row>
    <row r="403" spans="1:2" ht="15" x14ac:dyDescent="0.25">
      <c r="A403" s="58" t="s">
        <v>268</v>
      </c>
      <c r="B403" s="59">
        <v>775693</v>
      </c>
    </row>
    <row r="404" spans="1:2" ht="15" x14ac:dyDescent="0.25">
      <c r="A404" s="58" t="s">
        <v>269</v>
      </c>
      <c r="B404" s="59">
        <v>2281631</v>
      </c>
    </row>
    <row r="405" spans="1:2" ht="15" x14ac:dyDescent="0.25">
      <c r="A405" s="58" t="s">
        <v>270</v>
      </c>
      <c r="B405" s="59">
        <v>1936825</v>
      </c>
    </row>
    <row r="406" spans="1:2" ht="15" x14ac:dyDescent="0.25">
      <c r="A406" s="58" t="s">
        <v>271</v>
      </c>
      <c r="B406" s="59">
        <v>1126030</v>
      </c>
    </row>
    <row r="407" spans="1:2" ht="15" x14ac:dyDescent="0.25">
      <c r="A407" s="58" t="s">
        <v>272</v>
      </c>
      <c r="B407" s="59">
        <v>2123584</v>
      </c>
    </row>
    <row r="408" spans="1:2" ht="15" x14ac:dyDescent="0.25">
      <c r="A408" s="58"/>
      <c r="B408" s="59"/>
    </row>
    <row r="409" spans="1:2" ht="15" x14ac:dyDescent="0.25">
      <c r="A409" s="22" t="s">
        <v>273</v>
      </c>
      <c r="B409" s="23">
        <v>4898209</v>
      </c>
    </row>
    <row r="410" spans="1:2" ht="15" x14ac:dyDescent="0.25">
      <c r="A410" s="58" t="s">
        <v>274</v>
      </c>
      <c r="B410" s="59">
        <v>2791090</v>
      </c>
    </row>
    <row r="411" spans="1:2" ht="15" x14ac:dyDescent="0.25">
      <c r="A411" s="58" t="s">
        <v>275</v>
      </c>
      <c r="B411" s="59">
        <v>2107119</v>
      </c>
    </row>
    <row r="412" spans="1:2" ht="15" x14ac:dyDescent="0.25">
      <c r="A412" s="58"/>
      <c r="B412" s="59"/>
    </row>
    <row r="413" spans="1:2" ht="15" x14ac:dyDescent="0.25">
      <c r="A413" s="22" t="s">
        <v>276</v>
      </c>
      <c r="B413" s="23">
        <v>7391551</v>
      </c>
    </row>
    <row r="414" spans="1:2" ht="15" x14ac:dyDescent="0.25">
      <c r="A414" s="58" t="s">
        <v>277</v>
      </c>
      <c r="B414" s="59">
        <v>1604101</v>
      </c>
    </row>
    <row r="415" spans="1:2" ht="15" x14ac:dyDescent="0.25">
      <c r="A415" s="58" t="s">
        <v>278</v>
      </c>
      <c r="B415" s="59">
        <v>1478599</v>
      </c>
    </row>
    <row r="416" spans="1:2" ht="15" x14ac:dyDescent="0.25">
      <c r="A416" s="58" t="s">
        <v>541</v>
      </c>
      <c r="B416" s="59">
        <v>493756</v>
      </c>
    </row>
    <row r="417" spans="1:2" ht="15" x14ac:dyDescent="0.25">
      <c r="A417" s="58" t="s">
        <v>279</v>
      </c>
      <c r="B417" s="59">
        <v>2614828</v>
      </c>
    </row>
    <row r="418" spans="1:2" ht="15" x14ac:dyDescent="0.25">
      <c r="A418" s="58" t="s">
        <v>280</v>
      </c>
      <c r="B418" s="59">
        <v>1200267</v>
      </c>
    </row>
    <row r="419" spans="1:2" ht="15" x14ac:dyDescent="0.25">
      <c r="A419" s="58"/>
      <c r="B419" s="59"/>
    </row>
    <row r="420" spans="1:2" ht="15" x14ac:dyDescent="0.25">
      <c r="A420" s="22" t="s">
        <v>17</v>
      </c>
      <c r="B420" s="23">
        <v>19720262</v>
      </c>
    </row>
    <row r="421" spans="1:2" ht="15" x14ac:dyDescent="0.25">
      <c r="A421" s="58" t="s">
        <v>542</v>
      </c>
      <c r="B421" s="59">
        <v>1200543</v>
      </c>
    </row>
    <row r="422" spans="1:2" ht="15" x14ac:dyDescent="0.25">
      <c r="A422" s="58" t="s">
        <v>543</v>
      </c>
      <c r="B422" s="59">
        <v>292248</v>
      </c>
    </row>
    <row r="423" spans="1:2" ht="15" x14ac:dyDescent="0.25">
      <c r="A423" s="58" t="s">
        <v>281</v>
      </c>
      <c r="B423" s="59">
        <v>3247607</v>
      </c>
    </row>
    <row r="424" spans="1:2" ht="15" x14ac:dyDescent="0.25">
      <c r="A424" s="58" t="s">
        <v>544</v>
      </c>
      <c r="B424" s="59">
        <v>7649</v>
      </c>
    </row>
    <row r="425" spans="1:2" ht="15" x14ac:dyDescent="0.25">
      <c r="A425" s="58" t="s">
        <v>282</v>
      </c>
      <c r="B425" s="59">
        <v>1511808</v>
      </c>
    </row>
    <row r="426" spans="1:2" ht="15" x14ac:dyDescent="0.25">
      <c r="A426" s="58" t="s">
        <v>283</v>
      </c>
      <c r="B426" s="59">
        <v>4299885</v>
      </c>
    </row>
    <row r="427" spans="1:2" ht="15" x14ac:dyDescent="0.25">
      <c r="A427" s="58" t="s">
        <v>545</v>
      </c>
      <c r="B427" s="59">
        <v>1050927</v>
      </c>
    </row>
    <row r="428" spans="1:2" ht="15" x14ac:dyDescent="0.25">
      <c r="A428" s="58" t="s">
        <v>284</v>
      </c>
      <c r="B428" s="59">
        <v>2185733</v>
      </c>
    </row>
    <row r="429" spans="1:2" ht="15" x14ac:dyDescent="0.25">
      <c r="A429" s="58" t="s">
        <v>285</v>
      </c>
      <c r="B429" s="59">
        <v>1260603</v>
      </c>
    </row>
    <row r="430" spans="1:2" ht="15" x14ac:dyDescent="0.25">
      <c r="A430" s="58" t="s">
        <v>546</v>
      </c>
      <c r="B430" s="59">
        <v>60459</v>
      </c>
    </row>
    <row r="431" spans="1:2" ht="15" x14ac:dyDescent="0.25">
      <c r="A431" s="58" t="s">
        <v>286</v>
      </c>
      <c r="B431" s="59">
        <v>1905854</v>
      </c>
    </row>
    <row r="432" spans="1:2" ht="15" x14ac:dyDescent="0.25">
      <c r="A432" s="58" t="s">
        <v>547</v>
      </c>
      <c r="B432" s="59">
        <v>78</v>
      </c>
    </row>
    <row r="433" spans="1:2" ht="15" x14ac:dyDescent="0.25">
      <c r="A433" s="58" t="s">
        <v>287</v>
      </c>
      <c r="B433" s="59">
        <v>2696868</v>
      </c>
    </row>
    <row r="434" spans="1:2" ht="15" x14ac:dyDescent="0.25">
      <c r="A434" s="58"/>
      <c r="B434" s="59"/>
    </row>
    <row r="435" spans="1:2" ht="15" x14ac:dyDescent="0.25">
      <c r="A435" s="22" t="s">
        <v>18</v>
      </c>
      <c r="B435" s="23">
        <v>16272089</v>
      </c>
    </row>
    <row r="436" spans="1:2" ht="15" x14ac:dyDescent="0.25">
      <c r="A436" s="58" t="s">
        <v>288</v>
      </c>
      <c r="B436" s="59">
        <v>1222791</v>
      </c>
    </row>
    <row r="437" spans="1:2" ht="15" x14ac:dyDescent="0.25">
      <c r="A437" s="58" t="s">
        <v>289</v>
      </c>
      <c r="B437" s="59">
        <v>2771377</v>
      </c>
    </row>
    <row r="438" spans="1:2" ht="15" x14ac:dyDescent="0.25">
      <c r="A438" s="58" t="s">
        <v>290</v>
      </c>
      <c r="B438" s="59">
        <v>878301</v>
      </c>
    </row>
    <row r="439" spans="1:2" ht="15" x14ac:dyDescent="0.25">
      <c r="A439" s="58" t="s">
        <v>548</v>
      </c>
      <c r="B439" s="59">
        <v>2080578</v>
      </c>
    </row>
    <row r="440" spans="1:2" ht="15" x14ac:dyDescent="0.25">
      <c r="A440" s="58" t="s">
        <v>291</v>
      </c>
      <c r="B440" s="59">
        <v>942765</v>
      </c>
    </row>
    <row r="441" spans="1:2" ht="15" x14ac:dyDescent="0.25">
      <c r="A441" s="58" t="s">
        <v>292</v>
      </c>
      <c r="B441" s="59">
        <v>3937650</v>
      </c>
    </row>
    <row r="442" spans="1:2" ht="15" x14ac:dyDescent="0.25">
      <c r="A442" s="58" t="s">
        <v>549</v>
      </c>
      <c r="B442" s="59">
        <v>991013</v>
      </c>
    </row>
    <row r="443" spans="1:2" ht="15" x14ac:dyDescent="0.25">
      <c r="A443" s="58" t="s">
        <v>293</v>
      </c>
      <c r="B443" s="59">
        <v>2012660</v>
      </c>
    </row>
    <row r="444" spans="1:2" ht="15" x14ac:dyDescent="0.25">
      <c r="A444" s="58" t="s">
        <v>294</v>
      </c>
      <c r="B444" s="59">
        <v>1434954</v>
      </c>
    </row>
    <row r="445" spans="1:2" ht="15" x14ac:dyDescent="0.25">
      <c r="A445" s="58"/>
      <c r="B445" s="59"/>
    </row>
    <row r="446" spans="1:2" ht="15" x14ac:dyDescent="0.25">
      <c r="A446" s="22" t="s">
        <v>295</v>
      </c>
      <c r="B446" s="23">
        <v>12699456</v>
      </c>
    </row>
    <row r="447" spans="1:2" ht="15" x14ac:dyDescent="0.25">
      <c r="A447" s="58" t="s">
        <v>296</v>
      </c>
      <c r="B447" s="59">
        <v>2494129</v>
      </c>
    </row>
    <row r="448" spans="1:2" ht="15" x14ac:dyDescent="0.25">
      <c r="A448" s="58" t="s">
        <v>297</v>
      </c>
      <c r="B448" s="59">
        <v>2874123</v>
      </c>
    </row>
    <row r="449" spans="1:2" ht="15" x14ac:dyDescent="0.25">
      <c r="A449" s="58" t="s">
        <v>546</v>
      </c>
      <c r="B449" s="59">
        <v>1288023</v>
      </c>
    </row>
    <row r="450" spans="1:2" ht="15" x14ac:dyDescent="0.25">
      <c r="A450" s="58" t="s">
        <v>298</v>
      </c>
      <c r="B450" s="59">
        <v>2951813</v>
      </c>
    </row>
    <row r="451" spans="1:2" ht="15" x14ac:dyDescent="0.25">
      <c r="A451" s="58" t="s">
        <v>550</v>
      </c>
      <c r="B451" s="59">
        <v>1341708</v>
      </c>
    </row>
    <row r="452" spans="1:2" ht="15" x14ac:dyDescent="0.25">
      <c r="A452" s="58" t="s">
        <v>299</v>
      </c>
      <c r="B452" s="59">
        <v>1749660</v>
      </c>
    </row>
    <row r="453" spans="1:2" ht="15" x14ac:dyDescent="0.25">
      <c r="A453" s="58"/>
      <c r="B453" s="59"/>
    </row>
    <row r="454" spans="1:2" ht="15" x14ac:dyDescent="0.25">
      <c r="A454" s="22" t="s">
        <v>29</v>
      </c>
      <c r="B454" s="23">
        <v>5901497</v>
      </c>
    </row>
    <row r="455" spans="1:2" ht="15" x14ac:dyDescent="0.25">
      <c r="A455" s="58" t="s">
        <v>300</v>
      </c>
      <c r="B455" s="59">
        <v>2522729</v>
      </c>
    </row>
    <row r="456" spans="1:2" ht="15" x14ac:dyDescent="0.25">
      <c r="A456" s="58" t="s">
        <v>301</v>
      </c>
      <c r="B456" s="59">
        <v>1010263</v>
      </c>
    </row>
    <row r="457" spans="1:2" ht="15" x14ac:dyDescent="0.25">
      <c r="A457" s="58" t="s">
        <v>551</v>
      </c>
      <c r="B457" s="59">
        <v>45475</v>
      </c>
    </row>
    <row r="458" spans="1:2" ht="15" x14ac:dyDescent="0.25">
      <c r="A458" s="58" t="s">
        <v>302</v>
      </c>
      <c r="B458" s="59">
        <v>2323030</v>
      </c>
    </row>
    <row r="459" spans="1:2" ht="15" x14ac:dyDescent="0.25">
      <c r="A459" s="58"/>
      <c r="B459" s="59"/>
    </row>
    <row r="460" spans="1:2" ht="15" x14ac:dyDescent="0.25">
      <c r="A460" s="22" t="s">
        <v>19</v>
      </c>
      <c r="B460" s="23">
        <v>4753337</v>
      </c>
    </row>
    <row r="461" spans="1:2" ht="15" x14ac:dyDescent="0.25">
      <c r="A461" s="58" t="s">
        <v>303</v>
      </c>
      <c r="B461" s="59">
        <v>1206678</v>
      </c>
    </row>
    <row r="462" spans="1:2" ht="15" x14ac:dyDescent="0.25">
      <c r="A462" s="58" t="s">
        <v>552</v>
      </c>
      <c r="B462" s="59">
        <v>287852</v>
      </c>
    </row>
    <row r="463" spans="1:2" ht="15" x14ac:dyDescent="0.25">
      <c r="A463" s="58" t="s">
        <v>304</v>
      </c>
      <c r="B463" s="59">
        <v>1545651</v>
      </c>
    </row>
    <row r="464" spans="1:2" ht="15" x14ac:dyDescent="0.25">
      <c r="A464" s="58" t="s">
        <v>305</v>
      </c>
      <c r="B464" s="59">
        <v>1713156</v>
      </c>
    </row>
    <row r="465" spans="1:2" ht="15" x14ac:dyDescent="0.25">
      <c r="A465" s="58"/>
      <c r="B465" s="59"/>
    </row>
    <row r="466" spans="1:2" ht="15" x14ac:dyDescent="0.25">
      <c r="A466" s="22" t="s">
        <v>306</v>
      </c>
      <c r="B466" s="23">
        <v>10191959</v>
      </c>
    </row>
    <row r="467" spans="1:2" ht="15" x14ac:dyDescent="0.25">
      <c r="A467" s="58" t="s">
        <v>307</v>
      </c>
      <c r="B467" s="59">
        <v>1147815</v>
      </c>
    </row>
    <row r="468" spans="1:2" ht="15" x14ac:dyDescent="0.25">
      <c r="A468" s="58" t="s">
        <v>308</v>
      </c>
      <c r="B468" s="59">
        <v>839950</v>
      </c>
    </row>
    <row r="469" spans="1:2" ht="15" x14ac:dyDescent="0.25">
      <c r="A469" s="58" t="s">
        <v>309</v>
      </c>
      <c r="B469" s="59">
        <v>2135028</v>
      </c>
    </row>
    <row r="470" spans="1:2" ht="15" x14ac:dyDescent="0.25">
      <c r="A470" s="58" t="s">
        <v>310</v>
      </c>
      <c r="B470" s="59">
        <v>1889573</v>
      </c>
    </row>
    <row r="471" spans="1:2" ht="15" x14ac:dyDescent="0.25">
      <c r="A471" s="58" t="s">
        <v>311</v>
      </c>
      <c r="B471" s="59">
        <v>1176976</v>
      </c>
    </row>
    <row r="472" spans="1:2" ht="15" x14ac:dyDescent="0.25">
      <c r="A472" s="58" t="s">
        <v>312</v>
      </c>
      <c r="B472" s="59">
        <v>1694896</v>
      </c>
    </row>
    <row r="473" spans="1:2" ht="15" x14ac:dyDescent="0.25">
      <c r="A473" s="58" t="s">
        <v>313</v>
      </c>
      <c r="B473" s="59">
        <v>1307721</v>
      </c>
    </row>
    <row r="474" spans="1:2" ht="15" x14ac:dyDescent="0.25">
      <c r="A474" s="58"/>
      <c r="B474" s="59"/>
    </row>
    <row r="475" spans="1:2" ht="15" x14ac:dyDescent="0.25">
      <c r="A475" s="22" t="s">
        <v>314</v>
      </c>
      <c r="B475" s="23">
        <v>2599522</v>
      </c>
    </row>
    <row r="476" spans="1:2" ht="15" x14ac:dyDescent="0.25">
      <c r="A476" s="58" t="s">
        <v>315</v>
      </c>
      <c r="B476" s="59">
        <v>1418145</v>
      </c>
    </row>
    <row r="477" spans="1:2" ht="15" x14ac:dyDescent="0.25">
      <c r="A477" s="58" t="s">
        <v>553</v>
      </c>
      <c r="B477" s="59">
        <v>104156</v>
      </c>
    </row>
    <row r="478" spans="1:2" ht="15" x14ac:dyDescent="0.25">
      <c r="A478" s="58" t="s">
        <v>316</v>
      </c>
      <c r="B478" s="59">
        <v>893417</v>
      </c>
    </row>
    <row r="479" spans="1:2" ht="15" x14ac:dyDescent="0.25">
      <c r="A479" s="58" t="s">
        <v>554</v>
      </c>
      <c r="B479" s="59">
        <v>183804</v>
      </c>
    </row>
    <row r="480" spans="1:2" ht="15" x14ac:dyDescent="0.25">
      <c r="A480" s="58"/>
      <c r="B480" s="59"/>
    </row>
    <row r="481" spans="1:2" ht="15" x14ac:dyDescent="0.25">
      <c r="A481" s="22" t="s">
        <v>43</v>
      </c>
      <c r="B481" s="23">
        <v>14328608</v>
      </c>
    </row>
    <row r="482" spans="1:2" ht="15" x14ac:dyDescent="0.25">
      <c r="A482" s="58" t="s">
        <v>555</v>
      </c>
      <c r="B482" s="59">
        <v>1145811</v>
      </c>
    </row>
    <row r="483" spans="1:2" ht="15" x14ac:dyDescent="0.25">
      <c r="A483" s="58" t="s">
        <v>317</v>
      </c>
      <c r="B483" s="59">
        <v>3353825</v>
      </c>
    </row>
    <row r="484" spans="1:2" ht="15" x14ac:dyDescent="0.25">
      <c r="A484" s="58" t="s">
        <v>556</v>
      </c>
      <c r="B484" s="59">
        <v>2244495</v>
      </c>
    </row>
    <row r="485" spans="1:2" ht="15" x14ac:dyDescent="0.25">
      <c r="A485" s="58" t="s">
        <v>318</v>
      </c>
      <c r="B485" s="59">
        <v>1514863</v>
      </c>
    </row>
    <row r="486" spans="1:2" ht="15" x14ac:dyDescent="0.25">
      <c r="A486" s="58" t="s">
        <v>540</v>
      </c>
      <c r="B486" s="59">
        <v>2060711</v>
      </c>
    </row>
    <row r="487" spans="1:2" ht="15" x14ac:dyDescent="0.25">
      <c r="A487" s="58" t="s">
        <v>319</v>
      </c>
      <c r="B487" s="59">
        <v>2473645</v>
      </c>
    </row>
    <row r="488" spans="1:2" ht="15" x14ac:dyDescent="0.25">
      <c r="A488" s="58" t="s">
        <v>320</v>
      </c>
      <c r="B488" s="59">
        <v>1535258</v>
      </c>
    </row>
    <row r="489" spans="1:2" ht="15" x14ac:dyDescent="0.25">
      <c r="A489" s="58"/>
      <c r="B489" s="59"/>
    </row>
    <row r="490" spans="1:2" ht="15" x14ac:dyDescent="0.25">
      <c r="A490" s="22" t="s">
        <v>12</v>
      </c>
      <c r="B490" s="23">
        <v>9723974</v>
      </c>
    </row>
    <row r="491" spans="1:2" ht="15" x14ac:dyDescent="0.25">
      <c r="A491" s="58" t="s">
        <v>321</v>
      </c>
      <c r="B491" s="59">
        <v>3468589</v>
      </c>
    </row>
    <row r="492" spans="1:2" ht="15" x14ac:dyDescent="0.25">
      <c r="A492" s="58" t="s">
        <v>322</v>
      </c>
      <c r="B492" s="59">
        <v>4236281</v>
      </c>
    </row>
    <row r="493" spans="1:2" ht="15" x14ac:dyDescent="0.25">
      <c r="A493" s="58" t="s">
        <v>323</v>
      </c>
      <c r="B493" s="59">
        <v>2019104</v>
      </c>
    </row>
    <row r="494" spans="1:2" ht="15" x14ac:dyDescent="0.25">
      <c r="A494" s="58"/>
      <c r="B494" s="59"/>
    </row>
    <row r="495" spans="1:2" ht="15" x14ac:dyDescent="0.25">
      <c r="A495" s="22" t="s">
        <v>324</v>
      </c>
      <c r="B495" s="23">
        <v>16771536</v>
      </c>
    </row>
    <row r="496" spans="1:2" ht="15" x14ac:dyDescent="0.25">
      <c r="A496" s="58" t="s">
        <v>325</v>
      </c>
      <c r="B496" s="59">
        <v>1400158</v>
      </c>
    </row>
    <row r="497" spans="1:2" ht="15" x14ac:dyDescent="0.25">
      <c r="A497" s="58" t="s">
        <v>326</v>
      </c>
      <c r="B497" s="59">
        <v>1351155</v>
      </c>
    </row>
    <row r="498" spans="1:2" ht="15" x14ac:dyDescent="0.25">
      <c r="A498" s="58" t="s">
        <v>327</v>
      </c>
      <c r="B498" s="59">
        <v>839212</v>
      </c>
    </row>
    <row r="499" spans="1:2" ht="15" x14ac:dyDescent="0.25">
      <c r="A499" s="58" t="s">
        <v>548</v>
      </c>
      <c r="B499" s="59">
        <v>13092</v>
      </c>
    </row>
    <row r="500" spans="1:2" ht="15" x14ac:dyDescent="0.25">
      <c r="A500" s="58" t="s">
        <v>328</v>
      </c>
      <c r="B500" s="59">
        <v>1460083</v>
      </c>
    </row>
    <row r="501" spans="1:2" ht="15" x14ac:dyDescent="0.25">
      <c r="A501" s="58" t="s">
        <v>329</v>
      </c>
      <c r="B501" s="59">
        <v>1315237</v>
      </c>
    </row>
    <row r="502" spans="1:2" ht="15" x14ac:dyDescent="0.25">
      <c r="A502" s="58" t="s">
        <v>549</v>
      </c>
      <c r="B502" s="59">
        <v>8991</v>
      </c>
    </row>
    <row r="503" spans="1:2" ht="15" x14ac:dyDescent="0.25">
      <c r="A503" s="58" t="s">
        <v>330</v>
      </c>
      <c r="B503" s="59">
        <v>1051001</v>
      </c>
    </row>
    <row r="504" spans="1:2" ht="15" x14ac:dyDescent="0.25">
      <c r="A504" s="58" t="s">
        <v>331</v>
      </c>
      <c r="B504" s="59">
        <v>750781</v>
      </c>
    </row>
    <row r="505" spans="1:2" ht="15" x14ac:dyDescent="0.25">
      <c r="A505" s="58" t="s">
        <v>332</v>
      </c>
      <c r="B505" s="59">
        <v>2543118</v>
      </c>
    </row>
    <row r="506" spans="1:2" ht="15" x14ac:dyDescent="0.25">
      <c r="A506" s="58" t="s">
        <v>333</v>
      </c>
      <c r="B506" s="59">
        <v>2320862</v>
      </c>
    </row>
    <row r="507" spans="1:2" ht="15" x14ac:dyDescent="0.25">
      <c r="A507" s="58" t="s">
        <v>334</v>
      </c>
      <c r="B507" s="59">
        <v>1960264</v>
      </c>
    </row>
    <row r="508" spans="1:2" ht="15" x14ac:dyDescent="0.25">
      <c r="A508" s="58" t="s">
        <v>335</v>
      </c>
      <c r="B508" s="59">
        <v>1757582</v>
      </c>
    </row>
    <row r="509" spans="1:2" ht="15" x14ac:dyDescent="0.25">
      <c r="A509" s="58"/>
      <c r="B509" s="59"/>
    </row>
    <row r="510" spans="1:2" ht="15" x14ac:dyDescent="0.25">
      <c r="A510" s="22" t="s">
        <v>336</v>
      </c>
      <c r="B510" s="23">
        <v>9657256</v>
      </c>
    </row>
    <row r="511" spans="1:2" ht="15" x14ac:dyDescent="0.25">
      <c r="A511" s="58" t="s">
        <v>557</v>
      </c>
      <c r="B511" s="59">
        <v>2255554</v>
      </c>
    </row>
    <row r="512" spans="1:2" ht="15" x14ac:dyDescent="0.25">
      <c r="A512" s="58" t="s">
        <v>558</v>
      </c>
      <c r="B512" s="59">
        <v>884857</v>
      </c>
    </row>
    <row r="513" spans="1:2" ht="15" x14ac:dyDescent="0.25">
      <c r="A513" s="58" t="s">
        <v>559</v>
      </c>
      <c r="B513" s="59">
        <v>186482</v>
      </c>
    </row>
    <row r="514" spans="1:2" ht="15" x14ac:dyDescent="0.25">
      <c r="A514" s="58" t="s">
        <v>560</v>
      </c>
      <c r="B514" s="59">
        <v>114114</v>
      </c>
    </row>
    <row r="515" spans="1:2" ht="15" x14ac:dyDescent="0.25">
      <c r="A515" s="58" t="s">
        <v>337</v>
      </c>
      <c r="B515" s="59">
        <v>966374</v>
      </c>
    </row>
    <row r="516" spans="1:2" ht="15" x14ac:dyDescent="0.25">
      <c r="A516" s="58" t="s">
        <v>338</v>
      </c>
      <c r="B516" s="59">
        <v>2563419</v>
      </c>
    </row>
    <row r="517" spans="1:2" ht="15" x14ac:dyDescent="0.25">
      <c r="A517" s="58" t="s">
        <v>339</v>
      </c>
      <c r="B517" s="59">
        <v>2686456</v>
      </c>
    </row>
    <row r="518" spans="1:2" ht="15" x14ac:dyDescent="0.25">
      <c r="A518" s="58"/>
      <c r="B518" s="59"/>
    </row>
    <row r="519" spans="1:2" ht="15" x14ac:dyDescent="0.25">
      <c r="A519" s="22" t="s">
        <v>34</v>
      </c>
      <c r="B519" s="23">
        <v>2317304</v>
      </c>
    </row>
    <row r="520" spans="1:2" ht="15" x14ac:dyDescent="0.25">
      <c r="A520" s="58" t="s">
        <v>340</v>
      </c>
      <c r="B520" s="59">
        <v>1078040</v>
      </c>
    </row>
    <row r="521" spans="1:2" ht="15" x14ac:dyDescent="0.25">
      <c r="A521" s="58" t="s">
        <v>341</v>
      </c>
      <c r="B521" s="59">
        <v>1239264</v>
      </c>
    </row>
    <row r="522" spans="1:2" ht="15" x14ac:dyDescent="0.25">
      <c r="A522" s="58"/>
      <c r="B522" s="59"/>
    </row>
    <row r="523" spans="1:2" ht="15" x14ac:dyDescent="0.25">
      <c r="A523" s="22" t="s">
        <v>30</v>
      </c>
      <c r="B523" s="23">
        <v>8381023</v>
      </c>
    </row>
    <row r="524" spans="1:2" ht="15" x14ac:dyDescent="0.25">
      <c r="A524" s="58" t="s">
        <v>542</v>
      </c>
      <c r="B524" s="59">
        <v>1135</v>
      </c>
    </row>
    <row r="525" spans="1:2" ht="15" x14ac:dyDescent="0.25">
      <c r="A525" s="58" t="s">
        <v>544</v>
      </c>
      <c r="B525" s="59">
        <v>1304387</v>
      </c>
    </row>
    <row r="526" spans="1:2" ht="15" x14ac:dyDescent="0.25">
      <c r="A526" s="58" t="s">
        <v>342</v>
      </c>
      <c r="B526" s="59">
        <v>2299043</v>
      </c>
    </row>
    <row r="527" spans="1:2" ht="15" x14ac:dyDescent="0.25">
      <c r="A527" s="58" t="s">
        <v>343</v>
      </c>
      <c r="B527" s="59">
        <v>817552</v>
      </c>
    </row>
    <row r="528" spans="1:2" ht="15" x14ac:dyDescent="0.25">
      <c r="A528" s="58" t="s">
        <v>344</v>
      </c>
      <c r="B528" s="59">
        <v>1121752</v>
      </c>
    </row>
    <row r="529" spans="1:2" ht="15" x14ac:dyDescent="0.25">
      <c r="A529" s="58" t="s">
        <v>345</v>
      </c>
      <c r="B529" s="59">
        <v>1323409</v>
      </c>
    </row>
    <row r="530" spans="1:2" ht="15" x14ac:dyDescent="0.25">
      <c r="A530" s="58" t="s">
        <v>551</v>
      </c>
      <c r="B530" s="59">
        <v>1513745</v>
      </c>
    </row>
    <row r="531" spans="1:2" ht="15" x14ac:dyDescent="0.25">
      <c r="A531" s="58"/>
      <c r="B531" s="59"/>
    </row>
    <row r="532" spans="1:2" ht="15" x14ac:dyDescent="0.25">
      <c r="A532" s="22" t="s">
        <v>346</v>
      </c>
      <c r="B532" s="23">
        <v>5066760</v>
      </c>
    </row>
    <row r="533" spans="1:2" ht="15" x14ac:dyDescent="0.25">
      <c r="A533" s="58" t="s">
        <v>347</v>
      </c>
      <c r="B533" s="59">
        <v>1891355</v>
      </c>
    </row>
    <row r="534" spans="1:2" ht="15" x14ac:dyDescent="0.25">
      <c r="A534" s="58" t="s">
        <v>348</v>
      </c>
      <c r="B534" s="59">
        <v>1069761</v>
      </c>
    </row>
    <row r="535" spans="1:2" ht="15" x14ac:dyDescent="0.25">
      <c r="A535" s="58" t="s">
        <v>349</v>
      </c>
      <c r="B535" s="59">
        <v>2105644</v>
      </c>
    </row>
    <row r="536" spans="1:2" ht="15" x14ac:dyDescent="0.25">
      <c r="A536" s="58"/>
      <c r="B536" s="59"/>
    </row>
    <row r="537" spans="1:2" ht="15" x14ac:dyDescent="0.25">
      <c r="A537" s="22" t="s">
        <v>350</v>
      </c>
      <c r="B537" s="23">
        <v>1036805</v>
      </c>
    </row>
    <row r="538" spans="1:2" ht="15" x14ac:dyDescent="0.25">
      <c r="A538" s="58" t="s">
        <v>351</v>
      </c>
      <c r="B538" s="59">
        <v>772614</v>
      </c>
    </row>
    <row r="539" spans="1:2" ht="15" x14ac:dyDescent="0.25">
      <c r="A539" s="58" t="s">
        <v>550</v>
      </c>
      <c r="B539" s="59">
        <v>264191</v>
      </c>
    </row>
    <row r="540" spans="1:2" ht="15" x14ac:dyDescent="0.25">
      <c r="A540" s="58"/>
      <c r="B540" s="59"/>
    </row>
    <row r="541" spans="1:2" ht="15" x14ac:dyDescent="0.25">
      <c r="A541" s="22" t="s">
        <v>352</v>
      </c>
      <c r="B541" s="23">
        <v>1317171</v>
      </c>
    </row>
    <row r="542" spans="1:2" ht="15" x14ac:dyDescent="0.25">
      <c r="A542" s="58" t="s">
        <v>353</v>
      </c>
      <c r="B542" s="59">
        <v>1317171</v>
      </c>
    </row>
    <row r="543" spans="1:2" ht="15" x14ac:dyDescent="0.25">
      <c r="A543" s="58"/>
      <c r="B543" s="59"/>
    </row>
    <row r="544" spans="1:2" ht="15" x14ac:dyDescent="0.25">
      <c r="A544" s="22" t="s">
        <v>13</v>
      </c>
      <c r="B544" s="23">
        <v>4313629</v>
      </c>
    </row>
    <row r="545" spans="1:2" ht="15" x14ac:dyDescent="0.25">
      <c r="A545" s="58" t="s">
        <v>553</v>
      </c>
      <c r="B545" s="59">
        <v>1071358</v>
      </c>
    </row>
    <row r="546" spans="1:2" ht="15" x14ac:dyDescent="0.25">
      <c r="A546" s="58" t="s">
        <v>354</v>
      </c>
      <c r="B546" s="59">
        <v>2396726</v>
      </c>
    </row>
    <row r="547" spans="1:2" ht="15" x14ac:dyDescent="0.25">
      <c r="A547" s="58" t="s">
        <v>554</v>
      </c>
      <c r="B547" s="59">
        <v>845545</v>
      </c>
    </row>
    <row r="548" spans="1:2" ht="15" x14ac:dyDescent="0.25">
      <c r="A548" s="58"/>
      <c r="B548" s="59"/>
    </row>
    <row r="549" spans="1:2" ht="15" x14ac:dyDescent="0.25">
      <c r="A549" s="22" t="s">
        <v>39</v>
      </c>
      <c r="B549" s="23">
        <v>5703478</v>
      </c>
    </row>
    <row r="550" spans="1:2" ht="15" x14ac:dyDescent="0.25">
      <c r="A550" s="58" t="s">
        <v>561</v>
      </c>
      <c r="B550" s="59">
        <v>8431</v>
      </c>
    </row>
    <row r="551" spans="1:2" ht="15" x14ac:dyDescent="0.25">
      <c r="A551" s="58" t="s">
        <v>355</v>
      </c>
      <c r="B551" s="59">
        <v>1664368</v>
      </c>
    </row>
    <row r="552" spans="1:2" ht="15" x14ac:dyDescent="0.25">
      <c r="A552" s="58" t="s">
        <v>356</v>
      </c>
      <c r="B552" s="59">
        <v>1575014</v>
      </c>
    </row>
    <row r="553" spans="1:2" ht="15" x14ac:dyDescent="0.25">
      <c r="A553" s="58" t="s">
        <v>357</v>
      </c>
      <c r="B553" s="59">
        <v>2455665</v>
      </c>
    </row>
    <row r="554" spans="1:2" ht="15" x14ac:dyDescent="0.25">
      <c r="A554" s="58"/>
      <c r="B554" s="59"/>
    </row>
    <row r="555" spans="1:2" ht="15" x14ac:dyDescent="0.25">
      <c r="A555" s="22" t="s">
        <v>358</v>
      </c>
      <c r="B555" s="23">
        <v>5568246</v>
      </c>
    </row>
    <row r="556" spans="1:2" ht="15" x14ac:dyDescent="0.25">
      <c r="A556" s="58" t="s">
        <v>359</v>
      </c>
      <c r="B556" s="59">
        <v>763084</v>
      </c>
    </row>
    <row r="557" spans="1:2" ht="15" x14ac:dyDescent="0.25">
      <c r="A557" s="58" t="s">
        <v>360</v>
      </c>
      <c r="B557" s="59">
        <v>2128497</v>
      </c>
    </row>
    <row r="558" spans="1:2" ht="15" x14ac:dyDescent="0.25">
      <c r="A558" s="58" t="s">
        <v>361</v>
      </c>
      <c r="B558" s="59">
        <v>795116</v>
      </c>
    </row>
    <row r="559" spans="1:2" ht="15" x14ac:dyDescent="0.25">
      <c r="A559" s="58" t="s">
        <v>362</v>
      </c>
      <c r="B559" s="59">
        <v>1881549</v>
      </c>
    </row>
    <row r="560" spans="1:2" ht="15" x14ac:dyDescent="0.25">
      <c r="A560" s="58"/>
      <c r="B560" s="59"/>
    </row>
    <row r="561" spans="1:2" ht="15" x14ac:dyDescent="0.25">
      <c r="A561" s="22" t="s">
        <v>40</v>
      </c>
      <c r="B561" s="23">
        <v>15879971</v>
      </c>
    </row>
    <row r="562" spans="1:2" ht="15" x14ac:dyDescent="0.25">
      <c r="A562" s="58" t="s">
        <v>562</v>
      </c>
      <c r="B562" s="59">
        <v>3808225</v>
      </c>
    </row>
    <row r="563" spans="1:2" ht="15" x14ac:dyDescent="0.25">
      <c r="A563" s="58" t="s">
        <v>539</v>
      </c>
      <c r="B563" s="59">
        <v>185466</v>
      </c>
    </row>
    <row r="564" spans="1:2" ht="15" x14ac:dyDescent="0.25">
      <c r="A564" s="58" t="s">
        <v>363</v>
      </c>
      <c r="B564" s="59">
        <v>1345333</v>
      </c>
    </row>
    <row r="565" spans="1:2" ht="15" x14ac:dyDescent="0.25">
      <c r="A565" s="58" t="s">
        <v>364</v>
      </c>
      <c r="B565" s="59">
        <v>1225677</v>
      </c>
    </row>
    <row r="566" spans="1:2" ht="15" x14ac:dyDescent="0.25">
      <c r="A566" s="58" t="s">
        <v>365</v>
      </c>
      <c r="B566" s="59">
        <v>2514713</v>
      </c>
    </row>
    <row r="567" spans="1:2" ht="15" x14ac:dyDescent="0.25">
      <c r="A567" s="58" t="s">
        <v>366</v>
      </c>
      <c r="B567" s="59">
        <v>1039654</v>
      </c>
    </row>
    <row r="568" spans="1:2" ht="15" x14ac:dyDescent="0.25">
      <c r="A568" s="58" t="s">
        <v>367</v>
      </c>
      <c r="B568" s="59">
        <v>1163576</v>
      </c>
    </row>
    <row r="569" spans="1:2" ht="15" x14ac:dyDescent="0.25">
      <c r="A569" s="58" t="s">
        <v>368</v>
      </c>
      <c r="B569" s="59">
        <v>1145945</v>
      </c>
    </row>
    <row r="570" spans="1:2" ht="15" x14ac:dyDescent="0.25">
      <c r="A570" s="58" t="s">
        <v>369</v>
      </c>
      <c r="B570" s="59">
        <v>2375787</v>
      </c>
    </row>
    <row r="571" spans="1:2" ht="15" x14ac:dyDescent="0.25">
      <c r="A571" s="58" t="s">
        <v>370</v>
      </c>
      <c r="B571" s="59">
        <v>1075595</v>
      </c>
    </row>
    <row r="572" spans="1:2" ht="15" x14ac:dyDescent="0.25">
      <c r="A572" s="58"/>
      <c r="B572" s="59"/>
    </row>
    <row r="573" spans="1:2" ht="15" x14ac:dyDescent="0.25">
      <c r="A573" s="22" t="s">
        <v>15</v>
      </c>
      <c r="B573" s="23">
        <v>13598940</v>
      </c>
    </row>
    <row r="574" spans="1:2" s="4" customFormat="1" ht="15" x14ac:dyDescent="0.25">
      <c r="A574" s="62" t="s">
        <v>371</v>
      </c>
      <c r="B574" s="63">
        <v>2223658</v>
      </c>
    </row>
    <row r="575" spans="1:2" ht="15" x14ac:dyDescent="0.25">
      <c r="A575" s="58" t="s">
        <v>563</v>
      </c>
      <c r="B575" s="59">
        <v>2295787</v>
      </c>
    </row>
    <row r="576" spans="1:2" ht="15" x14ac:dyDescent="0.25">
      <c r="A576" s="58" t="s">
        <v>372</v>
      </c>
      <c r="B576" s="59">
        <v>821574</v>
      </c>
    </row>
    <row r="577" spans="1:2" ht="15" x14ac:dyDescent="0.25">
      <c r="A577" s="58" t="s">
        <v>373</v>
      </c>
      <c r="B577" s="59">
        <v>1874820</v>
      </c>
    </row>
    <row r="578" spans="1:2" ht="15" x14ac:dyDescent="0.25">
      <c r="A578" s="58" t="s">
        <v>374</v>
      </c>
      <c r="B578" s="59">
        <v>2684734</v>
      </c>
    </row>
    <row r="579" spans="1:2" ht="15" x14ac:dyDescent="0.25">
      <c r="A579" s="58" t="s">
        <v>375</v>
      </c>
      <c r="B579" s="59">
        <v>1494370</v>
      </c>
    </row>
    <row r="580" spans="1:2" ht="15" x14ac:dyDescent="0.25">
      <c r="A580" s="58" t="s">
        <v>376</v>
      </c>
      <c r="B580" s="59">
        <v>656725</v>
      </c>
    </row>
    <row r="581" spans="1:2" ht="15" x14ac:dyDescent="0.25">
      <c r="A581" s="58" t="s">
        <v>377</v>
      </c>
      <c r="B581" s="59">
        <v>1547272</v>
      </c>
    </row>
    <row r="582" spans="1:2" ht="15" x14ac:dyDescent="0.25">
      <c r="A582" s="58"/>
      <c r="B582" s="59"/>
    </row>
    <row r="583" spans="1:2" ht="15" x14ac:dyDescent="0.25">
      <c r="A583" s="22" t="s">
        <v>378</v>
      </c>
      <c r="B583" s="23">
        <v>5331159</v>
      </c>
    </row>
    <row r="584" spans="1:2" ht="15" x14ac:dyDescent="0.25">
      <c r="A584" s="58" t="s">
        <v>379</v>
      </c>
      <c r="B584" s="59">
        <v>1330565</v>
      </c>
    </row>
    <row r="585" spans="1:2" ht="15" x14ac:dyDescent="0.25">
      <c r="A585" s="58" t="s">
        <v>558</v>
      </c>
      <c r="B585" s="59">
        <v>2807164</v>
      </c>
    </row>
    <row r="586" spans="1:2" ht="15" x14ac:dyDescent="0.25">
      <c r="A586" s="58" t="s">
        <v>559</v>
      </c>
      <c r="B586" s="59">
        <v>1193430</v>
      </c>
    </row>
    <row r="587" spans="1:2" ht="15" x14ac:dyDescent="0.25">
      <c r="A587" s="58"/>
      <c r="B587" s="59"/>
    </row>
    <row r="588" spans="1:2" ht="15" x14ac:dyDescent="0.25">
      <c r="A588" s="22" t="s">
        <v>20</v>
      </c>
      <c r="B588" s="23">
        <v>9961230</v>
      </c>
    </row>
    <row r="589" spans="1:2" ht="15" x14ac:dyDescent="0.25">
      <c r="A589" s="58" t="s">
        <v>380</v>
      </c>
      <c r="B589" s="59">
        <v>1016355</v>
      </c>
    </row>
    <row r="590" spans="1:2" ht="15" x14ac:dyDescent="0.25">
      <c r="A590" s="58" t="s">
        <v>381</v>
      </c>
      <c r="B590" s="59">
        <v>2787809</v>
      </c>
    </row>
    <row r="591" spans="1:2" ht="15" x14ac:dyDescent="0.25">
      <c r="A591" s="58" t="s">
        <v>382</v>
      </c>
      <c r="B591" s="59">
        <v>1077408</v>
      </c>
    </row>
    <row r="592" spans="1:2" ht="15" x14ac:dyDescent="0.25">
      <c r="A592" s="58" t="s">
        <v>383</v>
      </c>
      <c r="B592" s="59">
        <v>1477127</v>
      </c>
    </row>
    <row r="593" spans="1:2" ht="15" x14ac:dyDescent="0.25">
      <c r="A593" s="58" t="s">
        <v>384</v>
      </c>
      <c r="B593" s="59">
        <v>1171891</v>
      </c>
    </row>
    <row r="594" spans="1:2" ht="15" x14ac:dyDescent="0.25">
      <c r="A594" s="58" t="s">
        <v>564</v>
      </c>
      <c r="B594" s="59">
        <v>111216</v>
      </c>
    </row>
    <row r="595" spans="1:2" ht="15" x14ac:dyDescent="0.25">
      <c r="A595" s="58" t="s">
        <v>385</v>
      </c>
      <c r="B595" s="59">
        <v>1306641</v>
      </c>
    </row>
    <row r="596" spans="1:2" ht="15" x14ac:dyDescent="0.25">
      <c r="A596" s="58" t="s">
        <v>565</v>
      </c>
      <c r="B596" s="59">
        <v>557230</v>
      </c>
    </row>
    <row r="597" spans="1:2" ht="15" x14ac:dyDescent="0.25">
      <c r="A597" s="58" t="s">
        <v>566</v>
      </c>
      <c r="B597" s="59">
        <v>455553</v>
      </c>
    </row>
    <row r="598" spans="1:2" ht="15" x14ac:dyDescent="0.25">
      <c r="A598" s="58"/>
      <c r="B598" s="59"/>
    </row>
    <row r="599" spans="1:2" ht="15" x14ac:dyDescent="0.25">
      <c r="A599" s="22" t="s">
        <v>386</v>
      </c>
      <c r="B599" s="23">
        <v>3401253</v>
      </c>
    </row>
    <row r="600" spans="1:2" ht="15" x14ac:dyDescent="0.25">
      <c r="A600" s="58" t="s">
        <v>537</v>
      </c>
      <c r="B600" s="59">
        <v>34863</v>
      </c>
    </row>
    <row r="601" spans="1:2" ht="15" x14ac:dyDescent="0.25">
      <c r="A601" s="58" t="s">
        <v>387</v>
      </c>
      <c r="B601" s="59">
        <v>1581101</v>
      </c>
    </row>
    <row r="602" spans="1:2" ht="15" x14ac:dyDescent="0.25">
      <c r="A602" s="58" t="s">
        <v>388</v>
      </c>
      <c r="B602" s="59">
        <v>1785289</v>
      </c>
    </row>
    <row r="603" spans="1:2" ht="15" x14ac:dyDescent="0.25">
      <c r="A603" s="58"/>
      <c r="B603" s="59"/>
    </row>
    <row r="604" spans="1:2" ht="15" x14ac:dyDescent="0.25">
      <c r="A604" s="22" t="s">
        <v>47</v>
      </c>
      <c r="B604" s="23">
        <v>8783807</v>
      </c>
    </row>
    <row r="605" spans="1:2" ht="15" x14ac:dyDescent="0.25">
      <c r="A605" s="58" t="s">
        <v>389</v>
      </c>
      <c r="B605" s="59">
        <v>993960</v>
      </c>
    </row>
    <row r="606" spans="1:2" ht="15" x14ac:dyDescent="0.25">
      <c r="A606" s="58" t="s">
        <v>390</v>
      </c>
      <c r="B606" s="59">
        <v>1366977</v>
      </c>
    </row>
    <row r="607" spans="1:2" ht="15" x14ac:dyDescent="0.25">
      <c r="A607" s="58" t="s">
        <v>391</v>
      </c>
      <c r="B607" s="59">
        <v>2609218</v>
      </c>
    </row>
    <row r="608" spans="1:2" ht="15" x14ac:dyDescent="0.25">
      <c r="A608" s="58" t="s">
        <v>392</v>
      </c>
      <c r="B608" s="59">
        <v>812692</v>
      </c>
    </row>
    <row r="609" spans="1:2" ht="15" x14ac:dyDescent="0.25">
      <c r="A609" s="58" t="s">
        <v>567</v>
      </c>
      <c r="B609" s="59">
        <v>48382</v>
      </c>
    </row>
    <row r="610" spans="1:2" ht="15" x14ac:dyDescent="0.25">
      <c r="A610" s="58" t="s">
        <v>393</v>
      </c>
      <c r="B610" s="59">
        <v>2723202</v>
      </c>
    </row>
    <row r="611" spans="1:2" ht="15" x14ac:dyDescent="0.25">
      <c r="A611" s="58" t="s">
        <v>568</v>
      </c>
      <c r="B611" s="59">
        <v>229376</v>
      </c>
    </row>
    <row r="612" spans="1:2" ht="15" x14ac:dyDescent="0.25">
      <c r="A612" s="58"/>
      <c r="B612" s="59"/>
    </row>
    <row r="613" spans="1:2" ht="15" x14ac:dyDescent="0.25">
      <c r="A613" s="22" t="s">
        <v>44</v>
      </c>
      <c r="B613" s="23">
        <v>22646463</v>
      </c>
    </row>
    <row r="614" spans="1:2" ht="15" x14ac:dyDescent="0.25">
      <c r="A614" s="58" t="s">
        <v>394</v>
      </c>
      <c r="B614" s="59">
        <v>1316580</v>
      </c>
    </row>
    <row r="615" spans="1:2" ht="15" x14ac:dyDescent="0.25">
      <c r="A615" s="58" t="s">
        <v>562</v>
      </c>
      <c r="B615" s="59">
        <v>48259</v>
      </c>
    </row>
    <row r="616" spans="1:2" ht="15" x14ac:dyDescent="0.25">
      <c r="A616" s="58" t="s">
        <v>395</v>
      </c>
      <c r="B616" s="59">
        <v>790283</v>
      </c>
    </row>
    <row r="617" spans="1:2" ht="15" x14ac:dyDescent="0.25">
      <c r="A617" s="58" t="s">
        <v>396</v>
      </c>
      <c r="B617" s="59">
        <v>685259</v>
      </c>
    </row>
    <row r="618" spans="1:2" ht="15" x14ac:dyDescent="0.25">
      <c r="A618" s="58" t="s">
        <v>555</v>
      </c>
      <c r="B618" s="59">
        <v>453</v>
      </c>
    </row>
    <row r="619" spans="1:2" ht="15" x14ac:dyDescent="0.25">
      <c r="A619" s="58" t="s">
        <v>561</v>
      </c>
      <c r="B619" s="59">
        <v>1216833</v>
      </c>
    </row>
    <row r="620" spans="1:2" ht="15" x14ac:dyDescent="0.25">
      <c r="A620" s="58" t="s">
        <v>397</v>
      </c>
      <c r="B620" s="59">
        <v>4250872</v>
      </c>
    </row>
    <row r="621" spans="1:2" ht="15" x14ac:dyDescent="0.25">
      <c r="A621" s="58" t="s">
        <v>556</v>
      </c>
      <c r="B621" s="59">
        <v>129710</v>
      </c>
    </row>
    <row r="622" spans="1:2" ht="15" x14ac:dyDescent="0.25">
      <c r="A622" s="58" t="s">
        <v>398</v>
      </c>
      <c r="B622" s="59">
        <v>1001923</v>
      </c>
    </row>
    <row r="623" spans="1:2" ht="15" x14ac:dyDescent="0.25">
      <c r="A623" s="58" t="s">
        <v>399</v>
      </c>
      <c r="B623" s="59">
        <v>885344</v>
      </c>
    </row>
    <row r="624" spans="1:2" ht="15" x14ac:dyDescent="0.25">
      <c r="A624" s="58" t="s">
        <v>400</v>
      </c>
      <c r="B624" s="59">
        <v>1605534</v>
      </c>
    </row>
    <row r="625" spans="1:2" ht="15" x14ac:dyDescent="0.25">
      <c r="A625" s="58" t="s">
        <v>401</v>
      </c>
      <c r="B625" s="59">
        <v>1144253</v>
      </c>
    </row>
    <row r="626" spans="1:2" ht="15" x14ac:dyDescent="0.25">
      <c r="A626" s="58" t="s">
        <v>402</v>
      </c>
      <c r="B626" s="59">
        <v>928565</v>
      </c>
    </row>
    <row r="627" spans="1:2" ht="15" x14ac:dyDescent="0.25">
      <c r="A627" s="58" t="s">
        <v>403</v>
      </c>
      <c r="B627" s="59">
        <v>1432173</v>
      </c>
    </row>
    <row r="628" spans="1:2" ht="15" x14ac:dyDescent="0.25">
      <c r="A628" s="58" t="s">
        <v>404</v>
      </c>
      <c r="B628" s="59">
        <v>3375854</v>
      </c>
    </row>
    <row r="629" spans="1:2" ht="15" x14ac:dyDescent="0.25">
      <c r="A629" s="58" t="s">
        <v>405</v>
      </c>
      <c r="B629" s="59">
        <v>1260297</v>
      </c>
    </row>
    <row r="630" spans="1:2" ht="15" x14ac:dyDescent="0.25">
      <c r="A630" s="58" t="s">
        <v>565</v>
      </c>
      <c r="B630" s="59">
        <v>4213</v>
      </c>
    </row>
    <row r="631" spans="1:2" ht="15" x14ac:dyDescent="0.25">
      <c r="A631" s="58" t="s">
        <v>406</v>
      </c>
      <c r="B631" s="59">
        <v>2570058</v>
      </c>
    </row>
    <row r="632" spans="1:2" ht="15" x14ac:dyDescent="0.25">
      <c r="A632" s="58"/>
      <c r="B632" s="59"/>
    </row>
    <row r="633" spans="1:2" ht="15" x14ac:dyDescent="0.25">
      <c r="A633" s="22" t="s">
        <v>407</v>
      </c>
      <c r="B633" s="23">
        <v>17033726</v>
      </c>
    </row>
    <row r="634" spans="1:2" ht="15" x14ac:dyDescent="0.25">
      <c r="A634" s="58" t="s">
        <v>408</v>
      </c>
      <c r="B634" s="59">
        <v>2143111</v>
      </c>
    </row>
    <row r="635" spans="1:2" ht="15" x14ac:dyDescent="0.25">
      <c r="A635" s="58" t="s">
        <v>409</v>
      </c>
      <c r="B635" s="59">
        <v>2414722</v>
      </c>
    </row>
    <row r="636" spans="1:2" ht="15" x14ac:dyDescent="0.25">
      <c r="A636" s="58" t="s">
        <v>410</v>
      </c>
      <c r="B636" s="59">
        <v>1097999</v>
      </c>
    </row>
    <row r="637" spans="1:2" ht="15" x14ac:dyDescent="0.25">
      <c r="A637" s="58" t="s">
        <v>411</v>
      </c>
      <c r="B637" s="59">
        <v>1335161</v>
      </c>
    </row>
    <row r="638" spans="1:2" ht="15" x14ac:dyDescent="0.25">
      <c r="A638" s="58" t="s">
        <v>412</v>
      </c>
      <c r="B638" s="59">
        <v>1256615</v>
      </c>
    </row>
    <row r="639" spans="1:2" ht="15" x14ac:dyDescent="0.25">
      <c r="A639" s="58" t="s">
        <v>534</v>
      </c>
      <c r="B639" s="59">
        <v>2384004</v>
      </c>
    </row>
    <row r="640" spans="1:2" ht="15" x14ac:dyDescent="0.25">
      <c r="A640" s="58" t="s">
        <v>413</v>
      </c>
      <c r="B640" s="59">
        <v>3206723</v>
      </c>
    </row>
    <row r="641" spans="1:2" ht="15" x14ac:dyDescent="0.25">
      <c r="A641" s="58" t="s">
        <v>414</v>
      </c>
      <c r="B641" s="59">
        <v>1684405</v>
      </c>
    </row>
    <row r="642" spans="1:2" ht="15" x14ac:dyDescent="0.25">
      <c r="A642" s="58" t="s">
        <v>415</v>
      </c>
      <c r="B642" s="59">
        <v>1510986</v>
      </c>
    </row>
    <row r="643" spans="1:2" ht="15" x14ac:dyDescent="0.25">
      <c r="A643" s="58"/>
      <c r="B643" s="59"/>
    </row>
    <row r="644" spans="1:2" ht="15" x14ac:dyDescent="0.25">
      <c r="A644" s="22" t="s">
        <v>16</v>
      </c>
      <c r="B644" s="23">
        <v>9308850</v>
      </c>
    </row>
    <row r="645" spans="1:2" ht="15" x14ac:dyDescent="0.25">
      <c r="A645" s="58" t="s">
        <v>416</v>
      </c>
      <c r="B645" s="59">
        <v>972521</v>
      </c>
    </row>
    <row r="646" spans="1:2" ht="15" x14ac:dyDescent="0.25">
      <c r="A646" s="58" t="s">
        <v>417</v>
      </c>
      <c r="B646" s="59">
        <v>1229134</v>
      </c>
    </row>
    <row r="647" spans="1:2" ht="15" x14ac:dyDescent="0.25">
      <c r="A647" s="58" t="s">
        <v>563</v>
      </c>
      <c r="B647" s="59">
        <v>2199</v>
      </c>
    </row>
    <row r="648" spans="1:2" ht="15" x14ac:dyDescent="0.25">
      <c r="A648" s="58" t="s">
        <v>418</v>
      </c>
      <c r="B648" s="59">
        <v>853414</v>
      </c>
    </row>
    <row r="649" spans="1:2" ht="15" x14ac:dyDescent="0.25">
      <c r="A649" s="58" t="s">
        <v>419</v>
      </c>
      <c r="B649" s="59">
        <v>1647432</v>
      </c>
    </row>
    <row r="650" spans="1:2" ht="15" x14ac:dyDescent="0.25">
      <c r="A650" s="58" t="s">
        <v>420</v>
      </c>
      <c r="B650" s="59">
        <v>1357005</v>
      </c>
    </row>
    <row r="651" spans="1:2" ht="15" x14ac:dyDescent="0.25">
      <c r="A651" s="58" t="s">
        <v>421</v>
      </c>
      <c r="B651" s="59">
        <v>2273688</v>
      </c>
    </row>
    <row r="652" spans="1:2" ht="15" x14ac:dyDescent="0.25">
      <c r="A652" s="58" t="s">
        <v>422</v>
      </c>
      <c r="B652" s="59">
        <v>973457</v>
      </c>
    </row>
    <row r="653" spans="1:2" ht="15" x14ac:dyDescent="0.25">
      <c r="A653" s="58"/>
      <c r="B653" s="59"/>
    </row>
    <row r="654" spans="1:2" ht="15" x14ac:dyDescent="0.25">
      <c r="A654" s="22" t="s">
        <v>423</v>
      </c>
      <c r="B654" s="23">
        <v>4106121</v>
      </c>
    </row>
    <row r="655" spans="1:2" ht="15" x14ac:dyDescent="0.25">
      <c r="A655" s="58" t="s">
        <v>424</v>
      </c>
      <c r="B655" s="59">
        <v>1285218</v>
      </c>
    </row>
    <row r="656" spans="1:2" ht="15" x14ac:dyDescent="0.25">
      <c r="A656" s="58" t="s">
        <v>550</v>
      </c>
      <c r="B656" s="59">
        <v>88850</v>
      </c>
    </row>
    <row r="657" spans="1:2" ht="15" x14ac:dyDescent="0.25">
      <c r="A657" s="58" t="s">
        <v>425</v>
      </c>
      <c r="B657" s="59">
        <v>2732053</v>
      </c>
    </row>
    <row r="658" spans="1:2" ht="15" x14ac:dyDescent="0.25">
      <c r="A658" s="58"/>
      <c r="B658" s="59"/>
    </row>
    <row r="659" spans="1:2" ht="15" x14ac:dyDescent="0.25">
      <c r="A659" s="22" t="s">
        <v>35</v>
      </c>
      <c r="B659" s="23">
        <v>10521940</v>
      </c>
    </row>
    <row r="660" spans="1:2" ht="15" x14ac:dyDescent="0.25">
      <c r="A660" s="58" t="s">
        <v>569</v>
      </c>
      <c r="B660" s="59">
        <v>468632</v>
      </c>
    </row>
    <row r="661" spans="1:2" ht="15" x14ac:dyDescent="0.25">
      <c r="A661" s="58" t="s">
        <v>552</v>
      </c>
      <c r="B661" s="59">
        <v>1965214</v>
      </c>
    </row>
    <row r="662" spans="1:2" ht="15" x14ac:dyDescent="0.25">
      <c r="A662" s="58" t="s">
        <v>426</v>
      </c>
      <c r="B662" s="59">
        <v>903790</v>
      </c>
    </row>
    <row r="663" spans="1:2" ht="15" x14ac:dyDescent="0.25">
      <c r="A663" s="58" t="s">
        <v>427</v>
      </c>
      <c r="B663" s="59">
        <v>1296941</v>
      </c>
    </row>
    <row r="664" spans="1:2" ht="15" x14ac:dyDescent="0.25">
      <c r="A664" s="58" t="s">
        <v>428</v>
      </c>
      <c r="B664" s="59">
        <v>1574396</v>
      </c>
    </row>
    <row r="665" spans="1:2" ht="15" x14ac:dyDescent="0.25">
      <c r="A665" s="58" t="s">
        <v>570</v>
      </c>
      <c r="B665" s="59">
        <v>1275276</v>
      </c>
    </row>
    <row r="666" spans="1:2" ht="15" x14ac:dyDescent="0.25">
      <c r="A666" s="58" t="s">
        <v>429</v>
      </c>
      <c r="B666" s="59">
        <v>758388</v>
      </c>
    </row>
    <row r="667" spans="1:2" ht="15" x14ac:dyDescent="0.25">
      <c r="A667" s="58" t="s">
        <v>430</v>
      </c>
      <c r="B667" s="59">
        <v>2279303</v>
      </c>
    </row>
    <row r="668" spans="1:2" ht="15" x14ac:dyDescent="0.25">
      <c r="A668" s="58"/>
      <c r="B668" s="59"/>
    </row>
    <row r="669" spans="1:2" ht="15" x14ac:dyDescent="0.25">
      <c r="A669" s="22" t="s">
        <v>431</v>
      </c>
      <c r="B669" s="23">
        <v>42340693</v>
      </c>
    </row>
    <row r="670" spans="1:2" ht="15" x14ac:dyDescent="0.25">
      <c r="A670" s="58" t="s">
        <v>432</v>
      </c>
      <c r="B670" s="59">
        <v>1815420</v>
      </c>
    </row>
    <row r="671" spans="1:2" ht="15" x14ac:dyDescent="0.25">
      <c r="A671" s="58" t="s">
        <v>433</v>
      </c>
      <c r="B671" s="59">
        <v>3494865</v>
      </c>
    </row>
    <row r="672" spans="1:2" ht="15" x14ac:dyDescent="0.25">
      <c r="A672" s="58" t="s">
        <v>434</v>
      </c>
      <c r="B672" s="59">
        <v>2213088</v>
      </c>
    </row>
    <row r="673" spans="1:2" ht="15" x14ac:dyDescent="0.25">
      <c r="A673" s="58" t="s">
        <v>435</v>
      </c>
      <c r="B673" s="59">
        <v>3119553</v>
      </c>
    </row>
    <row r="674" spans="1:2" ht="15" x14ac:dyDescent="0.25">
      <c r="A674" s="58" t="s">
        <v>571</v>
      </c>
      <c r="B674" s="59">
        <v>1652442</v>
      </c>
    </row>
    <row r="675" spans="1:2" ht="15" x14ac:dyDescent="0.25">
      <c r="A675" s="58" t="s">
        <v>436</v>
      </c>
      <c r="B675" s="59">
        <v>2152283</v>
      </c>
    </row>
    <row r="676" spans="1:2" ht="15" x14ac:dyDescent="0.25">
      <c r="A676" s="58" t="s">
        <v>437</v>
      </c>
      <c r="B676" s="59">
        <v>1150905</v>
      </c>
    </row>
    <row r="677" spans="1:2" ht="15" x14ac:dyDescent="0.25">
      <c r="A677" s="58" t="s">
        <v>438</v>
      </c>
      <c r="B677" s="59">
        <v>1346900</v>
      </c>
    </row>
    <row r="678" spans="1:2" ht="15" x14ac:dyDescent="0.25">
      <c r="A678" s="58" t="s">
        <v>439</v>
      </c>
      <c r="B678" s="59">
        <v>3124359</v>
      </c>
    </row>
    <row r="679" spans="1:2" ht="15" x14ac:dyDescent="0.25">
      <c r="A679" s="58" t="s">
        <v>440</v>
      </c>
      <c r="B679" s="59">
        <v>1963435</v>
      </c>
    </row>
    <row r="680" spans="1:2" ht="15" x14ac:dyDescent="0.25">
      <c r="A680" s="58" t="s">
        <v>441</v>
      </c>
      <c r="B680" s="59">
        <v>2103287</v>
      </c>
    </row>
    <row r="681" spans="1:2" ht="15" x14ac:dyDescent="0.25">
      <c r="A681" s="58" t="s">
        <v>442</v>
      </c>
      <c r="B681" s="59">
        <v>2198844</v>
      </c>
    </row>
    <row r="682" spans="1:2" ht="15" x14ac:dyDescent="0.25">
      <c r="A682" s="58" t="s">
        <v>443</v>
      </c>
      <c r="B682" s="59">
        <v>1496987</v>
      </c>
    </row>
    <row r="683" spans="1:2" ht="15" x14ac:dyDescent="0.25">
      <c r="A683" s="58" t="s">
        <v>444</v>
      </c>
      <c r="B683" s="59">
        <v>2283505</v>
      </c>
    </row>
    <row r="684" spans="1:2" ht="15" x14ac:dyDescent="0.25">
      <c r="A684" s="58" t="s">
        <v>445</v>
      </c>
      <c r="B684" s="59">
        <v>1232644</v>
      </c>
    </row>
    <row r="685" spans="1:2" ht="15" x14ac:dyDescent="0.25">
      <c r="A685" s="58" t="s">
        <v>446</v>
      </c>
      <c r="B685" s="59">
        <v>1368517</v>
      </c>
    </row>
    <row r="686" spans="1:2" ht="15" x14ac:dyDescent="0.25">
      <c r="A686" s="58" t="s">
        <v>538</v>
      </c>
      <c r="B686" s="59">
        <v>719603</v>
      </c>
    </row>
    <row r="687" spans="1:2" ht="15" x14ac:dyDescent="0.25">
      <c r="A687" s="58" t="s">
        <v>447</v>
      </c>
      <c r="B687" s="59">
        <v>1517261</v>
      </c>
    </row>
    <row r="688" spans="1:2" ht="15" x14ac:dyDescent="0.25">
      <c r="A688" s="58" t="s">
        <v>448</v>
      </c>
      <c r="B688" s="59">
        <v>1886083</v>
      </c>
    </row>
    <row r="689" spans="1:2" ht="15" x14ac:dyDescent="0.25">
      <c r="A689" s="58" t="s">
        <v>449</v>
      </c>
      <c r="B689" s="59">
        <v>1083515</v>
      </c>
    </row>
    <row r="690" spans="1:2" ht="15" x14ac:dyDescent="0.25">
      <c r="A690" s="58" t="s">
        <v>450</v>
      </c>
      <c r="B690" s="59">
        <v>2809109</v>
      </c>
    </row>
    <row r="691" spans="1:2" ht="15" x14ac:dyDescent="0.25">
      <c r="A691" s="58" t="s">
        <v>451</v>
      </c>
      <c r="B691" s="59">
        <v>1608088</v>
      </c>
    </row>
    <row r="692" spans="1:2" ht="15" x14ac:dyDescent="0.25">
      <c r="A692" s="58"/>
      <c r="B692" s="59"/>
    </row>
    <row r="693" spans="1:2" ht="15" x14ac:dyDescent="0.25">
      <c r="A693" s="22" t="s">
        <v>452</v>
      </c>
      <c r="B693" s="23">
        <v>3544300</v>
      </c>
    </row>
    <row r="694" spans="1:2" ht="15" x14ac:dyDescent="0.25">
      <c r="A694" s="58" t="s">
        <v>453</v>
      </c>
      <c r="B694" s="59">
        <v>1880828</v>
      </c>
    </row>
    <row r="695" spans="1:2" ht="15" x14ac:dyDescent="0.25">
      <c r="A695" s="58" t="s">
        <v>454</v>
      </c>
      <c r="B695" s="59">
        <v>1663472</v>
      </c>
    </row>
    <row r="696" spans="1:2" ht="15" x14ac:dyDescent="0.25">
      <c r="A696" s="58"/>
      <c r="B696" s="59"/>
    </row>
    <row r="697" spans="1:2" ht="15" x14ac:dyDescent="0.25">
      <c r="A697" s="22" t="s">
        <v>455</v>
      </c>
      <c r="B697" s="23">
        <v>2722103</v>
      </c>
    </row>
    <row r="698" spans="1:2" ht="15" x14ac:dyDescent="0.25">
      <c r="A698" s="58" t="s">
        <v>456</v>
      </c>
      <c r="B698" s="59">
        <v>2722103</v>
      </c>
    </row>
    <row r="699" spans="1:2" ht="15" x14ac:dyDescent="0.25">
      <c r="A699" s="58"/>
      <c r="B699" s="59"/>
    </row>
    <row r="700" spans="1:2" s="4" customFormat="1" ht="15" x14ac:dyDescent="0.25">
      <c r="A700" s="51" t="s">
        <v>526</v>
      </c>
      <c r="B700" s="52">
        <v>1450279</v>
      </c>
    </row>
    <row r="701" spans="1:2" s="4" customFormat="1" ht="15" x14ac:dyDescent="0.25">
      <c r="A701" s="62" t="s">
        <v>574</v>
      </c>
      <c r="B701" s="63">
        <v>1450279</v>
      </c>
    </row>
    <row r="702" spans="1:2" ht="15" x14ac:dyDescent="0.25">
      <c r="A702" s="58"/>
      <c r="B702" s="59"/>
    </row>
    <row r="703" spans="1:2" ht="15" x14ac:dyDescent="0.25">
      <c r="A703" s="22" t="s">
        <v>61</v>
      </c>
      <c r="B703" s="23">
        <v>16719414</v>
      </c>
    </row>
    <row r="704" spans="1:2" ht="15" x14ac:dyDescent="0.25">
      <c r="A704" s="58" t="s">
        <v>457</v>
      </c>
      <c r="B704" s="59">
        <v>2741010</v>
      </c>
    </row>
    <row r="705" spans="1:2" ht="15" x14ac:dyDescent="0.25">
      <c r="A705" s="58" t="s">
        <v>569</v>
      </c>
      <c r="B705" s="59">
        <v>432724</v>
      </c>
    </row>
    <row r="706" spans="1:2" ht="15" x14ac:dyDescent="0.25">
      <c r="A706" s="58" t="s">
        <v>458</v>
      </c>
      <c r="B706" s="59">
        <v>2521622</v>
      </c>
    </row>
    <row r="707" spans="1:2" ht="15" x14ac:dyDescent="0.25">
      <c r="A707" s="58" t="s">
        <v>459</v>
      </c>
      <c r="B707" s="59">
        <v>2665474</v>
      </c>
    </row>
    <row r="708" spans="1:2" ht="15" x14ac:dyDescent="0.25">
      <c r="A708" s="58" t="s">
        <v>460</v>
      </c>
      <c r="B708" s="59">
        <v>1924547</v>
      </c>
    </row>
    <row r="709" spans="1:2" ht="15" x14ac:dyDescent="0.25">
      <c r="A709" s="58" t="s">
        <v>570</v>
      </c>
      <c r="B709" s="59">
        <v>51567</v>
      </c>
    </row>
    <row r="710" spans="1:2" ht="15" x14ac:dyDescent="0.25">
      <c r="A710" s="58" t="s">
        <v>461</v>
      </c>
      <c r="B710" s="59">
        <v>2696687</v>
      </c>
    </row>
    <row r="711" spans="1:2" ht="15" x14ac:dyDescent="0.25">
      <c r="A711" s="58" t="s">
        <v>462</v>
      </c>
      <c r="B711" s="59">
        <v>800233</v>
      </c>
    </row>
    <row r="712" spans="1:2" ht="15" x14ac:dyDescent="0.25">
      <c r="A712" s="58" t="s">
        <v>463</v>
      </c>
      <c r="B712" s="59">
        <v>1829188</v>
      </c>
    </row>
    <row r="713" spans="1:2" ht="15" x14ac:dyDescent="0.25">
      <c r="A713" s="58" t="s">
        <v>464</v>
      </c>
      <c r="B713" s="59">
        <v>1056362</v>
      </c>
    </row>
    <row r="714" spans="1:2" ht="15" x14ac:dyDescent="0.25">
      <c r="A714" s="58"/>
      <c r="B714" s="59"/>
    </row>
    <row r="715" spans="1:2" ht="15" x14ac:dyDescent="0.25">
      <c r="A715" s="22" t="s">
        <v>48</v>
      </c>
      <c r="B715" s="23">
        <v>22437168</v>
      </c>
    </row>
    <row r="716" spans="1:2" ht="15" x14ac:dyDescent="0.25">
      <c r="A716" s="58" t="s">
        <v>465</v>
      </c>
      <c r="B716" s="59">
        <v>3112031</v>
      </c>
    </row>
    <row r="717" spans="1:2" ht="15" x14ac:dyDescent="0.25">
      <c r="A717" s="58" t="s">
        <v>466</v>
      </c>
      <c r="B717" s="59">
        <v>3861357</v>
      </c>
    </row>
    <row r="718" spans="1:2" ht="15" x14ac:dyDescent="0.25">
      <c r="A718" s="58" t="s">
        <v>541</v>
      </c>
      <c r="B718" s="59">
        <v>314039</v>
      </c>
    </row>
    <row r="719" spans="1:2" ht="15" x14ac:dyDescent="0.25">
      <c r="A719" s="58" t="s">
        <v>567</v>
      </c>
      <c r="B719" s="59">
        <v>1268767</v>
      </c>
    </row>
    <row r="720" spans="1:2" ht="15" x14ac:dyDescent="0.25">
      <c r="A720" s="58" t="s">
        <v>467</v>
      </c>
      <c r="B720" s="59">
        <v>2162505</v>
      </c>
    </row>
    <row r="721" spans="1:2" ht="15" x14ac:dyDescent="0.25">
      <c r="A721" s="58" t="s">
        <v>468</v>
      </c>
      <c r="B721" s="59">
        <v>2087156</v>
      </c>
    </row>
    <row r="722" spans="1:2" ht="15" x14ac:dyDescent="0.25">
      <c r="A722" s="58" t="s">
        <v>469</v>
      </c>
      <c r="B722" s="59">
        <v>3705087</v>
      </c>
    </row>
    <row r="723" spans="1:2" ht="15" x14ac:dyDescent="0.25">
      <c r="A723" s="58" t="s">
        <v>568</v>
      </c>
      <c r="B723" s="59">
        <v>1223153</v>
      </c>
    </row>
    <row r="724" spans="1:2" ht="15" x14ac:dyDescent="0.25">
      <c r="A724" s="58" t="s">
        <v>470</v>
      </c>
      <c r="B724" s="59">
        <v>2489376</v>
      </c>
    </row>
    <row r="725" spans="1:2" ht="15" x14ac:dyDescent="0.25">
      <c r="A725" s="58" t="s">
        <v>471</v>
      </c>
      <c r="B725" s="59">
        <v>2213697</v>
      </c>
    </row>
    <row r="726" spans="1:2" ht="15" x14ac:dyDescent="0.25">
      <c r="A726" s="58"/>
      <c r="B726" s="59"/>
    </row>
    <row r="727" spans="1:2" ht="15" x14ac:dyDescent="0.25">
      <c r="A727" s="22" t="s">
        <v>472</v>
      </c>
      <c r="B727" s="23">
        <v>8571255</v>
      </c>
    </row>
    <row r="728" spans="1:2" ht="15" x14ac:dyDescent="0.25">
      <c r="A728" s="58" t="s">
        <v>473</v>
      </c>
      <c r="B728" s="59">
        <v>813257</v>
      </c>
    </row>
    <row r="729" spans="1:2" ht="15" x14ac:dyDescent="0.25">
      <c r="A729" s="58" t="s">
        <v>474</v>
      </c>
      <c r="B729" s="59">
        <v>2747092</v>
      </c>
    </row>
    <row r="730" spans="1:2" ht="15" x14ac:dyDescent="0.25">
      <c r="A730" s="58" t="s">
        <v>555</v>
      </c>
      <c r="B730" s="59">
        <v>32728</v>
      </c>
    </row>
    <row r="731" spans="1:2" ht="15" x14ac:dyDescent="0.25">
      <c r="A731" s="58" t="s">
        <v>556</v>
      </c>
      <c r="B731" s="59">
        <v>975873</v>
      </c>
    </row>
    <row r="732" spans="1:2" ht="15" x14ac:dyDescent="0.25">
      <c r="A732" s="58" t="s">
        <v>475</v>
      </c>
      <c r="B732" s="59">
        <v>1938007</v>
      </c>
    </row>
    <row r="733" spans="1:2" ht="15" x14ac:dyDescent="0.25">
      <c r="A733" s="58" t="s">
        <v>564</v>
      </c>
      <c r="B733" s="59">
        <v>870605</v>
      </c>
    </row>
    <row r="734" spans="1:2" ht="15" x14ac:dyDescent="0.25">
      <c r="A734" s="58" t="s">
        <v>565</v>
      </c>
      <c r="B734" s="59">
        <v>426166</v>
      </c>
    </row>
    <row r="735" spans="1:2" ht="15" x14ac:dyDescent="0.25">
      <c r="A735" s="58" t="s">
        <v>566</v>
      </c>
      <c r="B735" s="59">
        <v>767527</v>
      </c>
    </row>
    <row r="736" spans="1:2" ht="15" x14ac:dyDescent="0.25">
      <c r="A736" s="58"/>
      <c r="B736" s="59"/>
    </row>
    <row r="737" spans="1:2" ht="15" x14ac:dyDescent="0.25">
      <c r="A737" s="22" t="s">
        <v>476</v>
      </c>
      <c r="B737" s="23">
        <v>17651231</v>
      </c>
    </row>
    <row r="738" spans="1:2" ht="15" x14ac:dyDescent="0.25">
      <c r="A738" s="58" t="s">
        <v>543</v>
      </c>
      <c r="B738" s="59">
        <v>706913</v>
      </c>
    </row>
    <row r="739" spans="1:2" ht="15" x14ac:dyDescent="0.25">
      <c r="A739" s="58" t="s">
        <v>557</v>
      </c>
      <c r="B739" s="59">
        <v>652002</v>
      </c>
    </row>
    <row r="740" spans="1:2" ht="15" x14ac:dyDescent="0.25">
      <c r="A740" s="58" t="s">
        <v>477</v>
      </c>
      <c r="B740" s="59">
        <v>2001179</v>
      </c>
    </row>
    <row r="741" spans="1:2" ht="15" x14ac:dyDescent="0.25">
      <c r="A741" s="58" t="s">
        <v>478</v>
      </c>
      <c r="B741" s="59">
        <v>850058</v>
      </c>
    </row>
    <row r="742" spans="1:2" ht="15" x14ac:dyDescent="0.25">
      <c r="A742" s="58" t="s">
        <v>479</v>
      </c>
      <c r="B742" s="59">
        <v>1167230</v>
      </c>
    </row>
    <row r="743" spans="1:2" ht="15" x14ac:dyDescent="0.25">
      <c r="A743" s="58" t="s">
        <v>547</v>
      </c>
      <c r="B743" s="59">
        <v>2438119</v>
      </c>
    </row>
    <row r="744" spans="1:2" ht="15" x14ac:dyDescent="0.25">
      <c r="A744" s="58" t="s">
        <v>560</v>
      </c>
      <c r="B744" s="59">
        <v>2028532</v>
      </c>
    </row>
    <row r="745" spans="1:2" ht="15" x14ac:dyDescent="0.25">
      <c r="A745" s="58" t="s">
        <v>480</v>
      </c>
      <c r="B745" s="59">
        <v>1569011</v>
      </c>
    </row>
    <row r="746" spans="1:2" ht="15" x14ac:dyDescent="0.25">
      <c r="A746" s="58" t="s">
        <v>481</v>
      </c>
      <c r="B746" s="59">
        <v>2457662</v>
      </c>
    </row>
    <row r="747" spans="1:2" ht="15" x14ac:dyDescent="0.25">
      <c r="A747" s="58" t="s">
        <v>482</v>
      </c>
      <c r="B747" s="59">
        <v>1151762</v>
      </c>
    </row>
    <row r="748" spans="1:2" ht="15" x14ac:dyDescent="0.25">
      <c r="A748" s="58" t="s">
        <v>483</v>
      </c>
      <c r="B748" s="59">
        <v>1077901</v>
      </c>
    </row>
    <row r="749" spans="1:2" ht="15" x14ac:dyDescent="0.25">
      <c r="A749" s="58" t="s">
        <v>484</v>
      </c>
      <c r="B749" s="59">
        <v>1550862</v>
      </c>
    </row>
    <row r="750" spans="1:2" ht="15" x14ac:dyDescent="0.25">
      <c r="A750" s="58"/>
      <c r="B750" s="59"/>
    </row>
    <row r="751" spans="1:2" ht="15" x14ac:dyDescent="0.25">
      <c r="A751" s="22" t="s">
        <v>485</v>
      </c>
      <c r="B751" s="23">
        <v>2227277</v>
      </c>
    </row>
    <row r="752" spans="1:2" ht="15" x14ac:dyDescent="0.25">
      <c r="A752" s="58" t="s">
        <v>486</v>
      </c>
      <c r="B752" s="59">
        <v>1046449</v>
      </c>
    </row>
    <row r="753" spans="1:2" ht="15" x14ac:dyDescent="0.25">
      <c r="A753" s="58" t="s">
        <v>487</v>
      </c>
      <c r="B753" s="59">
        <v>1180828</v>
      </c>
    </row>
    <row r="754" spans="1:2" ht="15" x14ac:dyDescent="0.25">
      <c r="A754" s="58"/>
      <c r="B754" s="59"/>
    </row>
    <row r="755" spans="1:2" ht="15" x14ac:dyDescent="0.25">
      <c r="A755" s="58"/>
      <c r="B755" s="59"/>
    </row>
    <row r="756" spans="1:2" thickBot="1" x14ac:dyDescent="0.3">
      <c r="A756" s="64" t="s">
        <v>176</v>
      </c>
      <c r="B756" s="65">
        <f>B295+B305+B308+B317+B325+B363+B371+B375+B379+B396+B409+B413+B420+B435+B446+B454+B460+B466+B475+B481+B490+B495+B510+B519+B523+B532+B537+B541+B544+B549+B555+B561+B573+B583+B588+B599+B604+B613+B633+B644+B654+B659+B669+B693+B697+B700+B703+B715+B727+B737+B751</f>
        <v>620914066</v>
      </c>
    </row>
    <row r="757" spans="1:2" s="3" customFormat="1" ht="50.25" customHeight="1" thickTop="1" thickBot="1" x14ac:dyDescent="0.3">
      <c r="A757" s="66" t="s">
        <v>572</v>
      </c>
      <c r="B757" s="67"/>
    </row>
    <row r="758" spans="1:2" ht="59.1" customHeight="1" thickTop="1" thickBot="1" x14ac:dyDescent="0.3">
      <c r="A758" s="73" t="s">
        <v>575</v>
      </c>
      <c r="B758" s="74"/>
    </row>
  </sheetData>
  <mergeCells count="12">
    <mergeCell ref="A8:B8"/>
    <mergeCell ref="A1:B1"/>
    <mergeCell ref="A2:B2"/>
    <mergeCell ref="A4:B4"/>
    <mergeCell ref="A6:B6"/>
    <mergeCell ref="A7:B7"/>
    <mergeCell ref="A3:B3"/>
    <mergeCell ref="A757:B757"/>
    <mergeCell ref="A99:B99"/>
    <mergeCell ref="A292:B292"/>
    <mergeCell ref="A293:B293"/>
    <mergeCell ref="A758:B758"/>
  </mergeCells>
  <pageMargins left="0.7" right="0.7" top="0.75" bottom="0.75" header="0.3" footer="0.3"/>
  <pageSetup scale="81"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Table 3</vt:lpstr>
      <vt:lpstr>'Table 3'!Print_Area</vt:lpstr>
      <vt:lpstr>'Table 3'!Print_Titles</vt:lpstr>
    </vt:vector>
  </TitlesOfParts>
  <Company>DOT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Fiscal Year 2018 Full Year Apportionment Table 3 Urbanized Area Formula</dc:title>
  <dc:subject>Commitment to Accessibility: DOT is committed to ensuring that information is available in appropriate alternative formats to meet the requirements of persons who have a disability. If you require an alternative version of this file, please contact FTAWebAccessibility@dot.gov.</dc:subject>
  <dc:creator>Federal Transit Administration</dc:creator>
  <cp:lastModifiedBy>Bruce Robinson</cp:lastModifiedBy>
  <cp:lastPrinted>2020-01-23T18:18:53Z</cp:lastPrinted>
  <dcterms:created xsi:type="dcterms:W3CDTF">2015-01-30T13:45:33Z</dcterms:created>
  <dcterms:modified xsi:type="dcterms:W3CDTF">2020-01-23T18:57:52Z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English</vt:lpwstr>
  </property>
</Properties>
</file>