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EnergyDemand" sheetId="2" r:id="rId5"/>
    <sheet state="visible" name="Top and Bottom 20 Demand" sheetId="3" r:id="rId6"/>
    <sheet state="visible" name="Demand Over Time" sheetId="4" r:id="rId7"/>
    <sheet state="visible" name="Demand by Day of Week" sheetId="5" r:id="rId8"/>
    <sheet state="visible" name="Summary" sheetId="6" r:id="rId9"/>
    <sheet state="hidden" name="_YoY_Demand" sheetId="7" r:id="rId10"/>
    <sheet state="visible" name="YoY Demand" sheetId="8" r:id="rId11"/>
    <sheet state="hidden" name="_DemandOverTime" sheetId="9" r:id="rId12"/>
    <sheet state="visible" name="Effect of Weather" sheetId="10" r:id="rId13"/>
    <sheet state="visible" name="Effect of Solar Exposure" sheetId="11" r:id="rId14"/>
    <sheet state="visible" name="Effect of Rainfall" sheetId="12" r:id="rId15"/>
    <sheet state="hidden" name="_energy_holiday" sheetId="13" r:id="rId16"/>
    <sheet state="visible" name="Effect of Temp and Hols" sheetId="14" r:id="rId17"/>
    <sheet state="hidden" name="_holidays" sheetId="15" r:id="rId18"/>
  </sheets>
  <definedNames>
    <definedName hidden="1" localSheetId="1" name="_xlnm._FilterDatabase">EnergyDemand!$A$1:$A$2109</definedName>
  </definedNames>
  <calcPr/>
  <pivotCaches>
    <pivotCache cacheId="0" r:id="rId19"/>
    <pivotCache cacheId="1" r:id="rId20"/>
    <pivotCache cacheId="2" r:id="rId21"/>
  </pivotCaches>
</workbook>
</file>

<file path=xl/sharedStrings.xml><?xml version="1.0" encoding="utf-8"?>
<sst xmlns="http://schemas.openxmlformats.org/spreadsheetml/2006/main" count="4431" uniqueCount="124">
  <si>
    <t>Created By</t>
  </si>
  <si>
    <t>Eman Mohamed</t>
  </si>
  <si>
    <t>Date Created</t>
  </si>
  <si>
    <t>Company</t>
  </si>
  <si>
    <t xml:space="preserve">DataSpace </t>
  </si>
  <si>
    <t>Date of data</t>
  </si>
  <si>
    <t>Jan 2017 -  Oct 2020</t>
  </si>
  <si>
    <t>Purpose</t>
  </si>
  <si>
    <t>Conduct Energy Demand data analysis</t>
  </si>
  <si>
    <t xml:space="preserve">Work Summarise </t>
  </si>
  <si>
    <t>1- Transform : Get Data into Shap</t>
  </si>
  <si>
    <t xml:space="preserve">1- create &amp; Load Data
2- Break the Data column into components
3- Bring in the Holiday information
4- Calculate the Revenue
5- Create a nicely formatted version of the data
</t>
  </si>
  <si>
    <t>2- Analysis : Summarise Demand</t>
  </si>
  <si>
    <t xml:space="preserve">1- Summarise Demand &amp; Revenue
2- Summarise Demand Over Time 
3- Show the Effect of Weather on Demand
4- Show a Year-On-Year comparison of Demand
5- Show a variation of Demand by day of the week
</t>
  </si>
  <si>
    <t>Date</t>
  </si>
  <si>
    <t>Day of Week</t>
  </si>
  <si>
    <t>Month</t>
  </si>
  <si>
    <t>Year</t>
  </si>
  <si>
    <t>Week</t>
  </si>
  <si>
    <t>School Day</t>
  </si>
  <si>
    <t>Holiday</t>
  </si>
  <si>
    <t>Min Temperature</t>
  </si>
  <si>
    <t>Max Temperature</t>
  </si>
  <si>
    <t>Solar Exposure</t>
  </si>
  <si>
    <t>Rainfall</t>
  </si>
  <si>
    <t>Demand</t>
  </si>
  <si>
    <t>RRP</t>
  </si>
  <si>
    <t>Revenue</t>
  </si>
  <si>
    <t>TOP 20 Days for Demand</t>
  </si>
  <si>
    <t>observation</t>
  </si>
  <si>
    <t>-at the end of Jan demand started to high  - the temperature was high revenue got better</t>
  </si>
  <si>
    <t>Rank</t>
  </si>
  <si>
    <t>School_day</t>
  </si>
  <si>
    <t>Bottom 20 Days for Demand</t>
  </si>
  <si>
    <t>Observation</t>
  </si>
  <si>
    <t xml:space="preserve">At the beginning of Jan 2015, There is a low demand for energy and a gradually slight increase afterword. 
 </t>
  </si>
  <si>
    <t xml:space="preserve">In Oct 2020, There was a high energy demand of 170K MWh with a high revenue of $12,930,622
At 2Oct &amp; 3Oct 2020, there was an outlier  and negative RRP which led to negative revenue </t>
  </si>
  <si>
    <t>Date Quartly</t>
  </si>
  <si>
    <r>
      <rPr>
        <rFont val="Arial"/>
        <color theme="1"/>
      </rPr>
      <t xml:space="preserve">What does demand look like over time in Australia?
</t>
    </r>
    <r>
      <rPr>
        <rFont val="Arial"/>
        <b/>
        <color theme="1"/>
      </rPr>
      <t>Seasonal Pattern:</t>
    </r>
    <r>
      <rPr>
        <rFont val="Arial"/>
        <color theme="1"/>
      </rPr>
      <t xml:space="preserve">
Identify the recurring pattern of high demand in July and low demand in October.
- Spikes: July has a high demand of 11,000,000 MWh
- Dips: October has a low demand of 10,000,000 MWh
</t>
    </r>
    <r>
      <rPr>
        <rFont val="Arial"/>
        <b/>
        <color theme="1"/>
      </rPr>
      <t xml:space="preserve">Annual Decreasing Trend:
</t>
    </r>
    <r>
      <rPr>
        <rFont val="Arial"/>
        <color theme="1"/>
      </rPr>
      <t>demand starts with 12,000,000,  11,800,000, 11,600,000,  11,400,000,  11,400,000, 11,100,000 from that I can see a decreasing pattern around 200,000 every year
Note the decreasing pattern in July demand over the years.</t>
    </r>
    <r>
      <rPr>
        <rFont val="Arial"/>
        <b/>
        <color theme="1"/>
      </rPr>
      <t xml:space="preserve">
Outlier in July 2015:</t>
    </r>
    <r>
      <rPr>
        <rFont val="Arial"/>
        <color theme="1"/>
      </rPr>
      <t xml:space="preserve">
Address the outlier in July 2015 with a demand of 12,000,000 MWh.
</t>
    </r>
    <r>
      <rPr>
        <rFont val="Arial"/>
        <b/>
        <color theme="1"/>
      </rPr>
      <t>Possible Data Gap in October 2020:</t>
    </r>
    <r>
      <rPr>
        <rFont val="Arial"/>
        <color theme="1"/>
      </rPr>
      <t xml:space="preserve">
Acknowledge the potential data gap in October 2020, leading to the lower demand figure of 6,000,000 MWh.
</t>
    </r>
    <r>
      <rPr>
        <rFont val="Arial"/>
        <b/>
        <color theme="1"/>
      </rPr>
      <t>Decrease in October Demand:</t>
    </r>
    <r>
      <rPr>
        <rFont val="Arial"/>
        <color theme="1"/>
      </rPr>
      <t xml:space="preserve">
Observation: Recognize the decreasing pattern in October demand, with a notable outlier in 2020.
</t>
    </r>
    <r>
      <rPr>
        <rFont val="Arial"/>
        <b/>
        <color theme="1"/>
      </rPr>
      <t>Predictive Modeling:</t>
    </r>
    <r>
      <rPr>
        <rFont val="Arial"/>
        <color theme="1"/>
      </rPr>
      <t xml:space="preserve">
Explore the possibility of predictive modeling based on historical patterns.
</t>
    </r>
  </si>
  <si>
    <t>Insights</t>
  </si>
  <si>
    <r>
      <rPr>
        <rFont val="Arial"/>
        <b/>
        <color theme="1"/>
      </rPr>
      <t xml:space="preserve">Demand looks like over time </t>
    </r>
    <r>
      <rPr>
        <rFont val="Arial"/>
        <color theme="1"/>
      </rPr>
      <t xml:space="preserve">
</t>
    </r>
    <r>
      <rPr>
        <rFont val="Arial"/>
        <b/>
        <color theme="1"/>
      </rPr>
      <t xml:space="preserve">Seasonal Pattern:
</t>
    </r>
    <r>
      <rPr>
        <rFont val="Arial"/>
        <color theme="1"/>
      </rPr>
      <t xml:space="preserve">The observed pattern suggests a correlation with climatic or environmental factors, such as temperature, holidays, or industrial activities, influencing energy consumption
</t>
    </r>
    <r>
      <rPr>
        <rFont val="Arial"/>
        <b/>
        <color theme="1"/>
      </rPr>
      <t xml:space="preserve">Annual Decreasing Trend:
</t>
    </r>
    <r>
      <rPr>
        <rFont val="Arial"/>
        <color theme="1"/>
      </rPr>
      <t xml:space="preserve">The consistent decrease in demand each July indicates a potential improvement in energy efficiency or a shift in consumption behavior.
</t>
    </r>
    <r>
      <rPr>
        <rFont val="Arial"/>
        <b/>
        <color theme="1"/>
      </rPr>
      <t>Outlier in July 2015:</t>
    </r>
    <r>
      <rPr>
        <rFont val="Arial"/>
        <color theme="1"/>
      </rPr>
      <t xml:space="preserve">
Investigate the specific circumstances or events that led to this unusually high demand to understand if it was a one-time occurrence or indicative of a significant factor.
</t>
    </r>
    <r>
      <rPr>
        <rFont val="Arial"/>
        <b/>
        <color theme="1"/>
      </rPr>
      <t xml:space="preserve">Possible Data Gap in October 2020:
</t>
    </r>
    <r>
      <rPr>
        <rFont val="Arial"/>
        <color theme="1"/>
      </rPr>
      <t xml:space="preserve">Investigate the reason for the data gap, such as changes in reporting, measurement methods, or any exceptional events that may have impacted data collection.
</t>
    </r>
    <r>
      <rPr>
        <rFont val="Arial"/>
        <b/>
        <color theme="1"/>
      </rPr>
      <t>Decrease in October Demand:</t>
    </r>
    <r>
      <rPr>
        <rFont val="Arial"/>
        <color theme="1"/>
      </rPr>
      <t xml:space="preserve">
The decreasing pattern aligns with historical trends, but the outlier in 2020 may require investigation to determine if it's due to insufficient data or an anomaly in consumption.
</t>
    </r>
    <r>
      <rPr>
        <rFont val="Arial"/>
        <b/>
        <color theme="1"/>
      </rPr>
      <t xml:space="preserve">Predictive Modeling:
</t>
    </r>
    <r>
      <rPr>
        <rFont val="Arial"/>
        <color theme="1"/>
      </rPr>
      <t xml:space="preserve">Develop models to forecast future energy demand, considering seasonal variations and trends, aiding in proactive planning.
</t>
    </r>
  </si>
  <si>
    <t>SUM of Demand</t>
  </si>
  <si>
    <t>2015 Total</t>
  </si>
  <si>
    <t>2016 Total</t>
  </si>
  <si>
    <t>2017 Total</t>
  </si>
  <si>
    <t>2018 Total</t>
  </si>
  <si>
    <t>2019 Total</t>
  </si>
  <si>
    <t>2020 Total</t>
  </si>
  <si>
    <t>Grand Total</t>
  </si>
  <si>
    <t>Friday</t>
  </si>
  <si>
    <t>Monday</t>
  </si>
  <si>
    <t>Saturday</t>
  </si>
  <si>
    <t>Sunday</t>
  </si>
  <si>
    <t>Thursday</t>
  </si>
  <si>
    <t>Tuesday</t>
  </si>
  <si>
    <t>Wednesday</t>
  </si>
  <si>
    <t>Demand and Revenue Summary</t>
  </si>
  <si>
    <t>min</t>
  </si>
  <si>
    <t>max</t>
  </si>
  <si>
    <t>mean</t>
  </si>
  <si>
    <t>max Saturday</t>
  </si>
  <si>
    <t>max Sunday</t>
  </si>
  <si>
    <t>Year on Year Demand</t>
  </si>
  <si>
    <t>April</t>
  </si>
  <si>
    <t>August</t>
  </si>
  <si>
    <t>December</t>
  </si>
  <si>
    <t>February</t>
  </si>
  <si>
    <t>January</t>
  </si>
  <si>
    <t>July</t>
  </si>
  <si>
    <t>June</t>
  </si>
  <si>
    <t>March</t>
  </si>
  <si>
    <t>May</t>
  </si>
  <si>
    <t>November</t>
  </si>
  <si>
    <t>October</t>
  </si>
  <si>
    <t>September</t>
  </si>
  <si>
    <t>Observation ??</t>
  </si>
  <si>
    <t xml:space="preserve">Year on year demand </t>
  </si>
  <si>
    <r>
      <rPr>
        <rFont val="Arial"/>
        <b/>
        <color theme="1"/>
      </rPr>
      <t>Monthly Demand Fluctuations:</t>
    </r>
    <r>
      <rPr>
        <rFont val="Arial"/>
        <color theme="1"/>
      </rPr>
      <t xml:space="preserve">
</t>
    </r>
    <r>
      <rPr>
        <rFont val="Arial"/>
        <b/>
        <color theme="1"/>
      </rPr>
      <t xml:space="preserve">July Peaks: </t>
    </r>
    <r>
      <rPr>
        <rFont val="Arial"/>
        <color theme="1"/>
      </rPr>
      <t xml:space="preserve">The maximum demand occurs consistently in July across all years, with the highest demand in 2015 (4,273,538 MWh) and a slight fluctuation in subsequent years.
</t>
    </r>
    <r>
      <rPr>
        <rFont val="Arial"/>
        <b/>
        <color theme="1"/>
      </rPr>
      <t>November Lows:</t>
    </r>
    <r>
      <rPr>
        <rFont val="Arial"/>
        <color theme="1"/>
      </rPr>
      <t xml:space="preserve"> November consistently exhibits lower demand compared to other months, reaching its lowest in 2018 (3,213,626 MWh). 
</t>
    </r>
    <r>
      <rPr>
        <rFont val="Arial"/>
        <b/>
        <color theme="1"/>
      </rPr>
      <t>Yearly Trend:</t>
    </r>
    <r>
      <rPr>
        <rFont val="Arial"/>
        <color theme="1"/>
      </rPr>
      <t xml:space="preserve">
</t>
    </r>
    <r>
      <rPr>
        <rFont val="Arial"/>
        <b/>
        <color theme="1"/>
      </rPr>
      <t>General Decrease:</t>
    </r>
    <r>
      <rPr>
        <rFont val="Arial"/>
        <color theme="1"/>
      </rPr>
      <t xml:space="preserve"> There is a noticeable decrease in overall demand from 2015 to 2020.
</t>
    </r>
    <r>
      <rPr>
        <rFont val="Arial"/>
        <b/>
        <color theme="1"/>
      </rPr>
      <t xml:space="preserve">Anomaly in 2019: </t>
    </r>
    <r>
      <rPr>
        <rFont val="Arial"/>
        <color theme="1"/>
      </rPr>
      <t xml:space="preserve">The observation that demand in 2019 is generally lower compared to other years indicates a potential anomaly or specific factors influencing energy consumption during that period.
</t>
    </r>
    <r>
      <rPr>
        <rFont val="Arial"/>
        <b/>
        <color theme="1"/>
      </rPr>
      <t>Impact of Seasons:</t>
    </r>
    <r>
      <rPr>
        <rFont val="Arial"/>
        <color theme="1"/>
      </rPr>
      <t xml:space="preserve">
Seasonal Influence: The consistent peak in July suggests a strong seasonal influence
</t>
    </r>
  </si>
  <si>
    <r>
      <rPr>
        <rFont val="Arial"/>
        <b/>
        <color theme="1"/>
      </rPr>
      <t>Monthly Demand Fluctuations:
November Lows:</t>
    </r>
    <r>
      <rPr>
        <rFont val="Arial"/>
        <color theme="1"/>
      </rPr>
      <t xml:space="preserve"> Reaching its lowest in 2018 (3,213,626 MWh). This may be influenced by seasonal factors or specific industry behaviors during that period.
</t>
    </r>
    <r>
      <rPr>
        <rFont val="Arial"/>
        <b/>
        <color theme="1"/>
      </rPr>
      <t>Yearly Trend:</t>
    </r>
    <r>
      <rPr>
        <rFont val="Arial"/>
        <color theme="1"/>
      </rPr>
      <t xml:space="preserve">
</t>
    </r>
    <r>
      <rPr>
        <rFont val="Arial"/>
        <b/>
        <color theme="1"/>
      </rPr>
      <t>General Decrease:</t>
    </r>
    <r>
      <rPr>
        <rFont val="Arial"/>
        <color theme="1"/>
      </rPr>
      <t xml:space="preserve"> This trend suggests a shift in energy consumption patterns or potential improvements in energy efficiency over the years.
Anomaly in 2019: Further investigation is warranted to identify the underlying causes.
</t>
    </r>
    <r>
      <rPr>
        <rFont val="Arial"/>
        <b/>
        <color theme="1"/>
      </rPr>
      <t>Impact of Seasons:</t>
    </r>
    <r>
      <rPr>
        <rFont val="Arial"/>
        <color theme="1"/>
      </rPr>
      <t xml:space="preserve">
</t>
    </r>
    <r>
      <rPr>
        <rFont val="Arial"/>
        <b/>
        <color theme="1"/>
      </rPr>
      <t>Seasonal Influence:</t>
    </r>
    <r>
      <rPr>
        <rFont val="Arial"/>
        <color theme="1"/>
      </rPr>
      <t xml:space="preserve"> Potentially related to increased energy use for cooling during warmer months.
</t>
    </r>
  </si>
  <si>
    <t>Date - Year-Quarter</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</si>
  <si>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</si>
  <si>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</si>
  <si>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</si>
  <si>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</si>
  <si>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</si>
  <si>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</si>
  <si>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</si>
  <si>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</si>
  <si>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</si>
  <si>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</si>
  <si>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</si>
  <si>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</si>
  <si>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</si>
  <si>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</si>
  <si>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</si>
  <si>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</si>
  <si>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</si>
  <si>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</si>
  <si>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</si>
  <si>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</si>
  <si>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</si>
  <si>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</si>
  <si>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 xml:space="preserve">in 2020 Q4 demand dropped to 6K MWh - Over Time demand between 10K MWh - 11K MWh  </t>
  </si>
  <si>
    <t>2020-Q3</t>
  </si>
  <si>
    <t>2020-Q4</t>
  </si>
  <si>
    <r>
      <rPr>
        <rFont val="Arial"/>
        <b/>
        <color theme="1"/>
      </rPr>
      <t>Max Temperature Impact on Demand Trend</t>
    </r>
    <r>
      <rPr>
        <rFont val="Arial"/>
        <color theme="1"/>
      </rPr>
      <t xml:space="preserve">
 The convex shape of the polynomial trendline indicates an upward-curving curve.
</t>
    </r>
    <r>
      <rPr>
        <rFont val="Arial"/>
        <b/>
        <color theme="1"/>
      </rPr>
      <t>Inflection Point Identification:</t>
    </r>
    <r>
      <rPr>
        <rFont val="Arial"/>
        <color theme="1"/>
      </rPr>
      <t xml:space="preserve">
Inflection point : (10 - 20 ) degrees Celsius
Inflection point : (20 - 30 ) degrees Celsius
Inflection point : (Above 30 ) degrees Celsius
</t>
    </r>
    <r>
      <rPr>
        <rFont val="Arial"/>
        <b/>
        <color theme="1"/>
      </rPr>
      <t xml:space="preserve">Increasing Rate of Demand: Threshold for Acceleration
</t>
    </r>
    <r>
      <rPr>
        <rFont val="Arial"/>
        <color theme="1"/>
      </rPr>
      <t xml:space="preserve">When the temperature is above 20 degrees Celsius where the curve is steepest. Also density of demand medium.
</t>
    </r>
    <r>
      <rPr>
        <rFont val="Arial"/>
        <b/>
        <color theme="1"/>
      </rPr>
      <t>Diminishing Marginal Returns:</t>
    </r>
    <r>
      <rPr>
        <rFont val="Arial"/>
        <color theme="1"/>
      </rPr>
      <t xml:space="preserve">
When the temperature is above 10 degrees Celsius to 20 degrees Celsius where the marginal increase in demand starts decreasing. Also, the density of demand is high. 
</t>
    </r>
    <r>
      <rPr>
        <rFont val="Arial"/>
        <b/>
        <color theme="1"/>
      </rPr>
      <t xml:space="preserve">Optimal Temperature Range for Maximum Demand:
</t>
    </r>
    <r>
      <rPr>
        <rFont val="Arial"/>
        <color theme="1"/>
      </rPr>
      <t>When the temperature is above 30 degrees Celsius where demand is maximized.</t>
    </r>
  </si>
  <si>
    <r>
      <rPr>
        <rFont val="Arial"/>
        <b/>
        <color theme="1"/>
      </rPr>
      <t>Max Temperature Impact on Demand Trend</t>
    </r>
    <r>
      <rPr>
        <rFont val="Arial"/>
        <color theme="1"/>
      </rPr>
      <t xml:space="preserve">
A convex shape suggests that as temperature increases, the rate of change in demand accelerates. This may signify a positive correlation between temperature and demand.
</t>
    </r>
    <r>
      <rPr>
        <rFont val="Arial"/>
        <b/>
        <color theme="1"/>
      </rPr>
      <t>Inflection Point Identification:</t>
    </r>
    <r>
      <rPr>
        <rFont val="Arial"/>
        <color theme="1"/>
      </rPr>
      <t xml:space="preserve">
Inflection points mark shifts in the rate of change, helping to identify critical temperature ranges affecting demand. 
</t>
    </r>
    <r>
      <rPr>
        <rFont val="Arial"/>
        <b/>
        <color theme="1"/>
      </rPr>
      <t xml:space="preserve">Increasing Rate of Demand: Threshold for Acceleration
</t>
    </r>
    <r>
      <rPr>
        <rFont val="Arial"/>
        <color theme="1"/>
      </rPr>
      <t xml:space="preserve">Steeper portions of the convex curve represent temperature ranges where small increases lead to significant jumps in demand, highlighting critical temperature zones. This is valuable for targeting marketing efforts. Customers may be more responsive to temperature changes in a non-linear, accelerating manner, potentially leading to rapid demand increases in warmer conditions.
</t>
    </r>
    <r>
      <rPr>
        <rFont val="Arial"/>
        <b/>
        <color theme="1"/>
      </rPr>
      <t>Diminishing Marginal Returns:</t>
    </r>
    <r>
      <rPr>
        <rFont val="Arial"/>
        <color theme="1"/>
      </rPr>
      <t xml:space="preserve">
This point represents the temperature at which additional increases may have a diminishing impact on demand. Beyond a 10-degree Celsius temperature, consumer behavior may exhibit diminishing returns, and demand growth may slow down or even decline. This insight is valuable for managing expectations in exceptionally hot conditions. Since the density of demand is high here which means the weather conditions most of the time in that range of temperatures. (average number of demand within that range of temperatures (10-20))
</t>
    </r>
    <r>
      <rPr>
        <rFont val="Arial"/>
        <b/>
        <color theme="1"/>
      </rPr>
      <t xml:space="preserve">Optimal Temperature Range for Maximum Demand:
</t>
    </r>
    <r>
      <rPr>
        <rFont val="Arial"/>
        <color theme="1"/>
      </rPr>
      <t xml:space="preserve">Identify the optimal temperature zone for peak demand, helping optimize operations and marketing strategies during specific weather conditions
</t>
    </r>
  </si>
  <si>
    <t>Intercept</t>
  </si>
  <si>
    <t>Slope</t>
  </si>
  <si>
    <t>Coefficient of determination R²</t>
  </si>
  <si>
    <r>
      <rPr>
        <rFont val="Arial"/>
        <b/>
        <color theme="1"/>
      </rPr>
      <t>Solar Exposure Impact on Demand Trend</t>
    </r>
    <r>
      <rPr>
        <rFont val="Arial"/>
        <color theme="1"/>
      </rPr>
      <t xml:space="preserve">
The linear shape indicates a consistent and proportional relationship between solar exposure and demand.
</t>
    </r>
    <r>
      <rPr>
        <rFont val="Arial"/>
        <b/>
        <color theme="1"/>
      </rPr>
      <t>Slope:</t>
    </r>
    <r>
      <rPr>
        <rFont val="Arial"/>
        <color theme="1"/>
      </rPr>
      <t xml:space="preserve">
There is a negative slope
</t>
    </r>
    <r>
      <rPr>
        <rFont val="Arial"/>
        <b/>
        <color theme="1"/>
      </rPr>
      <t xml:space="preserve">Strength of the Relationship:
</t>
    </r>
    <r>
      <rPr>
        <rFont val="Arial"/>
        <color theme="1"/>
      </rPr>
      <t xml:space="preserve">R-squared value or coefficient of determination 0.1
</t>
    </r>
    <r>
      <rPr>
        <rFont val="Arial"/>
        <b/>
        <color theme="1"/>
      </rPr>
      <t>Outliers and Anomalies:</t>
    </r>
    <r>
      <rPr>
        <rFont val="Arial"/>
        <color theme="1"/>
      </rPr>
      <t xml:space="preserve">
In Solar Exposure 18.3 &amp; 22.5 degrees Celsius the is an outlier in energy demand of 170K - 169K
</t>
    </r>
    <r>
      <rPr>
        <rFont val="Arial"/>
        <b/>
        <color theme="1"/>
      </rPr>
      <t xml:space="preserve">Thresholds and Saturation Points:
</t>
    </r>
    <r>
      <rPr>
        <rFont val="Arial"/>
        <color theme="1"/>
      </rPr>
      <t xml:space="preserve">-Solar Exposure between 5 - 12 degrees Celsius there is a high density of Energy Demand
- over the solar exposure the range of energy demand is between  86K - 160K
- Starting from 15 degrees Celsius the density of demand start to decrease with the increase of solar exposure 
</t>
    </r>
  </si>
  <si>
    <r>
      <rPr>
        <rFont val="Arial"/>
        <b/>
        <color theme="1"/>
      </rPr>
      <t>Solar Exposure Impact on Demand on Trend</t>
    </r>
    <r>
      <rPr>
        <rFont val="Arial"/>
        <color theme="1"/>
      </rPr>
      <t xml:space="preserve">
A linear trend implies that as solar exposure increases or decreases, demand changes at a constant rate.
</t>
    </r>
    <r>
      <rPr>
        <rFont val="Arial"/>
        <b/>
        <color theme="1"/>
      </rPr>
      <t>Slope:</t>
    </r>
    <r>
      <rPr>
        <rFont val="Arial"/>
        <color theme="1"/>
      </rPr>
      <t xml:space="preserve">
There is a negative linear relationship, i.e., as solar exposure increases demand decreases. 
</t>
    </r>
    <r>
      <rPr>
        <rFont val="Arial"/>
        <b/>
        <color theme="1"/>
      </rPr>
      <t xml:space="preserve">Strength of the Relationship:
</t>
    </r>
    <r>
      <rPr>
        <rFont val="Arial"/>
        <color theme="1"/>
      </rPr>
      <t xml:space="preserve">A low R-squared value indicates a not strong linear relationship, suggesting that solar exposure is a reliable predictor of demand 10 percent is acceptable on the condition that some or most of the predictors
</t>
    </r>
    <r>
      <rPr>
        <rFont val="Arial"/>
        <b/>
        <color theme="1"/>
      </rPr>
      <t xml:space="preserve">Outliers and Anomalies:
</t>
    </r>
    <r>
      <rPr>
        <rFont val="Arial"/>
        <color theme="1"/>
      </rPr>
      <t xml:space="preserve">Outliers may represent external factors impacting demand, warranting investigation to refine the linear model.
</t>
    </r>
    <r>
      <rPr>
        <rFont val="Arial"/>
        <b/>
        <color theme="1"/>
      </rPr>
      <t xml:space="preserve">Thresholds and Saturation Points:
</t>
    </r>
    <r>
      <rPr>
        <rFont val="Arial"/>
        <color theme="1"/>
      </rPr>
      <t>Identifying thresholds helps understand when additional solar exposure may no longer lead to proportional increases in demand.</t>
    </r>
    <r>
      <rPr>
        <rFont val="Arial"/>
        <b/>
        <color theme="1"/>
      </rPr>
      <t xml:space="preserve">
</t>
    </r>
    <r>
      <rPr>
        <rFont val="Arial"/>
        <color theme="1"/>
      </rPr>
      <t xml:space="preserve">
</t>
    </r>
  </si>
  <si>
    <r>
      <rPr>
        <rFont val="Arial"/>
        <b/>
        <color theme="1"/>
      </rPr>
      <t>Solar Exposure Impact on Demand Trend</t>
    </r>
    <r>
      <rPr>
        <rFont val="Arial"/>
        <color theme="1"/>
      </rPr>
      <t xml:space="preserve">
The linear shape indicates a consistent and proportional relationship between rainfall and demand.
</t>
    </r>
    <r>
      <rPr>
        <rFont val="Arial"/>
        <b/>
        <color theme="1"/>
      </rPr>
      <t>Slope:</t>
    </r>
    <r>
      <rPr>
        <rFont val="Arial"/>
        <color theme="1"/>
      </rPr>
      <t xml:space="preserve">
There is a negative slope
</t>
    </r>
    <r>
      <rPr>
        <rFont val="Arial"/>
        <b/>
        <color theme="1"/>
      </rPr>
      <t xml:space="preserve">Strength of the Relationship:
</t>
    </r>
    <r>
      <rPr>
        <rFont val="Arial"/>
        <color theme="1"/>
      </rPr>
      <t xml:space="preserve">R-squared value or coefficient of determination 0
</t>
    </r>
    <r>
      <rPr>
        <rFont val="Arial"/>
        <b/>
        <color theme="1"/>
      </rPr>
      <t>Outliers and Anomalies:</t>
    </r>
    <r>
      <rPr>
        <rFont val="Arial"/>
        <color theme="1"/>
      </rPr>
      <t xml:space="preserve">
In rainfall 54 degrees Celsius the is an outlier in energy demand of 119K
</t>
    </r>
    <r>
      <rPr>
        <rFont val="Arial"/>
        <b/>
        <color theme="1"/>
      </rPr>
      <t xml:space="preserve">Thresholds and Saturation Points:
</t>
    </r>
    <r>
      <rPr>
        <rFont val="Arial"/>
        <color theme="1"/>
      </rPr>
      <t xml:space="preserve">-Rainfall between 0 -  7 degrees Celsius there is a high density of Energy Demand
</t>
    </r>
  </si>
  <si>
    <r>
      <rPr>
        <rFont val="Arial"/>
        <b/>
        <color theme="1"/>
      </rPr>
      <t>Solar Exposure Impact on Demand on Trend</t>
    </r>
    <r>
      <rPr>
        <rFont val="Arial"/>
        <color theme="1"/>
      </rPr>
      <t xml:space="preserve">
A linear trend implies that as rainfall increases or decreases, demand changes at a constant rate.
</t>
    </r>
    <r>
      <rPr>
        <rFont val="Arial"/>
        <b/>
        <color theme="1"/>
      </rPr>
      <t>Slope:</t>
    </r>
    <r>
      <rPr>
        <rFont val="Arial"/>
        <color theme="1"/>
      </rPr>
      <t xml:space="preserve">
There is a negative linear relationship, i.e., as rainfall increases demand decreases. 
</t>
    </r>
    <r>
      <rPr>
        <rFont val="Arial"/>
        <b/>
        <color theme="1"/>
      </rPr>
      <t xml:space="preserve">Strength of the Relationship:
</t>
    </r>
    <r>
      <rPr>
        <rFont val="Arial"/>
        <color theme="1"/>
      </rPr>
      <t xml:space="preserve">No linear relationship between rainfall and demand of energy
</t>
    </r>
    <r>
      <rPr>
        <rFont val="Arial"/>
        <b/>
        <color theme="1"/>
      </rPr>
      <t xml:space="preserve">Outliers and Anomalies:
</t>
    </r>
    <r>
      <rPr>
        <rFont val="Arial"/>
        <color theme="1"/>
      </rPr>
      <t xml:space="preserve">Outliers may represent external factors impacting demand, warranting investigation to refine the linear model.
</t>
    </r>
    <r>
      <rPr>
        <rFont val="Arial"/>
        <b/>
        <color theme="1"/>
      </rPr>
      <t xml:space="preserve">Thresholds and Saturation Points:
</t>
    </r>
    <r>
      <rPr>
        <rFont val="Arial"/>
        <color theme="1"/>
      </rPr>
      <t>Identifying thresholds helps understand when additional solar exposure may no longer lead to proportional increases in demand.</t>
    </r>
    <r>
      <rPr>
        <rFont val="Arial"/>
        <b/>
        <color theme="1"/>
      </rPr>
      <t xml:space="preserve">
</t>
    </r>
    <r>
      <rPr>
        <rFont val="Arial"/>
        <color theme="1"/>
      </rPr>
      <t xml:space="preserve">
</t>
    </r>
  </si>
  <si>
    <t>School</t>
  </si>
  <si>
    <t>No School</t>
  </si>
  <si>
    <t>Working Day</t>
  </si>
  <si>
    <r>
      <rPr>
        <rFont val="Arial"/>
        <b/>
        <color theme="1"/>
      </rPr>
      <t>Temperature Influence on Demand:</t>
    </r>
    <r>
      <rPr>
        <rFont val="Arial"/>
        <color theme="1"/>
      </rPr>
      <t xml:space="preserve">
 Observe the trend of energy demand concerning temperature
</t>
    </r>
    <r>
      <rPr>
        <rFont val="Arial"/>
        <b/>
        <color theme="1"/>
      </rPr>
      <t>Temperature Zones:</t>
    </r>
    <r>
      <rPr>
        <rFont val="Arial"/>
        <color theme="1"/>
      </rPr>
      <t xml:space="preserve">
Note the distinct temperature zones with varying demand behaviors. Identify temperature zones (10-20, 20-30, above 30 degrees).
</t>
    </r>
    <r>
      <rPr>
        <rFont val="Arial"/>
        <b/>
        <color theme="1"/>
      </rPr>
      <t>Temperature Impact on Demand Density:</t>
    </r>
    <r>
      <rPr>
        <rFont val="Arial"/>
        <color theme="1"/>
      </rPr>
      <t xml:space="preserve">
Assess the density of demand volume at different temperature levels. Higher density in the 10-20 degree range
</t>
    </r>
    <r>
      <rPr>
        <rFont val="Arial"/>
        <b/>
        <color theme="1"/>
      </rPr>
      <t xml:space="preserve">School Day vs. Non-School Day:
</t>
    </r>
    <r>
      <rPr>
        <rFont val="Arial"/>
        <color theme="1"/>
      </rPr>
      <t xml:space="preserve">Observe the difference in demand density between school days and non-school days. Seasonal variation.
</t>
    </r>
    <r>
      <rPr>
        <rFont val="Arial"/>
        <b/>
        <color theme="1"/>
      </rPr>
      <t>Working Day vs. Holiday:</t>
    </r>
    <r>
      <rPr>
        <rFont val="Arial"/>
        <color theme="1"/>
      </rPr>
      <t xml:space="preserve">
Observe the difference in demand density between working days and holidays which is very low.
</t>
    </r>
    <r>
      <rPr>
        <rFont val="Arial"/>
        <b/>
        <color theme="1"/>
      </rPr>
      <t>Strategies for Temperature Peaks:</t>
    </r>
    <r>
      <rPr>
        <rFont val="Arial"/>
        <color theme="1"/>
      </rPr>
      <t xml:space="preserve">
Note the increased demand above 30 degrees.
</t>
    </r>
    <r>
      <rPr>
        <rFont val="Arial"/>
        <b/>
        <color theme="1"/>
      </rPr>
      <t>Optimizing Resource Allocation:</t>
    </r>
    <r>
      <rPr>
        <rFont val="Arial"/>
        <color theme="1"/>
      </rPr>
      <t xml:space="preserve">
Understand the varying demand characteristics.
</t>
    </r>
  </si>
  <si>
    <r>
      <rPr>
        <rFont val="Arial"/>
        <b/>
        <color theme="1"/>
      </rPr>
      <t>Temperature Influence on Demand:</t>
    </r>
    <r>
      <rPr>
        <rFont val="Arial"/>
        <color theme="1"/>
      </rPr>
      <t xml:space="preserve">
The polynomial convex shape indicates a non-linear relationship between temperature and energy demand. There's a decrease in demand within the 10-20 degree range, a slight increase above 20, and a more pronounced increase above 30 degrees.
</t>
    </r>
    <r>
      <rPr>
        <rFont val="Arial"/>
        <b/>
        <color theme="1"/>
      </rPr>
      <t xml:space="preserve">Temperature Zones:
</t>
    </r>
    <r>
      <rPr>
        <rFont val="Arial"/>
        <color theme="1"/>
      </rPr>
      <t xml:space="preserve">-In the 10-20 degrees range, there's a pronounced decrease in demand, suggesting potential energy efficiency during moderate temperatures.
-Above 20 degrees, there's a slight increase in demand with a medium density volume for demands, indicating a moderate response to temperature changes.
-Above 30 degrees, there's a more significant increase in demand, but with less density volume, suggesting a less dense response to higher temperatures.
</t>
    </r>
    <r>
      <rPr>
        <rFont val="Arial"/>
        <b/>
        <color theme="1"/>
      </rPr>
      <t xml:space="preserve">Temperature Impact on Demand Density:
</t>
    </r>
    <r>
      <rPr>
        <rFont val="Arial"/>
        <color theme="1"/>
      </rPr>
      <t xml:space="preserve">The higher demand density in the 10-20 degrees range implies a more concentrated response to temperature changes within this moderate zone. Understanding this sensitivity is crucial for energy planning.
</t>
    </r>
    <r>
      <rPr>
        <rFont val="Arial"/>
        <b/>
        <color theme="1"/>
      </rPr>
      <t>School Day vs. Non-School Day:</t>
    </r>
    <r>
      <rPr>
        <rFont val="Arial"/>
        <color theme="1"/>
      </rPr>
      <t xml:space="preserve">
Higher demand density on school days may be attributed to increased activities and energy usage within educational institutions.
</t>
    </r>
    <r>
      <rPr>
        <rFont val="Arial"/>
        <b/>
        <color theme="1"/>
      </rPr>
      <t>Strategies for Temperature Peaks:</t>
    </r>
    <r>
      <rPr>
        <rFont val="Arial"/>
        <color theme="1"/>
      </rPr>
      <t xml:space="preserve">
Policymakers may need to consider strategies to manage energy demand during extreme temperature conditions, ensuring a reliable supply and mitigating potential stress on the energy infrastructure.
</t>
    </r>
    <r>
      <rPr>
        <rFont val="Arial"/>
        <b/>
        <color theme="1"/>
      </rPr>
      <t>Optimizing Resource Allocation:</t>
    </r>
    <r>
      <rPr>
        <rFont val="Arial"/>
        <color theme="1"/>
      </rPr>
      <t xml:space="preserve">
The analysis provides insights into optimizing resource allocation based on temperature conditions, allowing for efficient energy production and distribution.
</t>
    </r>
  </si>
  <si>
    <t>date</t>
  </si>
  <si>
    <t>school_day</t>
  </si>
  <si>
    <t>holiday</t>
  </si>
  <si>
    <t>N</t>
  </si>
  <si>
    <t>Y</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</si>
</sst>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 yyyy"/>
    <numFmt numFmtId="165" formatCode="d&quot;-&quot;mmm&quot;-&quot;yyyy"/>
    <numFmt numFmtId="166" formatCode="#,##0.0"/>
    <numFmt numFmtId="167" formatCode="[$$]#,##0.00"/>
    <numFmt numFmtId="168" formatCode="dd mmmm yyyy"/>
    <numFmt numFmtId="169" formatCode="m/d/yyyy h:mm:ss"/>
    <numFmt numFmtId="170" formatCode="0.0"/>
    <numFmt numFmtId="171" formatCode="dd&quot;/&quot;mm&quot;/&quot;yyyy"/>
  </numFmts>
  <fonts count="20">
    <font>
      <sz val="10.0"/>
      <color rgb="FF000000"/>
      <name val="Arial"/>
      <scheme val="minor"/>
    </font>
    <font>
      <color theme="1"/>
      <name val="Arial"/>
      <scheme val="minor"/>
    </font>
    <font/>
    <font>
      <sz val="11.0"/>
      <color rgb="FFEFEFEF"/>
      <name val="Arial"/>
      <scheme val="minor"/>
    </font>
    <font>
      <color rgb="FFEFEFEF"/>
      <name val="Arial"/>
      <scheme val="minor"/>
    </font>
    <font>
      <sz val="11.0"/>
      <color rgb="FF000000"/>
      <name val="Arial"/>
      <scheme val="minor"/>
    </font>
    <font>
      <b/>
      <sz val="11.0"/>
      <color rgb="FF000000"/>
      <name val="Arial"/>
      <scheme val="minor"/>
    </font>
    <font>
      <sz val="11.0"/>
      <color rgb="FFF3F3F3"/>
      <name val="Arial"/>
      <scheme val="minor"/>
    </font>
    <font>
      <color rgb="FFF3F3F3"/>
      <name val="Arial"/>
      <scheme val="minor"/>
    </font>
    <font>
      <b/>
      <sz val="12.0"/>
      <color theme="1"/>
      <name val="Arial"/>
      <scheme val="minor"/>
    </font>
    <font>
      <b/>
      <sz val="12.0"/>
      <color rgb="FFEFEFEF"/>
      <name val="Arial"/>
      <scheme val="minor"/>
    </font>
    <font>
      <b/>
      <color theme="1"/>
      <name val="Arial"/>
      <scheme val="minor"/>
    </font>
    <font>
      <b/>
      <sz val="13.0"/>
      <color theme="1"/>
      <name val="Arial"/>
      <scheme val="minor"/>
    </font>
    <font>
      <b/>
      <sz val="11.0"/>
      <color rgb="FFD9D9D9"/>
      <name val="Arial"/>
      <scheme val="minor"/>
    </font>
    <font>
      <sz val="10.0"/>
      <color rgb="FFEFEFEF"/>
      <name val="Arial"/>
      <scheme val="minor"/>
    </font>
    <font>
      <b/>
      <sz val="11.0"/>
      <color rgb="FFF3F3F3"/>
      <name val="Arial"/>
      <scheme val="minor"/>
    </font>
    <font>
      <sz val="14.0"/>
      <color theme="1"/>
      <name val="Arial"/>
      <scheme val="minor"/>
    </font>
    <font>
      <b/>
      <sz val="11.0"/>
      <color rgb="FFEFEFEF"/>
      <name val="Arial"/>
      <scheme val="minor"/>
    </font>
    <font>
      <b/>
      <sz val="10.0"/>
      <color rgb="FF1B2B68"/>
      <name val="Arial"/>
    </font>
    <font>
      <sz val="11.0"/>
      <color theme="1"/>
      <name val="Calibri"/>
    </font>
  </fonts>
  <fills count="9">
    <fill>
      <patternFill patternType="none"/>
    </fill>
    <fill>
      <patternFill patternType="lightGray"/>
    </fill>
    <fill>
      <patternFill patternType="solid">
        <fgColor theme="0"/>
        <bgColor theme="0"/>
      </patternFill>
    </fill>
    <fill>
      <patternFill patternType="solid">
        <fgColor rgb="FF434343"/>
        <bgColor rgb="FF434343"/>
      </patternFill>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s>
  <borders count="1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readingOrder="0"/>
    </xf>
    <xf borderId="0" fillId="0" fontId="1" numFmtId="164" xfId="0" applyAlignment="1" applyFont="1" applyNumberFormat="1">
      <alignment horizontal="left" readingOrder="0"/>
    </xf>
    <xf borderId="1" fillId="2" fontId="1" numFmtId="0" xfId="0" applyAlignment="1" applyBorder="1" applyFill="1" applyFont="1">
      <alignment readingOrder="0"/>
    </xf>
    <xf borderId="2" fillId="2" fontId="1" numFmtId="0" xfId="0" applyAlignment="1" applyBorder="1" applyFont="1">
      <alignment horizontal="left" readingOrder="0"/>
    </xf>
    <xf borderId="2" fillId="0" fontId="2" numFmtId="0" xfId="0" applyBorder="1" applyFont="1"/>
    <xf borderId="2" fillId="2" fontId="1" numFmtId="0" xfId="0" applyAlignment="1" applyBorder="1" applyFont="1">
      <alignment horizontal="left"/>
    </xf>
    <xf borderId="3" fillId="2" fontId="1" numFmtId="0" xfId="0" applyBorder="1" applyFont="1"/>
    <xf borderId="4" fillId="2" fontId="1" numFmtId="0" xfId="0" applyBorder="1" applyFont="1"/>
    <xf borderId="0" fillId="2" fontId="1" numFmtId="0" xfId="0" applyAlignment="1" applyFont="1">
      <alignment horizontal="left"/>
    </xf>
    <xf borderId="0" fillId="2" fontId="1" numFmtId="0" xfId="0" applyAlignment="1" applyFont="1">
      <alignment horizontal="left" readingOrder="0"/>
    </xf>
    <xf borderId="5" fillId="2" fontId="1" numFmtId="0" xfId="0" applyBorder="1" applyFont="1"/>
    <xf borderId="6" fillId="2" fontId="1" numFmtId="0" xfId="0" applyBorder="1" applyFont="1"/>
    <xf borderId="7" fillId="2" fontId="1" numFmtId="0" xfId="0" applyAlignment="1" applyBorder="1" applyFont="1">
      <alignment horizontal="left"/>
    </xf>
    <xf borderId="7" fillId="2" fontId="1" numFmtId="0" xfId="0" applyAlignment="1" applyBorder="1" applyFont="1">
      <alignment horizontal="left" readingOrder="0"/>
    </xf>
    <xf borderId="7" fillId="0" fontId="2" numFmtId="0" xfId="0" applyBorder="1" applyFont="1"/>
    <xf borderId="8" fillId="0" fontId="2" numFmtId="0" xfId="0" applyBorder="1" applyFont="1"/>
    <xf borderId="0" fillId="3" fontId="3" numFmtId="165" xfId="0" applyAlignment="1" applyFill="1" applyFont="1" applyNumberFormat="1">
      <alignment horizontal="center" readingOrder="0" shrinkToFit="0" wrapText="1"/>
    </xf>
    <xf borderId="0" fillId="3" fontId="3" numFmtId="3" xfId="0" applyAlignment="1" applyFont="1" applyNumberFormat="1">
      <alignment horizontal="center" readingOrder="0" shrinkToFit="0" wrapText="1"/>
    </xf>
    <xf borderId="0" fillId="3" fontId="3" numFmtId="49" xfId="0" applyAlignment="1" applyFont="1" applyNumberFormat="1">
      <alignment horizontal="center" readingOrder="0" shrinkToFit="0" wrapText="1"/>
    </xf>
    <xf borderId="0" fillId="3" fontId="3" numFmtId="0" xfId="0" applyAlignment="1" applyFont="1">
      <alignment horizontal="center" readingOrder="0" shrinkToFit="0" wrapText="1"/>
    </xf>
    <xf borderId="0" fillId="3" fontId="3" numFmtId="166" xfId="0" applyAlignment="1" applyFont="1" applyNumberFormat="1">
      <alignment horizontal="center" readingOrder="0" shrinkToFit="0" wrapText="1"/>
    </xf>
    <xf borderId="0" fillId="3" fontId="3" numFmtId="4" xfId="0" applyAlignment="1" applyFont="1" applyNumberFormat="1">
      <alignment horizontal="center" readingOrder="0" shrinkToFit="0" wrapText="1"/>
    </xf>
    <xf borderId="0" fillId="3" fontId="3" numFmtId="167" xfId="0" applyAlignment="1" applyFont="1" applyNumberFormat="1">
      <alignment horizontal="center" readingOrder="0" shrinkToFit="0" wrapText="1"/>
    </xf>
    <xf borderId="0" fillId="4" fontId="4" numFmtId="165" xfId="0" applyAlignment="1" applyFill="1" applyFont="1" applyNumberFormat="1">
      <alignment horizontal="center" readingOrder="0" shrinkToFit="0" wrapText="1"/>
    </xf>
    <xf borderId="0" fillId="0" fontId="1" numFmtId="3" xfId="0" applyAlignment="1" applyFont="1" applyNumberFormat="1">
      <alignment horizontal="center" readingOrder="0" shrinkToFit="0" wrapText="1"/>
    </xf>
    <xf borderId="0" fillId="0" fontId="1" numFmtId="4" xfId="0" applyAlignment="1" applyFont="1" applyNumberFormat="1">
      <alignment horizontal="center" readingOrder="0" shrinkToFit="0" wrapText="1"/>
    </xf>
    <xf borderId="0" fillId="0" fontId="1" numFmtId="49" xfId="0" applyAlignment="1" applyFont="1" applyNumberFormat="1">
      <alignment horizontal="center" readingOrder="0" shrinkToFit="0" wrapText="1"/>
    </xf>
    <xf borderId="0" fillId="0" fontId="1" numFmtId="0" xfId="0" applyAlignment="1" applyFont="1">
      <alignment horizontal="center" shrinkToFit="0" wrapText="1"/>
    </xf>
    <xf borderId="0" fillId="0" fontId="1" numFmtId="166" xfId="0" applyAlignment="1" applyFont="1" applyNumberFormat="1">
      <alignment horizontal="center" readingOrder="0" shrinkToFit="0" wrapText="1"/>
    </xf>
    <xf borderId="0" fillId="0" fontId="1" numFmtId="167" xfId="0" applyAlignment="1" applyFont="1" applyNumberFormat="1">
      <alignment horizontal="center" readingOrder="0" shrinkToFit="0" wrapText="1"/>
    </xf>
    <xf borderId="0" fillId="0" fontId="1" numFmtId="167" xfId="0" applyAlignment="1" applyFont="1" applyNumberFormat="1">
      <alignment horizontal="center" shrinkToFit="0" wrapText="1"/>
    </xf>
    <xf borderId="0" fillId="0" fontId="1" numFmtId="166" xfId="0" applyAlignment="1" applyFont="1" applyNumberFormat="1">
      <alignment horizontal="center" shrinkToFit="0" wrapText="1"/>
    </xf>
    <xf borderId="0" fillId="0" fontId="1" numFmtId="4" xfId="0" applyAlignment="1" applyFont="1" applyNumberFormat="1">
      <alignment horizontal="center" shrinkToFit="0" wrapText="1"/>
    </xf>
    <xf borderId="0" fillId="4" fontId="4" numFmtId="165" xfId="0" applyAlignment="1" applyFont="1" applyNumberFormat="1">
      <alignment horizontal="center" shrinkToFit="0" wrapText="1"/>
    </xf>
    <xf borderId="0" fillId="0" fontId="1" numFmtId="3" xfId="0" applyAlignment="1" applyFont="1" applyNumberFormat="1">
      <alignment horizontal="center" shrinkToFit="0" wrapText="1"/>
    </xf>
    <xf borderId="0" fillId="5" fontId="5" numFmtId="0" xfId="0" applyAlignment="1" applyFill="1" applyFont="1">
      <alignment horizontal="center" readingOrder="0" shrinkToFit="0" wrapText="1"/>
    </xf>
    <xf borderId="0" fillId="5" fontId="5" numFmtId="165" xfId="0" applyAlignment="1" applyFont="1" applyNumberFormat="1">
      <alignment horizontal="center" readingOrder="0" shrinkToFit="0" wrapText="1"/>
    </xf>
    <xf borderId="0" fillId="5" fontId="5" numFmtId="3" xfId="0" applyAlignment="1" applyFont="1" applyNumberFormat="1">
      <alignment horizontal="center" readingOrder="0" shrinkToFit="0" wrapText="1"/>
    </xf>
    <xf borderId="0" fillId="5" fontId="5" numFmtId="49" xfId="0" applyAlignment="1" applyFont="1" applyNumberFormat="1">
      <alignment horizontal="center" readingOrder="0" shrinkToFit="0" wrapText="1"/>
    </xf>
    <xf borderId="0" fillId="5" fontId="5" numFmtId="166" xfId="0" applyAlignment="1" applyFont="1" applyNumberFormat="1">
      <alignment horizontal="center" readingOrder="0" shrinkToFit="0" wrapText="1"/>
    </xf>
    <xf borderId="0" fillId="5" fontId="5" numFmtId="4" xfId="0" applyAlignment="1" applyFont="1" applyNumberFormat="1">
      <alignment horizontal="center" readingOrder="0" shrinkToFit="0" wrapText="1"/>
    </xf>
    <xf borderId="0" fillId="5" fontId="5" numFmtId="167" xfId="0" applyAlignment="1" applyFont="1" applyNumberFormat="1">
      <alignment horizontal="center" readingOrder="0" shrinkToFit="0" wrapText="1"/>
    </xf>
    <xf borderId="0" fillId="5" fontId="6" numFmtId="0" xfId="0" applyAlignment="1" applyFont="1">
      <alignment horizontal="left" readingOrder="0" shrinkToFit="0" wrapText="1"/>
    </xf>
    <xf borderId="0" fillId="3" fontId="7" numFmtId="0" xfId="0" applyAlignment="1" applyFont="1">
      <alignment horizontal="center" readingOrder="0" shrinkToFit="0" wrapText="1"/>
    </xf>
    <xf borderId="0" fillId="3" fontId="8" numFmtId="0" xfId="0" applyAlignment="1" applyFont="1">
      <alignment horizontal="center" readingOrder="0" shrinkToFit="0" wrapText="1"/>
    </xf>
    <xf borderId="0" fillId="5" fontId="8" numFmtId="0" xfId="0" applyAlignment="1" applyFont="1">
      <alignment horizontal="center" readingOrder="0" shrinkToFit="0" wrapText="1"/>
    </xf>
    <xf borderId="0" fillId="5" fontId="4" numFmtId="165" xfId="0" applyAlignment="1" applyFont="1" applyNumberFormat="1">
      <alignment horizontal="center" readingOrder="0" shrinkToFit="0" wrapText="1"/>
    </xf>
    <xf borderId="0" fillId="5" fontId="6" numFmtId="0" xfId="0" applyAlignment="1" applyFont="1">
      <alignment horizontal="left" readingOrder="0" shrinkToFit="0" vertical="bottom" wrapText="1"/>
    </xf>
    <xf borderId="0" fillId="6" fontId="9" numFmtId="0" xfId="0" applyAlignment="1" applyFill="1" applyFont="1">
      <alignment readingOrder="0" vertical="center"/>
    </xf>
    <xf borderId="0" fillId="6" fontId="1" numFmtId="0" xfId="0" applyAlignment="1" applyFont="1">
      <alignment horizontal="left" readingOrder="0" shrinkToFit="0" wrapText="1"/>
    </xf>
    <xf borderId="0" fillId="5" fontId="8" numFmtId="165" xfId="0" applyAlignment="1" applyFont="1" applyNumberFormat="1">
      <alignment horizontal="center" shrinkToFit="0" wrapText="1"/>
    </xf>
    <xf borderId="0" fillId="5" fontId="4" numFmtId="165" xfId="0" applyAlignment="1" applyFont="1" applyNumberFormat="1">
      <alignment horizontal="center" shrinkToFit="0" wrapText="1"/>
    </xf>
    <xf borderId="0" fillId="4" fontId="10" numFmtId="0" xfId="0" applyAlignment="1" applyFont="1">
      <alignment readingOrder="0"/>
    </xf>
    <xf borderId="0" fillId="4" fontId="10" numFmtId="0" xfId="0" applyAlignment="1" applyFont="1">
      <alignment horizontal="center" readingOrder="0"/>
    </xf>
    <xf borderId="0" fillId="0" fontId="11" numFmtId="0" xfId="0" applyAlignment="1" applyFont="1">
      <alignment horizontal="center" readingOrder="0"/>
    </xf>
    <xf borderId="0" fillId="0" fontId="1" numFmtId="168" xfId="0" applyAlignment="1" applyFont="1" applyNumberFormat="1">
      <alignment readingOrder="0"/>
    </xf>
    <xf borderId="0" fillId="0" fontId="11" numFmtId="3" xfId="0" applyAlignment="1" applyFont="1" applyNumberFormat="1">
      <alignment horizontal="center"/>
    </xf>
    <xf borderId="0" fillId="6" fontId="1" numFmtId="0" xfId="0" applyAlignment="1" applyFont="1">
      <alignment horizontal="left" readingOrder="0" shrinkToFit="0" vertical="top" wrapText="1"/>
    </xf>
    <xf borderId="0" fillId="7" fontId="9" numFmtId="0" xfId="0" applyAlignment="1" applyFill="1" applyFont="1">
      <alignment readingOrder="0" vertical="center"/>
    </xf>
    <xf borderId="0" fillId="7" fontId="1" numFmtId="0" xfId="0" applyAlignment="1" applyFont="1">
      <alignment horizontal="left" readingOrder="0" shrinkToFit="0" vertical="top" wrapText="1"/>
    </xf>
    <xf borderId="0" fillId="5" fontId="1" numFmtId="0" xfId="0" applyFont="1"/>
    <xf borderId="0" fillId="0" fontId="11" numFmtId="0" xfId="0" applyAlignment="1" applyFont="1">
      <alignment horizontal="center"/>
    </xf>
    <xf borderId="0" fillId="0" fontId="1" numFmtId="0" xfId="0" applyFont="1"/>
    <xf borderId="0" fillId="0" fontId="1" numFmtId="49" xfId="0" applyFont="1" applyNumberFormat="1"/>
    <xf borderId="0" fillId="0" fontId="1" numFmtId="3" xfId="0" applyFont="1" applyNumberFormat="1"/>
    <xf borderId="0" fillId="0" fontId="12" numFmtId="0" xfId="0" applyAlignment="1" applyFont="1">
      <alignment readingOrder="0"/>
    </xf>
    <xf borderId="9" fillId="3" fontId="13" numFmtId="0" xfId="0" applyAlignment="1" applyBorder="1" applyFont="1">
      <alignment readingOrder="0"/>
    </xf>
    <xf borderId="10" fillId="3" fontId="13" numFmtId="0" xfId="0" applyAlignment="1" applyBorder="1" applyFont="1">
      <alignment readingOrder="0"/>
    </xf>
    <xf borderId="11" fillId="3" fontId="13" numFmtId="0" xfId="0" applyAlignment="1" applyBorder="1" applyFont="1">
      <alignment readingOrder="0"/>
    </xf>
    <xf borderId="0" fillId="3" fontId="14" numFmtId="0" xfId="0" applyAlignment="1" applyFont="1">
      <alignment readingOrder="0"/>
    </xf>
    <xf borderId="12" fillId="0" fontId="1" numFmtId="4" xfId="0" applyAlignment="1" applyBorder="1" applyFont="1" applyNumberFormat="1">
      <alignment horizontal="left"/>
    </xf>
    <xf borderId="0" fillId="0" fontId="1" numFmtId="165" xfId="0" applyAlignment="1" applyFont="1" applyNumberFormat="1">
      <alignment horizontal="left"/>
    </xf>
    <xf borderId="12" fillId="0" fontId="1" numFmtId="167" xfId="0" applyAlignment="1" applyBorder="1" applyFont="1" applyNumberFormat="1">
      <alignment horizontal="left"/>
    </xf>
    <xf borderId="13" fillId="0" fontId="1" numFmtId="165" xfId="0" applyAlignment="1" applyBorder="1" applyFont="1" applyNumberFormat="1">
      <alignment horizontal="left"/>
    </xf>
    <xf borderId="14" fillId="0" fontId="1" numFmtId="4" xfId="0" applyAlignment="1" applyBorder="1" applyFont="1" applyNumberFormat="1">
      <alignment horizontal="left"/>
    </xf>
    <xf borderId="15" fillId="0" fontId="1" numFmtId="0" xfId="0" applyAlignment="1" applyBorder="1" applyFont="1">
      <alignment horizontal="left"/>
    </xf>
    <xf borderId="14" fillId="0" fontId="1" numFmtId="167" xfId="0" applyAlignment="1" applyBorder="1" applyFont="1" applyNumberFormat="1">
      <alignment horizontal="left"/>
    </xf>
    <xf borderId="16" fillId="0" fontId="1" numFmtId="0" xfId="0" applyAlignment="1" applyBorder="1" applyFont="1">
      <alignment horizontal="left"/>
    </xf>
    <xf borderId="9" fillId="3" fontId="15" numFmtId="0" xfId="0" applyAlignment="1" applyBorder="1" applyFont="1">
      <alignment readingOrder="0"/>
    </xf>
    <xf borderId="11" fillId="3" fontId="15" numFmtId="0" xfId="0" applyAlignment="1" applyBorder="1" applyFont="1">
      <alignment readingOrder="0"/>
    </xf>
    <xf borderId="0" fillId="3" fontId="8" numFmtId="0" xfId="0" applyAlignment="1" applyFont="1">
      <alignment readingOrder="0"/>
    </xf>
    <xf borderId="16" fillId="0" fontId="1" numFmtId="165" xfId="0" applyAlignment="1" applyBorder="1" applyFont="1" applyNumberFormat="1">
      <alignment horizontal="left"/>
    </xf>
    <xf borderId="0" fillId="0" fontId="1" numFmtId="4" xfId="0" applyFont="1" applyNumberFormat="1"/>
    <xf borderId="0" fillId="0" fontId="16" numFmtId="0" xfId="0" applyAlignment="1" applyFont="1">
      <alignment readingOrder="0"/>
    </xf>
    <xf borderId="0" fillId="3" fontId="17" numFmtId="0" xfId="0" applyAlignment="1" applyFont="1">
      <alignment horizontal="center" readingOrder="0"/>
    </xf>
    <xf borderId="0" fillId="3" fontId="17" numFmtId="49" xfId="0" applyAlignment="1" applyFont="1" applyNumberFormat="1">
      <alignment horizontal="center"/>
    </xf>
    <xf borderId="0" fillId="0" fontId="4" numFmtId="0" xfId="0" applyAlignment="1" applyFont="1">
      <alignment horizontal="center"/>
    </xf>
    <xf borderId="0" fillId="7" fontId="1" numFmtId="0" xfId="0" applyAlignment="1" applyFont="1">
      <alignment readingOrder="0" shrinkToFit="0" vertical="top" wrapText="1"/>
    </xf>
    <xf borderId="0" fillId="0" fontId="1" numFmtId="165" xfId="0" applyFont="1" applyNumberFormat="1"/>
    <xf borderId="0" fillId="0" fontId="1" numFmtId="169" xfId="0" applyFont="1" applyNumberFormat="1"/>
    <xf borderId="0" fillId="8" fontId="18" numFmtId="0" xfId="0" applyAlignment="1" applyFill="1" applyFont="1">
      <alignment readingOrder="0"/>
    </xf>
    <xf borderId="0" fillId="0" fontId="1" numFmtId="1" xfId="0" applyFont="1" applyNumberFormat="1"/>
    <xf borderId="0" fillId="8" fontId="1" numFmtId="170" xfId="0" applyFont="1" applyNumberFormat="1"/>
    <xf borderId="0" fillId="0" fontId="1" numFmtId="0" xfId="0" applyAlignment="1" applyFont="1">
      <alignment horizontal="left" readingOrder="0" shrinkToFit="0" vertical="top" wrapText="1"/>
    </xf>
    <xf borderId="0" fillId="0" fontId="19" numFmtId="171" xfId="0" applyAlignment="1" applyFont="1" applyNumberFormat="1">
      <alignment vertical="bottom"/>
    </xf>
    <xf borderId="0" fillId="0" fontId="19" numFmtId="0" xfId="0" applyAlignment="1" applyFont="1">
      <alignment vertical="bottom"/>
    </xf>
    <xf borderId="0" fillId="0" fontId="19" numFmtId="171" xfId="0" applyAlignment="1" applyFont="1" applyNumberFormat="1">
      <alignment horizontal="right" vertical="bottom"/>
    </xf>
  </cellXfs>
  <cellStyles count="1">
    <cellStyle xfId="0" name="Normal" builtinId="0"/>
  </cellStyles>
  <dxfs count="2">
    <dxf>
      <font>
        <color rgb="FF990000"/>
      </font>
      <fill>
        <patternFill patternType="solid">
          <fgColor rgb="FFFFFFFF"/>
          <bgColor rgb="FFFFFFFF"/>
        </patternFill>
      </fill>
      <border/>
    </dxf>
    <dxf>
      <font>
        <color rgb="FF38761D"/>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2.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pivotCacheDefinition" Target="pivotCache/pivotCacheDefinition3.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pivotCacheDefinition" Target="pivotCache/pivotCacheDefinition1.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on Year Energy Demand</a:t>
            </a:r>
          </a:p>
        </c:rich>
      </c:tx>
      <c:overlay val="0"/>
    </c:title>
    <c:plotArea>
      <c:layout/>
      <c:lineChart>
        <c:ser>
          <c:idx val="0"/>
          <c:order val="0"/>
          <c:tx>
            <c:strRef>
              <c:f>'_YoY_Demand'!$B$3</c:f>
            </c:strRef>
          </c:tx>
          <c:spPr>
            <a:ln cmpd="sng">
              <a:solidFill>
                <a:srgbClr val="4285F4"/>
              </a:solidFill>
            </a:ln>
          </c:spPr>
          <c:marker>
            <c:symbol val="none"/>
          </c:marker>
          <c:cat>
            <c:strRef>
              <c:f>'_YoY_Demand'!$A$4:$A$15</c:f>
            </c:strRef>
          </c:cat>
          <c:val>
            <c:numRef>
              <c:f>'_YoY_Demand'!$B$4:$B$15</c:f>
              <c:numCache/>
            </c:numRef>
          </c:val>
          <c:smooth val="0"/>
        </c:ser>
        <c:ser>
          <c:idx val="1"/>
          <c:order val="1"/>
          <c:tx>
            <c:strRef>
              <c:f>'_YoY_Demand'!$C$3</c:f>
            </c:strRef>
          </c:tx>
          <c:spPr>
            <a:ln cmpd="sng">
              <a:solidFill>
                <a:srgbClr val="EA4335"/>
              </a:solidFill>
            </a:ln>
          </c:spPr>
          <c:marker>
            <c:symbol val="none"/>
          </c:marker>
          <c:cat>
            <c:strRef>
              <c:f>'_YoY_Demand'!$A$4:$A$15</c:f>
            </c:strRef>
          </c:cat>
          <c:val>
            <c:numRef>
              <c:f>'_YoY_Demand'!$C$4:$C$15</c:f>
              <c:numCache/>
            </c:numRef>
          </c:val>
          <c:smooth val="0"/>
        </c:ser>
        <c:ser>
          <c:idx val="2"/>
          <c:order val="2"/>
          <c:tx>
            <c:strRef>
              <c:f>'_YoY_Demand'!$D$3</c:f>
            </c:strRef>
          </c:tx>
          <c:spPr>
            <a:ln cmpd="sng">
              <a:solidFill>
                <a:srgbClr val="FBBC04"/>
              </a:solidFill>
            </a:ln>
          </c:spPr>
          <c:marker>
            <c:symbol val="none"/>
          </c:marker>
          <c:cat>
            <c:strRef>
              <c:f>'_YoY_Demand'!$A$4:$A$15</c:f>
            </c:strRef>
          </c:cat>
          <c:val>
            <c:numRef>
              <c:f>'_YoY_Demand'!$D$4:$D$15</c:f>
              <c:numCache/>
            </c:numRef>
          </c:val>
          <c:smooth val="0"/>
        </c:ser>
        <c:ser>
          <c:idx val="3"/>
          <c:order val="3"/>
          <c:tx>
            <c:strRef>
              <c:f>'_YoY_Demand'!$E$3</c:f>
            </c:strRef>
          </c:tx>
          <c:spPr>
            <a:ln cmpd="sng">
              <a:solidFill>
                <a:srgbClr val="34A853"/>
              </a:solidFill>
            </a:ln>
          </c:spPr>
          <c:marker>
            <c:symbol val="none"/>
          </c:marker>
          <c:cat>
            <c:strRef>
              <c:f>'_YoY_Demand'!$A$4:$A$15</c:f>
            </c:strRef>
          </c:cat>
          <c:val>
            <c:numRef>
              <c:f>'_YoY_Demand'!$E$4:$E$15</c:f>
              <c:numCache/>
            </c:numRef>
          </c:val>
          <c:smooth val="0"/>
        </c:ser>
        <c:ser>
          <c:idx val="4"/>
          <c:order val="4"/>
          <c:tx>
            <c:strRef>
              <c:f>'_YoY_Demand'!$F$3</c:f>
            </c:strRef>
          </c:tx>
          <c:spPr>
            <a:ln cmpd="sng">
              <a:solidFill>
                <a:srgbClr val="FF6D01"/>
              </a:solidFill>
            </a:ln>
          </c:spPr>
          <c:marker>
            <c:symbol val="none"/>
          </c:marker>
          <c:cat>
            <c:strRef>
              <c:f>'_YoY_Demand'!$A$4:$A$15</c:f>
            </c:strRef>
          </c:cat>
          <c:val>
            <c:numRef>
              <c:f>'_YoY_Demand'!$F$4:$F$15</c:f>
              <c:numCache/>
            </c:numRef>
          </c:val>
          <c:smooth val="0"/>
        </c:ser>
        <c:ser>
          <c:idx val="5"/>
          <c:order val="5"/>
          <c:tx>
            <c:strRef>
              <c:f>'_YoY_Demand'!$G$3</c:f>
            </c:strRef>
          </c:tx>
          <c:spPr>
            <a:ln cmpd="sng">
              <a:solidFill>
                <a:srgbClr val="46BDC6"/>
              </a:solidFill>
            </a:ln>
          </c:spPr>
          <c:marker>
            <c:symbol val="none"/>
          </c:marker>
          <c:cat>
            <c:strRef>
              <c:f>'_YoY_Demand'!$A$4:$A$15</c:f>
            </c:strRef>
          </c:cat>
          <c:val>
            <c:numRef>
              <c:f>'_YoY_Demand'!$G$4:$G$15</c:f>
              <c:numCache/>
            </c:numRef>
          </c:val>
          <c:smooth val="0"/>
        </c:ser>
        <c:axId val="1493819884"/>
        <c:axId val="1720713508"/>
      </c:lineChart>
      <c:catAx>
        <c:axId val="14938198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spPr/>
        <c:txPr>
          <a:bodyPr/>
          <a:lstStyle/>
          <a:p>
            <a:pPr lvl="0">
              <a:defRPr b="0">
                <a:solidFill>
                  <a:srgbClr val="000000"/>
                </a:solidFill>
                <a:latin typeface="+mn-lt"/>
              </a:defRPr>
            </a:pPr>
          </a:p>
        </c:txPr>
        <c:crossAx val="1720713508"/>
      </c:catAx>
      <c:valAx>
        <c:axId val="17207135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49381988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on Year Energy Demand</a:t>
            </a:r>
          </a:p>
        </c:rich>
      </c:tx>
      <c:overlay val="0"/>
    </c:title>
    <c:plotArea>
      <c:layout/>
      <c:lineChart>
        <c:ser>
          <c:idx val="0"/>
          <c:order val="0"/>
          <c:tx>
            <c:strRef>
              <c:f>'YoY Demand'!$B$2</c:f>
            </c:strRef>
          </c:tx>
          <c:spPr>
            <a:ln cmpd="sng">
              <a:solidFill>
                <a:srgbClr val="4285F4"/>
              </a:solidFill>
            </a:ln>
          </c:spPr>
          <c:marker>
            <c:symbol val="none"/>
          </c:marker>
          <c:cat>
            <c:strRef>
              <c:f>'YoY Demand'!$A$3:$A$14</c:f>
            </c:strRef>
          </c:cat>
          <c:val>
            <c:numRef>
              <c:f>'YoY Demand'!$B$3:$B$14</c:f>
              <c:numCache/>
            </c:numRef>
          </c:val>
          <c:smooth val="0"/>
        </c:ser>
        <c:ser>
          <c:idx val="1"/>
          <c:order val="1"/>
          <c:tx>
            <c:strRef>
              <c:f>'YoY Demand'!$C$2</c:f>
            </c:strRef>
          </c:tx>
          <c:spPr>
            <a:ln cmpd="sng">
              <a:solidFill>
                <a:srgbClr val="EA4335"/>
              </a:solidFill>
            </a:ln>
          </c:spPr>
          <c:marker>
            <c:symbol val="none"/>
          </c:marker>
          <c:cat>
            <c:strRef>
              <c:f>'YoY Demand'!$A$3:$A$14</c:f>
            </c:strRef>
          </c:cat>
          <c:val>
            <c:numRef>
              <c:f>'YoY Demand'!$C$3:$C$14</c:f>
              <c:numCache/>
            </c:numRef>
          </c:val>
          <c:smooth val="0"/>
        </c:ser>
        <c:ser>
          <c:idx val="2"/>
          <c:order val="2"/>
          <c:tx>
            <c:strRef>
              <c:f>'YoY Demand'!$D$2</c:f>
            </c:strRef>
          </c:tx>
          <c:spPr>
            <a:ln cmpd="sng">
              <a:solidFill>
                <a:srgbClr val="FBBC04"/>
              </a:solidFill>
            </a:ln>
          </c:spPr>
          <c:marker>
            <c:symbol val="none"/>
          </c:marker>
          <c:cat>
            <c:strRef>
              <c:f>'YoY Demand'!$A$3:$A$14</c:f>
            </c:strRef>
          </c:cat>
          <c:val>
            <c:numRef>
              <c:f>'YoY Demand'!$D$3:$D$14</c:f>
              <c:numCache/>
            </c:numRef>
          </c:val>
          <c:smooth val="0"/>
        </c:ser>
        <c:ser>
          <c:idx val="3"/>
          <c:order val="3"/>
          <c:tx>
            <c:strRef>
              <c:f>'YoY Demand'!$E$2</c:f>
            </c:strRef>
          </c:tx>
          <c:spPr>
            <a:ln cmpd="sng">
              <a:solidFill>
                <a:srgbClr val="34A853"/>
              </a:solidFill>
            </a:ln>
          </c:spPr>
          <c:marker>
            <c:symbol val="none"/>
          </c:marker>
          <c:cat>
            <c:strRef>
              <c:f>'YoY Demand'!$A$3:$A$14</c:f>
            </c:strRef>
          </c:cat>
          <c:val>
            <c:numRef>
              <c:f>'YoY Demand'!$E$3:$E$14</c:f>
              <c:numCache/>
            </c:numRef>
          </c:val>
          <c:smooth val="0"/>
        </c:ser>
        <c:ser>
          <c:idx val="4"/>
          <c:order val="4"/>
          <c:tx>
            <c:strRef>
              <c:f>'YoY Demand'!$F$2</c:f>
            </c:strRef>
          </c:tx>
          <c:spPr>
            <a:ln cmpd="sng">
              <a:solidFill>
                <a:srgbClr val="FF6D01"/>
              </a:solidFill>
            </a:ln>
          </c:spPr>
          <c:marker>
            <c:symbol val="none"/>
          </c:marker>
          <c:cat>
            <c:strRef>
              <c:f>'YoY Demand'!$A$3:$A$14</c:f>
            </c:strRef>
          </c:cat>
          <c:val>
            <c:numRef>
              <c:f>'YoY Demand'!$F$3:$F$14</c:f>
              <c:numCache/>
            </c:numRef>
          </c:val>
          <c:smooth val="0"/>
        </c:ser>
        <c:ser>
          <c:idx val="5"/>
          <c:order val="5"/>
          <c:tx>
            <c:strRef>
              <c:f>'YoY Demand'!$G$2</c:f>
            </c:strRef>
          </c:tx>
          <c:spPr>
            <a:ln cmpd="sng">
              <a:solidFill>
                <a:srgbClr val="46BDC6"/>
              </a:solidFill>
            </a:ln>
          </c:spPr>
          <c:marker>
            <c:symbol val="none"/>
          </c:marker>
          <c:cat>
            <c:strRef>
              <c:f>'YoY Demand'!$A$3:$A$14</c:f>
            </c:strRef>
          </c:cat>
          <c:val>
            <c:numRef>
              <c:f>'YoY Demand'!$G$3:$G$14</c:f>
              <c:numCache/>
            </c:numRef>
          </c:val>
          <c:smooth val="0"/>
        </c:ser>
        <c:axId val="1488213626"/>
        <c:axId val="2076598596"/>
      </c:lineChart>
      <c:catAx>
        <c:axId val="14882136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none"/>
        <c:spPr/>
        <c:txPr>
          <a:bodyPr/>
          <a:lstStyle/>
          <a:p>
            <a:pPr lvl="0">
              <a:defRPr b="0">
                <a:solidFill>
                  <a:srgbClr val="000000"/>
                </a:solidFill>
                <a:latin typeface="+mn-lt"/>
              </a:defRPr>
            </a:pPr>
          </a:p>
        </c:txPr>
        <c:crossAx val="2076598596"/>
      </c:catAx>
      <c:valAx>
        <c:axId val="2076598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48821362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Energy Demand Over Time</a:t>
            </a:r>
          </a:p>
        </c:rich>
      </c:tx>
      <c:overlay val="0"/>
    </c:title>
    <c:plotArea>
      <c:layout/>
      <c:lineChart>
        <c:varyColors val="0"/>
        <c:ser>
          <c:idx val="0"/>
          <c:order val="0"/>
          <c:tx>
            <c:strRef>
              <c:f>'_DemandOverTime'!$B$1</c:f>
            </c:strRef>
          </c:tx>
          <c:spPr>
            <a:ln cmpd="sng">
              <a:solidFill>
                <a:schemeClr val="accent5"/>
              </a:solidFill>
              <a:prstDash val="solid"/>
            </a:ln>
          </c:spPr>
          <c:marker>
            <c:symbol val="none"/>
          </c:marker>
          <c:cat>
            <c:strRef>
              <c:f>'_DemandOverTime'!$A$2:$A$4714</c:f>
            </c:strRef>
          </c:cat>
          <c:val>
            <c:numRef>
              <c:f>'_DemandOverTime'!$B$2:$B$4714</c:f>
              <c:numCache/>
            </c:numRef>
          </c:val>
          <c:smooth val="0"/>
        </c:ser>
        <c:axId val="532919582"/>
        <c:axId val="1525061534"/>
      </c:lineChart>
      <c:catAx>
        <c:axId val="5329195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cross"/>
        <c:minorTickMark val="cross"/>
        <c:spPr/>
        <c:txPr>
          <a:bodyPr/>
          <a:lstStyle/>
          <a:p>
            <a:pPr lvl="0">
              <a:defRPr b="0">
                <a:solidFill>
                  <a:srgbClr val="000000"/>
                </a:solidFill>
                <a:latin typeface="+mn-lt"/>
              </a:defRPr>
            </a:pPr>
          </a:p>
        </c:txPr>
        <c:crossAx val="1525061534"/>
      </c:catAx>
      <c:valAx>
        <c:axId val="1525061534"/>
        <c:scaling>
          <c:orientation val="minMax"/>
        </c:scaling>
        <c:delete val="0"/>
        <c:axPos val="l"/>
        <c:majorGridlines>
          <c:spPr>
            <a:ln>
              <a:solidFill>
                <a:srgbClr val="B7B7B7"/>
              </a:solidFill>
            </a:ln>
          </c:spPr>
        </c:majorGridlines>
        <c:title>
          <c:tx>
            <c:rich>
              <a:bodyPr/>
              <a:lstStyle/>
              <a:p>
                <a:pPr lvl="0">
                  <a:defRPr b="0">
                    <a:solidFill>
                      <a:srgbClr val="666666"/>
                    </a:solidFill>
                    <a:latin typeface="+mn-lt"/>
                  </a:defRPr>
                </a:pPr>
                <a:r>
                  <a:rPr b="0">
                    <a:solidFill>
                      <a:srgbClr val="666666"/>
                    </a:solidFill>
                    <a:latin typeface="+mn-lt"/>
                  </a:rPr>
                  <a:t>Demand MWh</a:t>
                </a:r>
              </a:p>
            </c:rich>
          </c:tx>
          <c:overlay val="0"/>
        </c:title>
        <c:numFmt formatCode="General" sourceLinked="1"/>
        <c:majorTickMark val="cross"/>
        <c:minorTickMark val="none"/>
        <c:tickLblPos val="nextTo"/>
        <c:spPr>
          <a:ln/>
        </c:spPr>
        <c:txPr>
          <a:bodyPr/>
          <a:lstStyle/>
          <a:p>
            <a:pPr lvl="0">
              <a:defRPr b="0">
                <a:solidFill>
                  <a:srgbClr val="000000"/>
                </a:solidFill>
                <a:latin typeface="+mn-lt"/>
              </a:defRPr>
            </a:pPr>
          </a:p>
        </c:txPr>
        <c:crossAx val="532919582"/>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Effect of Max Temperature on Demand</a:t>
            </a:r>
          </a:p>
        </c:rich>
      </c:tx>
      <c:overlay val="0"/>
    </c:title>
    <c:plotArea>
      <c:layout/>
      <c:scatterChart>
        <c:scatterStyle val="lineMarker"/>
        <c:varyColors val="0"/>
        <c:ser>
          <c:idx val="0"/>
          <c:order val="0"/>
          <c:tx>
            <c:strRef>
              <c:f>'Effect of Weather'!$B$1</c:f>
            </c:strRef>
          </c:tx>
          <c:spPr>
            <a:ln>
              <a:noFill/>
            </a:ln>
          </c:spPr>
          <c:marker>
            <c:symbol val="circle"/>
            <c:size val="7"/>
            <c:spPr>
              <a:solidFill>
                <a:srgbClr val="CC4125"/>
              </a:solidFill>
              <a:ln cmpd="sng">
                <a:solidFill>
                  <a:srgbClr val="CC4125"/>
                </a:solidFill>
              </a:ln>
            </c:spPr>
          </c:marker>
          <c:trendline>
            <c:name>Trendline for Demand</c:name>
            <c:spPr>
              <a:ln w="19050">
                <a:solidFill>
                  <a:srgbClr val="CC0000">
                    <a:alpha val="40000"/>
                  </a:srgbClr>
                </a:solidFill>
              </a:ln>
            </c:spPr>
            <c:trendlineType val="exp"/>
            <c:dispRSqr val="0"/>
            <c:dispEq val="0"/>
          </c:trendline>
          <c:xVal>
            <c:numRef>
              <c:f>'Effect of Weather'!$A$2:$A$2107</c:f>
            </c:numRef>
          </c:xVal>
          <c:yVal>
            <c:numRef>
              <c:f>'Effect of Weather'!$B$2:$B$2107</c:f>
              <c:numCache/>
            </c:numRef>
          </c:yVal>
        </c:ser>
        <c:dLbls>
          <c:showLegendKey val="0"/>
          <c:showVal val="0"/>
          <c:showCatName val="0"/>
          <c:showSerName val="0"/>
          <c:showPercent val="0"/>
          <c:showBubbleSize val="0"/>
        </c:dLbls>
        <c:axId val="120075883"/>
        <c:axId val="2002105642"/>
      </c:scatterChart>
      <c:valAx>
        <c:axId val="12007588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Maximum Temperature during the day in Celsius</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2002105642"/>
      </c:valAx>
      <c:valAx>
        <c:axId val="2002105642"/>
        <c:scaling>
          <c:orientation val="minMax"/>
        </c:scaling>
        <c:delete val="0"/>
        <c:axPos val="l"/>
        <c:majorGridlines>
          <c:spPr>
            <a:ln>
              <a:solidFill>
                <a:srgbClr val="B7B7B7"/>
              </a:solidFill>
            </a:ln>
          </c:spPr>
        </c:maj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20075883"/>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Effect of Solar Exposure on Demand</a:t>
            </a:r>
          </a:p>
        </c:rich>
      </c:tx>
      <c:overlay val="0"/>
    </c:title>
    <c:plotArea>
      <c:layout/>
      <c:scatterChart>
        <c:scatterStyle val="lineMarker"/>
        <c:varyColors val="0"/>
        <c:ser>
          <c:idx val="0"/>
          <c:order val="0"/>
          <c:tx>
            <c:strRef>
              <c:f>'Effect of Solar Exposure'!$B$1</c:f>
            </c:strRef>
          </c:tx>
          <c:spPr>
            <a:ln>
              <a:noFill/>
            </a:ln>
          </c:spPr>
          <c:marker>
            <c:symbol val="circle"/>
            <c:size val="7"/>
            <c:spPr>
              <a:solidFill>
                <a:srgbClr val="FF9900"/>
              </a:solidFill>
              <a:ln cmpd="sng">
                <a:solidFill>
                  <a:srgbClr val="FF9900"/>
                </a:solidFill>
              </a:ln>
            </c:spPr>
          </c:marker>
          <c:trendline>
            <c:name>Trendline for Demand</c:name>
            <c:spPr>
              <a:ln w="19050">
                <a:solidFill>
                  <a:srgbClr val="CC0000">
                    <a:alpha val="40000"/>
                  </a:srgbClr>
                </a:solidFill>
              </a:ln>
            </c:spPr>
            <c:trendlineType val="linear"/>
            <c:dispRSqr val="0"/>
            <c:dispEq val="0"/>
          </c:trendline>
          <c:xVal>
            <c:numRef>
              <c:f>'Effect of Solar Exposure'!$A$2:$A$2109</c:f>
            </c:numRef>
          </c:xVal>
          <c:yVal>
            <c:numRef>
              <c:f>'Effect of Solar Exposure'!$B$2:$B$2109</c:f>
              <c:numCache/>
            </c:numRef>
          </c:yVal>
        </c:ser>
        <c:dLbls>
          <c:showLegendKey val="0"/>
          <c:showVal val="0"/>
          <c:showCatName val="0"/>
          <c:showSerName val="0"/>
          <c:showPercent val="0"/>
          <c:showBubbleSize val="0"/>
        </c:dLbls>
        <c:axId val="968505489"/>
        <c:axId val="1966720338"/>
      </c:scatterChart>
      <c:valAx>
        <c:axId val="96850548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Solar Exposure during the day in Celsius</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966720338"/>
      </c:valAx>
      <c:valAx>
        <c:axId val="1966720338"/>
        <c:scaling>
          <c:orientation val="minMax"/>
        </c:scaling>
        <c:delete val="0"/>
        <c:axPos val="l"/>
        <c:majorGridlines>
          <c:spPr>
            <a:ln>
              <a:solidFill>
                <a:srgbClr val="B7B7B7"/>
              </a:solidFill>
            </a:ln>
          </c:spPr>
        </c:maj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96850548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Effect of Rainfall on Demand</a:t>
            </a:r>
          </a:p>
        </c:rich>
      </c:tx>
      <c:overlay val="0"/>
    </c:title>
    <c:plotArea>
      <c:layout/>
      <c:scatterChart>
        <c:scatterStyle val="lineMarker"/>
        <c:varyColors val="0"/>
        <c:ser>
          <c:idx val="0"/>
          <c:order val="0"/>
          <c:tx>
            <c:strRef>
              <c:f>'Effect of Rainfall'!$B$1</c:f>
            </c:strRef>
          </c:tx>
          <c:spPr>
            <a:ln>
              <a:noFill/>
            </a:ln>
          </c:spPr>
          <c:marker>
            <c:symbol val="circle"/>
            <c:size val="7"/>
            <c:spPr>
              <a:solidFill>
                <a:srgbClr val="6D9EEB"/>
              </a:solidFill>
              <a:ln cmpd="sng">
                <a:solidFill>
                  <a:srgbClr val="6D9EEB"/>
                </a:solidFill>
              </a:ln>
            </c:spPr>
          </c:marker>
          <c:trendline>
            <c:name>Trendline for Demand</c:name>
            <c:spPr>
              <a:ln w="19050">
                <a:solidFill>
                  <a:srgbClr val="CC0000">
                    <a:alpha val="40000"/>
                  </a:srgbClr>
                </a:solidFill>
              </a:ln>
            </c:spPr>
            <c:trendlineType val="exp"/>
            <c:dispRSqr val="0"/>
            <c:dispEq val="0"/>
          </c:trendline>
          <c:xVal>
            <c:numRef>
              <c:f>'Effect of Rainfall'!$A$2:$A$2109</c:f>
            </c:numRef>
          </c:xVal>
          <c:yVal>
            <c:numRef>
              <c:f>'Effect of Rainfall'!$B$2:$B$2109</c:f>
              <c:numCache/>
            </c:numRef>
          </c:yVal>
        </c:ser>
        <c:dLbls>
          <c:showLegendKey val="0"/>
          <c:showVal val="0"/>
          <c:showCatName val="0"/>
          <c:showSerName val="0"/>
          <c:showPercent val="0"/>
          <c:showBubbleSize val="0"/>
        </c:dLbls>
        <c:axId val="242269045"/>
        <c:axId val="356663264"/>
      </c:scatterChart>
      <c:valAx>
        <c:axId val="24226904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Rainfall during the day in Celsius</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356663264"/>
      </c:valAx>
      <c:valAx>
        <c:axId val="356663264"/>
        <c:scaling>
          <c:orientation val="minMax"/>
        </c:scaling>
        <c:delete val="0"/>
        <c:axPos val="l"/>
        <c:majorGridlines>
          <c:spPr>
            <a:ln>
              <a:solidFill>
                <a:srgbClr val="B7B7B7"/>
              </a:solidFill>
            </a:ln>
          </c:spPr>
        </c:maj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242269045"/>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Effect of Max Temp and School Days on Demand</a:t>
            </a:r>
          </a:p>
        </c:rich>
      </c:tx>
      <c:overlay val="0"/>
    </c:title>
    <c:plotArea>
      <c:layout/>
      <c:scatterChart>
        <c:scatterStyle val="lineMarker"/>
        <c:ser>
          <c:idx val="0"/>
          <c:order val="0"/>
          <c:tx>
            <c:strRef>
              <c:f>'Effect of Temp and Hols'!$B$1</c:f>
            </c:strRef>
          </c:tx>
          <c:spPr>
            <a:ln>
              <a:noFill/>
            </a:ln>
          </c:spPr>
          <c:marker>
            <c:symbol val="circle"/>
            <c:size val="7"/>
            <c:spPr>
              <a:solidFill>
                <a:srgbClr val="4285F4"/>
              </a:solidFill>
              <a:ln cmpd="sng">
                <a:solidFill>
                  <a:srgbClr val="4285F4"/>
                </a:solidFill>
              </a:ln>
            </c:spPr>
          </c:marker>
          <c:trendline>
            <c:name/>
            <c:spPr>
              <a:ln w="19050">
                <a:solidFill>
                  <a:srgbClr val="000000"/>
                </a:solidFill>
              </a:ln>
            </c:spPr>
            <c:trendlineType val="exp"/>
            <c:dispRSqr val="0"/>
            <c:dispEq val="0"/>
          </c:trendline>
          <c:xVal>
            <c:numRef>
              <c:f>'Effect of Temp and Hols'!$A$2:$A$2107</c:f>
            </c:numRef>
          </c:xVal>
          <c:yVal>
            <c:numRef>
              <c:f>'Effect of Temp and Hols'!$B$2:$B$2107</c:f>
              <c:numCache/>
            </c:numRef>
          </c:yVal>
        </c:ser>
        <c:ser>
          <c:idx val="1"/>
          <c:order val="1"/>
          <c:tx>
            <c:strRef>
              <c:f>'Effect of Temp and Hols'!$C$1</c:f>
            </c:strRef>
          </c:tx>
          <c:spPr>
            <a:ln>
              <a:noFill/>
            </a:ln>
          </c:spPr>
          <c:marker>
            <c:symbol val="circle"/>
            <c:size val="7"/>
            <c:spPr>
              <a:solidFill>
                <a:srgbClr val="EA4335"/>
              </a:solidFill>
              <a:ln cmpd="sng">
                <a:solidFill>
                  <a:srgbClr val="EA4335"/>
                </a:solidFill>
              </a:ln>
            </c:spPr>
          </c:marker>
          <c:trendline>
            <c:name/>
            <c:spPr>
              <a:ln w="19050">
                <a:solidFill>
                  <a:srgbClr val="000000"/>
                </a:solidFill>
              </a:ln>
            </c:spPr>
            <c:trendlineType val="exp"/>
            <c:dispRSqr val="0"/>
            <c:dispEq val="0"/>
          </c:trendline>
          <c:xVal>
            <c:numRef>
              <c:f>'Effect of Temp and Hols'!$A$2:$A$2107</c:f>
            </c:numRef>
          </c:xVal>
          <c:yVal>
            <c:numRef>
              <c:f>'Effect of Temp and Hols'!$C$2:$C$2107</c:f>
              <c:numCache/>
            </c:numRef>
          </c:yVal>
        </c:ser>
        <c:dLbls>
          <c:showLegendKey val="0"/>
          <c:showVal val="0"/>
          <c:showCatName val="0"/>
          <c:showSerName val="0"/>
          <c:showPercent val="0"/>
          <c:showBubbleSize val="0"/>
        </c:dLbls>
        <c:axId val="1688864932"/>
        <c:axId val="922002777"/>
      </c:scatterChart>
      <c:valAx>
        <c:axId val="168886493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Maximum Temperature during the day in Celsius</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922002777"/>
      </c:valAx>
      <c:valAx>
        <c:axId val="9220027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688864932"/>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Effect of Max Temp and Holidays on Demand</a:t>
            </a:r>
          </a:p>
        </c:rich>
      </c:tx>
      <c:overlay val="0"/>
    </c:title>
    <c:plotArea>
      <c:layout/>
      <c:scatterChart>
        <c:scatterStyle val="lineMarker"/>
        <c:ser>
          <c:idx val="0"/>
          <c:order val="0"/>
          <c:tx>
            <c:strRef>
              <c:f>'Effect of Temp and Hols'!$F$1</c:f>
            </c:strRef>
          </c:tx>
          <c:spPr>
            <a:ln>
              <a:noFill/>
            </a:ln>
          </c:spPr>
          <c:marker>
            <c:symbol val="circle"/>
            <c:size val="7"/>
            <c:spPr>
              <a:solidFill>
                <a:srgbClr val="4285F4"/>
              </a:solidFill>
              <a:ln cmpd="sng">
                <a:solidFill>
                  <a:srgbClr val="4285F4"/>
                </a:solidFill>
              </a:ln>
            </c:spPr>
          </c:marker>
          <c:trendline>
            <c:name/>
            <c:spPr>
              <a:ln w="19050">
                <a:solidFill>
                  <a:srgbClr val="000000"/>
                </a:solidFill>
              </a:ln>
            </c:spPr>
            <c:trendlineType val="exp"/>
            <c:dispRSqr val="0"/>
            <c:dispEq val="0"/>
          </c:trendline>
          <c:xVal>
            <c:numRef>
              <c:f>'Effect of Temp and Hols'!$D$2:$D$2109</c:f>
            </c:numRef>
          </c:xVal>
          <c:yVal>
            <c:numRef>
              <c:f>'Effect of Temp and Hols'!$F$2:$F$2109</c:f>
              <c:numCache/>
            </c:numRef>
          </c:yVal>
        </c:ser>
        <c:ser>
          <c:idx val="1"/>
          <c:order val="1"/>
          <c:tx>
            <c:strRef>
              <c:f>'Effect of Temp and Hols'!$E$1</c:f>
            </c:strRef>
          </c:tx>
          <c:spPr>
            <a:ln>
              <a:noFill/>
            </a:ln>
          </c:spPr>
          <c:marker>
            <c:symbol val="circle"/>
            <c:size val="7"/>
            <c:spPr>
              <a:solidFill>
                <a:srgbClr val="EA4335"/>
              </a:solidFill>
              <a:ln cmpd="sng">
                <a:solidFill>
                  <a:srgbClr val="EA4335"/>
                </a:solidFill>
              </a:ln>
            </c:spPr>
          </c:marker>
          <c:trendline>
            <c:name/>
            <c:spPr>
              <a:ln w="19050">
                <a:solidFill>
                  <a:srgbClr val="000000"/>
                </a:solidFill>
              </a:ln>
            </c:spPr>
            <c:trendlineType val="exp"/>
            <c:dispRSqr val="0"/>
            <c:dispEq val="0"/>
          </c:trendline>
          <c:xVal>
            <c:numRef>
              <c:f>'Effect of Temp and Hols'!$D$2:$D$2109</c:f>
            </c:numRef>
          </c:xVal>
          <c:yVal>
            <c:numRef>
              <c:f>'Effect of Temp and Hols'!$E$2:$E$2109</c:f>
              <c:numCache/>
            </c:numRef>
          </c:yVal>
        </c:ser>
        <c:dLbls>
          <c:showLegendKey val="0"/>
          <c:showVal val="0"/>
          <c:showCatName val="0"/>
          <c:showSerName val="0"/>
          <c:showPercent val="0"/>
          <c:showBubbleSize val="0"/>
        </c:dLbls>
        <c:axId val="926728740"/>
        <c:axId val="1722259135"/>
      </c:scatterChart>
      <c:valAx>
        <c:axId val="92672874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Maximum Temperature during the day in Celsius</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1722259135"/>
      </c:valAx>
      <c:valAx>
        <c:axId val="17222591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666666"/>
                    </a:solidFill>
                    <a:latin typeface="+mn-lt"/>
                  </a:defRPr>
                </a:pPr>
                <a:r>
                  <a:rPr b="0">
                    <a:solidFill>
                      <a:srgbClr val="666666"/>
                    </a:solidFill>
                    <a:latin typeface="+mn-lt"/>
                  </a:rPr>
                  <a:t>Total daily electricity demand in MWh</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p>
        </c:txPr>
        <c:crossAx val="926728740"/>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0</xdr:row>
      <xdr:rowOff>28575</xdr:rowOff>
    </xdr:from>
    <xdr:ext cx="5153025" cy="1295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371475</xdr:colOff>
      <xdr:row>2</xdr:row>
      <xdr:rowOff>171450</xdr:rowOff>
    </xdr:from>
    <xdr:ext cx="8315325" cy="51339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95250</xdr:colOff>
      <xdr:row>0</xdr:row>
      <xdr:rowOff>0</xdr:rowOff>
    </xdr:from>
    <xdr:ext cx="8315325" cy="5133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247650</xdr:colOff>
      <xdr:row>2</xdr:row>
      <xdr:rowOff>95250</xdr:rowOff>
    </xdr:from>
    <xdr:ext cx="8753475" cy="396240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180975</xdr:colOff>
      <xdr:row>0</xdr:row>
      <xdr:rowOff>85725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114300</xdr:colOff>
      <xdr:row>0</xdr:row>
      <xdr:rowOff>104775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xdr:colOff>
      <xdr:row>0</xdr:row>
      <xdr:rowOff>123825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342900</xdr:colOff>
      <xdr:row>0</xdr:row>
      <xdr:rowOff>142875</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400050</xdr:colOff>
      <xdr:row>19</xdr:row>
      <xdr:rowOff>9525</xdr:rowOff>
    </xdr:from>
    <xdr:ext cx="5715000" cy="3533775"/>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2107" sheet="EnergyDemand"/>
  </cacheSource>
  <cacheFields>
    <cacheField name="Date" numFmtId="165">
      <sharedItems containsSemiMixedTypes="0" containsDate="1" containsString="0">
        <d v="2015-01-01T00:00:00Z"/>
        <d v="2015-01-02T00:00:00Z"/>
        <d v="2015-01-03T00:00:00Z"/>
        <d v="2015-01-04T00:00:00Z"/>
        <d v="2015-01-05T00:00:00Z"/>
        <d v="2015-01-06T00:00:00Z"/>
        <d v="2015-01-07T00:00:00Z"/>
        <d v="2015-01-08T00:00:00Z"/>
        <d v="2015-01-09T00:00:00Z"/>
        <d v="2015-01-10T00:00:00Z"/>
        <d v="2015-01-11T00:00:00Z"/>
        <d v="2015-01-12T00:00:00Z"/>
        <d v="2015-01-13T00:00:00Z"/>
        <d v="2015-01-14T00:00:00Z"/>
        <d v="2015-01-15T00:00:00Z"/>
        <d v="2015-01-16T00:00:00Z"/>
        <d v="2015-01-17T00:00:00Z"/>
        <d v="2015-01-18T00:00:00Z"/>
        <d v="2015-01-19T00:00:00Z"/>
        <d v="2015-01-20T00:00:00Z"/>
        <d v="2015-01-21T00:00:00Z"/>
        <d v="2015-01-22T00:00:00Z"/>
        <d v="2015-01-23T00:00:00Z"/>
        <d v="2015-01-24T00:00:00Z"/>
        <d v="2015-01-25T00:00:00Z"/>
        <d v="2015-01-26T00:00:00Z"/>
        <d v="2015-01-27T00:00:00Z"/>
        <d v="2015-01-28T00:00:00Z"/>
        <d v="2015-01-29T00:00:00Z"/>
        <d v="2015-01-30T00:00:00Z"/>
        <d v="2015-01-31T00:00:00Z"/>
        <d v="2015-02-01T00:00:00Z"/>
        <d v="2015-02-02T00:00:00Z"/>
        <d v="2015-02-03T00:00:00Z"/>
        <d v="2015-02-04T00:00:00Z"/>
        <d v="2015-02-05T00:00:00Z"/>
        <d v="2015-02-06T00:00:00Z"/>
        <d v="2015-02-07T00:00:00Z"/>
        <d v="2015-02-08T00:00:00Z"/>
        <d v="2015-02-09T00:00:00Z"/>
        <d v="2015-02-10T00:00:00Z"/>
        <d v="2015-02-11T00:00:00Z"/>
        <d v="2015-02-12T00:00:00Z"/>
        <d v="2015-02-13T00:00:00Z"/>
        <d v="2015-02-14T00:00:00Z"/>
        <d v="2015-02-15T00:00:00Z"/>
        <d v="2015-02-16T00:00:00Z"/>
        <d v="2015-02-17T00:00:00Z"/>
        <d v="2015-02-18T00:00:00Z"/>
        <d v="2015-02-19T00:00:00Z"/>
        <d v="2015-02-20T00:00:00Z"/>
        <d v="2015-02-21T00:00:00Z"/>
        <d v="2015-02-22T00:00:00Z"/>
        <d v="2015-02-23T00:00:00Z"/>
        <d v="2015-02-24T00:00:00Z"/>
        <d v="2015-02-25T00:00:00Z"/>
        <d v="2015-02-26T00:00:00Z"/>
        <d v="2015-02-27T00:00:00Z"/>
        <d v="2015-02-28T00:00:00Z"/>
        <d v="2015-03-01T00:00:00Z"/>
        <d v="2015-03-02T00:00:00Z"/>
        <d v="2015-03-03T00:00:00Z"/>
        <d v="2015-03-04T00:00:00Z"/>
        <d v="2015-03-05T00:00:00Z"/>
        <d v="2015-03-06T00:00:00Z"/>
        <d v="2015-03-07T00:00:00Z"/>
        <d v="2015-03-08T00:00:00Z"/>
        <d v="2015-03-09T00:00:00Z"/>
        <d v="2015-03-10T00:00:00Z"/>
        <d v="2015-03-11T00:00:00Z"/>
        <d v="2015-03-12T00:00:00Z"/>
        <d v="2015-03-13T00:00:00Z"/>
        <d v="2015-03-14T00:00:00Z"/>
        <d v="2015-03-15T00:00:00Z"/>
        <d v="2015-03-16T00:00:00Z"/>
        <d v="2015-03-17T00:00:00Z"/>
        <d v="2015-03-18T00:00:00Z"/>
        <d v="2015-03-19T00:00:00Z"/>
        <d v="2015-03-20T00:00:00Z"/>
        <d v="2015-03-21T00:00:00Z"/>
        <d v="2015-03-22T00:00:00Z"/>
        <d v="2015-03-23T00:00:00Z"/>
        <d v="2015-03-24T00:00:00Z"/>
        <d v="2015-03-25T00:00:00Z"/>
        <d v="2015-03-26T00:00:00Z"/>
        <d v="2015-03-27T00:00:00Z"/>
        <d v="2015-03-28T00:00:00Z"/>
        <d v="2015-03-29T00:00:00Z"/>
        <d v="2015-03-30T00:00:00Z"/>
        <d v="2015-03-31T00:00:00Z"/>
        <d v="2015-04-01T00:00:00Z"/>
        <d v="2015-04-02T00:00:00Z"/>
        <d v="2015-04-03T00:00:00Z"/>
        <d v="2015-04-04T00:00:00Z"/>
        <d v="2015-04-05T00:00:00Z"/>
        <d v="2015-04-06T00:00:00Z"/>
        <d v="2015-04-07T00:00:00Z"/>
        <d v="2015-04-08T00:00:00Z"/>
        <d v="2015-04-09T00:00:00Z"/>
        <d v="2015-04-10T00:00:00Z"/>
        <d v="2015-04-11T00:00:00Z"/>
        <d v="2015-04-12T00:00:00Z"/>
        <d v="2015-04-13T00:00:00Z"/>
        <d v="2015-04-14T00:00:00Z"/>
        <d v="2015-04-15T00:00:00Z"/>
        <d v="2015-04-16T00:00:00Z"/>
        <d v="2015-04-17T00:00:00Z"/>
        <d v="2015-04-18T00:00:00Z"/>
        <d v="2015-04-19T00:00:00Z"/>
        <d v="2015-04-20T00:00:00Z"/>
        <d v="2015-04-21T00:00:00Z"/>
        <d v="2015-04-22T00:00:00Z"/>
        <d v="2015-04-23T00:00:00Z"/>
        <d v="2015-04-24T00:00:00Z"/>
        <d v="2015-04-25T00:00:00Z"/>
        <d v="2015-04-26T00:00:00Z"/>
        <d v="2015-04-27T00:00:00Z"/>
        <d v="2015-04-28T00:00:00Z"/>
        <d v="2015-04-29T00:00:00Z"/>
        <d v="2015-04-30T00:00:00Z"/>
        <d v="2015-05-01T00:00:00Z"/>
        <d v="2015-05-02T00:00:00Z"/>
        <d v="2015-05-03T00:00:00Z"/>
        <d v="2015-05-04T00:00:00Z"/>
        <d v="2015-05-05T00:00:00Z"/>
        <d v="2015-05-06T00:00:00Z"/>
        <d v="2015-05-07T00:00:00Z"/>
        <d v="2015-05-08T00:00:00Z"/>
        <d v="2015-05-09T00:00:00Z"/>
        <d v="2015-05-10T00:00:00Z"/>
        <d v="2015-05-11T00:00:00Z"/>
        <d v="2015-05-12T00:00:00Z"/>
        <d v="2015-05-13T00:00:00Z"/>
        <d v="2015-05-14T00:00:00Z"/>
        <d v="2015-05-15T00:00:00Z"/>
        <d v="2015-05-16T00:00:00Z"/>
        <d v="2015-05-17T00:00:00Z"/>
        <d v="2015-05-18T00:00:00Z"/>
        <d v="2015-05-19T00:00:00Z"/>
        <d v="2015-05-20T00:00:00Z"/>
        <d v="2015-05-21T00:00:00Z"/>
        <d v="2015-05-22T00:00:00Z"/>
        <d v="2015-05-23T00:00:00Z"/>
        <d v="2015-05-24T00:00:00Z"/>
        <d v="2015-05-25T00:00:00Z"/>
        <d v="2015-05-26T00:00:00Z"/>
        <d v="2015-05-27T00:00:00Z"/>
        <d v="2015-05-28T00:00:00Z"/>
        <d v="2015-05-29T00:00:00Z"/>
        <d v="2015-05-30T00:00:00Z"/>
        <d v="2015-05-31T00:00:00Z"/>
        <d v="2015-06-01T00:00:00Z"/>
        <d v="2015-06-02T00:00:00Z"/>
        <d v="2015-06-03T00:00:00Z"/>
        <d v="2015-06-04T00:00:00Z"/>
        <d v="2015-06-05T00:00:00Z"/>
        <d v="2015-06-06T00:00:00Z"/>
        <d v="2015-06-07T00:00:00Z"/>
        <d v="2015-06-08T00:00:00Z"/>
        <d v="2015-06-09T00:00:00Z"/>
        <d v="2015-06-10T00:00:00Z"/>
        <d v="2015-06-11T00:00:00Z"/>
        <d v="2015-06-12T00:00:00Z"/>
        <d v="2015-06-13T00:00:00Z"/>
        <d v="2015-06-14T00:00:00Z"/>
        <d v="2015-06-15T00:00:00Z"/>
        <d v="2015-06-16T00:00:00Z"/>
        <d v="2015-06-17T00:00:00Z"/>
        <d v="2015-06-18T00:00:00Z"/>
        <d v="2015-06-19T00:00:00Z"/>
        <d v="2015-06-20T00:00:00Z"/>
        <d v="2015-06-21T00:00:00Z"/>
        <d v="2015-06-22T00:00:00Z"/>
        <d v="2015-06-23T00:00:00Z"/>
        <d v="2015-06-24T00:00:00Z"/>
        <d v="2015-06-25T00:00:00Z"/>
        <d v="2015-06-26T00:00:00Z"/>
        <d v="2015-06-27T00:00:00Z"/>
        <d v="2015-06-28T00:00:00Z"/>
        <d v="2015-06-29T00:00:00Z"/>
        <d v="2015-06-30T00:00:00Z"/>
        <d v="2015-07-01T00:00:00Z"/>
        <d v="2015-07-02T00:00:00Z"/>
        <d v="2015-07-03T00:00:00Z"/>
        <d v="2015-07-04T00:00:00Z"/>
        <d v="2015-07-05T00:00:00Z"/>
        <d v="2015-07-06T00:00:00Z"/>
        <d v="2015-07-07T00:00:00Z"/>
        <d v="2015-07-08T00:00:00Z"/>
        <d v="2015-07-09T00:00:00Z"/>
        <d v="2015-07-10T00:00:00Z"/>
        <d v="2015-07-11T00:00:00Z"/>
        <d v="2015-07-12T00:00:00Z"/>
        <d v="2015-07-13T00:00:00Z"/>
        <d v="2015-07-14T00:00:00Z"/>
        <d v="2015-07-15T00:00:00Z"/>
        <d v="2015-07-16T00:00:00Z"/>
        <d v="2015-07-17T00:00:00Z"/>
        <d v="2015-07-18T00:00:00Z"/>
        <d v="2015-07-19T00:00:00Z"/>
        <d v="2015-07-20T00:00:00Z"/>
        <d v="2015-07-21T00:00:00Z"/>
        <d v="2015-07-22T00:00:00Z"/>
        <d v="2015-07-23T00:00:00Z"/>
        <d v="2015-07-24T00:00:00Z"/>
        <d v="2015-07-25T00:00:00Z"/>
        <d v="2015-07-26T00:00:00Z"/>
        <d v="2015-07-27T00:00:00Z"/>
        <d v="2015-07-28T00:00:00Z"/>
        <d v="2015-07-29T00:00:00Z"/>
        <d v="2015-07-30T00:00:00Z"/>
        <d v="2015-07-31T00:00:00Z"/>
        <d v="2015-08-01T00:00:00Z"/>
        <d v="2015-08-02T00:00:00Z"/>
        <d v="2015-08-03T00:00:00Z"/>
        <d v="2015-08-04T00:00:00Z"/>
        <d v="2015-08-05T00:00:00Z"/>
        <d v="2015-08-06T00:00:00Z"/>
        <d v="2015-08-07T00:00:00Z"/>
        <d v="2015-08-08T00:00:00Z"/>
        <d v="2015-08-09T00:00:00Z"/>
        <d v="2015-08-10T00:00:00Z"/>
        <d v="2015-08-11T00:00:00Z"/>
        <d v="2015-08-12T00:00:00Z"/>
        <d v="2015-08-13T00:00:00Z"/>
        <d v="2015-08-14T00:00:00Z"/>
        <d v="2015-08-15T00:00:00Z"/>
        <d v="2015-08-16T00:00:00Z"/>
        <d v="2015-08-17T00:00:00Z"/>
        <d v="2015-08-18T00:00:00Z"/>
        <d v="2015-08-19T00:00:00Z"/>
        <d v="2015-08-20T00:00:00Z"/>
        <d v="2015-08-21T00:00:00Z"/>
        <d v="2015-08-22T00:00:00Z"/>
        <d v="2015-08-23T00:00:00Z"/>
        <d v="2015-08-24T00:00:00Z"/>
        <d v="2015-08-25T00:00:00Z"/>
        <d v="2015-08-26T00:00:00Z"/>
        <d v="2015-08-27T00:00:00Z"/>
        <d v="2015-08-28T00:00:00Z"/>
        <d v="2015-08-29T00:00:00Z"/>
        <d v="2015-08-30T00:00:00Z"/>
        <d v="2015-08-31T00:00:00Z"/>
        <d v="2015-09-01T00:00:00Z"/>
        <d v="2015-09-02T00:00:00Z"/>
        <d v="2015-09-03T00:00:00Z"/>
        <d v="2015-09-04T00:00:00Z"/>
        <d v="2015-09-05T00:00:00Z"/>
        <d v="2015-09-06T00:00:00Z"/>
        <d v="2015-09-07T00:00:00Z"/>
        <d v="2015-09-08T00:00:00Z"/>
        <d v="2015-09-09T00:00:00Z"/>
        <d v="2015-09-10T00:00:00Z"/>
        <d v="2015-09-11T00:00:00Z"/>
        <d v="2015-09-12T00:00:00Z"/>
        <d v="2015-09-13T00:00:00Z"/>
        <d v="2015-09-14T00:00:00Z"/>
        <d v="2015-09-15T00:00:00Z"/>
        <d v="2015-09-16T00:00:00Z"/>
        <d v="2015-09-17T00:00:00Z"/>
        <d v="2015-09-18T00:00:00Z"/>
        <d v="2015-09-19T00:00:00Z"/>
        <d v="2015-09-20T00:00:00Z"/>
        <d v="2015-09-21T00:00:00Z"/>
        <d v="2015-09-22T00:00:00Z"/>
        <d v="2015-09-23T00:00:00Z"/>
        <d v="2015-09-24T00:00:00Z"/>
        <d v="2015-09-25T00:00:00Z"/>
        <d v="2015-09-26T00:00:00Z"/>
        <d v="2015-09-27T00:00:00Z"/>
        <d v="2015-09-28T00:00:00Z"/>
        <d v="2015-09-29T00:00:00Z"/>
        <d v="2015-09-30T00:00:00Z"/>
        <d v="2015-10-01T00:00:00Z"/>
        <d v="2015-10-02T00:00:00Z"/>
        <d v="2015-10-03T00:00:00Z"/>
        <d v="2015-10-04T00:00:00Z"/>
        <d v="2015-10-05T00:00:00Z"/>
        <d v="2015-10-06T00:00:00Z"/>
        <d v="2015-10-07T00:00:00Z"/>
        <d v="2015-10-08T00:00:00Z"/>
        <d v="2015-10-09T00:00:00Z"/>
        <d v="2015-10-10T00:00:00Z"/>
        <d v="2015-10-11T00:00:00Z"/>
        <d v="2015-10-12T00:00:00Z"/>
        <d v="2015-10-13T00:00:00Z"/>
        <d v="2015-10-14T00:00:00Z"/>
        <d v="2015-10-15T00:00:00Z"/>
        <d v="2015-10-16T00:00:00Z"/>
        <d v="2015-10-17T00:00:00Z"/>
        <d v="2015-10-18T00:00:00Z"/>
        <d v="2015-10-19T00:00:00Z"/>
        <d v="2015-10-20T00:00:00Z"/>
        <d v="2015-10-21T00:00:00Z"/>
        <d v="2015-10-22T00:00:00Z"/>
        <d v="2015-10-23T00:00:00Z"/>
        <d v="2015-10-24T00:00:00Z"/>
        <d v="2015-10-25T00:00:00Z"/>
        <d v="2015-10-26T00:00:00Z"/>
        <d v="2015-10-27T00:00:00Z"/>
        <d v="2015-10-28T00:00:00Z"/>
        <d v="2015-10-29T00:00:00Z"/>
        <d v="2015-10-30T00:00:00Z"/>
        <d v="2015-10-31T00:00:00Z"/>
        <d v="2015-11-01T00:00:00Z"/>
        <d v="2015-11-02T00:00:00Z"/>
        <d v="2015-11-03T00:00:00Z"/>
        <d v="2015-11-04T00:00:00Z"/>
        <d v="2015-11-05T00:00:00Z"/>
        <d v="2015-11-06T00:00:00Z"/>
        <d v="2015-11-07T00:00:00Z"/>
        <d v="2015-11-08T00:00:00Z"/>
        <d v="2015-11-09T00:00:00Z"/>
        <d v="2015-11-10T00:00:00Z"/>
        <d v="2015-11-11T00:00:00Z"/>
        <d v="2015-11-12T00:00:00Z"/>
        <d v="2015-11-13T00:00:00Z"/>
        <d v="2015-11-14T00:00:00Z"/>
        <d v="2015-11-15T00:00:00Z"/>
        <d v="2015-11-16T00:00:00Z"/>
        <d v="2015-11-17T00:00:00Z"/>
        <d v="2015-11-18T00:00:00Z"/>
        <d v="2015-11-19T00:00:00Z"/>
        <d v="2015-11-20T00:00:00Z"/>
        <d v="2015-11-21T00:00:00Z"/>
        <d v="2015-11-22T00:00:00Z"/>
        <d v="2015-11-23T00:00:00Z"/>
        <d v="2015-11-24T00:00:00Z"/>
        <d v="2015-11-25T00:00:00Z"/>
        <d v="2015-11-26T00:00:00Z"/>
        <d v="2015-11-27T00:00:00Z"/>
        <d v="2015-11-28T00:00:00Z"/>
        <d v="2015-11-29T00:00:00Z"/>
        <d v="2015-11-30T00:00:00Z"/>
        <d v="2015-12-01T00:00:00Z"/>
        <d v="2015-12-02T00:00:00Z"/>
        <d v="2015-12-03T00:00:00Z"/>
        <d v="2015-12-04T00:00:00Z"/>
        <d v="2015-12-05T00:00:00Z"/>
        <d v="2015-12-06T00:00:00Z"/>
        <d v="2015-12-07T00:00:00Z"/>
        <d v="2015-12-08T00:00:00Z"/>
        <d v="2015-12-09T00:00:00Z"/>
        <d v="2015-12-10T00:00:00Z"/>
        <d v="2015-12-11T00:00:00Z"/>
        <d v="2015-12-12T00:00:00Z"/>
        <d v="2015-12-13T00:00:00Z"/>
        <d v="2015-12-14T00:00:00Z"/>
        <d v="2015-12-15T00:00:00Z"/>
        <d v="2015-12-16T00:00:00Z"/>
        <d v="2015-12-17T00:00:00Z"/>
        <d v="2015-12-18T00:00:00Z"/>
        <d v="2015-12-19T00:00:00Z"/>
        <d v="2015-12-20T00:00:00Z"/>
        <d v="2015-12-21T00:00:00Z"/>
        <d v="2015-12-22T00:00:00Z"/>
        <d v="2015-12-23T00:00:00Z"/>
        <d v="2015-12-24T00:00:00Z"/>
        <d v="2015-12-25T00:00:00Z"/>
        <d v="2015-12-26T00:00:00Z"/>
        <d v="2015-12-27T00:00:00Z"/>
        <d v="2015-12-28T00:00:00Z"/>
        <d v="2015-12-29T00:00:00Z"/>
        <d v="2015-12-30T00:00:00Z"/>
        <d v="2015-12-31T00:00:00Z"/>
        <d v="2016-01-01T00:00:00Z"/>
        <d v="2016-01-02T00:00:00Z"/>
        <d v="2016-01-03T00:00:00Z"/>
        <d v="2016-01-04T00:00:00Z"/>
        <d v="2016-01-05T00:00:00Z"/>
        <d v="2016-01-06T00:00:00Z"/>
        <d v="2016-01-07T00:00:00Z"/>
        <d v="2016-01-08T00:00:00Z"/>
        <d v="2016-01-09T00:00:00Z"/>
        <d v="2016-01-10T00:00:00Z"/>
        <d v="2016-01-11T00:00:00Z"/>
        <d v="2016-01-12T00:00:00Z"/>
        <d v="2016-01-13T00:00:00Z"/>
        <d v="2016-01-14T00:00:00Z"/>
        <d v="2016-01-15T00:00:00Z"/>
        <d v="2016-01-16T00:00:00Z"/>
        <d v="2016-01-17T00:00:00Z"/>
        <d v="2016-01-18T00:00:00Z"/>
        <d v="2016-01-19T00:00:00Z"/>
        <d v="2016-01-20T00:00:00Z"/>
        <d v="2016-01-21T00:00:00Z"/>
        <d v="2016-01-22T00:00:00Z"/>
        <d v="2016-01-23T00:00:00Z"/>
        <d v="2016-01-24T00:00:00Z"/>
        <d v="2016-01-25T00:00:00Z"/>
        <d v="2016-01-26T00:00:00Z"/>
        <d v="2016-01-27T00:00:00Z"/>
        <d v="2016-01-28T00:00:00Z"/>
        <d v="2016-01-29T00:00:00Z"/>
        <d v="2016-01-30T00:00:00Z"/>
        <d v="2016-01-31T00:00:00Z"/>
        <d v="2016-02-01T00:00:00Z"/>
        <d v="2016-02-02T00:00:00Z"/>
        <d v="2016-02-03T00:00:00Z"/>
        <d v="2016-02-04T00:00:00Z"/>
        <d v="2016-02-05T00:00:00Z"/>
        <d v="2016-02-06T00:00:00Z"/>
        <d v="2016-02-07T00:00:00Z"/>
        <d v="2016-02-08T00:00:00Z"/>
        <d v="2016-02-09T00:00:00Z"/>
        <d v="2016-02-10T00:00:00Z"/>
        <d v="2016-02-11T00:00:00Z"/>
        <d v="2016-02-12T00:00:00Z"/>
        <d v="2016-02-13T00:00:00Z"/>
        <d v="2016-02-14T00:00:00Z"/>
        <d v="2016-02-15T00:00:00Z"/>
        <d v="2016-02-16T00:00:00Z"/>
        <d v="2016-02-17T00:00:00Z"/>
        <d v="2016-02-18T00:00:00Z"/>
        <d v="2016-02-19T00:00:00Z"/>
        <d v="2016-02-20T00:00:00Z"/>
        <d v="2016-02-21T00:00:00Z"/>
        <d v="2016-02-22T00:00:00Z"/>
        <d v="2016-02-23T00:00:00Z"/>
        <d v="2016-02-24T00:00:00Z"/>
        <d v="2016-02-25T00:00:00Z"/>
        <d v="2016-02-26T00:00:00Z"/>
        <d v="2016-02-27T00:00:00Z"/>
        <d v="2016-02-28T00:00:00Z"/>
        <d v="2016-02-29T00:00:00Z"/>
        <d v="2016-03-01T00:00:00Z"/>
        <d v="2016-03-02T00:00:00Z"/>
        <d v="2016-03-03T00:00:00Z"/>
        <d v="2016-03-04T00:00:00Z"/>
        <d v="2016-03-05T00:00:00Z"/>
        <d v="2016-03-06T00:00:00Z"/>
        <d v="2016-03-07T00:00:00Z"/>
        <d v="2016-03-08T00:00:00Z"/>
        <d v="2016-03-09T00:00:00Z"/>
        <d v="2016-03-10T00:00:00Z"/>
        <d v="2016-03-11T00:00:00Z"/>
        <d v="2016-03-12T00:00:00Z"/>
        <d v="2016-03-13T00:00:00Z"/>
        <d v="2016-03-14T00:00:00Z"/>
        <d v="2016-03-15T00:00:00Z"/>
        <d v="2016-03-16T00:00:00Z"/>
        <d v="2016-03-17T00:00:00Z"/>
        <d v="2016-03-18T00:00:00Z"/>
        <d v="2016-03-19T00:00:00Z"/>
        <d v="2016-03-20T00:00:00Z"/>
        <d v="2016-03-21T00:00:00Z"/>
        <d v="2016-03-22T00:00:00Z"/>
        <d v="2016-03-23T00:00:00Z"/>
        <d v="2016-03-24T00:00:00Z"/>
        <d v="2016-03-25T00:00:00Z"/>
        <d v="2016-03-26T00:00:00Z"/>
        <d v="2016-03-27T00:00:00Z"/>
        <d v="2016-03-28T00:00:00Z"/>
        <d v="2016-03-29T00:00:00Z"/>
        <d v="2016-03-30T00:00:00Z"/>
        <d v="2016-03-31T00:00:00Z"/>
        <d v="2016-04-01T00:00:00Z"/>
        <d v="2016-04-02T00:00:00Z"/>
        <d v="2016-04-03T00:00:00Z"/>
        <d v="2016-04-04T00:00:00Z"/>
        <d v="2016-04-05T00:00:00Z"/>
        <d v="2016-04-06T00:00:00Z"/>
        <d v="2016-04-07T00:00:00Z"/>
        <d v="2016-04-08T00:00:00Z"/>
        <d v="2016-04-09T00:00:00Z"/>
        <d v="2016-04-10T00:00:00Z"/>
        <d v="2016-04-11T00:00:00Z"/>
        <d v="2016-04-12T00:00:00Z"/>
        <d v="2016-04-13T00:00:00Z"/>
        <d v="2016-04-14T00:00:00Z"/>
        <d v="2016-04-15T00:00:00Z"/>
        <d v="2016-04-16T00:00:00Z"/>
        <d v="2016-04-17T00:00:00Z"/>
        <d v="2016-04-18T00:00:00Z"/>
        <d v="2016-04-19T00:00:00Z"/>
        <d v="2016-04-20T00:00:00Z"/>
        <d v="2016-04-21T00:00:00Z"/>
        <d v="2016-04-22T00:00:00Z"/>
        <d v="2016-04-23T00:00:00Z"/>
        <d v="2016-04-24T00:00:00Z"/>
        <d v="2016-04-25T00:00:00Z"/>
        <d v="2016-04-26T00:00:00Z"/>
        <d v="2016-04-27T00:00:00Z"/>
        <d v="2016-04-28T00:00:00Z"/>
        <d v="2016-04-29T00:00:00Z"/>
        <d v="2016-04-30T00:00:00Z"/>
        <d v="2016-05-01T00:00:00Z"/>
        <d v="2016-05-02T00:00:00Z"/>
        <d v="2016-05-03T00:00:00Z"/>
        <d v="2016-05-04T00:00:00Z"/>
        <d v="2016-05-05T00:00:00Z"/>
        <d v="2016-05-06T00:00:00Z"/>
        <d v="2016-05-07T00:00:00Z"/>
        <d v="2016-05-08T00:00:00Z"/>
        <d v="2016-05-09T00:00:00Z"/>
        <d v="2016-05-10T00:00:00Z"/>
        <d v="2016-05-11T00:00:00Z"/>
        <d v="2016-05-12T00:00:00Z"/>
        <d v="2016-05-13T00:00:00Z"/>
        <d v="2016-05-14T00:00:00Z"/>
        <d v="2016-05-15T00:00:00Z"/>
        <d v="2016-05-16T00:00:00Z"/>
        <d v="2016-05-17T00:00:00Z"/>
        <d v="2016-05-18T00:00:00Z"/>
        <d v="2016-05-19T00:00:00Z"/>
        <d v="2016-05-20T00:00:00Z"/>
        <d v="2016-05-21T00:00:00Z"/>
        <d v="2016-05-22T00:00:00Z"/>
        <d v="2016-05-23T00:00:00Z"/>
        <d v="2016-05-24T00:00:00Z"/>
        <d v="2016-05-25T00:00:00Z"/>
        <d v="2016-05-26T00:00:00Z"/>
        <d v="2016-05-27T00:00:00Z"/>
        <d v="2016-05-28T00:00:00Z"/>
        <d v="2016-05-29T00:00:00Z"/>
        <d v="2016-05-30T00:00:00Z"/>
        <d v="2016-05-31T00:00:00Z"/>
        <d v="2016-06-01T00:00:00Z"/>
        <d v="2016-06-02T00:00:00Z"/>
        <d v="2016-06-03T00:00:00Z"/>
        <d v="2016-06-04T00:00:00Z"/>
        <d v="2016-06-05T00:00:00Z"/>
        <d v="2016-06-06T00:00:00Z"/>
        <d v="2016-06-07T00:00:00Z"/>
        <d v="2016-06-08T00:00:00Z"/>
        <d v="2016-06-09T00:00:00Z"/>
        <d v="2016-06-10T00:00:00Z"/>
        <d v="2016-06-11T00:00:00Z"/>
        <d v="2016-06-12T00:00:00Z"/>
        <d v="2016-06-13T00:00:00Z"/>
        <d v="2016-06-14T00:00:00Z"/>
        <d v="2016-06-15T00:00:00Z"/>
        <d v="2016-06-16T00:00:00Z"/>
        <d v="2016-06-17T00:00:00Z"/>
        <d v="2016-06-18T00:00:00Z"/>
        <d v="2016-06-19T00:00:00Z"/>
        <d v="2016-06-20T00:00:00Z"/>
        <d v="2016-06-21T00:00:00Z"/>
        <d v="2016-06-22T00:00:00Z"/>
        <d v="2016-06-23T00:00:00Z"/>
        <d v="2016-06-24T00:00:00Z"/>
        <d v="2016-06-25T00:00:00Z"/>
        <d v="2016-06-26T00:00:00Z"/>
        <d v="2016-06-27T00:00:00Z"/>
        <d v="2016-06-28T00:00:00Z"/>
        <d v="2016-06-29T00:00:00Z"/>
        <d v="2016-06-30T00:00:00Z"/>
        <d v="2016-07-01T00:00:00Z"/>
        <d v="2016-07-02T00:00:00Z"/>
        <d v="2016-07-03T00:00:00Z"/>
        <d v="2016-07-04T00:00:00Z"/>
        <d v="2016-07-05T00:00:00Z"/>
        <d v="2016-07-06T00:00:00Z"/>
        <d v="2016-07-07T00:00:00Z"/>
        <d v="2016-07-08T00:00:00Z"/>
        <d v="2016-07-09T00:00:00Z"/>
        <d v="2016-07-10T00:00:00Z"/>
        <d v="2016-07-11T00:00:00Z"/>
        <d v="2016-07-12T00:00:00Z"/>
        <d v="2016-07-13T00:00:00Z"/>
        <d v="2016-07-14T00:00:00Z"/>
        <d v="2016-07-15T00:00:00Z"/>
        <d v="2016-07-16T00:00:00Z"/>
        <d v="2016-07-17T00:00:00Z"/>
        <d v="2016-07-18T00:00:00Z"/>
        <d v="2016-07-19T00:00:00Z"/>
        <d v="2016-07-20T00:00:00Z"/>
        <d v="2016-07-21T00:00:00Z"/>
        <d v="2016-07-22T00:00:00Z"/>
        <d v="2016-07-23T00:00:00Z"/>
        <d v="2016-07-24T00:00:00Z"/>
        <d v="2016-07-25T00:00:00Z"/>
        <d v="2016-07-26T00:00:00Z"/>
        <d v="2016-07-27T00:00:00Z"/>
        <d v="2016-07-28T00:00:00Z"/>
        <d v="2016-07-29T00:00:00Z"/>
        <d v="2016-07-30T00:00:00Z"/>
        <d v="2016-07-31T00:00:00Z"/>
        <d v="2016-08-01T00:00:00Z"/>
        <d v="2016-08-02T00:00:00Z"/>
        <d v="2016-08-03T00:00:00Z"/>
        <d v="2016-08-04T00:00:00Z"/>
        <d v="2016-08-05T00:00:00Z"/>
        <d v="2016-08-06T00:00:00Z"/>
        <d v="2016-08-07T00:00:00Z"/>
        <d v="2016-08-08T00:00:00Z"/>
        <d v="2016-08-09T00:00:00Z"/>
        <d v="2016-08-10T00:00:00Z"/>
        <d v="2016-08-11T00:00:00Z"/>
        <d v="2016-08-12T00:00:00Z"/>
        <d v="2016-08-13T00:00:00Z"/>
        <d v="2016-08-14T00:00:00Z"/>
        <d v="2016-08-15T00:00:00Z"/>
        <d v="2016-08-16T00:00:00Z"/>
        <d v="2016-08-17T00:00:00Z"/>
        <d v="2016-08-18T00:00:00Z"/>
        <d v="2016-08-19T00:00:00Z"/>
        <d v="2016-08-20T00:00:00Z"/>
        <d v="2016-08-21T00:00:00Z"/>
        <d v="2016-08-22T00:00:00Z"/>
        <d v="2016-08-23T00:00:00Z"/>
        <d v="2016-08-24T00:00:00Z"/>
        <d v="2016-08-25T00:00:00Z"/>
        <d v="2016-08-26T00:00:00Z"/>
        <d v="2016-08-27T00:00:00Z"/>
        <d v="2016-08-28T00:00:00Z"/>
        <d v="2016-08-29T00:00:00Z"/>
        <d v="2016-08-30T00:00:00Z"/>
        <d v="2016-08-31T00:00:00Z"/>
        <d v="2016-09-01T00:00:00Z"/>
        <d v="2016-09-02T00:00:00Z"/>
        <d v="2016-09-03T00:00:00Z"/>
        <d v="2016-09-04T00:00:00Z"/>
        <d v="2016-09-05T00:00:00Z"/>
        <d v="2016-09-06T00:00:00Z"/>
        <d v="2016-09-07T00:00:00Z"/>
        <d v="2016-09-08T00:00:00Z"/>
        <d v="2016-09-09T00:00:00Z"/>
        <d v="2016-09-10T00:00:00Z"/>
        <d v="2016-09-11T00:00:00Z"/>
        <d v="2016-09-12T00:00:00Z"/>
        <d v="2016-09-13T00:00:00Z"/>
        <d v="2016-09-14T00:00:00Z"/>
        <d v="2016-09-15T00:00:00Z"/>
        <d v="2016-09-16T00:00:00Z"/>
        <d v="2016-09-17T00:00:00Z"/>
        <d v="2016-09-18T00:00:00Z"/>
        <d v="2016-09-19T00:00:00Z"/>
        <d v="2016-09-20T00:00:00Z"/>
        <d v="2016-09-21T00:00:00Z"/>
        <d v="2016-09-22T00:00:00Z"/>
        <d v="2016-09-23T00:00:00Z"/>
        <d v="2016-09-24T00:00:00Z"/>
        <d v="2016-09-25T00:00:00Z"/>
        <d v="2016-09-26T00:00:00Z"/>
        <d v="2016-09-27T00:00:00Z"/>
        <d v="2016-09-28T00:00:00Z"/>
        <d v="2016-09-29T00:00:00Z"/>
        <d v="2016-09-30T00:00:00Z"/>
        <d v="2016-10-01T00:00:00Z"/>
        <d v="2016-10-02T00:00:00Z"/>
        <d v="2016-10-03T00:00:00Z"/>
        <d v="2016-10-04T00:00:00Z"/>
        <d v="2016-10-05T00:00:00Z"/>
        <d v="2016-10-06T00:00:00Z"/>
        <d v="2016-10-07T00:00:00Z"/>
        <d v="2016-10-08T00:00:00Z"/>
        <d v="2016-10-09T00:00:00Z"/>
        <d v="2016-10-10T00:00:00Z"/>
        <d v="2016-10-11T00:00:00Z"/>
        <d v="2016-10-12T00:00:00Z"/>
        <d v="2016-10-13T00:00:00Z"/>
        <d v="2016-10-14T00:00:00Z"/>
        <d v="2016-10-15T00:00:00Z"/>
        <d v="2016-10-16T00:00:00Z"/>
        <d v="2016-10-17T00:00:00Z"/>
        <d v="2016-10-18T00:00:00Z"/>
        <d v="2016-10-19T00:00:00Z"/>
        <d v="2016-10-20T00:00:00Z"/>
        <d v="2016-10-21T00:00:00Z"/>
        <d v="2016-10-22T00:00:00Z"/>
        <d v="2016-10-23T00:00:00Z"/>
        <d v="2016-10-24T00:00:00Z"/>
        <d v="2016-10-25T00:00:00Z"/>
        <d v="2016-10-26T00:00:00Z"/>
        <d v="2016-10-27T00:00:00Z"/>
        <d v="2016-10-28T00:00:00Z"/>
        <d v="2016-10-29T00:00:00Z"/>
        <d v="2016-10-30T00:00:00Z"/>
        <d v="2016-10-31T00:00:00Z"/>
        <d v="2016-11-01T00:00:00Z"/>
        <d v="2016-11-02T00:00:00Z"/>
        <d v="2016-11-03T00:00:00Z"/>
        <d v="2016-11-04T00:00:00Z"/>
        <d v="2016-11-05T00:00:00Z"/>
        <d v="2016-11-06T00:00:00Z"/>
        <d v="2016-11-07T00:00:00Z"/>
        <d v="2016-11-08T00:00:00Z"/>
        <d v="2016-11-09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6-12-30T00:00:00Z"/>
        <d v="2016-12-31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5T00:00:00Z"/>
        <d v="2017-12-26T00:00:00Z"/>
        <d v="2017-12-27T00:00:00Z"/>
        <d v="2017-12-28T00:00:00Z"/>
        <d v="2017-12-29T00:00:00Z"/>
        <d v="2017-12-30T00:00:00Z"/>
        <d v="2017-12-31T00:00:00Z"/>
        <d v="2018-01-01T00:00:00Z"/>
        <d v="2018-01-02T00:00:00Z"/>
        <d v="2018-01-03T00:00:00Z"/>
        <d v="2018-01-04T00:00:00Z"/>
        <d v="2018-01-05T00:00:00Z"/>
        <d v="2018-01-06T00:00:00Z"/>
        <d v="2018-01-07T00:00:00Z"/>
        <d v="2018-01-08T00:00:00Z"/>
        <d v="2018-01-09T00:00:00Z"/>
        <d v="2018-01-10T00:00:00Z"/>
        <d v="2018-01-11T00:00:00Z"/>
        <d v="2018-01-12T00:00:00Z"/>
        <d v="2018-01-13T00:00:00Z"/>
        <d v="2018-01-14T00:00:00Z"/>
        <d v="2018-01-15T00:00:00Z"/>
        <d v="2018-01-16T00:00:00Z"/>
        <d v="2018-01-17T00:00:00Z"/>
        <d v="2018-01-18T00:00:00Z"/>
        <d v="2018-01-19T00:00:00Z"/>
        <d v="2018-01-20T00:00:00Z"/>
        <d v="2018-01-21T00:00:00Z"/>
        <d v="2018-01-22T00:00:00Z"/>
        <d v="2018-01-23T00:00:00Z"/>
        <d v="2018-01-24T00:00:00Z"/>
        <d v="2018-01-25T00:00:00Z"/>
        <d v="2018-01-26T00:00:00Z"/>
        <d v="2018-01-27T00:00:00Z"/>
        <d v="2018-01-28T00:00:00Z"/>
        <d v="2018-01-29T00:00:00Z"/>
        <d v="2018-01-30T00:00:00Z"/>
        <d v="2018-01-31T00:00:00Z"/>
        <d v="2018-02-01T00:00:00Z"/>
        <d v="2018-02-02T00:00:00Z"/>
        <d v="2018-02-03T00:00:00Z"/>
        <d v="2018-02-04T00:00:00Z"/>
        <d v="2018-02-05T00:00:00Z"/>
        <d v="2018-02-06T00:00:00Z"/>
        <d v="2018-02-07T00:00:00Z"/>
        <d v="2018-02-08T00:00:00Z"/>
        <d v="2018-02-09T00:00:00Z"/>
        <d v="2018-02-10T00:00:00Z"/>
        <d v="2018-02-11T00:00:00Z"/>
        <d v="2018-02-12T00:00:00Z"/>
        <d v="2018-02-13T00:00:00Z"/>
        <d v="2018-02-14T00:00:00Z"/>
        <d v="2018-02-15T00:00:00Z"/>
        <d v="2018-02-16T00:00:00Z"/>
        <d v="2018-02-17T00:00:00Z"/>
        <d v="2018-02-18T00:00:00Z"/>
        <d v="2018-02-19T00:00:00Z"/>
        <d v="2018-02-20T00:00:00Z"/>
        <d v="2018-02-21T00:00:00Z"/>
        <d v="2018-02-22T00:00:00Z"/>
        <d v="2018-02-23T00:00:00Z"/>
        <d v="2018-02-24T00:00:00Z"/>
        <d v="2018-02-25T00:00:00Z"/>
        <d v="2018-02-26T00:00:00Z"/>
        <d v="2018-02-27T00:00:00Z"/>
        <d v="2018-02-28T00:00:00Z"/>
        <d v="2018-03-01T00:00:00Z"/>
        <d v="2018-03-02T00:00:00Z"/>
        <d v="2018-03-03T00:00:00Z"/>
        <d v="2018-03-04T00:00:00Z"/>
        <d v="2018-03-05T00:00:00Z"/>
        <d v="2018-03-06T00:00:00Z"/>
        <d v="2018-03-07T00:00:00Z"/>
        <d v="2018-03-08T00:00:00Z"/>
        <d v="2018-03-09T00:00:00Z"/>
        <d v="2018-03-10T00:00:00Z"/>
        <d v="2018-03-11T00:00:00Z"/>
        <d v="2018-03-12T00:00:00Z"/>
        <d v="2018-03-13T00:00:00Z"/>
        <d v="2018-03-14T00:00:00Z"/>
        <d v="2018-03-15T00:00:00Z"/>
        <d v="2018-03-16T00:00:00Z"/>
        <d v="2018-03-17T00:00:00Z"/>
        <d v="2018-03-18T00:00:00Z"/>
        <d v="2018-03-19T00:00:00Z"/>
        <d v="2018-03-20T00:00:00Z"/>
        <d v="2018-03-21T00:00:00Z"/>
        <d v="2018-03-22T00:00:00Z"/>
        <d v="2018-03-23T00:00:00Z"/>
        <d v="2018-03-24T00:00:00Z"/>
        <d v="2018-03-25T00:00:00Z"/>
        <d v="2018-03-26T00:00:00Z"/>
        <d v="2018-03-27T00:00:00Z"/>
        <d v="2018-03-28T00:00:00Z"/>
        <d v="2018-03-29T00:00:00Z"/>
        <d v="2018-03-30T00:00:00Z"/>
        <d v="2018-03-31T00:00:00Z"/>
        <d v="2018-04-01T00:00:00Z"/>
        <d v="2018-04-02T00:00:00Z"/>
        <d v="2018-04-03T00:00:00Z"/>
        <d v="2018-04-04T00:00:00Z"/>
        <d v="2018-04-05T00:00:00Z"/>
        <d v="2018-04-06T00:00:00Z"/>
        <d v="2018-04-07T00:00:00Z"/>
        <d v="2018-04-08T00:00:00Z"/>
        <d v="2018-04-09T00:00:00Z"/>
        <d v="2018-04-10T00:00:00Z"/>
        <d v="2018-04-11T00:00:00Z"/>
        <d v="2018-04-12T00:00:00Z"/>
        <d v="2018-04-13T00:00:00Z"/>
        <d v="2018-04-14T00:00:00Z"/>
        <d v="2018-04-15T00:00:00Z"/>
        <d v="2018-04-16T00:00:00Z"/>
        <d v="2018-04-17T00:00:00Z"/>
        <d v="2018-04-18T00:00:00Z"/>
        <d v="2018-04-19T00:00:00Z"/>
        <d v="2018-04-20T00:00:00Z"/>
        <d v="2018-04-21T00:00:00Z"/>
        <d v="2018-04-22T00:00:00Z"/>
        <d v="2018-04-23T00:00:00Z"/>
        <d v="2018-04-24T00:00:00Z"/>
        <d v="2018-04-25T00:00:00Z"/>
        <d v="2018-04-26T00:00:00Z"/>
        <d v="2018-04-27T00:00:00Z"/>
        <d v="2018-04-28T00:00:00Z"/>
        <d v="2018-04-29T00:00:00Z"/>
        <d v="2018-04-30T00:00:00Z"/>
        <d v="2018-05-01T00:00:00Z"/>
        <d v="2018-05-02T00:00:00Z"/>
        <d v="2018-05-03T00:00:00Z"/>
        <d v="2018-05-04T00:00:00Z"/>
        <d v="2018-05-05T00:00:00Z"/>
        <d v="2018-05-06T00:00:00Z"/>
        <d v="2018-05-07T00:00:00Z"/>
        <d v="2018-05-08T00:00:00Z"/>
        <d v="2018-05-09T00:00:00Z"/>
        <d v="2018-05-10T00:00:00Z"/>
        <d v="2018-05-11T00:00:00Z"/>
        <d v="2018-05-12T00:00:00Z"/>
        <d v="2018-05-13T00:00:00Z"/>
        <d v="2018-05-14T00:00:00Z"/>
        <d v="2018-05-15T00:00:00Z"/>
        <d v="2018-05-16T00:00:00Z"/>
        <d v="2018-05-17T00:00:00Z"/>
        <d v="2018-05-18T00:00:00Z"/>
        <d v="2018-05-19T00:00:00Z"/>
        <d v="2018-05-20T00:00:00Z"/>
        <d v="2018-05-21T00:00:00Z"/>
        <d v="2018-05-22T00:00:00Z"/>
        <d v="2018-05-23T00:00:00Z"/>
        <d v="2018-05-24T00:00:00Z"/>
        <d v="2018-05-25T00:00:00Z"/>
        <d v="2018-05-26T00:00:00Z"/>
        <d v="2018-05-27T00:00:00Z"/>
        <d v="2018-05-28T00:00:00Z"/>
        <d v="2018-05-29T00:00:00Z"/>
        <d v="2018-05-30T00:00:00Z"/>
        <d v="2018-05-31T00:00:00Z"/>
        <d v="2018-06-01T00:00:00Z"/>
        <d v="2018-06-02T00:00:00Z"/>
        <d v="2018-06-03T00:00:00Z"/>
        <d v="2018-06-04T00:00:00Z"/>
        <d v="2018-06-05T00:00:00Z"/>
        <d v="2018-06-06T00:00:00Z"/>
        <d v="2018-06-07T00:00:00Z"/>
        <d v="2018-06-08T00:00:00Z"/>
        <d v="2018-06-09T00:00:00Z"/>
        <d v="2018-06-10T00:00:00Z"/>
        <d v="2018-06-11T00:00:00Z"/>
        <d v="2018-06-12T00:00:00Z"/>
        <d v="2018-06-13T00:00:00Z"/>
        <d v="2018-06-14T00:00:00Z"/>
        <d v="2018-06-15T00:00:00Z"/>
        <d v="2018-06-16T00:00:00Z"/>
        <d v="2018-06-17T00:00:00Z"/>
        <d v="2018-06-18T00:00:00Z"/>
        <d v="2018-06-19T00:00:00Z"/>
        <d v="2018-06-20T00:00:00Z"/>
        <d v="2018-06-21T00:00:00Z"/>
        <d v="2018-06-22T00:00:00Z"/>
        <d v="2018-06-23T00:00:00Z"/>
        <d v="2018-06-24T00:00:00Z"/>
        <d v="2018-06-25T00:00:00Z"/>
        <d v="2018-06-26T00:00:00Z"/>
        <d v="2018-06-27T00:00:00Z"/>
        <d v="2018-06-28T00:00:00Z"/>
        <d v="2018-06-29T00:00:00Z"/>
        <d v="2018-06-30T00:00:00Z"/>
        <d v="2018-07-01T00:00:00Z"/>
        <d v="2018-07-02T00:00:00Z"/>
        <d v="2018-07-03T00:00:00Z"/>
        <d v="2018-07-04T00:00:00Z"/>
        <d v="2018-07-05T00:00:00Z"/>
        <d v="2018-07-06T00:00:00Z"/>
        <d v="2018-07-07T00:00:00Z"/>
        <d v="2018-07-08T00:00:00Z"/>
        <d v="2018-07-09T00:00:00Z"/>
        <d v="2018-07-10T00:00:00Z"/>
        <d v="2018-07-11T00:00:00Z"/>
        <d v="2018-07-12T00:00:00Z"/>
        <d v="2018-07-13T00:00:00Z"/>
        <d v="2018-07-14T00:00:00Z"/>
        <d v="2018-07-15T00:00:00Z"/>
        <d v="2018-07-16T00:00:00Z"/>
        <d v="2018-07-17T00:00:00Z"/>
        <d v="2018-07-18T00:00:00Z"/>
        <d v="2018-07-19T00:00:00Z"/>
        <d v="2018-07-20T00:00:00Z"/>
        <d v="2018-07-21T00:00:00Z"/>
        <d v="2018-07-22T00:00:00Z"/>
        <d v="2018-07-23T00:00:00Z"/>
        <d v="2018-07-24T00:00:00Z"/>
        <d v="2018-07-25T00:00:00Z"/>
        <d v="2018-07-26T00:00:00Z"/>
        <d v="2018-07-27T00:00:00Z"/>
        <d v="2018-07-28T00:00:00Z"/>
        <d v="2018-07-29T00:00:00Z"/>
        <d v="2018-07-30T00:00:00Z"/>
        <d v="2018-07-31T00:00:00Z"/>
        <d v="2018-08-01T00:00:00Z"/>
        <d v="2018-08-02T00:00:00Z"/>
        <d v="2018-08-03T00:00:00Z"/>
        <d v="2018-08-04T00:00:00Z"/>
        <d v="2018-08-05T00:00:00Z"/>
        <d v="2018-08-06T00:00:00Z"/>
        <d v="2018-08-07T00:00:00Z"/>
        <d v="2018-08-08T00:00:00Z"/>
        <d v="2018-08-09T00:00:00Z"/>
        <d v="2018-08-10T00:00:00Z"/>
        <d v="2018-08-11T00:00:00Z"/>
        <d v="2018-08-12T00:00:00Z"/>
        <d v="2018-08-13T00:00:00Z"/>
        <d v="2018-08-14T00:00:00Z"/>
        <d v="2018-08-15T00:00:00Z"/>
        <d v="2018-08-16T00:00:00Z"/>
        <d v="2018-08-17T00:00:00Z"/>
        <d v="2018-08-18T00:00:00Z"/>
        <d v="2018-08-19T00:00:00Z"/>
        <d v="2018-08-20T00:00:00Z"/>
        <d v="2018-08-21T00:00:00Z"/>
        <d v="2018-08-22T00:00:00Z"/>
        <d v="2018-08-23T00:00:00Z"/>
        <d v="2018-08-24T00:00:00Z"/>
        <d v="2018-08-25T00:00:00Z"/>
        <d v="2018-08-26T00:00:00Z"/>
        <d v="2018-08-27T00:00:00Z"/>
        <d v="2018-08-28T00:00:00Z"/>
        <d v="2018-08-29T00:00:00Z"/>
        <d v="2018-08-30T00:00:00Z"/>
        <d v="2018-08-31T00:00:00Z"/>
        <d v="2018-09-01T00:00:00Z"/>
        <d v="2018-09-02T00:00:00Z"/>
        <d v="2018-09-03T00:00:00Z"/>
        <d v="2018-09-04T00:00:00Z"/>
        <d v="2018-09-05T00:00:00Z"/>
        <d v="2018-09-06T00:00:00Z"/>
        <d v="2018-09-07T00:00:00Z"/>
        <d v="2018-09-08T00:00:00Z"/>
        <d v="2018-09-09T00:00:00Z"/>
        <d v="2018-09-10T00:00:00Z"/>
        <d v="2018-09-11T00:00:00Z"/>
        <d v="2018-09-12T00:00:00Z"/>
        <d v="2018-09-13T00:00:00Z"/>
        <d v="2018-09-14T00:00:00Z"/>
        <d v="2018-09-15T00:00:00Z"/>
        <d v="2018-09-16T00:00:00Z"/>
        <d v="2018-09-17T00:00:00Z"/>
        <d v="2018-09-18T00:00:00Z"/>
        <d v="2018-09-19T00:00:00Z"/>
        <d v="2018-09-20T00:00:00Z"/>
        <d v="2018-09-21T00:00:00Z"/>
        <d v="2018-09-22T00:00:00Z"/>
        <d v="2018-09-23T00:00:00Z"/>
        <d v="2018-09-24T00:00:00Z"/>
        <d v="2018-09-25T00:00:00Z"/>
        <d v="2018-09-26T00:00:00Z"/>
        <d v="2018-09-27T00:00:00Z"/>
        <d v="2018-09-28T00:00:00Z"/>
        <d v="2018-09-29T00:00:00Z"/>
        <d v="2018-09-30T00:00:00Z"/>
        <d v="2018-10-01T00:00:00Z"/>
        <d v="2018-10-02T00:00:00Z"/>
        <d v="2018-10-03T00:00:00Z"/>
        <d v="2018-10-04T00:00:00Z"/>
        <d v="2018-10-05T00:00:00Z"/>
        <d v="2018-10-06T00:00:00Z"/>
        <d v="2018-10-07T00:00:00Z"/>
        <d v="2018-10-08T00:00:00Z"/>
        <d v="2018-10-09T00:00:00Z"/>
        <d v="2018-10-10T00:00:00Z"/>
        <d v="2018-10-11T00:00:00Z"/>
        <d v="2018-10-12T00:00:00Z"/>
        <d v="2018-10-13T00:00:00Z"/>
        <d v="2018-10-14T00:00:00Z"/>
        <d v="2018-10-15T00:00:00Z"/>
        <d v="2018-10-16T00:00:00Z"/>
        <d v="2018-10-17T00:00:00Z"/>
        <d v="2018-10-18T00:00:00Z"/>
        <d v="2018-10-19T00:00:00Z"/>
        <d v="2018-10-20T00:00:00Z"/>
        <d v="2018-10-21T00:00:00Z"/>
        <d v="2018-10-22T00:00:00Z"/>
        <d v="2018-10-23T00:00:00Z"/>
        <d v="2018-10-24T00:00:00Z"/>
        <d v="2018-10-25T00:00:00Z"/>
        <d v="2018-10-26T00:00:00Z"/>
        <d v="2018-10-27T00:00:00Z"/>
        <d v="2018-10-28T00:00:00Z"/>
        <d v="2018-10-29T00:00:00Z"/>
        <d v="2018-10-30T00:00:00Z"/>
        <d v="2018-10-31T00:00:00Z"/>
        <d v="2018-11-01T00:00:00Z"/>
        <d v="2018-11-02T00:00:00Z"/>
        <d v="2018-11-03T00:00:00Z"/>
        <d v="2018-11-04T00:00:00Z"/>
        <d v="2018-11-05T00:00:00Z"/>
        <d v="2018-11-06T00:00:00Z"/>
        <d v="2018-11-07T00:00:00Z"/>
        <d v="2018-11-08T00:00:00Z"/>
        <d v="2018-11-09T00:00:00Z"/>
        <d v="2018-11-10T00:00:00Z"/>
        <d v="2018-11-11T00:00:00Z"/>
        <d v="2018-11-12T00:00:00Z"/>
        <d v="2018-11-13T00:00:00Z"/>
        <d v="2018-11-14T00:00:00Z"/>
        <d v="2018-11-15T00:00:00Z"/>
        <d v="2018-11-16T00:00:00Z"/>
        <d v="2018-11-17T00:00:00Z"/>
        <d v="2018-11-18T00:00:00Z"/>
        <d v="2018-11-19T00:00:00Z"/>
        <d v="2018-11-20T00:00:00Z"/>
        <d v="2018-11-21T00:00:00Z"/>
        <d v="2018-11-22T00:00:00Z"/>
        <d v="2018-11-23T00:00:00Z"/>
        <d v="2018-11-24T00:00:00Z"/>
        <d v="2018-11-25T00:00:00Z"/>
        <d v="2018-11-26T00:00:00Z"/>
        <d v="2018-11-27T00:00:00Z"/>
        <d v="2018-11-28T00:00:00Z"/>
        <d v="2018-11-29T00:00:00Z"/>
        <d v="2018-11-30T00:00:00Z"/>
        <d v="2018-12-01T00:00:00Z"/>
        <d v="2018-12-02T00:00:00Z"/>
        <d v="2018-12-03T00:00:00Z"/>
        <d v="2018-12-04T00:00:00Z"/>
        <d v="2018-12-05T00:00:00Z"/>
        <d v="2018-12-06T00:00:00Z"/>
        <d v="2018-12-07T00:00:00Z"/>
        <d v="2018-12-08T00:00:00Z"/>
        <d v="2018-12-09T00:00:00Z"/>
        <d v="2018-12-10T00:00:00Z"/>
        <d v="2018-12-11T00:00:00Z"/>
        <d v="2018-12-12T00:00:00Z"/>
        <d v="2018-12-13T00:00:00Z"/>
        <d v="2018-12-14T00:00:00Z"/>
        <d v="2018-12-15T00:00:00Z"/>
        <d v="2018-12-16T00:00:00Z"/>
        <d v="2018-12-17T00:00:00Z"/>
        <d v="2018-12-18T00:00:00Z"/>
        <d v="2018-12-19T00:00:00Z"/>
        <d v="2018-12-20T00:00:00Z"/>
        <d v="2018-12-21T00:00:00Z"/>
        <d v="2018-12-22T00:00:00Z"/>
        <d v="2018-12-23T00:00:00Z"/>
        <d v="2018-12-24T00:00:00Z"/>
        <d v="2018-12-25T00:00:00Z"/>
        <d v="2018-12-26T00:00:00Z"/>
        <d v="2018-12-27T00:00:00Z"/>
        <d v="2018-12-28T00:00:00Z"/>
        <d v="2018-12-29T00:00:00Z"/>
        <d v="2018-12-30T00:00:00Z"/>
        <d v="2018-12-31T00:00:00Z"/>
        <d v="2019-01-01T00:00:00Z"/>
        <d v="2019-01-02T00:00:00Z"/>
        <d v="2019-01-03T00:00:00Z"/>
        <d v="2019-01-04T00:00:00Z"/>
        <d v="2019-01-05T00:00:00Z"/>
        <d v="2019-01-06T00:00:00Z"/>
        <d v="2019-01-07T00:00:00Z"/>
        <d v="2019-01-08T00:00:00Z"/>
        <d v="2019-01-09T00:00:00Z"/>
        <d v="2019-01-10T00:00:00Z"/>
        <d v="2019-01-11T00:00:00Z"/>
        <d v="2019-01-12T00:00:00Z"/>
        <d v="2019-01-13T00:00:00Z"/>
        <d v="2019-01-14T00:00:00Z"/>
        <d v="2019-01-15T00:00:00Z"/>
        <d v="2019-01-16T00:00:00Z"/>
        <d v="2019-01-17T00:00:00Z"/>
        <d v="2019-01-18T00:00:00Z"/>
        <d v="2019-01-19T00:00:00Z"/>
        <d v="2019-01-20T00:00:00Z"/>
        <d v="2019-01-21T00:00:00Z"/>
        <d v="2019-01-22T00:00:00Z"/>
        <d v="2019-01-23T00:00:00Z"/>
        <d v="2019-01-24T00:00:00Z"/>
        <d v="2019-01-25T00:00:00Z"/>
        <d v="2019-01-26T00:00:00Z"/>
        <d v="2019-01-27T00:00:00Z"/>
        <d v="2019-01-28T00:00:00Z"/>
        <d v="2019-01-29T00:00:00Z"/>
        <d v="2019-01-30T00:00:00Z"/>
        <d v="2019-01-31T00:00:00Z"/>
        <d v="2019-02-01T00:00:00Z"/>
        <d v="2019-02-02T00:00:00Z"/>
        <d v="2019-02-03T00:00:00Z"/>
        <d v="2019-02-04T00:00:00Z"/>
        <d v="2019-02-05T00:00:00Z"/>
        <d v="2019-02-06T00:00:00Z"/>
        <d v="2019-02-07T00:00:00Z"/>
        <d v="2019-02-08T00:00:00Z"/>
        <d v="2019-02-09T00:00:00Z"/>
        <d v="2019-02-10T00:00:00Z"/>
        <d v="2019-02-11T00:00:00Z"/>
        <d v="2019-02-12T00:00:00Z"/>
        <d v="2019-02-13T00:00:00Z"/>
        <d v="2019-02-14T00:00:00Z"/>
        <d v="2019-02-15T00:00:00Z"/>
        <d v="2019-02-16T00:00:00Z"/>
        <d v="2019-02-17T00:00:00Z"/>
        <d v="2019-02-18T00:00:00Z"/>
        <d v="2019-02-19T00:00:00Z"/>
        <d v="2019-02-20T00:00:00Z"/>
        <d v="2019-02-21T00:00:00Z"/>
        <d v="2019-02-22T00:00:00Z"/>
        <d v="2019-02-23T00:00:00Z"/>
        <d v="2019-02-24T00:00:00Z"/>
        <d v="2019-02-25T00:00:00Z"/>
        <d v="2019-02-26T00:00:00Z"/>
        <d v="2019-02-27T00:00:00Z"/>
        <d v="2019-02-28T00:00:00Z"/>
        <d v="2019-03-01T00:00:00Z"/>
        <d v="2019-03-02T00:00:00Z"/>
        <d v="2019-03-03T00:00:00Z"/>
        <d v="2019-03-04T00:00:00Z"/>
        <d v="2019-03-05T00:00:00Z"/>
        <d v="2019-03-06T00:00:00Z"/>
        <d v="2019-03-07T00:00:00Z"/>
        <d v="2019-03-08T00:00:00Z"/>
        <d v="2019-03-09T00:00:00Z"/>
        <d v="2019-03-10T00:00:00Z"/>
        <d v="2019-03-11T00:00:00Z"/>
        <d v="2019-03-12T00:00:00Z"/>
        <d v="2019-03-13T00:00:00Z"/>
        <d v="2019-03-14T00:00:00Z"/>
        <d v="2019-03-15T00:00:00Z"/>
        <d v="2019-03-16T00:00:00Z"/>
        <d v="2019-03-17T00:00:00Z"/>
        <d v="2019-03-18T00:00:00Z"/>
        <d v="2019-03-19T00:00:00Z"/>
        <d v="2019-03-20T00:00:00Z"/>
        <d v="2019-03-21T00:00:00Z"/>
        <d v="2019-03-22T00:00:00Z"/>
        <d v="2019-03-23T00:00:00Z"/>
        <d v="2019-03-24T00:00:00Z"/>
        <d v="2019-03-25T00:00:00Z"/>
        <d v="2019-03-26T00:00:00Z"/>
        <d v="2019-03-27T00:00:00Z"/>
        <d v="2019-03-28T00:00:00Z"/>
        <d v="2019-03-29T00:00:00Z"/>
        <d v="2019-03-30T00:00:00Z"/>
        <d v="2019-03-31T00:00:00Z"/>
        <d v="2019-04-01T00:00:00Z"/>
        <d v="2019-04-02T00:00:00Z"/>
        <d v="2019-04-03T00:00:00Z"/>
        <d v="2019-04-04T00:00:00Z"/>
        <d v="2019-04-05T00:00:00Z"/>
        <d v="2019-04-06T00:00:00Z"/>
        <d v="2019-04-07T00:00:00Z"/>
        <d v="2019-04-08T00:00:00Z"/>
        <d v="2019-04-09T00:00:00Z"/>
        <d v="2019-04-10T00:00:00Z"/>
        <d v="2019-04-11T00:00:00Z"/>
        <d v="2019-04-12T00:00:00Z"/>
        <d v="2019-04-13T00:00:00Z"/>
        <d v="2019-04-14T00:00:00Z"/>
        <d v="2019-04-15T00:00:00Z"/>
        <d v="2019-04-16T00:00:00Z"/>
        <d v="2019-04-17T00:00:00Z"/>
        <d v="2019-04-18T00:00:00Z"/>
        <d v="2019-04-19T00:00:00Z"/>
        <d v="2019-04-20T00:00:00Z"/>
        <d v="2019-04-21T00:00:00Z"/>
        <d v="2019-04-22T00:00:00Z"/>
        <d v="2019-04-23T00:00:00Z"/>
        <d v="2019-04-24T00:00:00Z"/>
        <d v="2019-04-25T00:00:00Z"/>
        <d v="2019-04-26T00:00:00Z"/>
        <d v="2019-04-27T00:00:00Z"/>
        <d v="2019-04-28T00:00:00Z"/>
        <d v="2019-04-29T00:00:00Z"/>
        <d v="2019-04-30T00:00:00Z"/>
        <d v="2019-05-01T00:00:00Z"/>
        <d v="2019-05-02T00:00:00Z"/>
        <d v="2019-05-03T00:00:00Z"/>
        <d v="2019-05-04T00:00:00Z"/>
        <d v="2019-05-05T00:00:00Z"/>
        <d v="2019-05-06T00:00:00Z"/>
        <d v="2019-05-07T00:00:00Z"/>
        <d v="2019-05-08T00:00:00Z"/>
        <d v="2019-05-09T00:00:00Z"/>
        <d v="2019-05-10T00:00:00Z"/>
        <d v="2019-05-11T00:00:00Z"/>
        <d v="2019-05-12T00:00:00Z"/>
        <d v="2019-05-13T00:00:00Z"/>
        <d v="2019-05-14T00:00:00Z"/>
        <d v="2019-05-15T00:00:00Z"/>
        <d v="2019-05-16T00:00:00Z"/>
        <d v="2019-05-17T00:00:00Z"/>
        <d v="2019-05-18T00:00:00Z"/>
        <d v="2019-05-19T00:00:00Z"/>
        <d v="2019-05-20T00:00:00Z"/>
        <d v="2019-05-21T00:00:00Z"/>
        <d v="2019-05-22T00:00:00Z"/>
        <d v="2019-05-23T00:00:00Z"/>
        <d v="2019-05-24T00:00:00Z"/>
        <d v="2019-05-25T00:00:00Z"/>
        <d v="2019-05-26T00:00:00Z"/>
        <d v="2019-05-27T00:00:00Z"/>
        <d v="2019-05-28T00:00:00Z"/>
        <d v="2019-05-29T00:00:00Z"/>
        <d v="2019-05-30T00:00:00Z"/>
        <d v="2019-05-31T00:00:00Z"/>
        <d v="2019-06-01T00:00:00Z"/>
        <d v="2019-06-02T00:00:00Z"/>
        <d v="2019-06-03T00:00:00Z"/>
        <d v="2019-06-04T00:00:00Z"/>
        <d v="2019-06-05T00:00:00Z"/>
        <d v="2019-06-06T00:00:00Z"/>
        <d v="2019-06-07T00:00:00Z"/>
        <d v="2019-06-08T00:00:00Z"/>
        <d v="2019-06-09T00:00:00Z"/>
        <d v="2019-06-10T00:00:00Z"/>
        <d v="2019-06-11T00:00:00Z"/>
        <d v="2019-06-12T00:00:00Z"/>
        <d v="2019-06-13T00:00:00Z"/>
        <d v="2019-06-14T00:00:00Z"/>
        <d v="2019-06-15T00:00:00Z"/>
        <d v="2019-06-16T00:00:00Z"/>
        <d v="2019-06-17T00:00:00Z"/>
        <d v="2019-06-18T00:00:00Z"/>
        <d v="2019-06-19T00:00:00Z"/>
        <d v="2019-06-20T00:00:00Z"/>
        <d v="2019-06-21T00:00:00Z"/>
        <d v="2019-06-22T00:00:00Z"/>
        <d v="2019-06-23T00:00:00Z"/>
        <d v="2019-06-24T00:00:00Z"/>
        <d v="2019-06-25T00:00:00Z"/>
        <d v="2019-06-26T00:00:00Z"/>
        <d v="2019-06-27T00:00:00Z"/>
        <d v="2019-06-28T00:00:00Z"/>
        <d v="2019-06-29T00:00:00Z"/>
        <d v="2019-06-30T00:00:00Z"/>
        <d v="2019-07-01T00:00:00Z"/>
        <d v="2019-07-02T00:00:00Z"/>
        <d v="2019-07-03T00:00:00Z"/>
        <d v="2019-07-04T00:00:00Z"/>
        <d v="2019-07-05T00:00:00Z"/>
        <d v="2019-07-06T00:00:00Z"/>
        <d v="2019-07-07T00:00:00Z"/>
        <d v="2019-07-08T00:00:00Z"/>
        <d v="2019-07-09T00:00:00Z"/>
        <d v="2019-07-10T00:00:00Z"/>
        <d v="2019-07-11T00:00:00Z"/>
        <d v="2019-07-12T00:00:00Z"/>
        <d v="2019-07-13T00:00:00Z"/>
        <d v="2019-07-14T00:00:00Z"/>
        <d v="2019-07-15T00:00:00Z"/>
        <d v="2019-07-16T00:00:00Z"/>
        <d v="2019-07-17T00:00:00Z"/>
        <d v="2019-07-18T00:00:00Z"/>
        <d v="2019-07-19T00:00:00Z"/>
        <d v="2019-07-20T00:00:00Z"/>
        <d v="2019-07-21T00:00:00Z"/>
        <d v="2019-07-22T00:00:00Z"/>
        <d v="2019-07-23T00:00:00Z"/>
        <d v="2019-07-24T00:00:00Z"/>
        <d v="2019-07-25T00:00:00Z"/>
        <d v="2019-07-26T00:00:00Z"/>
        <d v="2019-07-27T00:00:00Z"/>
        <d v="2019-07-28T00:00:00Z"/>
        <d v="2019-07-29T00:00:00Z"/>
        <d v="2019-07-30T00:00:00Z"/>
        <d v="2019-07-31T00:00:00Z"/>
        <d v="2019-08-01T00:00:00Z"/>
        <d v="2019-08-02T00:00:00Z"/>
        <d v="2019-08-03T00:00:00Z"/>
        <d v="2019-08-04T00:00:00Z"/>
        <d v="2019-08-05T00:00:00Z"/>
        <d v="2019-08-06T00:00:00Z"/>
        <d v="2019-08-07T00:00:00Z"/>
        <d v="2019-08-08T00:00:00Z"/>
        <d v="2019-08-09T00:00:00Z"/>
        <d v="2019-08-10T00:00:00Z"/>
        <d v="2019-08-11T00:00:00Z"/>
        <d v="2019-08-12T00:00:00Z"/>
        <d v="2019-08-13T00:00:00Z"/>
        <d v="2019-08-14T00:00:00Z"/>
        <d v="2019-08-15T00:00:00Z"/>
        <d v="2019-08-16T00:00:00Z"/>
        <d v="2019-08-17T00:00:00Z"/>
        <d v="2019-08-18T00:00:00Z"/>
        <d v="2019-08-19T00:00:00Z"/>
        <d v="2019-08-20T00:00:00Z"/>
        <d v="2019-08-21T00:00:00Z"/>
        <d v="2019-08-22T00:00:00Z"/>
        <d v="2019-08-23T00:00:00Z"/>
        <d v="2019-08-24T00:00:00Z"/>
        <d v="2019-08-25T00:00:00Z"/>
        <d v="2019-08-26T00:00:00Z"/>
        <d v="2019-08-27T00:00:00Z"/>
        <d v="2019-08-28T00:00:00Z"/>
        <d v="2019-08-29T00:00:00Z"/>
        <d v="2019-08-30T00:00:00Z"/>
        <d v="2019-08-31T00:00:00Z"/>
        <d v="2019-09-01T00:00:00Z"/>
        <d v="2019-09-02T00:00:00Z"/>
        <d v="2019-09-03T00:00:00Z"/>
        <d v="2019-09-04T00:00:00Z"/>
        <d v="2019-09-05T00:00:00Z"/>
        <d v="2019-09-06T00:00:00Z"/>
        <d v="2019-09-07T00:00:00Z"/>
        <d v="2019-09-08T00:00:00Z"/>
        <d v="2019-09-09T00:00:00Z"/>
        <d v="2019-09-10T00:00:00Z"/>
        <d v="2019-09-11T00:00:00Z"/>
        <d v="2019-09-12T00:00:00Z"/>
        <d v="2019-09-13T00:00:00Z"/>
        <d v="2019-09-14T00:00:00Z"/>
        <d v="2019-09-15T00:00:00Z"/>
        <d v="2019-09-16T00:00:00Z"/>
        <d v="2019-09-17T00:00:00Z"/>
        <d v="2019-09-18T00:00:00Z"/>
        <d v="2019-09-19T00:00:00Z"/>
        <d v="2019-09-20T00:00:00Z"/>
        <d v="2019-09-21T00:00:00Z"/>
        <d v="2019-09-22T00:00:00Z"/>
        <d v="2019-09-23T00:00:00Z"/>
        <d v="2019-09-24T00:00:00Z"/>
        <d v="2019-09-25T00:00:00Z"/>
        <d v="2019-09-26T00:00:00Z"/>
        <d v="2019-09-27T00:00:00Z"/>
        <d v="2019-09-28T00:00:00Z"/>
        <d v="2019-09-29T00:00:00Z"/>
        <d v="2019-09-30T00:00:00Z"/>
        <d v="2019-10-01T00:00:00Z"/>
        <d v="2019-10-02T00:00:00Z"/>
        <d v="2019-10-03T00:00:00Z"/>
        <d v="2019-10-04T00:00:00Z"/>
        <d v="2019-10-05T00:00:00Z"/>
        <d v="2019-10-06T00:00:00Z"/>
        <d v="2019-10-07T00:00:00Z"/>
        <d v="2019-10-08T00:00:00Z"/>
        <d v="2019-10-09T00:00:00Z"/>
        <d v="2019-10-10T00:00:00Z"/>
        <d v="2019-10-11T00:00:00Z"/>
        <d v="2019-10-12T00:00:00Z"/>
        <d v="2019-10-13T00:00:00Z"/>
        <d v="2019-10-14T00:00:00Z"/>
        <d v="2019-10-15T00:00:00Z"/>
        <d v="2019-10-16T00:00:00Z"/>
        <d v="2019-10-17T00:00:00Z"/>
        <d v="2019-10-18T00:00:00Z"/>
        <d v="2019-10-19T00:00:00Z"/>
        <d v="2019-10-20T00:00:00Z"/>
        <d v="2019-10-21T00:00:00Z"/>
        <d v="2019-10-22T00:00:00Z"/>
        <d v="2019-10-23T00:00:00Z"/>
        <d v="2019-10-24T00:00:00Z"/>
        <d v="2019-10-25T00:00:00Z"/>
        <d v="2019-10-26T00:00:00Z"/>
        <d v="2019-10-27T00:00:00Z"/>
        <d v="2019-10-28T00:00:00Z"/>
        <d v="2019-10-29T00:00:00Z"/>
        <d v="2019-10-30T00:00:00Z"/>
        <d v="2019-10-31T00:00:00Z"/>
        <d v="2019-11-01T00:00:00Z"/>
        <d v="2019-11-02T00:00:00Z"/>
        <d v="2019-11-03T00:00:00Z"/>
        <d v="2019-11-04T00:00:00Z"/>
        <d v="2019-11-05T00:00:00Z"/>
        <d v="2019-11-06T00:00:00Z"/>
        <d v="2019-11-07T00:00:00Z"/>
        <d v="2019-11-08T00:00:00Z"/>
        <d v="2019-11-09T00:00:00Z"/>
        <d v="2019-11-10T00:00:00Z"/>
        <d v="2019-11-11T00:00:00Z"/>
        <d v="2019-11-12T00:00:00Z"/>
        <d v="2019-11-13T00:00:00Z"/>
        <d v="2019-11-14T00:00:00Z"/>
        <d v="2019-11-15T00:00:00Z"/>
        <d v="2019-11-16T00:00:00Z"/>
        <d v="2019-11-17T00:00:00Z"/>
        <d v="2019-11-18T00:00:00Z"/>
        <d v="2019-11-19T00:00:00Z"/>
        <d v="2019-11-20T00:00:00Z"/>
        <d v="2019-11-21T00:00:00Z"/>
        <d v="2019-11-22T00:00:00Z"/>
        <d v="2019-11-23T00:00:00Z"/>
        <d v="2019-11-24T00:00:00Z"/>
        <d v="2019-11-25T00:00:00Z"/>
        <d v="2019-11-26T00:00:00Z"/>
        <d v="2019-11-27T00:00:00Z"/>
        <d v="2019-11-28T00:00:00Z"/>
        <d v="2019-11-29T00:00:00Z"/>
        <d v="2019-11-30T00:00:00Z"/>
        <d v="2019-12-01T00:00:00Z"/>
        <d v="2019-12-02T00:00:00Z"/>
        <d v="2019-12-03T00:00:00Z"/>
        <d v="2019-12-04T00:00:00Z"/>
        <d v="2019-12-05T00:00:00Z"/>
        <d v="2019-12-06T00:00:00Z"/>
        <d v="2019-12-07T00:00:00Z"/>
        <d v="2019-12-08T00:00:00Z"/>
        <d v="2019-12-09T00:00:00Z"/>
        <d v="2019-12-10T00:00:00Z"/>
        <d v="2019-12-11T00:00:00Z"/>
        <d v="2019-12-12T00:00:00Z"/>
        <d v="2019-12-13T00:00:00Z"/>
        <d v="2019-12-14T00:00:00Z"/>
        <d v="2019-12-15T00:00:00Z"/>
        <d v="2019-12-16T00:00:00Z"/>
        <d v="2019-12-17T00:00:00Z"/>
        <d v="2019-12-18T00:00:00Z"/>
        <d v="2019-12-19T00:00:00Z"/>
        <d v="2019-12-20T00:00:00Z"/>
        <d v="2019-12-21T00:00:00Z"/>
        <d v="2019-12-22T00:00:00Z"/>
        <d v="2019-12-23T00:00:00Z"/>
        <d v="2019-12-24T00:00:00Z"/>
        <d v="2019-12-25T00:00:00Z"/>
        <d v="2019-12-26T00:00:00Z"/>
        <d v="2019-12-27T00:00:00Z"/>
        <d v="2019-12-28T00:00:00Z"/>
        <d v="2019-12-29T00:00:00Z"/>
        <d v="2019-12-30T00:00:00Z"/>
        <d v="2019-12-31T00:00:00Z"/>
        <d v="2020-01-01T00:00:00Z"/>
        <d v="2020-01-02T00:00:00Z"/>
        <d v="2020-01-03T00:00:00Z"/>
        <d v="2020-01-04T00:00:00Z"/>
        <d v="2020-01-05T00:00:00Z"/>
        <d v="2020-01-06T00:00:00Z"/>
        <d v="2020-01-07T00:00:00Z"/>
        <d v="2020-01-08T00:00:00Z"/>
        <d v="2020-01-09T00:00:00Z"/>
        <d v="2020-01-10T00:00:00Z"/>
        <d v="2020-01-11T00:00:00Z"/>
        <d v="2020-01-12T00:00:00Z"/>
        <d v="2020-01-13T00:00:00Z"/>
        <d v="2020-01-14T00:00:00Z"/>
        <d v="2020-01-15T00:00:00Z"/>
        <d v="2020-01-16T00:00:00Z"/>
        <d v="2020-01-17T00:00:00Z"/>
        <d v="2020-01-18T00:00:00Z"/>
        <d v="2020-01-19T00:00:00Z"/>
        <d v="2020-01-20T00:00:00Z"/>
        <d v="2020-01-21T00:00:00Z"/>
        <d v="2020-01-22T00:00:00Z"/>
        <d v="2020-01-23T00:00:00Z"/>
        <d v="2020-01-24T00:00:00Z"/>
        <d v="2020-01-25T00:00:00Z"/>
        <d v="2020-01-26T00:00:00Z"/>
        <d v="2020-01-27T00:00:00Z"/>
        <d v="2020-01-28T00:00:00Z"/>
        <d v="2020-01-29T00:00:00Z"/>
        <d v="2020-01-30T00:00:00Z"/>
        <d v="2020-01-31T00:00:00Z"/>
        <d v="2020-02-01T00:00:00Z"/>
        <d v="2020-02-02T00:00:00Z"/>
        <d v="2020-02-03T00:00:00Z"/>
        <d v="2020-02-04T00:00:00Z"/>
        <d v="2020-02-05T00:00:00Z"/>
        <d v="2020-02-06T00:00:00Z"/>
        <d v="2020-02-07T00:00:00Z"/>
        <d v="2020-02-08T00:00:00Z"/>
        <d v="2020-02-09T00:00:00Z"/>
        <d v="2020-02-10T00:00:00Z"/>
        <d v="2020-02-11T00:00:00Z"/>
        <d v="2020-02-12T00:00:00Z"/>
        <d v="2020-02-13T00:00:00Z"/>
        <d v="2020-02-14T00:00:00Z"/>
        <d v="2020-02-15T00:00:00Z"/>
        <d v="2020-02-16T00:00:00Z"/>
        <d v="2020-02-17T00:00:00Z"/>
        <d v="2020-02-18T00:00:00Z"/>
        <d v="2020-02-19T00:00:00Z"/>
        <d v="2020-02-20T00:00:00Z"/>
        <d v="2020-02-21T00:00:00Z"/>
        <d v="2020-02-22T00:00:00Z"/>
        <d v="2020-02-23T00:00:00Z"/>
        <d v="2020-02-24T00:00:00Z"/>
        <d v="2020-02-25T00:00:00Z"/>
        <d v="2020-02-26T00:00:00Z"/>
        <d v="2020-02-27T00:00:00Z"/>
        <d v="2020-02-28T00:00:00Z"/>
        <d v="2020-02-29T00:00:00Z"/>
        <d v="2020-03-01T00:00:00Z"/>
        <d v="2020-03-02T00:00:00Z"/>
        <d v="2020-03-03T00:00:00Z"/>
        <d v="2020-03-04T00:00:00Z"/>
        <d v="2020-03-05T00:00:00Z"/>
        <d v="2020-03-06T00:00:00Z"/>
        <d v="2020-03-07T00:00:00Z"/>
        <d v="2020-03-08T00:00:00Z"/>
        <d v="2020-03-09T00:00:00Z"/>
        <d v="2020-03-10T00:00:00Z"/>
        <d v="2020-03-11T00:00:00Z"/>
        <d v="2020-03-12T00:00:00Z"/>
        <d v="2020-03-13T00:00:00Z"/>
        <d v="2020-03-14T00:00:00Z"/>
        <d v="2020-03-15T00:00:00Z"/>
        <d v="2020-03-16T00:00:00Z"/>
        <d v="2020-03-17T00:00:00Z"/>
        <d v="2020-03-18T00:00:00Z"/>
        <d v="2020-03-19T00:00:00Z"/>
        <d v="2020-03-20T00:00:00Z"/>
        <d v="2020-03-21T00:00:00Z"/>
        <d v="2020-03-22T00:00:00Z"/>
        <d v="2020-03-23T00:00:00Z"/>
        <d v="2020-03-24T00:00:00Z"/>
        <d v="2020-03-25T00:00:00Z"/>
        <d v="2020-03-26T00:00:00Z"/>
        <d v="2020-03-27T00:00:00Z"/>
        <d v="2020-03-28T00:00:00Z"/>
        <d v="2020-03-29T00:00:00Z"/>
        <d v="2020-03-30T00:00:00Z"/>
        <d v="2020-03-31T00:00:00Z"/>
        <d v="2020-04-01T00:00:00Z"/>
        <d v="2020-04-02T00:00:00Z"/>
        <d v="2020-04-03T00:00:00Z"/>
        <d v="2020-04-04T00:00:00Z"/>
        <d v="2020-04-05T00:00:00Z"/>
        <d v="2020-04-06T00:00:00Z"/>
        <d v="2020-04-07T00:00:00Z"/>
        <d v="2020-04-08T00:00:00Z"/>
        <d v="2020-04-09T00:00:00Z"/>
        <d v="2020-04-10T00:00:00Z"/>
        <d v="2020-04-11T00:00:00Z"/>
        <d v="2020-04-12T00:00:00Z"/>
        <d v="2020-04-13T00:00:00Z"/>
        <d v="2020-04-14T00:00:00Z"/>
        <d v="2020-04-15T00:00:00Z"/>
        <d v="2020-04-16T00:00:00Z"/>
        <d v="2020-04-17T00:00:00Z"/>
        <d v="2020-04-18T00:00:00Z"/>
        <d v="2020-04-19T00:00:00Z"/>
        <d v="2020-04-20T00:00:00Z"/>
        <d v="2020-04-21T00:00:00Z"/>
        <d v="2020-04-22T00:00:00Z"/>
        <d v="2020-04-23T00:00:00Z"/>
        <d v="2020-04-24T00:00:00Z"/>
        <d v="2020-04-25T00:00:00Z"/>
        <d v="2020-04-26T00:00:00Z"/>
        <d v="2020-04-27T00:00:00Z"/>
        <d v="2020-04-28T00:00:00Z"/>
        <d v="2020-04-29T00:00:00Z"/>
        <d v="2020-04-30T00:00:00Z"/>
        <d v="2020-05-01T00:00:00Z"/>
        <d v="2020-05-02T00:00:00Z"/>
        <d v="2020-05-03T00:00:00Z"/>
        <d v="2020-05-04T00:00:00Z"/>
        <d v="2020-05-05T00:00:00Z"/>
        <d v="2020-05-06T00:00:00Z"/>
        <d v="2020-05-07T00:00:00Z"/>
        <d v="2020-05-08T00:00:00Z"/>
        <d v="2020-05-09T00:00:00Z"/>
        <d v="2020-05-10T00:00:00Z"/>
        <d v="2020-05-11T00:00:00Z"/>
        <d v="2020-05-12T00:00:00Z"/>
        <d v="2020-05-13T00:00:00Z"/>
        <d v="2020-05-14T00:00:00Z"/>
        <d v="2020-05-15T00:00:00Z"/>
        <d v="2020-05-16T00:00:00Z"/>
        <d v="2020-05-17T00:00:00Z"/>
        <d v="2020-05-18T00:00:00Z"/>
        <d v="2020-05-19T00:00:00Z"/>
        <d v="2020-05-20T00:00:00Z"/>
        <d v="2020-05-21T00:00:00Z"/>
        <d v="2020-05-22T00:00:00Z"/>
        <d v="2020-05-23T00:00:00Z"/>
        <d v="2020-05-24T00:00:00Z"/>
        <d v="2020-05-25T00:00:00Z"/>
        <d v="2020-05-26T00:00:00Z"/>
        <d v="2020-05-27T00:00:00Z"/>
        <d v="2020-05-28T00:00:00Z"/>
        <d v="2020-05-29T00:00:00Z"/>
        <d v="2020-05-30T00:00:00Z"/>
        <d v="2020-05-31T00:00:00Z"/>
        <d v="2020-06-01T00:00:00Z"/>
        <d v="2020-06-02T00:00:00Z"/>
        <d v="2020-06-03T00:00:00Z"/>
        <d v="2020-06-04T00:00:00Z"/>
        <d v="2020-06-05T00:00:00Z"/>
        <d v="2020-06-06T00:00:00Z"/>
        <d v="2020-06-07T00:00:00Z"/>
        <d v="2020-06-08T00:00:00Z"/>
        <d v="2020-06-09T00:00:00Z"/>
        <d v="2020-06-10T00:00:00Z"/>
        <d v="2020-06-11T00:00:00Z"/>
        <d v="2020-06-12T00:00:00Z"/>
        <d v="2020-06-13T00:00:00Z"/>
        <d v="2020-06-14T00:00:00Z"/>
        <d v="2020-06-15T00:00:00Z"/>
        <d v="2020-06-16T00:00:00Z"/>
        <d v="2020-06-17T00:00:00Z"/>
        <d v="2020-06-18T00:00:00Z"/>
        <d v="2020-06-19T00:00:00Z"/>
        <d v="2020-06-20T00:00:00Z"/>
        <d v="2020-06-21T00:00:00Z"/>
        <d v="2020-06-22T00:00:00Z"/>
        <d v="2020-06-23T00:00:00Z"/>
        <d v="2020-06-24T00:00:00Z"/>
        <d v="2020-06-25T00:00:00Z"/>
        <d v="2020-06-26T00:00:00Z"/>
        <d v="2020-06-27T00:00:00Z"/>
        <d v="2020-06-28T00:00:00Z"/>
        <d v="2020-06-29T00:00:00Z"/>
        <d v="2020-06-30T00:00:00Z"/>
        <d v="2020-07-01T00:00:00Z"/>
        <d v="2020-07-02T00:00:00Z"/>
        <d v="2020-07-03T00:00:00Z"/>
        <d v="2020-07-04T00:00:00Z"/>
        <d v="2020-07-05T00:00:00Z"/>
        <d v="2020-07-06T00:00:00Z"/>
        <d v="2020-07-07T00:00:00Z"/>
        <d v="2020-07-08T00:00:00Z"/>
        <d v="2020-07-09T00:00:00Z"/>
        <d v="2020-07-10T00:00:00Z"/>
        <d v="2020-07-11T00:00:00Z"/>
        <d v="2020-07-12T00:00:00Z"/>
        <d v="2020-07-13T00:00:00Z"/>
        <d v="2020-07-14T00:00:00Z"/>
        <d v="2020-07-15T00:00:00Z"/>
        <d v="2020-07-16T00:00:00Z"/>
        <d v="2020-07-17T00:00:00Z"/>
        <d v="2020-07-18T00:00:00Z"/>
        <d v="2020-07-19T00:00:00Z"/>
        <d v="2020-07-20T00:00:00Z"/>
        <d v="2020-07-21T00:00:00Z"/>
        <d v="2020-07-22T00:00:00Z"/>
        <d v="2020-07-23T00:00:00Z"/>
        <d v="2020-07-24T00:00:00Z"/>
        <d v="2020-07-25T00:00:00Z"/>
        <d v="2020-07-26T00:00:00Z"/>
        <d v="2020-07-27T00:00:00Z"/>
        <d v="2020-07-28T00:00:00Z"/>
        <d v="2020-07-29T00:00:00Z"/>
        <d v="2020-07-30T00:00:00Z"/>
        <d v="2020-07-31T00:00:00Z"/>
        <d v="2020-08-01T00:00:00Z"/>
        <d v="2020-08-02T00:00:00Z"/>
        <d v="2020-08-03T00:00:00Z"/>
        <d v="2020-08-04T00:00:00Z"/>
        <d v="2020-08-05T00:00:00Z"/>
        <d v="2020-08-06T00:00:00Z"/>
        <d v="2020-08-07T00:00:00Z"/>
        <d v="2020-08-08T00:00:00Z"/>
        <d v="2020-08-09T00:00:00Z"/>
        <d v="2020-08-10T00:00:00Z"/>
        <d v="2020-08-11T00:00:00Z"/>
        <d v="2020-08-12T00:00:00Z"/>
        <d v="2020-08-13T00:00:00Z"/>
        <d v="2020-08-14T00:00:00Z"/>
        <d v="2020-08-15T00:00:00Z"/>
        <d v="2020-08-16T00:00:00Z"/>
        <d v="2020-08-17T00:00:00Z"/>
        <d v="2020-08-18T00:00:00Z"/>
        <d v="2020-08-19T00:00:00Z"/>
        <d v="2020-08-20T00:00:00Z"/>
        <d v="2020-08-21T00:00:00Z"/>
        <d v="2020-08-22T00:00:00Z"/>
        <d v="2020-08-23T00:00:00Z"/>
        <d v="2020-08-24T00:00:00Z"/>
        <d v="2020-08-25T00:00:00Z"/>
        <d v="2020-08-26T00:00:00Z"/>
        <d v="2020-08-27T00:00:00Z"/>
        <d v="2020-08-28T00:00:00Z"/>
        <d v="2020-08-29T00:00:00Z"/>
        <d v="2020-08-30T00:00:00Z"/>
        <d v="2020-08-31T00:00:00Z"/>
        <d v="2020-09-01T00:00:00Z"/>
        <d v="2020-09-02T00:00:00Z"/>
        <d v="2020-09-03T00:00:00Z"/>
        <d v="2020-09-04T00:00:00Z"/>
        <d v="2020-09-05T00:00:00Z"/>
        <d v="2020-09-06T00:00:00Z"/>
        <d v="2020-09-07T00:00:00Z"/>
        <d v="2020-09-08T00:00:00Z"/>
        <d v="2020-09-09T00:00:00Z"/>
        <d v="2020-09-10T00:00:00Z"/>
        <d v="2020-09-11T00:00:00Z"/>
        <d v="2020-09-12T00:00:00Z"/>
        <d v="2020-09-13T00:00:00Z"/>
        <d v="2020-09-14T00:00:00Z"/>
        <d v="2020-09-15T00:00:00Z"/>
        <d v="2020-09-16T00:00:00Z"/>
        <d v="2020-09-17T00:00:00Z"/>
        <d v="2020-09-18T00:00:00Z"/>
        <d v="2020-09-19T00:00:00Z"/>
        <d v="2020-09-20T00:00:00Z"/>
        <d v="2020-09-21T00:00:00Z"/>
        <d v="2020-09-22T00:00:00Z"/>
        <d v="2020-09-23T00:00:00Z"/>
        <d v="2020-09-24T00:00:00Z"/>
        <d v="2020-09-25T00:00:00Z"/>
        <d v="2020-09-26T00:00:00Z"/>
        <d v="2020-09-27T00:00:00Z"/>
        <d v="2020-09-28T00:00:00Z"/>
        <d v="2020-09-29T00:00:00Z"/>
        <d v="2020-09-30T00:00:00Z"/>
        <d v="2020-10-01T00:00:00Z"/>
        <d v="2020-10-02T00:00:00Z"/>
        <d v="2020-10-03T00:00:00Z"/>
        <d v="2020-10-04T00:00:00Z"/>
        <d v="2020-10-05T00:00:00Z"/>
        <d v="2020-10-06T00:00:00Z"/>
      </sharedItems>
    </cacheField>
    <cacheField name="Day of Week" numFmtId="3">
      <sharedItems>
        <s v="Thursday"/>
        <s v="Friday"/>
        <s v="Saturday"/>
        <s v="Sunday"/>
        <s v="Monday"/>
        <s v="Tuesday"/>
        <s v="Wednesday"/>
      </sharedItems>
    </cacheField>
    <cacheField name="Month" numFmtId="4">
      <sharedItems>
        <s v="January"/>
        <s v="February"/>
        <s v="March"/>
        <s v="April"/>
        <s v="May"/>
        <s v="June"/>
        <s v="July"/>
        <s v="August"/>
        <s v="September"/>
        <s v="October"/>
        <s v="November"/>
        <s v="December"/>
      </sharedItems>
    </cacheField>
    <cacheField name="Year" numFmtId="49">
      <sharedItems containsSemiMixedTypes="0" containsString="0" containsNumber="1" containsInteger="1">
        <n v="2015.0"/>
        <n v="2016.0"/>
        <n v="2017.0"/>
        <n v="2018.0"/>
        <n v="2019.0"/>
        <n v="2020.0"/>
      </sharedItems>
    </cacheField>
    <cacheField name="Week" numFmtId="3">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sharedItems>
    </cacheField>
    <cacheField name="School Day" numFmtId="0">
      <sharedItems>
        <s v="N"/>
        <s v="Y"/>
        <s v="Ns"/>
      </sharedItems>
    </cacheField>
    <cacheField name="Holiday" numFmtId="0">
      <sharedItems>
        <s v="Y"/>
        <s v="N"/>
        <s v="Ns"/>
      </sharedItems>
    </cacheField>
    <cacheField name="Min Temperature" numFmtId="166">
      <sharedItems containsSemiMixedTypes="0" containsString="0" containsNumber="1">
        <n v="13.3"/>
        <n v="15.4"/>
        <n v="20.0"/>
        <n v="16.3"/>
        <n v="15.0"/>
        <n v="17.7"/>
        <n v="18.9"/>
        <n v="23.1"/>
        <n v="16.5"/>
        <n v="13.6"/>
        <n v="15.6"/>
        <n v="16.1"/>
        <n v="20.2"/>
        <n v="18.3"/>
        <n v="15.8"/>
        <n v="13.1"/>
        <n v="15.9"/>
        <n v="15.3"/>
        <n v="13.5"/>
        <n v="13.0"/>
        <n v="19.7"/>
        <n v="18.7"/>
        <n v="14.7"/>
        <n v="11.6"/>
        <n v="11.7"/>
        <n v="12.8"/>
        <n v="14.3"/>
        <n v="13.2"/>
        <n v="14.8"/>
        <n v="14.5"/>
        <n v="18.8"/>
        <n v="16.4"/>
        <n v="18.1"/>
        <n v="17.8"/>
        <n v="19.0"/>
        <n v="18.2"/>
        <n v="17.4"/>
        <n v="17.6"/>
        <n v="20.3"/>
        <n v="21.1"/>
        <n v="14.0"/>
        <n v="16.0"/>
        <n v="17.9"/>
        <n v="15.2"/>
        <n v="15.5"/>
        <n v="12.6"/>
        <n v="14.1"/>
        <n v="16.2"/>
        <n v="14.4"/>
        <n v="11.2"/>
        <n v="9.4"/>
        <n v="10.5"/>
        <n v="14.2"/>
        <n v="11.9"/>
        <n v="11.3"/>
        <n v="9.8"/>
        <n v="12.7"/>
        <n v="8.5"/>
        <n v="10.6"/>
        <n v="8.0"/>
        <n v="10.2"/>
        <n v="12.4"/>
        <n v="8.7"/>
        <n v="8.6"/>
        <n v="12.1"/>
        <n v="7.3"/>
        <n v="13.9"/>
        <n v="10.1"/>
        <n v="9.7"/>
        <n v="7.0"/>
        <n v="6.5"/>
        <n v="9.1"/>
        <n v="12.2"/>
        <n v="10.4"/>
        <n v="7.4"/>
        <n v="6.4"/>
        <n v="7.9"/>
        <n v="7.5"/>
        <n v="9.2"/>
        <n v="9.5"/>
        <n v="10.3"/>
        <n v="6.3"/>
        <n v="11.5"/>
        <n v="7.2"/>
        <n v="9.9"/>
        <n v="6.0"/>
        <n v="5.4"/>
        <n v="11.0"/>
        <n v="12.3"/>
        <n v="5.2"/>
        <n v="7.1"/>
        <n v="8.1"/>
        <n v="4.4"/>
        <n v="11.1"/>
        <n v="5.7"/>
        <n v="5.8"/>
        <n v="10.7"/>
        <n v="4.1"/>
        <n v="2.2"/>
        <n v="3.6"/>
        <n v="9.6"/>
        <n v="6.9"/>
        <n v="5.0"/>
        <n v="5.9"/>
        <n v="8.2"/>
        <n v="4.9"/>
        <n v="7.6"/>
        <n v="10.9"/>
        <n v="3.4"/>
        <n v="6.1"/>
        <n v="6.6"/>
        <n v="0.6"/>
        <n v="1.8"/>
        <n v="4.2"/>
        <n v="11.4"/>
        <n v="5.1"/>
        <n v="6.2"/>
        <n v="8.4"/>
        <n v="7.8"/>
        <n v="3.5"/>
        <n v="9.0"/>
        <n v="8.8"/>
        <n v="7.7"/>
        <n v="8.3"/>
        <n v="9.3"/>
        <n v="10.0"/>
        <n v="4.7"/>
        <n v="6.8"/>
        <n v="5.5"/>
        <n v="11.8"/>
        <n v="8.9"/>
        <n v="10.8"/>
        <n v="17.5"/>
        <n v="16.9"/>
        <n v="17.0"/>
        <n v="12.9"/>
        <n v="13.7"/>
        <n v="15.7"/>
        <n v="16.6"/>
        <n v="13.8"/>
        <n v="12.0"/>
        <n v="19.4"/>
        <n v="19.2"/>
        <n v="25.9"/>
        <n v="15.1"/>
        <n v="16.7"/>
        <n v="21.7"/>
        <n v="19.8"/>
        <n v="17.1"/>
        <n v="17.3"/>
        <n v="16.8"/>
        <n v="17.2"/>
        <n v="14.9"/>
        <n v="18.6"/>
        <n v="19.3"/>
        <n v="12.5"/>
        <n v="19.1"/>
        <n v="18.0"/>
        <n v="22.4"/>
        <n v="19.6"/>
        <n v="20.4"/>
        <n v="19.9"/>
        <n v="20.8"/>
        <n v="18.4"/>
        <n v="13.4"/>
        <n v="14.6"/>
        <n v="4.8"/>
        <n v="3.8"/>
        <n v="5.6"/>
        <n v="3.0"/>
        <n v="5.3"/>
        <n v="4.5"/>
        <n v="3.1"/>
        <n v="3.7"/>
        <n v="25.4"/>
        <n v="27.0"/>
        <n v="20.1"/>
        <n v="18.5"/>
        <n v="20.9"/>
        <n v="28.0"/>
        <n v="6.7"/>
        <n v="4.0"/>
        <n v="1.1"/>
        <n v="0.8"/>
        <n v="3.2"/>
        <n v="3.3"/>
        <n v="4.3"/>
        <n v="21.5"/>
        <n v="22.5"/>
        <n v="20.5"/>
        <n v="24.0"/>
        <n v="21.0"/>
        <n v="21.2"/>
        <n v="22.7"/>
        <n v="27.8"/>
        <n v="20.6"/>
        <n v="22.6"/>
        <n v="2.4"/>
        <n v="3.9"/>
        <n v="1.9"/>
        <n v="4.6"/>
        <n v="19.5"/>
        <n v="25.1"/>
        <n v="21.9"/>
        <n v="20.7"/>
        <n v="22.3"/>
        <n v="22.1"/>
        <n v="2.3"/>
        <n v="23.5"/>
        <n v="2.0"/>
        <n v="1.7"/>
      </sharedItems>
    </cacheField>
    <cacheField name="Max Temperature" numFmtId="166">
      <sharedItems containsSemiMixedTypes="0" containsString="0" containsNumber="1">
        <n v="26.9"/>
        <n v="38.8"/>
        <n v="38.2"/>
        <n v="21.4"/>
        <n v="22.0"/>
        <n v="26.0"/>
        <n v="37.4"/>
        <n v="28.2"/>
        <n v="18.0"/>
        <n v="21.7"/>
        <n v="27.5"/>
        <n v="31.3"/>
        <n v="25.6"/>
        <n v="22.7"/>
        <n v="20.0"/>
        <n v="27.3"/>
        <n v="25.0"/>
        <n v="19.5"/>
        <n v="23.6"/>
        <n v="30.4"/>
        <n v="33.1"/>
        <n v="35.8"/>
        <n v="26.3"/>
        <n v="19.8"/>
        <n v="19.1"/>
        <n v="25.4"/>
        <n v="22.2"/>
        <n v="21.0"/>
        <n v="20.2"/>
        <n v="19.0"/>
        <n v="21.1"/>
        <n v="24.2"/>
        <n v="35.7"/>
        <n v="35.0"/>
        <n v="21.5"/>
        <n v="28.3"/>
        <n v="27.8"/>
        <n v="26.8"/>
        <n v="21.9"/>
        <n v="32.4"/>
        <n v="25.1"/>
        <n v="34.4"/>
        <n v="24.6"/>
        <n v="20.6"/>
        <n v="21.2"/>
        <n v="25.3"/>
        <n v="36.1"/>
        <n v="35.3"/>
        <n v="29.3"/>
        <n v="20.1"/>
        <n v="27.0"/>
        <n v="23.2"/>
        <n v="24.3"/>
        <n v="32.3"/>
        <n v="20.8"/>
        <n v="23.0"/>
        <n v="23.5"/>
        <n v="18.6"/>
        <n v="22.6"/>
        <n v="24.4"/>
        <n v="23.8"/>
        <n v="19.9"/>
        <n v="20.4"/>
        <n v="30.1"/>
        <n v="18.3"/>
        <n v="25.5"/>
        <n v="26.2"/>
        <n v="33.5"/>
        <n v="19.6"/>
        <n v="28.8"/>
        <n v="15.3"/>
        <n v="18.1"/>
        <n v="23.1"/>
        <n v="29.0"/>
        <n v="17.2"/>
        <n v="20.9"/>
        <n v="18.5"/>
        <n v="18.4"/>
        <n v="17.3"/>
        <n v="17.7"/>
        <n v="18.7"/>
        <n v="23.7"/>
        <n v="24.7"/>
        <n v="27.6"/>
        <n v="17.8"/>
        <n v="17.1"/>
        <n v="14.7"/>
        <n v="16.2"/>
        <n v="19.2"/>
        <n v="15.0"/>
        <n v="15.4"/>
        <n v="15.1"/>
        <n v="16.0"/>
        <n v="18.2"/>
        <n v="22.3"/>
        <n v="15.6"/>
        <n v="15.9"/>
        <n v="16.6"/>
        <n v="17.4"/>
        <n v="12.8"/>
        <n v="14.6"/>
        <n v="14.5"/>
        <n v="20.5"/>
        <n v="13.6"/>
        <n v="14.1"/>
        <n v="13.3"/>
        <n v="19.7"/>
        <n v="15.8"/>
        <n v="16.8"/>
        <n v="12.2"/>
        <n v="11.4"/>
        <n v="11.3"/>
        <n v="13.5"/>
        <n v="13.4"/>
        <n v="14.0"/>
        <n v="13.1"/>
        <n v="16.9"/>
        <n v="16.1"/>
        <n v="13.8"/>
        <n v="12.7"/>
        <n v="12.4"/>
        <n v="11.6"/>
        <n v="12.9"/>
        <n v="17.6"/>
        <n v="12.3"/>
        <n v="14.2"/>
        <n v="11.9"/>
        <n v="12.0"/>
        <n v="10.6"/>
        <n v="14.9"/>
        <n v="11.5"/>
        <n v="14.8"/>
        <n v="14.3"/>
        <n v="9.8"/>
        <n v="10.5"/>
        <n v="12.1"/>
        <n v="17.0"/>
        <n v="13.9"/>
        <n v="14.4"/>
        <n v="10.8"/>
        <n v="12.6"/>
        <n v="13.0"/>
        <n v="11.1"/>
        <n v="18.8"/>
        <n v="16.3"/>
        <n v="11.7"/>
        <n v="13.2"/>
        <n v="12.5"/>
        <n v="13.7"/>
        <n v="15.7"/>
        <n v="26.7"/>
        <n v="21.3"/>
        <n v="22.9"/>
        <n v="17.9"/>
        <n v="21.6"/>
        <n v="28.6"/>
        <n v="24.9"/>
        <n v="29.9"/>
        <n v="29.2"/>
        <n v="34.0"/>
        <n v="31.8"/>
        <n v="16.7"/>
        <n v="16.4"/>
        <n v="23.3"/>
        <n v="26.1"/>
        <n v="27.4"/>
        <n v="25.9"/>
        <n v="27.2"/>
        <n v="24.8"/>
        <n v="33.3"/>
        <n v="29.5"/>
        <n v="31.5"/>
        <n v="17.5"/>
        <n v="20.7"/>
        <n v="24.5"/>
        <n v="20.3"/>
        <n v="32.2"/>
        <n v="30.8"/>
        <n v="29.8"/>
        <n v="35.4"/>
        <n v="37.2"/>
        <n v="41.2"/>
        <n v="37.8"/>
        <n v="22.8"/>
        <n v="34.6"/>
        <n v="34.1"/>
        <n v="19.4"/>
        <n v="23.9"/>
        <n v="34.7"/>
        <n v="39.7"/>
        <n v="27.1"/>
        <n v="25.7"/>
        <n v="36.4"/>
        <n v="42.2"/>
        <n v="32.7"/>
        <n v="30.9"/>
        <n v="29.1"/>
        <n v="29.4"/>
        <n v="22.4"/>
        <n v="21.8"/>
        <n v="32.6"/>
        <n v="27.7"/>
        <n v="30.3"/>
        <n v="39.4"/>
        <n v="26.4"/>
        <n v="33.7"/>
        <n v="33.0"/>
        <n v="25.2"/>
        <n v="38.9"/>
        <n v="28.5"/>
        <n v="22.1"/>
        <n v="31.4"/>
        <n v="32.5"/>
        <n v="26.5"/>
        <n v="28.0"/>
        <n v="24.1"/>
        <n v="19.3"/>
        <n v="10.7"/>
        <n v="16.5"/>
        <n v="15.2"/>
        <n v="11.0"/>
        <n v="18.9"/>
        <n v="15.5"/>
        <n v="24.0"/>
        <n v="22.5"/>
        <n v="31.7"/>
        <n v="32.8"/>
        <n v="36.3"/>
        <n v="30.2"/>
        <n v="34.9"/>
        <n v="35.2"/>
        <n v="36.7"/>
        <n v="23.4"/>
        <n v="29.6"/>
        <n v="30.0"/>
        <n v="35.9"/>
        <n v="30.7"/>
        <n v="36.0"/>
        <n v="33.6"/>
        <n v="30.5"/>
        <n v="33.2"/>
        <n v="29.7"/>
        <n v="31.9"/>
        <n v="26.6"/>
        <n v="28.1"/>
        <n v="9.0"/>
        <n v="11.8"/>
        <n v="30.6"/>
        <n v="33.9"/>
        <n v="32.9"/>
        <n v="31.0"/>
        <n v="37.6"/>
        <n v="34.5"/>
        <n v="41.7"/>
        <n v="40.0"/>
        <n v="40.3"/>
        <n v="28.4"/>
        <n v="38.1"/>
        <n v="31.6"/>
        <n v="35.1"/>
        <n v="32.0"/>
        <n v="11.2"/>
        <n v="25.8"/>
        <n v="34.3"/>
        <n v="35.5"/>
        <n v="38.0"/>
        <n v="34.2"/>
        <n v="42.6"/>
        <n v="28.7"/>
        <n v="40.8"/>
        <n v="42.8"/>
        <n v="36.8"/>
        <n v="27.9"/>
        <n v="9.6"/>
        <n v="10.1"/>
        <n v="33.8"/>
        <n v="40.9"/>
        <n v="40.1"/>
        <n v="43.5"/>
        <n v="36.6"/>
        <n v="42.9"/>
        <n v="32.1"/>
        <n v="10.3"/>
      </sharedItems>
    </cacheField>
    <cacheField name="Solar Exposure" numFmtId="4">
      <sharedItems containsString="0" containsBlank="1" containsNumber="1">
        <n v="23.6"/>
        <n v="26.8"/>
        <n v="26.5"/>
        <n v="25.2"/>
        <n v="30.7"/>
        <n v="31.6"/>
        <n v="20.7"/>
        <n v="13.5"/>
        <n v="3.1"/>
        <n v="5.6"/>
        <n v="29.9"/>
        <n v="4.2"/>
        <n v="15.2"/>
        <n v="14.6"/>
        <n v="30.3"/>
        <n v="27.5"/>
        <n v="23.4"/>
        <n v="29.0"/>
        <n v="19.6"/>
        <n v="25.8"/>
        <n v="23.1"/>
        <n v="28.6"/>
        <n v="25.4"/>
        <n v="19.9"/>
        <n v="17.7"/>
        <n v="27.0"/>
        <n v="28.9"/>
        <n v="27.6"/>
        <n v="26.2"/>
        <n v="17.3"/>
        <n v="23.9"/>
        <n v="22.7"/>
        <n v="21.2"/>
        <n v="28.8"/>
        <n v="28.4"/>
        <n v="16.1"/>
        <n v="16.6"/>
        <n v="27.7"/>
        <n v="24.1"/>
        <n v="23.8"/>
        <n v="14.9"/>
        <n v="20.8"/>
        <n v="25.7"/>
        <n v="26.3"/>
        <n v="8.3"/>
        <n v="7.8"/>
        <n v="24.7"/>
        <n v="20.0"/>
        <n v="11.7"/>
        <n v="4.7"/>
        <n v="21.4"/>
        <n v="18.5"/>
        <n v="21.7"/>
        <n v="6.9"/>
        <n v="23.3"/>
        <n v="22.0"/>
        <n v="23.0"/>
        <n v="22.5"/>
        <n v="10.8"/>
        <n v="20.4"/>
        <n v="18.6"/>
        <n v="22.1"/>
        <n v="22.3"/>
        <n v="18.7"/>
        <n v="17.5"/>
        <n v="14.5"/>
        <n v="4.8"/>
        <n v="9.4"/>
        <n v="15.1"/>
        <n v="3.9"/>
        <n v="3.8"/>
        <n v="13.8"/>
        <n v="9.9"/>
        <n v="11.2"/>
        <n v="14.4"/>
        <n v="18.1"/>
        <n v="10.7"/>
        <n v="17.4"/>
        <n v="16.2"/>
        <n v="9.8"/>
        <n v="13.0"/>
        <n v="12.6"/>
        <n v="10.9"/>
        <n v="15.9"/>
        <n v="13.4"/>
        <n v="8.4"/>
        <n v="12.8"/>
        <n v="7.5"/>
        <n v="11.0"/>
        <n v="12.7"/>
        <n v="7.1"/>
        <n v="3.5"/>
        <n v="5.9"/>
        <n v="8.9"/>
        <n v="12.3"/>
        <n v="12.1"/>
        <n v="6.1"/>
        <n v="11.6"/>
        <n v="7.6"/>
        <n v="7.3"/>
        <n v="7.9"/>
        <n v="8.7"/>
        <n v="6.7"/>
        <n v="6.2"/>
        <n v="10.4"/>
        <n v="10.3"/>
        <n v="10.2"/>
        <n v="3.2"/>
        <n v="6.0"/>
        <n v="7.7"/>
        <n v="8.6"/>
        <n v="8.1"/>
        <n v="6.8"/>
        <n v="7.4"/>
        <n v="6.6"/>
        <n v="8.0"/>
        <n v="4.9"/>
        <n v="4.6"/>
        <n v="8.2"/>
        <n v="5.5"/>
        <n v="7.0"/>
        <n v="6.4"/>
        <n v="3.3"/>
        <n v="5.8"/>
        <n v="6.3"/>
        <n v="5.0"/>
        <n v="4.1"/>
        <n v="2.8"/>
        <n v="4.4"/>
        <n v="8.5"/>
        <n v="3.7"/>
        <n v="2.9"/>
        <n v="6.5"/>
        <n v="9.5"/>
        <n v="9.7"/>
        <n v="9.6"/>
        <n v="9.0"/>
        <n v="4.5"/>
        <n v="9.2"/>
        <n v="11.8"/>
        <n v="13.1"/>
        <n v="2.7"/>
        <n v="12.2"/>
        <n v="9.1"/>
        <n v="14.3"/>
        <n v="11.5"/>
        <n v="15.7"/>
        <n v="10.5"/>
        <n v="14.8"/>
        <n v="11.1"/>
        <n v="11.4"/>
        <n v="17.1"/>
        <n v="17.8"/>
        <n v="15.0"/>
        <n v="17.6"/>
        <n v="12.4"/>
        <n v="17.0"/>
        <n v="20.3"/>
        <n v="18.2"/>
        <n v="20.2"/>
        <n v="20.1"/>
        <n v="13.6"/>
        <n v="16.8"/>
        <n v="22.2"/>
        <n v="18.9"/>
        <n v="11.9"/>
        <n v="24.3"/>
        <n v="24.4"/>
        <n v="24.2"/>
        <n v="21.0"/>
        <n v="25.1"/>
        <n v="28.1"/>
        <n v="22.6"/>
        <n v="10.0"/>
        <n v="16.4"/>
        <n v="26.4"/>
        <n v="5.3"/>
        <n v="16.0"/>
        <n v="19.2"/>
        <n v="26.1"/>
        <n v="29.4"/>
        <n v="24.0"/>
        <n v="29.2"/>
        <n v="20.6"/>
        <n v="20.9"/>
        <n v="27.3"/>
        <n v="30.0"/>
        <n v="9.3"/>
        <n v="27.1"/>
        <n v="26.6"/>
        <n v="32.4"/>
        <n v="30.1"/>
        <n v="32.2"/>
        <n v="27.9"/>
        <n v="19.8"/>
        <n v="32.0"/>
        <n v="32.5"/>
        <n v="33.1"/>
        <n v="31.2"/>
        <n v="20.5"/>
        <n v="32.9"/>
        <n v="32.8"/>
        <n v="33.3"/>
        <n v="33.2"/>
        <n v="33.0"/>
        <n v="29.6"/>
        <n v="15.3"/>
        <n v="30.4"/>
        <n v="21.3"/>
        <n v="31.3"/>
        <n v="15.8"/>
        <n v="29.1"/>
        <n v="25.0"/>
        <n v="19.7"/>
        <n v="32.6"/>
        <n v="31.5"/>
        <n v="27.2"/>
        <n v="23.2"/>
        <n v="28.7"/>
        <n v="19.0"/>
        <n v="25.5"/>
        <n v="28.5"/>
        <n v="25.3"/>
        <n v="22.9"/>
        <n v="19.4"/>
        <n v="19.3"/>
        <n v="21.5"/>
        <n v="21.8"/>
        <n v="10.6"/>
        <n v="21.1"/>
        <n v="14.0"/>
        <n v="5.7"/>
        <n v="16.7"/>
        <n v="15.4"/>
        <n v="18.4"/>
        <n v="14.1"/>
        <n v="14.7"/>
        <n v="8.8"/>
        <n v="13.2"/>
        <n v="5.4"/>
        <n v="7.2"/>
        <n v="2.2"/>
        <n v="5.1"/>
        <n v="3.4"/>
        <n v="3.6"/>
        <n v="1.8"/>
        <n v="11.3"/>
        <n v="5.2"/>
        <n v="14.2"/>
        <n v="10.1"/>
        <n v="12.9"/>
        <n v="12.5"/>
        <n v="18.8"/>
        <n v="16.5"/>
        <n v="13.7"/>
        <n v="22.8"/>
        <n v="24.5"/>
        <n v="25.6"/>
        <n v="1.9"/>
        <n v="16.9"/>
        <n v="19.5"/>
        <n v="13.3"/>
        <n v="28.0"/>
        <n v="24.9"/>
        <n v="15.6"/>
        <n v="1.5"/>
        <n v="21.6"/>
        <n v="31.0"/>
        <n v="29.7"/>
        <n v="30.8"/>
        <n v="29.3"/>
        <n v="26.0"/>
        <n v="32.3"/>
        <n v="25.9"/>
        <n v="1.3"/>
        <n v="30.5"/>
        <n v="29.8"/>
        <n v="28.2"/>
        <n v="22.4"/>
        <n v="23.5"/>
        <n v="23.7"/>
        <n v="13.9"/>
        <n v="17.2"/>
        <n v="3.0"/>
        <n v="12.0"/>
        <n v="2.5"/>
        <n v="24.8"/>
        <n v="24.6"/>
        <n v="29.5"/>
        <n v="30.6"/>
        <m/>
        <n v="31.1"/>
        <n v="28.3"/>
        <n v="1.6"/>
        <n v="0.7"/>
        <n v="31.4"/>
        <n v="32.1"/>
        <n v="31.9"/>
        <n v="31.7"/>
        <n v="31.8"/>
        <n v="1.7"/>
        <n v="30.9"/>
        <n v="26.7"/>
        <n v="21.9"/>
        <n v="18.3"/>
        <n v="15.5"/>
        <n v="18.0"/>
        <n v="16.3"/>
        <n v="27.8"/>
        <n v="19.1"/>
        <n v="27.4"/>
        <n v="30.2"/>
        <n v="2.6"/>
        <n v="26.9"/>
        <n v="2.4"/>
        <n v="4.3"/>
        <n v="4.0"/>
      </sharedItems>
    </cacheField>
    <cacheField name="Rainfall" numFmtId="166">
      <sharedItems containsString="0" containsBlank="1" containsNumber="1">
        <n v="0.0"/>
        <n v="4.2"/>
        <n v="19.4"/>
        <n v="1.2"/>
        <n v="5.2"/>
        <n v="15.8"/>
        <n v="1.0"/>
        <n v="0.6"/>
        <n v="9.2"/>
        <n v="3.8"/>
        <n v="19.6"/>
        <n v="0.4"/>
        <n v="1.6"/>
        <n v="3.2"/>
        <n v="0.8"/>
        <n v="0.2"/>
        <n v="2.2"/>
        <n v="1.4"/>
        <n v="5.6"/>
        <n v="2.4"/>
        <n v="3.6"/>
        <n v="6.4"/>
        <n v="3.0"/>
        <n v="7.0"/>
        <n v="4.0"/>
        <n v="8.6"/>
        <n v="2.6"/>
        <n v="6.8"/>
        <n v="4.4"/>
        <n v="1.8"/>
        <n v="6.2"/>
        <n v="8.2"/>
        <m/>
        <n v="5.0"/>
        <n v="2.0"/>
        <n v="28.4"/>
        <n v="17.4"/>
        <n v="12.2"/>
        <n v="17.6"/>
        <n v="6.0"/>
        <n v="30.6"/>
        <n v="14.2"/>
        <n v="10.6"/>
        <n v="8.4"/>
        <n v="13.4"/>
        <n v="5.8"/>
        <n v="12.8"/>
        <n v="21.6"/>
        <n v="9.8"/>
        <n v="5.4"/>
        <n v="12.0"/>
        <n v="12.4"/>
        <n v="4.8"/>
        <n v="3.4"/>
        <n v="13.8"/>
        <n v="22.6"/>
        <n v="7.8"/>
        <n v="2.8"/>
        <n v="14.4"/>
        <n v="9.4"/>
        <n v="11.0"/>
        <n v="9.0"/>
        <n v="20.6"/>
        <n v="12.6"/>
        <n v="16.4"/>
        <n v="8.8"/>
        <n v="6.6"/>
        <n v="20.4"/>
        <n v="32.4"/>
        <n v="25.4"/>
        <n v="15.4"/>
        <n v="4.6"/>
        <n v="20.0"/>
        <n v="7.2"/>
        <n v="21.4"/>
        <n v="10.0"/>
        <n v="11.4"/>
        <n v="24.8"/>
        <n v="43.8"/>
        <n v="25.2"/>
        <n v="15.0"/>
        <n v="38.8"/>
        <n v="13.0"/>
        <n v="8.0"/>
        <n v="18.6"/>
        <n v="15.6"/>
        <n v="10.4"/>
        <n v="35.8"/>
        <n v="24.2"/>
        <n v="16.2"/>
        <n v="16.6"/>
        <n v="41.2"/>
        <n v="10.8"/>
        <n v="10.2"/>
        <n v="44.0"/>
        <n v="22.8"/>
        <n v="14.8"/>
        <n v="38.0"/>
        <n v="54.6"/>
        <n v="23.0"/>
        <n v="35.2"/>
        <n v="14.0"/>
        <n v="23.6"/>
        <n v="11.6"/>
        <n v="25.6"/>
        <n v="11.8"/>
      </sharedItems>
    </cacheField>
    <cacheField name="Demand" numFmtId="3">
      <sharedItems containsSemiMixedTypes="0" containsString="0" containsNumber="1">
        <n v="99635.03"/>
        <n v="129606.01"/>
        <n v="142300.54"/>
        <n v="104330.715"/>
        <n v="118132.2"/>
        <n v="130672.485"/>
        <n v="153514.82"/>
        <n v="142015.655"/>
        <n v="121801.155"/>
        <n v="103043.66"/>
        <n v="99865.755"/>
        <n v="131261.125"/>
        <n v="126527.36"/>
        <n v="119741.62"/>
        <n v="118411.22"/>
        <n v="116690.765"/>
        <n v="99371.31"/>
        <n v="97728.75"/>
        <n v="116883.15"/>
        <n v="128968.125"/>
        <n v="148702.505"/>
        <n v="153232.1"/>
        <n v="138095.2"/>
        <n v="116310.59"/>
        <n v="97959.46"/>
        <n v="103769.48"/>
        <n v="118393.31"/>
        <n v="116763.725"/>
        <n v="119313.73"/>
        <n v="121018.15"/>
        <n v="103822.97"/>
        <n v="100178.84"/>
        <n v="118694.16"/>
        <n v="122880.13"/>
        <n v="117398.03"/>
        <n v="122279.425"/>
        <n v="141837.005"/>
        <n v="132138.365"/>
        <n v="112108.215"/>
        <n v="126813.075"/>
        <n v="145948.565"/>
        <n v="149322.85"/>
        <n v="131376.78"/>
        <n v="136070.62"/>
        <n v="119692.025"/>
        <n v="125287.71"/>
        <n v="131832.63"/>
        <n v="127666.01"/>
        <n v="125972.765"/>
        <n v="139399.69"/>
        <n v="139465.675"/>
        <n v="136283.03"/>
        <n v="138016.35"/>
        <n v="135255.815"/>
        <n v="120263.515"/>
        <n v="130062.755"/>
        <n v="131525.855"/>
        <n v="131069.4"/>
        <n v="116275.73"/>
        <n v="103462.78"/>
        <n v="123301.835"/>
        <n v="126750.29"/>
        <n v="120764.185"/>
        <n v="114967.345"/>
        <n v="117053.75"/>
        <n v="108344.575"/>
        <n v="106348.78"/>
        <n v="108282.48"/>
        <n v="125828.53"/>
        <n v="124418.415"/>
        <n v="121683.65"/>
        <n v="120929.815"/>
        <n v="108738.82"/>
        <n v="100170.295"/>
        <n v="123787.075"/>
        <n v="125600.86"/>
        <n v="127975.815"/>
        <n v="128319.45"/>
        <n v="119491.32"/>
        <n v="106754.8"/>
        <n v="106555.03"/>
        <n v="122810.05"/>
        <n v="123234.935"/>
        <n v="122268.86"/>
        <n v="121998.2"/>
        <n v="122346.335"/>
        <n v="112187.715"/>
        <n v="106418.665"/>
        <n v="123061.87"/>
        <n v="125795.325"/>
        <n v="122042.265"/>
        <n v="113838.41"/>
        <n v="98891.06"/>
        <n v="103999.17"/>
        <n v="103685.45"/>
        <n v="107383.37"/>
        <n v="120235.505"/>
        <n v="122129.775"/>
        <n v="123990.76"/>
        <n v="121753.115"/>
        <n v="110034.165"/>
        <n v="103760.225"/>
        <n v="125107.78"/>
        <n v="127793.38"/>
        <n v="126673.935"/>
        <n v="126937.94"/>
        <n v="131031.415"/>
        <n v="109763.985"/>
        <n v="107160.54"/>
        <n v="126696.19"/>
        <n v="127973.585"/>
        <n v="128598.495"/>
        <n v="126483.805"/>
        <n v="126230.785"/>
        <n v="111803.625"/>
        <n v="108217.82"/>
        <n v="127855.22"/>
        <n v="132642.14"/>
        <n v="132814.615"/>
        <n v="132669.58"/>
        <n v="126304.445"/>
        <n v="108487.975"/>
        <n v="109233.34"/>
        <n v="122375.47"/>
        <n v="123734.865"/>
        <n v="129121.86"/>
        <n v="131237.185"/>
        <n v="131138.73"/>
        <n v="108377.05"/>
        <n v="103811.28"/>
        <n v="123740.245"/>
        <n v="129312.58"/>
        <n v="136903.27"/>
        <n v="135217.65"/>
        <n v="135172.41"/>
        <n v="117136.63"/>
        <n v="111897.085"/>
        <n v="127524.8"/>
        <n v="133235.48"/>
        <n v="127522.71"/>
        <n v="135361.195"/>
        <n v="133422.46"/>
        <n v="119331.85"/>
        <n v="118783.085"/>
        <n v="136690.92"/>
        <n v="140886.995"/>
        <n v="133103.37"/>
        <n v="127900.235"/>
        <n v="132338.94"/>
        <n v="114669.79"/>
        <n v="113261.26"/>
        <n v="140919.995"/>
        <n v="148534.505"/>
        <n v="146902.95"/>
        <n v="147155.265"/>
        <n v="142625.035"/>
        <n v="120128.295"/>
        <n v="109609.685"/>
        <n v="110715.815"/>
        <n v="132854.135"/>
        <n v="144125.525"/>
        <n v="143465.445"/>
        <n v="145005.62"/>
        <n v="123754.55"/>
        <n v="119125.62"/>
        <n v="136054.145"/>
        <n v="139073.785"/>
        <n v="134290.46"/>
        <n v="137073.775"/>
        <n v="139781.245"/>
        <n v="129576.36"/>
        <n v="124910.57"/>
        <n v="140431.36"/>
        <n v="133171.4"/>
        <n v="135407.57"/>
        <n v="137379.23"/>
        <n v="135562.075"/>
        <n v="124587.43"/>
        <n v="119277.48"/>
        <n v="139468.155"/>
        <n v="143170.055"/>
        <n v="138931.0"/>
        <n v="138972.425"/>
        <n v="145713.81"/>
        <n v="130073.27"/>
        <n v="117312.925"/>
        <n v="143176.335"/>
        <n v="143984.39"/>
        <n v="141696.295"/>
        <n v="141994.375"/>
        <n v="136884.095"/>
        <n v="123971.705"/>
        <n v="124790.695"/>
        <n v="138680.335"/>
        <n v="150671.105"/>
        <n v="151270.54"/>
        <n v="144797.98"/>
        <n v="142965.48"/>
        <n v="130187.445"/>
        <n v="131141.355"/>
        <n v="146154.37"/>
        <n v="138931.81"/>
        <n v="138418.835"/>
        <n v="142316.295"/>
        <n v="136837.155"/>
        <n v="121021.425"/>
        <n v="120396.735"/>
        <n v="142470.43"/>
        <n v="144008.37"/>
        <n v="142637.76"/>
        <n v="143544.11"/>
        <n v="139584.955"/>
        <n v="125032.57"/>
        <n v="117638.065"/>
        <n v="141451.725"/>
        <n v="147550.185"/>
        <n v="142325.99"/>
        <n v="143642.355"/>
        <n v="143060.33"/>
        <n v="125830.535"/>
        <n v="120008.455"/>
        <n v="130978.095"/>
        <n v="135616.125"/>
        <n v="138900.5"/>
        <n v="140905.85"/>
        <n v="137838.925"/>
        <n v="122088.76"/>
        <n v="116648.77"/>
        <n v="137008.71"/>
        <n v="148093.96"/>
        <n v="144024.66"/>
        <n v="131575.79"/>
        <n v="126570.47"/>
        <n v="112275.15"/>
        <n v="111793.015"/>
        <n v="128868.255"/>
        <n v="135051.545"/>
        <n v="135914.68"/>
        <n v="141159.77"/>
        <n v="134755.505"/>
        <n v="124448.5"/>
        <n v="116744.215"/>
        <n v="137724.895"/>
        <n v="134116.77"/>
        <n v="132794.715"/>
        <n v="132096.335"/>
        <n v="131384.88"/>
        <n v="115799.32"/>
        <n v="109641.375"/>
        <n v="131619.365"/>
        <n v="136340.7"/>
        <n v="132977.45"/>
        <n v="133541.98"/>
        <n v="123968.9"/>
        <n v="108790.005"/>
        <n v="99161.765"/>
        <n v="116574.17"/>
        <n v="123750.5"/>
        <n v="131795.485"/>
        <n v="131050.675"/>
        <n v="130764.585"/>
        <n v="112377.185"/>
        <n v="103708.925"/>
        <n v="120096.71"/>
        <n v="127755.095"/>
        <n v="131866.73"/>
        <n v="130937.625"/>
        <n v="124278.93"/>
        <n v="111064.49"/>
        <n v="106431.815"/>
        <n v="121796.715"/>
        <n v="126691.8"/>
        <n v="129641.245"/>
        <n v="124356.415"/>
        <n v="107544.145"/>
        <n v="100598.55"/>
        <n v="103828.88"/>
        <n v="125194.87"/>
        <n v="127225.245"/>
        <n v="117282.765"/>
        <n v="122121.325"/>
        <n v="126989.905"/>
        <n v="112604.825"/>
        <n v="105376.335"/>
        <n v="120916.215"/>
        <n v="122830.38"/>
        <n v="126919.195"/>
        <n v="130260.37"/>
        <n v="123985.97"/>
        <n v="104916.345"/>
        <n v="100812.04"/>
        <n v="120795.0"/>
        <n v="126655.49"/>
        <n v="122368.885"/>
        <n v="121471.64"/>
        <n v="120420.7"/>
        <n v="106813.03"/>
        <n v="102279.745"/>
        <n v="115297.34"/>
        <n v="116619.57"/>
        <n v="122887.41"/>
        <n v="124222.935"/>
        <n v="121256.97"/>
        <n v="106353.44"/>
        <n v="103629.645"/>
        <n v="113791.75"/>
        <n v="101793.035"/>
        <n v="120177.945"/>
        <n v="125985.465"/>
        <n v="120505.585"/>
        <n v="104269.79"/>
        <n v="103793.085"/>
        <n v="127234.72"/>
        <n v="121617.28"/>
        <n v="121566.645"/>
        <n v="123775.16"/>
        <n v="117078.585"/>
        <n v="103646.635"/>
        <n v="99761.81"/>
        <n v="124557.225"/>
        <n v="131442.2"/>
        <n v="132353.755"/>
        <n v="138118.705"/>
        <n v="123412.685"/>
        <n v="102647.905"/>
        <n v="98621.62"/>
        <n v="114406.825"/>
        <n v="118894.305"/>
        <n v="124728.875"/>
        <n v="112907.145"/>
        <n v="117492.82"/>
        <n v="105011.195"/>
        <n v="102162.53"/>
        <n v="122452.415"/>
        <n v="117115.62"/>
        <n v="115230.125"/>
        <n v="121699.425"/>
        <n v="129148.52"/>
        <n v="115606.005"/>
        <n v="112025.29"/>
        <n v="129059.645"/>
        <n v="136800.91"/>
        <n v="125965.02"/>
        <n v="125807.495"/>
        <n v="116597.81"/>
        <n v="106139.41"/>
        <n v="105218.515"/>
        <n v="125784.96"/>
        <n v="129077.41"/>
        <n v="135930.08"/>
        <n v="152366.3"/>
        <n v="158052.89"/>
        <n v="154924.89"/>
        <n v="133421.03"/>
        <n v="113802.21"/>
        <n v="119477.515"/>
        <n v="126553.115"/>
        <n v="134583.25"/>
        <n v="119950.37"/>
        <n v="95093.295"/>
        <n v="96394.94"/>
        <n v="100048.44"/>
        <n v="111647.54"/>
        <n v="128552.135"/>
        <n v="146473.835"/>
        <n v="116040.925"/>
        <n v="99622.64"/>
        <n v="97656.445"/>
        <n v="110932.505"/>
        <n v="117873.58"/>
        <n v="115064.265"/>
        <n v="112392.695"/>
        <n v="111879.54"/>
        <n v="105482.695"/>
        <n v="113049.145"/>
        <n v="141133.085"/>
        <n v="135006.11"/>
        <n v="160011.075"/>
        <n v="120396.335"/>
        <n v="113244.79"/>
        <n v="103046.17"/>
        <n v="114097.07"/>
        <n v="147817.585"/>
        <n v="148612.37"/>
        <n v="142471.51"/>
        <n v="139450.615"/>
        <n v="129135.185"/>
        <n v="108097.845"/>
        <n v="103396.3"/>
        <n v="112649.6"/>
        <n v="110152.815"/>
        <n v="133718.035"/>
        <n v="134169.83"/>
        <n v="123615.21"/>
        <n v="107579.345"/>
        <n v="101279.65"/>
        <n v="121942.895"/>
        <n v="133989.155"/>
        <n v="122594.475"/>
        <n v="119919.605"/>
        <n v="126330.55"/>
        <n v="123737.01"/>
        <n v="124436.81"/>
        <n v="129327.225"/>
        <n v="131271.265"/>
        <n v="132265.005"/>
        <n v="131003.79"/>
        <n v="133845.52"/>
        <n v="120839.995"/>
        <n v="104364.735"/>
        <n v="120863.325"/>
        <n v="117062.035"/>
        <n v="119481.79"/>
        <n v="125964.185"/>
        <n v="122991.66"/>
        <n v="105911.71"/>
        <n v="107884.355"/>
        <n v="130527.325"/>
        <n v="156924.83"/>
        <n v="152419.415"/>
        <n v="138064.855"/>
        <n v="122575.935"/>
        <n v="110545.84"/>
        <n v="105781.985"/>
        <n v="125400.08"/>
        <n v="142242.595"/>
        <n v="145182.98"/>
        <n v="136226.12"/>
        <n v="149376.57"/>
        <n v="124692.315"/>
        <n v="117707.95"/>
        <n v="131465.825"/>
        <n v="160285.015"/>
        <n v="152599.125"/>
        <n v="135635.705"/>
        <n v="141414.35"/>
        <n v="119690.755"/>
        <n v="111329.62"/>
        <n v="105388.57"/>
        <n v="123073.98"/>
        <n v="135047.625"/>
        <n v="143184.805"/>
        <n v="118189.72"/>
        <n v="105484.1"/>
        <n v="100394.06"/>
        <n v="117796.715"/>
        <n v="124081.46"/>
        <n v="126074.895"/>
        <n v="125072.73"/>
        <n v="101740.89"/>
        <n v="102726.745"/>
        <n v="98324.645"/>
        <n v="102746.6"/>
        <n v="118281.13"/>
        <n v="122625.21"/>
        <n v="122964.715"/>
        <n v="116321.6"/>
        <n v="102832.72"/>
        <n v="102084.0"/>
        <n v="120445.735"/>
        <n v="120371.235"/>
        <n v="125657.125"/>
        <n v="125663.33"/>
        <n v="124266.885"/>
        <n v="109044.9"/>
        <n v="99845.345"/>
        <n v="118614.005"/>
        <n v="123808.76"/>
        <n v="124686.63"/>
        <n v="126519.065"/>
        <n v="124721.485"/>
        <n v="108525.965"/>
        <n v="100526.305"/>
        <n v="123441.82"/>
        <n v="126846.445"/>
        <n v="125204.785"/>
        <n v="125514.14"/>
        <n v="120124.305"/>
        <n v="108773.745"/>
        <n v="105642.28"/>
        <n v="104072.435"/>
        <n v="117437.665"/>
        <n v="118531.5"/>
        <n v="126847.02"/>
        <n v="122054.13"/>
        <n v="103505.195"/>
        <n v="98873.535"/>
        <n v="116969.63"/>
        <n v="119014.445"/>
        <n v="124525.185"/>
        <n v="118192.055"/>
        <n v="120421.32"/>
        <n v="106052.64"/>
        <n v="103487.28"/>
        <n v="119781.135"/>
        <n v="119611.88"/>
        <n v="123616.28"/>
        <n v="120693.53"/>
        <n v="118800.07"/>
        <n v="101945.995"/>
        <n v="99697.62"/>
        <n v="121182.695"/>
        <n v="124209.405"/>
        <n v="124352.215"/>
        <n v="124392.29"/>
        <n v="127705.84"/>
        <n v="112336.78"/>
        <n v="101618.98"/>
        <n v="121424.42"/>
        <n v="131916.405"/>
        <n v="132170.05"/>
        <n v="137080.875"/>
        <n v="134317.62"/>
        <n v="119938.795"/>
        <n v="118751.965"/>
        <n v="134983.955"/>
        <n v="140402.15"/>
        <n v="141195.03"/>
        <n v="141292.56"/>
        <n v="137717.255"/>
        <n v="122764.33"/>
        <n v="116052.805"/>
        <n v="134829.755"/>
        <n v="135306.005"/>
        <n v="137305.355"/>
        <n v="132859.305"/>
        <n v="132209.515"/>
        <n v="120753.43"/>
        <n v="122771.53"/>
        <n v="122106.95"/>
        <n v="138466.56"/>
        <n v="140904.59"/>
        <n v="140741.165"/>
        <n v="138023.11"/>
        <n v="123162.185"/>
        <n v="119662.165"/>
        <n v="134435.115"/>
        <n v="137511.315"/>
        <n v="133813.285"/>
        <n v="136740.005"/>
        <n v="144658.38"/>
        <n v="131730.835"/>
        <n v="126455.935"/>
        <n v="148639.995"/>
        <n v="142146.31"/>
        <n v="136071.965"/>
        <n v="141078.46"/>
        <n v="136676.715"/>
        <n v="118683.565"/>
        <n v="112556.405"/>
        <n v="135712.245"/>
        <n v="142401.795"/>
        <n v="134056.095"/>
        <n v="138768.045"/>
        <n v="136690.05"/>
        <n v="122369.535"/>
        <n v="119218.23"/>
        <n v="128207.125"/>
        <n v="137582.195"/>
        <n v="145728.26"/>
        <n v="144103.705"/>
        <n v="141166.85"/>
        <n v="120659.15"/>
        <n v="113418.125"/>
        <n v="127367.015"/>
        <n v="137028.05"/>
        <n v="136850.14"/>
        <n v="136127.125"/>
        <n v="128777.82"/>
        <n v="119888.575"/>
        <n v="120126.905"/>
        <n v="138134.635"/>
        <n v="146465.69"/>
        <n v="143209.755"/>
        <n v="142341.635"/>
        <n v="139822.93"/>
        <n v="121548.535"/>
        <n v="114481.28"/>
        <n v="137934.845"/>
        <n v="137301.69"/>
        <n v="140922.715"/>
        <n v="142671.51"/>
        <n v="145491.33"/>
        <n v="130907.095"/>
        <n v="120379.285"/>
        <n v="138506.45"/>
        <n v="132819.535"/>
        <n v="130616.67"/>
        <n v="138368.4"/>
        <n v="134885.67"/>
        <n v="120382.805"/>
        <n v="113066.245"/>
        <n v="127906.24"/>
        <n v="124975.11"/>
        <n v="132561.22"/>
        <n v="123434.505"/>
        <n v="132569.74"/>
        <n v="121052.06"/>
        <n v="119118.545"/>
        <n v="139203.5"/>
        <n v="138640.39"/>
        <n v="141122.795"/>
        <n v="139724.025"/>
        <n v="139920.545"/>
        <n v="119573.22"/>
        <n v="114832.425"/>
        <n v="125055.69"/>
        <n v="133748.44"/>
        <n v="128834.065"/>
        <n v="134246.165"/>
        <n v="135273.325"/>
        <n v="118621.96"/>
        <n v="110986.005"/>
        <n v="127275.815"/>
        <n v="129542.365"/>
        <n v="123307.02"/>
        <n v="117722.95"/>
        <n v="125432.605"/>
        <n v="111412.995"/>
        <n v="109125.215"/>
        <n v="130967.28"/>
        <n v="134720.155"/>
        <n v="130650.88"/>
        <n v="134234.45"/>
        <n v="131734.105"/>
        <n v="106709.54"/>
        <n v="110314.625"/>
        <n v="127391.09"/>
        <n v="122664.305"/>
        <n v="127208.57"/>
        <n v="131357.34"/>
        <n v="127420.43"/>
        <n v="106776.275"/>
        <n v="105931.555"/>
        <n v="124343.19"/>
        <n v="126888.77"/>
        <n v="121143.25"/>
        <n v="122858.49"/>
        <n v="113439.775"/>
        <n v="109181.26"/>
        <n v="97992.93"/>
        <n v="115839.01"/>
        <n v="124089.47"/>
        <n v="128558.385"/>
        <n v="115898.54"/>
        <n v="116197.73"/>
        <n v="101300.775"/>
        <n v="94954.16"/>
        <n v="116831.43"/>
        <n v="124665.82"/>
        <n v="128612.3"/>
        <n v="128242.765"/>
        <n v="121731.485"/>
        <n v="97887.485"/>
        <n v="116042.845"/>
        <n v="123265.44"/>
        <n v="126362.045"/>
        <n v="114867.16"/>
        <n v="122975.285"/>
        <n v="114184.195"/>
        <n v="111289.0"/>
        <n v="125270.165"/>
        <n v="117138.355"/>
        <n v="121605.395"/>
        <n v="120142.43"/>
        <n v="119820.71"/>
        <n v="104191.105"/>
        <n v="94325.72"/>
        <n v="110661.43"/>
        <n v="104976.21"/>
        <n v="119904.48"/>
        <n v="118677.495"/>
        <n v="113666.485"/>
        <n v="101810.75"/>
        <n v="96934.925"/>
        <n v="116230.34"/>
        <n v="117794.595"/>
        <n v="122131.115"/>
        <n v="122634.53"/>
        <n v="117953.885"/>
        <n v="99907.32"/>
        <n v="96805.925"/>
        <n v="116817.15"/>
        <n v="119905.59"/>
        <n v="122146.66"/>
        <n v="122464.645"/>
        <n v="121441.05"/>
        <n v="106868.5"/>
        <n v="112098.335"/>
        <n v="138681.815"/>
        <n v="126617.72"/>
        <n v="118119.01"/>
        <n v="120308.545"/>
        <n v="116011.565"/>
        <n v="104700.055"/>
        <n v="102718.9"/>
        <n v="118666.37"/>
        <n v="119169.17"/>
        <n v="121067.59"/>
        <n v="113024.02"/>
        <n v="109318.355"/>
        <n v="98899.495"/>
        <n v="97300.36"/>
        <n v="109670.0"/>
        <n v="111228.06"/>
        <n v="112738.08"/>
        <n v="105445.65"/>
        <n v="105664.09"/>
        <n v="98622.865"/>
        <n v="93673.19"/>
        <n v="120390.11"/>
        <n v="128831.65"/>
        <n v="111423.765"/>
        <n v="107072.36"/>
        <n v="113698.06"/>
        <n v="90227.48"/>
        <n v="90911.085"/>
        <n v="109260.305"/>
        <n v="106451.255"/>
        <n v="104389.51"/>
        <n v="105513.235"/>
        <n v="112247.945"/>
        <n v="114843.875"/>
        <n v="114468.17"/>
        <n v="106284.83"/>
        <n v="99701.43"/>
        <n v="123693.52"/>
        <n v="135571.795"/>
        <n v="112141.83"/>
        <n v="95728.15"/>
        <n v="89403.145"/>
        <n v="86507.47"/>
        <n v="97564.745"/>
        <n v="116606.795"/>
        <n v="128079.845"/>
        <n v="136308.735"/>
        <n v="134955.02"/>
        <n v="122777.025"/>
        <n v="116211.99"/>
        <n v="120366.32"/>
        <n v="111595.855"/>
        <n v="118783.945"/>
        <n v="111341.675"/>
        <n v="88996.625"/>
        <n v="90294.0"/>
        <n v="120928.705"/>
        <n v="140517.65"/>
        <n v="111211.35"/>
        <n v="112371.41"/>
        <n v="107937.685"/>
        <n v="96779.07"/>
        <n v="103291.61"/>
        <n v="141332.055"/>
        <n v="115664.16"/>
        <n v="111936.7"/>
        <n v="98590.06"/>
        <n v="112513.82"/>
        <n v="108336.53"/>
        <n v="109020.58"/>
        <n v="124292.955"/>
        <n v="112863.01"/>
        <n v="114133.73"/>
        <n v="110669.27"/>
        <n v="117452.27"/>
        <n v="117361.7"/>
        <n v="110384.275"/>
        <n v="108761.37"/>
        <n v="111543.81"/>
        <n v="142213.66"/>
        <n v="155060.61"/>
        <n v="138793.59"/>
        <n v="111983.51"/>
        <n v="89003.15"/>
        <n v="104844.105"/>
        <n v="111613.05"/>
        <n v="116299.39"/>
        <n v="119947.59"/>
        <n v="111885.97"/>
        <n v="95623.35"/>
        <n v="91280.025"/>
        <n v="105341.865"/>
        <n v="112351.47"/>
        <n v="116690.17"/>
        <n v="117948.685"/>
        <n v="111229.52"/>
        <n v="95046.905"/>
        <n v="100495.615"/>
        <n v="131090.775"/>
        <n v="140167.5"/>
        <n v="137291.97"/>
        <n v="127633.275"/>
        <n v="124311.33"/>
        <n v="116083.295"/>
        <n v="103539.02"/>
        <n v="116447.855"/>
        <n v="117931.46"/>
        <n v="124370.765"/>
        <n v="129649.25"/>
        <n v="125346.075"/>
        <n v="108816.81"/>
        <n v="102617.51"/>
        <n v="104468.9"/>
        <n v="133227.785"/>
        <n v="139672.835"/>
        <n v="124255.975"/>
        <n v="111612.075"/>
        <n v="107731.78"/>
        <n v="113593.82"/>
        <n v="131980.985"/>
        <n v="127625.365"/>
        <n v="114696.37"/>
        <n v="111632.835"/>
        <n v="115411.41"/>
        <n v="107465.98"/>
        <n v="104189.1"/>
        <n v="116237.22"/>
        <n v="111032.975"/>
        <n v="109640.33"/>
        <n v="107491.87"/>
        <n v="110662.245"/>
        <n v="97402.265"/>
        <n v="94477.095"/>
        <n v="107895.525"/>
        <n v="113138.67"/>
        <n v="114191.35"/>
        <n v="114817.305"/>
        <n v="110160.025"/>
        <n v="99084.74"/>
        <n v="96041.895"/>
        <n v="113287.055"/>
        <n v="114159.965"/>
        <n v="114335.995"/>
        <n v="112704.045"/>
        <n v="97436.41"/>
        <n v="99608.57"/>
        <n v="96594.745"/>
        <n v="99945.495"/>
        <n v="111955.175"/>
        <n v="114436.97"/>
        <n v="112816.68"/>
        <n v="114522.44"/>
        <n v="102528.4"/>
        <n v="97356.565"/>
        <n v="109421.815"/>
        <n v="101548.735"/>
        <n v="116795.245"/>
        <n v="126329.53"/>
        <n v="120144.19"/>
        <n v="104864.05"/>
        <n v="103756.535"/>
        <n v="115103.775"/>
        <n v="120718.64"/>
        <n v="129196.445"/>
        <n v="127260.05"/>
        <n v="123150.385"/>
        <n v="105013.07"/>
        <n v="107424.07"/>
        <n v="125858.27"/>
        <n v="126760.71"/>
        <n v="125747.735"/>
        <n v="128753.13"/>
        <n v="123523.0"/>
        <n v="109477.42"/>
        <n v="107497.03"/>
        <n v="125871.915"/>
        <n v="127820.715"/>
        <n v="125072.675"/>
        <n v="122910.48"/>
        <n v="123351.45"/>
        <n v="109111.615"/>
        <n v="105912.16"/>
        <n v="113551.04"/>
        <n v="119127.205"/>
        <n v="121571.97"/>
        <n v="124010.03"/>
        <n v="123130.6"/>
        <n v="104643.675"/>
        <n v="110029.55"/>
        <n v="130516.1"/>
        <n v="132762.38"/>
        <n v="139030.795"/>
        <n v="140202.735"/>
        <n v="136856.8"/>
        <n v="122161.405"/>
        <n v="118953.95"/>
        <n v="132877.45"/>
        <n v="133274.53"/>
        <n v="136116.12"/>
        <n v="139511.78"/>
        <n v="130994.54"/>
        <n v="120698.915"/>
        <n v="113374.465"/>
        <n v="117691.685"/>
        <n v="135184.95"/>
        <n v="136253.42"/>
        <n v="135303.255"/>
        <n v="135269.635"/>
        <n v="121178.68"/>
        <n v="116112.74"/>
        <n v="134925.74"/>
        <n v="131996.97"/>
        <n v="139814.3"/>
        <n v="140348.57"/>
        <n v="132029.575"/>
        <n v="122393.325"/>
        <n v="118103.865"/>
        <n v="138040.38"/>
        <n v="144526.63"/>
        <n v="141351.895"/>
        <n v="138124.06"/>
        <n v="139275.775"/>
        <n v="125949.5"/>
        <n v="120137.45"/>
        <n v="139765.32"/>
        <n v="134029.805"/>
        <n v="134084.665"/>
        <n v="137899.715"/>
        <n v="134078.07"/>
        <n v="123687.97"/>
        <n v="116064.03"/>
        <n v="133132.325"/>
        <n v="137352.78"/>
        <n v="138152.105"/>
        <n v="134622.39"/>
        <n v="131387.745"/>
        <n v="124486.695"/>
        <n v="119927.64"/>
        <n v="131868.24"/>
        <n v="136121.835"/>
        <n v="133906.26"/>
        <n v="139316.29"/>
        <n v="140073.895"/>
        <n v="122397.13"/>
        <n v="118007.665"/>
        <n v="136330.59"/>
        <n v="129699.265"/>
        <n v="133198.34"/>
        <n v="136003.915"/>
        <n v="130432.05"/>
        <n v="111331.235"/>
        <n v="107580.495"/>
        <n v="132276.88"/>
        <n v="137617.88"/>
        <n v="140729.185"/>
        <n v="151355.43"/>
        <n v="141647.895"/>
        <n v="116696.455"/>
        <n v="117351.14"/>
        <n v="138963.175"/>
        <n v="139108.435"/>
        <n v="130044.375"/>
        <n v="122361.925"/>
        <n v="122862.345"/>
        <n v="113669.45"/>
        <n v="106274.56"/>
        <n v="121533.955"/>
        <n v="127193.3"/>
        <n v="121445.38"/>
        <n v="129223.805"/>
        <n v="133562.985"/>
        <n v="124852.67"/>
        <n v="119798.995"/>
        <n v="140410.295"/>
        <n v="133809.455"/>
        <n v="133056.82"/>
        <n v="135619.94"/>
        <n v="133666.575"/>
        <n v="117444.1"/>
        <n v="115177.935"/>
        <n v="139414.495"/>
        <n v="139814.04"/>
        <n v="137513.465"/>
        <n v="133982.255"/>
        <n v="128707.425"/>
        <n v="114098.115"/>
        <n v="103964.33"/>
        <n v="128001.055"/>
        <n v="137696.67"/>
        <n v="134819.945"/>
        <n v="133405.72"/>
        <n v="132543.1"/>
        <n v="120454.01"/>
        <n v="114584.065"/>
        <n v="127169.03"/>
        <n v="130906.89"/>
        <n v="127192.315"/>
        <n v="131986.805"/>
        <n v="128761.605"/>
        <n v="111301.56"/>
        <n v="104766.0"/>
        <n v="115123.54"/>
        <n v="124033.955"/>
        <n v="123461.38"/>
        <n v="119309.93"/>
        <n v="116611.25"/>
        <n v="101012.29"/>
        <n v="92608.24"/>
        <n v="119126.485"/>
        <n v="124452.94"/>
        <n v="119028.07"/>
        <n v="116655.855"/>
        <n v="102847.255"/>
        <n v="100701.82"/>
        <n v="103556.74"/>
        <n v="119226.42"/>
        <n v="118856.415"/>
        <n v="114604.62"/>
        <n v="113134.58"/>
        <n v="118359.28"/>
        <n v="101974.595"/>
        <n v="97053.545"/>
        <n v="111432.365"/>
        <n v="116556.425"/>
        <n v="114133.54"/>
        <n v="113957.735"/>
        <n v="117048.725"/>
        <n v="102037.165"/>
        <n v="98108.815"/>
        <n v="115907.395"/>
        <n v="117470.22"/>
        <n v="121087.1"/>
        <n v="118201.175"/>
        <n v="108412.665"/>
        <n v="102195.975"/>
        <n v="100571.04"/>
        <n v="115549.435"/>
        <n v="118010.31"/>
        <n v="115813.03"/>
        <n v="117333.445"/>
        <n v="112633.265"/>
        <n v="100746.42"/>
        <n v="92182.955"/>
        <n v="112227.65"/>
        <n v="116179.47"/>
        <n v="116632.09"/>
        <n v="120470.785"/>
        <n v="113451.995"/>
        <n v="101610.815"/>
        <n v="95368.165"/>
        <n v="104632.79"/>
        <n v="100592.295"/>
        <n v="111738.485"/>
        <n v="113539.935"/>
        <n v="115156.445"/>
        <n v="104194.345"/>
        <n v="98774.235"/>
        <n v="125795.84"/>
        <n v="135420.82"/>
        <n v="130385.05"/>
        <n v="116715.965"/>
        <n v="117797.62"/>
        <n v="106730.21"/>
        <n v="101256.78"/>
        <n v="128658.27"/>
        <n v="137151.495"/>
        <n v="138882.25"/>
        <n v="135162.115"/>
        <n v="133951.29"/>
        <n v="121219.595"/>
        <n v="108717.875"/>
        <n v="115429.005"/>
        <n v="129798.47"/>
        <n v="151730.95"/>
        <n v="154632.335"/>
        <n v="125141.9"/>
        <n v="99234.22"/>
        <n v="92487.705"/>
        <n v="111625.98"/>
        <n v="113063.675"/>
        <n v="115383.13"/>
        <n v="115736.97"/>
        <n v="109568.47"/>
        <n v="99334.8"/>
        <n v="97715.01"/>
        <n v="114680.185"/>
        <n v="121945.175"/>
        <n v="146933.095"/>
        <n v="129280.81"/>
        <n v="120821.055"/>
        <n v="110154.36"/>
        <n v="107212.84"/>
        <n v="138949.675"/>
        <n v="142870.395"/>
        <n v="114916.99"/>
        <n v="114462.53"/>
        <n v="116428.79"/>
        <n v="109364.01"/>
        <n v="92856.23"/>
        <n v="85094.375"/>
        <n v="98638.855"/>
        <n v="128753.755"/>
        <n v="130699.155"/>
        <n v="115572.045"/>
        <n v="96358.975"/>
        <n v="95700.48"/>
        <n v="95959.685"/>
        <n v="105277.85"/>
        <n v="106373.825"/>
        <n v="113337.685"/>
        <n v="123247.735"/>
        <n v="133705.845"/>
        <n v="107142.815"/>
        <n v="118832.07"/>
        <n v="111361.05"/>
        <n v="116530.04"/>
        <n v="139607.905"/>
        <n v="132022.87"/>
        <n v="98977.05"/>
        <n v="92021.68"/>
        <n v="109389.095"/>
        <n v="116074.03"/>
        <n v="129286.365"/>
        <n v="154648.065"/>
        <n v="165070.595"/>
        <n v="124825.025"/>
        <n v="127305.2"/>
        <n v="137955.425"/>
        <n v="128314.47"/>
        <n v="128899.765"/>
        <n v="139245.21"/>
        <n v="128599.46"/>
        <n v="139114.585"/>
        <n v="159436.69"/>
        <n v="160437.565"/>
        <n v="115239.57"/>
        <n v="108524.18"/>
        <n v="109949.21"/>
        <n v="112946.34"/>
        <n v="104947.325"/>
        <n v="106065.935"/>
        <n v="126465.96"/>
        <n v="137539.725"/>
        <n v="159307.315"/>
        <n v="149473.01"/>
        <n v="137101.87"/>
        <n v="118113.8"/>
        <n v="100440.29"/>
        <n v="116209.13"/>
        <n v="124882.715"/>
        <n v="115269.5"/>
        <n v="117260.245"/>
        <n v="114736.355"/>
        <n v="105799.935"/>
        <n v="105085.515"/>
        <n v="113116.425"/>
        <n v="120035.385"/>
        <n v="124481.415"/>
        <n v="133607.065"/>
        <n v="136328.345"/>
        <n v="119226.435"/>
        <n v="96305.07"/>
        <n v="117952.365"/>
        <n v="127894.285"/>
        <n v="123400.17"/>
        <n v="117346.26"/>
        <n v="119960.33"/>
        <n v="111096.305"/>
        <n v="101334.2"/>
        <n v="112527.285"/>
        <n v="113850.81"/>
        <n v="122717.5"/>
        <n v="128732.59"/>
        <n v="127805.485"/>
        <n v="120398.885"/>
        <n v="104486.18"/>
        <n v="97542.31"/>
        <n v="112663.625"/>
        <n v="114195.35"/>
        <n v="116045.27"/>
        <n v="116284.345"/>
        <n v="110715.12"/>
        <n v="97262.705"/>
        <n v="111617.945"/>
        <n v="110794.26"/>
        <n v="111254.315"/>
        <n v="115020.505"/>
        <n v="119298.325"/>
        <n v="112312.695"/>
        <n v="98918.515"/>
        <n v="112488.215"/>
        <n v="116809.365"/>
        <n v="117744.005"/>
        <n v="116457.26"/>
        <n v="97070.345"/>
        <n v="99687.64"/>
        <n v="98817.03"/>
        <n v="98258.25"/>
        <n v="113381.53"/>
        <n v="115974.61"/>
        <n v="117551.695"/>
        <n v="115979.07"/>
        <n v="105938.475"/>
        <n v="100571.165"/>
        <n v="118702.925"/>
        <n v="122423.01"/>
        <n v="121944.995"/>
        <n v="119876.63"/>
        <n v="113609.76"/>
        <n v="105135.305"/>
        <n v="104123.39"/>
        <n v="115694.64"/>
        <n v="121092.855"/>
        <n v="120784.875"/>
        <n v="120448.935"/>
        <n v="118324.09"/>
        <n v="107479.26"/>
        <n v="103662.05"/>
        <n v="117799.97"/>
        <n v="117642.645"/>
        <n v="106654.955"/>
        <n v="117617.51"/>
        <n v="119079.465"/>
        <n v="108613.38"/>
        <n v="105277.715"/>
        <n v="121551.685"/>
        <n v="122642.235"/>
        <n v="118716.595"/>
        <n v="117357.835"/>
        <n v="116870.46"/>
        <n v="106892.995"/>
        <n v="105840.39"/>
        <n v="118254.555"/>
        <n v="122876.865"/>
        <n v="122721.46"/>
        <n v="128518.505"/>
        <n v="133467.37"/>
        <n v="111273.755"/>
        <n v="108729.71"/>
        <n v="129885.955"/>
        <n v="131900.52"/>
        <n v="133399.23"/>
        <n v="131757.155"/>
        <n v="127353.575"/>
        <n v="119262.145"/>
        <n v="112349.26"/>
        <n v="124046.805"/>
        <n v="126922.995"/>
        <n v="129352.83"/>
        <n v="129553.94"/>
        <n v="127957.57"/>
        <n v="115384.085"/>
        <n v="106044.51"/>
        <n v="119360.265"/>
        <n v="123142.76"/>
        <n v="127830.62"/>
        <n v="131159.945"/>
        <n v="135864.065"/>
        <n v="123226.075"/>
        <n v="121177.585"/>
        <n v="135385.41"/>
        <n v="132975.13"/>
        <n v="132038.425"/>
        <n v="128577.63"/>
        <n v="129910.015"/>
        <n v="120232.195"/>
        <n v="117037.865"/>
        <n v="113420.985"/>
        <n v="127261.295"/>
        <n v="131574.605"/>
        <n v="130544.485"/>
        <n v="133009.01"/>
        <n v="124351.235"/>
        <n v="120785.595"/>
        <n v="138518.735"/>
        <n v="143830.12"/>
        <n v="141305.88"/>
        <n v="143542.02"/>
        <n v="140296.4"/>
        <n v="132165.425"/>
        <n v="125850.58"/>
        <n v="141972.715"/>
        <n v="142842.4"/>
        <n v="148100.13"/>
        <n v="150445.47"/>
        <n v="139188.48"/>
        <n v="125394.425"/>
        <n v="124313.07"/>
        <n v="140713.255"/>
        <n v="135759.275"/>
        <n v="128580.975"/>
        <n v="125861.6"/>
        <n v="124242.52"/>
        <n v="119717.435"/>
        <n v="114562.215"/>
        <n v="133874.475"/>
        <n v="140342.995"/>
        <n v="143461.125"/>
        <n v="145767.1"/>
        <n v="140542.95"/>
        <n v="124491.53"/>
        <n v="119464.315"/>
        <n v="137446.75"/>
        <n v="131367.09"/>
        <n v="132856.72"/>
        <n v="133778.445"/>
        <n v="135728.405"/>
        <n v="125928.62"/>
        <n v="114186.8"/>
        <n v="134664.655"/>
        <n v="132967.19"/>
        <n v="135308.295"/>
        <n v="137634.125"/>
        <n v="130119.5"/>
        <n v="116942.94"/>
        <n v="111555.0"/>
        <n v="135422.135"/>
        <n v="129519.995"/>
        <n v="134004.96"/>
        <n v="129025.0"/>
        <n v="129740.315"/>
        <n v="116238.175"/>
        <n v="104912.38"/>
        <n v="127198.78"/>
        <n v="131851.015"/>
        <n v="131939.5"/>
        <n v="135670.99"/>
        <n v="121875.355"/>
        <n v="119988.735"/>
        <n v="115231.85"/>
        <n v="127541.57"/>
        <n v="121073.45"/>
        <n v="122602.115"/>
        <n v="131137.065"/>
        <n v="125189.54"/>
        <n v="116571.26"/>
        <n v="119707.93"/>
        <n v="138918.385"/>
        <n v="138424.25"/>
        <n v="136240.845"/>
        <n v="131956.725"/>
        <n v="130210.94"/>
        <n v="116471.775"/>
        <n v="111436.265"/>
        <n v="131280.85"/>
        <n v="139563.095"/>
        <n v="136032.16"/>
        <n v="139752.545"/>
        <n v="130466.915"/>
        <n v="116344.565"/>
        <n v="118402.905"/>
        <n v="131448.995"/>
        <n v="128192.085"/>
        <n v="118307.155"/>
        <n v="116467.37"/>
        <n v="123583.52"/>
        <n v="109948.615"/>
        <n v="107838.95"/>
        <n v="123132.625"/>
        <n v="111096.53"/>
        <n v="112935.04"/>
        <n v="117880.565"/>
        <n v="111213.15"/>
        <n v="108632.355"/>
        <n v="113030.005"/>
        <n v="118208.24"/>
        <n v="119622.285"/>
        <n v="123787.77"/>
        <n v="125335.57"/>
        <n v="120372.48"/>
        <n v="107731.72"/>
        <n v="107332.1"/>
        <n v="119535.715"/>
        <n v="124797.085"/>
        <n v="119238.345"/>
        <n v="110878.67"/>
        <n v="108622.42"/>
        <n v="109315.065"/>
        <n v="106236.23"/>
        <n v="114466.64"/>
        <n v="114458.205"/>
        <n v="115490.835"/>
        <n v="115294.12"/>
        <n v="112576.545"/>
        <n v="102988.145"/>
        <n v="100476.705"/>
        <n v="113945.5"/>
        <n v="116449.31"/>
        <n v="109551.08"/>
        <n v="110432.33"/>
        <n v="110457.335"/>
        <n v="96584.745"/>
        <n v="90918.615"/>
        <n v="108070.275"/>
        <n v="113889.41"/>
        <n v="112592.26"/>
        <n v="112806.585"/>
        <n v="107940.16"/>
        <n v="99368.855"/>
        <n v="98427.53"/>
        <n v="105893.615"/>
        <n v="109241.565"/>
        <n v="111423.365"/>
        <n v="112414.39"/>
        <n v="111145.12"/>
        <n v="97973.985"/>
        <n v="95624.015"/>
        <n v="110196.615"/>
        <n v="113459.025"/>
        <n v="114402.745"/>
        <n v="119350.665"/>
        <n v="116793.855"/>
        <n v="93859.285"/>
        <n v="96432.625"/>
        <n v="107014.075"/>
        <n v="100696.565"/>
        <n v="106387.195"/>
        <n v="109430.37"/>
        <n v="112506.95"/>
        <n v="100203.55"/>
        <n v="94602.89"/>
        <n v="114159.595"/>
        <n v="120185.265"/>
        <n v="116487.58"/>
        <n v="108628.34"/>
        <n v="107405.925"/>
        <n v="90498.92"/>
        <n v="92043.13"/>
        <n v="113978.535"/>
        <n v="118330.625"/>
        <n v="106618.195"/>
        <n v="107278.83"/>
        <n v="113582.6"/>
        <n v="101352.12"/>
        <n v="96240.41"/>
        <n v="110547.605"/>
        <n v="109706.42"/>
        <n v="106684.825"/>
        <n v="112586.74"/>
        <n v="110031.82"/>
        <n v="100725.24"/>
        <n v="88903.065"/>
        <n v="107666.305"/>
        <n v="111718.075"/>
        <n v="114225.12"/>
        <n v="135452.26"/>
        <n v="156648.405"/>
        <n v="121237.47"/>
        <n v="102161.115"/>
        <n v="110803.765"/>
        <n v="114413.785"/>
        <n v="129715.465"/>
        <n v="114986.33"/>
        <n v="110025.465"/>
        <n v="102577.145"/>
        <n v="99110.775"/>
        <n v="112804.4"/>
        <n v="113485.105"/>
        <n v="119907.245"/>
        <n v="111880.525"/>
        <n v="102075.925"/>
        <n v="92725.74"/>
        <n v="94938.395"/>
        <n v="112358.815"/>
        <n v="98191.655"/>
        <n v="100017.195"/>
        <n v="129749.14"/>
        <n v="133831.375"/>
        <n v="108290.11"/>
        <n v="99613.865"/>
        <n v="103381.915"/>
        <n v="98933.06"/>
        <n v="106470.675"/>
        <n v="118789.605"/>
        <n v="133288.46"/>
        <n v="97262.79"/>
        <n v="93606.215"/>
        <n v="109874.9"/>
        <n v="113446.1"/>
        <n v="105483.435"/>
        <n v="108078.695"/>
        <n v="119728.635"/>
        <n v="108628.96"/>
        <n v="101853.24"/>
        <n v="147070.535"/>
        <n v="152496.245"/>
        <n v="136971.755"/>
        <n v="145211.49"/>
        <n v="134898.21"/>
        <n v="101692.45"/>
        <n v="102283.13"/>
        <n v="130517.97"/>
        <n v="141444.78"/>
        <n v="125501.15"/>
        <n v="155891.345"/>
        <n v="168894.845"/>
        <n v="114818.665"/>
        <n v="99801.575"/>
        <n v="112374.63"/>
        <n v="138455.455"/>
        <n v="142113.375"/>
        <n v="110277.21"/>
        <n v="104422.79"/>
        <n v="124749.065"/>
        <n v="133287.585"/>
        <n v="119168.96"/>
        <n v="119702.045"/>
        <n v="140497.815"/>
        <n v="141593.545"/>
        <n v="117327.495"/>
        <n v="95668.77"/>
        <n v="94786.72"/>
        <n v="114085.645"/>
        <n v="107697.205"/>
        <n v="106692.845"/>
        <n v="107655.08"/>
        <n v="113910.46"/>
        <n v="106467.235"/>
        <n v="108470.925"/>
        <n v="116995.065"/>
        <n v="110531.6"/>
        <n v="108972.305"/>
        <n v="110235.335"/>
        <n v="109901.76"/>
        <n v="99890.25"/>
        <n v="106877.865"/>
        <n v="133476.605"/>
        <n v="123114.115"/>
        <n v="125272.27"/>
        <n v="150472.255"/>
        <n v="163682.04"/>
        <n v="146265.115"/>
        <n v="138597.69"/>
        <n v="136528.81"/>
        <n v="126073.53"/>
        <n v="108723.615"/>
        <n v="114519.865"/>
        <n v="117281.2"/>
        <n v="106854.935"/>
        <n v="101994.055"/>
        <n v="103219.08"/>
        <n v="110086.7"/>
        <n v="114740.52"/>
        <n v="112785.78"/>
        <n v="111179.125"/>
        <n v="105119.48"/>
        <n v="105669.045"/>
        <n v="121954.385"/>
        <n v="123290.835"/>
        <n v="123994.3"/>
        <n v="124181.405"/>
        <n v="128305.64"/>
        <n v="109147.65"/>
        <n v="104226.83"/>
        <n v="107583.935"/>
        <n v="108840.18"/>
        <n v="113307.595"/>
        <n v="113923.16"/>
        <n v="110768.285"/>
        <n v="101262.655"/>
        <n v="101119.835"/>
        <n v="116817.43"/>
        <n v="114927.205"/>
        <n v="115188.76"/>
        <n v="113763.835"/>
        <n v="111484.73"/>
        <n v="102229.645"/>
        <n v="93590.425"/>
        <n v="108543.635"/>
        <n v="111999.04"/>
        <n v="120858.98"/>
        <n v="116890.61"/>
        <n v="114848.77"/>
        <n v="105963.555"/>
        <n v="98680.0"/>
        <n v="114194.955"/>
        <n v="115392.875"/>
        <n v="117281.13"/>
        <n v="111360.065"/>
        <n v="95967.405"/>
        <n v="95654.36"/>
        <n v="94810.665"/>
        <n v="100246.51"/>
        <n v="114240.885"/>
        <n v="113264.23"/>
        <n v="98112.465"/>
        <n v="107226.59"/>
        <n v="105374.93"/>
        <n v="101057.43"/>
        <n v="118307.525"/>
        <n v="110515.6"/>
        <n v="111462.385"/>
        <n v="112948.4"/>
        <n v="110902.185"/>
        <n v="103616.145"/>
        <n v="104770.705"/>
        <n v="121535.485"/>
        <n v="116318.435"/>
        <n v="118801.84"/>
        <n v="122003.335"/>
        <n v="123850.86"/>
        <n v="113186.735"/>
        <n v="110416.88"/>
        <n v="119598.605"/>
        <n v="123005.31"/>
        <n v="126264.775"/>
        <n v="127389.485"/>
        <n v="126934.24"/>
        <n v="112990.635"/>
        <n v="104054.85"/>
        <n v="118733.42"/>
        <n v="121766.77"/>
        <n v="122015.59"/>
        <n v="119118.11"/>
        <n v="118924.765"/>
        <n v="104949.95"/>
        <n v="106153.43"/>
        <n v="130229.295"/>
        <n v="133799.655"/>
        <n v="136301.49"/>
        <n v="138857.135"/>
        <n v="133869.14"/>
        <n v="120653.435"/>
        <n v="118086.93"/>
        <n v="135437.85"/>
        <n v="136149.125"/>
        <n v="137844.815"/>
        <n v="134971.775"/>
        <n v="132003.44"/>
        <n v="117243.63"/>
        <n v="110669.42"/>
        <n v="108133.03"/>
        <n v="122760.92"/>
        <n v="128127.75"/>
        <n v="128535.19"/>
        <n v="128153.195"/>
        <n v="121097.845"/>
        <n v="116811.39"/>
        <n v="129972.915"/>
        <n v="137922.22"/>
        <n v="144737.12"/>
        <n v="148609.595"/>
        <n v="144504.33"/>
        <n v="132829.29"/>
        <n v="133525.32"/>
        <n v="146856.8"/>
        <n v="145807.25"/>
        <n v="139351.56"/>
        <n v="131023.66"/>
        <n v="123546.62"/>
        <n v="117924.13"/>
        <n v="116150.915"/>
        <n v="130565.58"/>
        <n v="135866.75"/>
        <n v="137327.7"/>
        <n v="135182.725"/>
        <n v="132774.295"/>
        <n v="114660.9"/>
        <n v="114469.88"/>
        <n v="127307.26"/>
        <n v="133803.985"/>
        <n v="127092.715"/>
        <n v="133131.52"/>
        <n v="128384.14"/>
        <n v="123954.31"/>
        <n v="123740.265"/>
        <n v="131739.2"/>
        <n v="132941.77"/>
        <n v="135339.82"/>
        <n v="134119.14"/>
        <n v="132101.86"/>
        <n v="111288.905"/>
        <n v="111293.15"/>
        <n v="123618.42"/>
        <n v="129008.62"/>
        <n v="135782.545"/>
        <n v="132940.63"/>
        <n v="136493.13"/>
        <n v="121958.69"/>
        <n v="118413.135"/>
        <n v="133205.18"/>
        <n v="138858.045"/>
        <n v="140275.83"/>
        <n v="137651.135"/>
        <n v="135633.89"/>
        <n v="119933.7"/>
        <n v="120350.215"/>
        <n v="125652.055"/>
        <n v="132120.39"/>
        <n v="136315.38"/>
        <n v="133004.73"/>
        <n v="142555.105"/>
        <n v="128554.605"/>
        <n v="121028.325"/>
        <n v="136683.4"/>
        <n v="141474.265"/>
        <n v="134681.435"/>
        <n v="128119.715"/>
        <n v="129781.155"/>
        <n v="115460.6"/>
        <n v="110816.375"/>
        <n v="131067.25"/>
        <n v="131438.55"/>
        <n v="120747.08"/>
        <n v="127697.99"/>
        <n v="126763.365"/>
        <n v="107303.475"/>
        <n v="113980.3"/>
        <n v="132704.365"/>
        <n v="130964.885"/>
        <n v="137660.94"/>
        <n v="134233.345"/>
        <n v="131871.08"/>
        <n v="107616.03"/>
        <n v="106779.475"/>
        <n v="121697.38"/>
        <n v="118871.215"/>
        <n v="122652.81"/>
        <n v="120223.175"/>
        <n v="122222.69"/>
        <n v="115200.19"/>
        <n v="116999.07"/>
        <n v="130448.115"/>
        <n v="131665.015"/>
        <n v="121100.045"/>
        <n v="118723.07"/>
        <n v="120349.015"/>
        <n v="103500.955"/>
        <n v="105149.02"/>
        <n v="119362.235"/>
        <n v="124129.44"/>
        <n v="119715.705"/>
        <n v="108102.56"/>
        <n v="107222.345"/>
        <n v="101348.35"/>
        <n v="102386.525"/>
        <n v="121862.885"/>
        <n v="125787.33"/>
        <n v="124302.93"/>
        <n v="117320.175"/>
        <n v="106043.02"/>
        <n v="108762.31"/>
        <n v="104804.09"/>
        <n v="121770.82"/>
        <n v="117265.275"/>
        <n v="110760.825"/>
        <n v="109312.85"/>
        <n v="117512.56"/>
        <n v="101386.01"/>
        <n v="93011.345"/>
        <n v="113296.31"/>
        <n v="117504.775"/>
        <n v="122771.82"/>
        <n v="123692.08"/>
        <n v="115250.505"/>
        <n v="101053.365"/>
        <n v="94744.7"/>
        <n v="110290.12"/>
        <n v="112052.12"/>
        <n v="117533.72"/>
        <n v="116690.04"/>
        <n v="109857.485"/>
        <n v="102032.495"/>
        <n v="102684.515"/>
        <n v="114502.07"/>
        <n v="114108.545"/>
        <n v="114281.615"/>
        <n v="115442.655"/>
        <n v="109130.77"/>
        <n v="96698.285"/>
        <n v="102830.555"/>
        <n v="112634.635"/>
        <n v="111887.405"/>
        <n v="117375.73"/>
        <n v="121752.875"/>
        <n v="130510.905"/>
        <n v="105806.825"/>
        <n v="96867.015"/>
        <n v="107279.84"/>
        <n v="96817.0"/>
        <n v="104381.38"/>
        <n v="115132.64"/>
        <n v="113954.78"/>
        <n v="108924.79"/>
        <n v="101550.045"/>
        <n v="106758.95"/>
        <n v="104303.46"/>
        <n v="112573.54"/>
        <n v="109828.93"/>
        <n v="110954.755"/>
        <n v="97646.12"/>
        <n v="96742.49"/>
        <n v="109148.25"/>
        <n v="112033.87"/>
        <n v="119736.125"/>
        <n v="131312.0"/>
        <n v="109049.365"/>
        <n v="97245.765"/>
        <n v="96778.25"/>
        <n v="113899.3"/>
        <n v="107629.16"/>
        <n v="108417.695"/>
        <n v="112735.875"/>
        <n v="114799.91"/>
        <n v="98959.56"/>
        <n v="100233.98"/>
        <n v="110609.4"/>
        <n v="109094.04"/>
        <n v="107400.705"/>
        <n v="107891.69"/>
        <n v="105028.985"/>
        <n v="95436.3"/>
        <n v="97577.415"/>
        <n v="127910.835"/>
        <n v="109548.62"/>
        <n v="109060.375"/>
        <n v="108599.065"/>
        <n v="107070.61"/>
        <n v="101239.235"/>
        <n v="98723.45"/>
        <n v="114400.065"/>
        <n v="123999.07"/>
        <n v="146990.89"/>
        <n v="125050.61"/>
        <n v="150553.4"/>
        <n v="100632.475"/>
        <n v="90145.615"/>
        <n v="101818.025"/>
        <n v="102168.93"/>
        <n v="98312.745"/>
        <n v="96120.525"/>
        <n v="107256.065"/>
        <n v="113521.685"/>
        <n v="118293.525"/>
        <n v="140410.125"/>
        <n v="95410.39"/>
        <n v="89077.855"/>
        <n v="102988.185"/>
        <n v="118922.215"/>
        <n v="102245.61"/>
        <n v="95671.2"/>
        <n v="110253.59"/>
        <n v="109336.56"/>
        <n v="110038.625"/>
        <n v="127365.59"/>
        <n v="122533.88"/>
        <n v="91886.605"/>
        <n v="91797.595"/>
        <n v="119653.945"/>
        <n v="137302.605"/>
        <n v="137408.225"/>
        <n v="109669.645"/>
        <n v="108108.175"/>
        <n v="105946.34"/>
        <n v="106921.555"/>
        <n v="116291.535"/>
        <n v="112128.195"/>
        <n v="119287.15"/>
        <n v="112254.83"/>
        <n v="109316.375"/>
        <n v="102445.88"/>
        <n v="101233.205"/>
        <n v="103134.46"/>
        <n v="116190.555"/>
        <n v="129812.915"/>
        <n v="154816.49"/>
        <n v="170653.84"/>
        <n v="131856.315"/>
        <n v="97609.06"/>
        <n v="105004.91"/>
        <n v="107034.065"/>
        <n v="108988.44"/>
        <n v="120569.46"/>
        <n v="120734.85"/>
        <n v="107864.445"/>
        <n v="103857.11"/>
        <n v="122975.46"/>
        <n v="127110.58"/>
        <n v="124618.565"/>
        <n v="139137.185"/>
        <n v="139855.63"/>
        <n v="108300.635"/>
        <n v="100904.27"/>
        <n v="123351.845"/>
        <n v="119178.12"/>
        <n v="109375.215"/>
        <n v="112202.145"/>
        <n v="108949.055"/>
        <n v="96922.02"/>
        <n v="106129.665"/>
        <n v="122619.055"/>
        <n v="123558.425"/>
        <n v="108371.125"/>
        <n v="108675.4"/>
        <n v="110006.97"/>
        <n v="100380.94"/>
        <n v="101413.145"/>
        <n v="106359.955"/>
        <n v="108746.37"/>
        <n v="117505.625"/>
        <n v="119734.635"/>
        <n v="111322.325"/>
        <n v="96850.78"/>
        <n v="92553.29"/>
        <n v="94641.7"/>
        <n v="112142.54"/>
        <n v="118830.14"/>
        <n v="120272.775"/>
        <n v="115075.81"/>
        <n v="96016.19"/>
        <n v="97664.935"/>
        <n v="110586.815"/>
        <n v="115254.185"/>
        <n v="121127.145"/>
        <n v="127266.86"/>
        <n v="111547.605"/>
        <n v="103999.335"/>
        <n v="97449.685"/>
        <n v="112906.945"/>
        <n v="114935.545"/>
        <n v="113147.815"/>
        <n v="110088.01"/>
        <n v="111958.245"/>
        <n v="97923.715"/>
        <n v="95953.205"/>
        <n v="107687.51"/>
        <n v="109043.865"/>
        <n v="110991.625"/>
        <n v="116302.665"/>
        <n v="104294.57"/>
        <n v="101854.155"/>
        <n v="105098.025"/>
        <n v="118074.565"/>
        <n v="118404.455"/>
        <n v="108404.01"/>
        <n v="108587.52"/>
        <n v="94831.23"/>
        <n v="92097.07"/>
        <n v="101760.09"/>
        <n v="100025.9"/>
        <n v="107849.83"/>
        <n v="104547.34"/>
        <n v="106527.945"/>
        <n v="106943.49"/>
        <n v="106888.545"/>
        <n v="100737.835"/>
        <n v="109168.595"/>
        <n v="111417.63"/>
        <n v="113506.01"/>
        <n v="112872.88"/>
        <n v="106565.295"/>
        <n v="96845.12"/>
        <n v="96572.935"/>
        <n v="113471.83"/>
        <n v="112124.06"/>
        <n v="121307.84"/>
        <n v="121353.33"/>
        <n v="127238.875"/>
        <n v="111665.725"/>
        <n v="109669.355"/>
        <n v="126892.26"/>
        <n v="118839.095"/>
        <n v="113214.27"/>
        <n v="109642.755"/>
        <n v="107914.055"/>
        <n v="107786.255"/>
        <n v="107555.19"/>
        <n v="122550.945"/>
        <n v="120767.795"/>
        <n v="127145.14"/>
        <n v="129285.09"/>
        <n v="129112.45"/>
        <n v="110420.89"/>
        <n v="109774.425"/>
        <n v="120076.645"/>
        <n v="119789.97"/>
        <n v="119803.985"/>
        <n v="127563.61"/>
        <n v="130472.2"/>
        <n v="115234.32"/>
        <n v="109579.82"/>
        <n v="125532.575"/>
        <n v="126788.835"/>
        <n v="124189.8"/>
        <n v="124062.485"/>
        <n v="120072.09"/>
        <n v="102231.77"/>
        <n v="102684.59"/>
        <n v="132039.705"/>
        <n v="132710.36"/>
        <n v="130801.825"/>
        <n v="133322.025"/>
        <n v="137368.465"/>
        <n v="126427.92"/>
        <n v="119524.41"/>
        <n v="124792.975"/>
        <n v="141571.295"/>
        <n v="137795.795"/>
        <n v="141444.445"/>
        <n v="134684.585"/>
        <n v="117394.455"/>
        <n v="107553.005"/>
        <n v="121221.455"/>
        <n v="124473.67"/>
        <n v="133969.69"/>
        <n v="130437.325"/>
        <n v="120149.435"/>
        <n v="109644.695"/>
        <n v="121528.375"/>
        <n v="136373.435"/>
        <n v="131904.745"/>
        <n v="133100.905"/>
        <n v="131466.24"/>
        <n v="136872.56"/>
        <n v="126938.54"/>
        <n v="125830.75"/>
        <n v="141431.99"/>
        <n v="137644.865"/>
        <n v="126614.72"/>
        <n v="131372.71"/>
        <n v="143010.27"/>
        <n v="125400.27"/>
        <n v="118507.76"/>
        <n v="136255.335"/>
        <n v="140264.52"/>
        <n v="138627.11"/>
        <n v="135266.165"/>
        <n v="134041.23"/>
        <n v="130088.95"/>
        <n v="118837.05"/>
        <n v="130119.41"/>
        <n v="133668.935"/>
        <n v="135296.8"/>
        <n v="143158.89"/>
        <n v="143109.355"/>
        <n v="125303.885"/>
        <n v="114065.32"/>
        <n v="132894.41"/>
        <n v="140086.105"/>
        <n v="138666.105"/>
        <n v="142476.365"/>
        <n v="133822.7"/>
        <n v="128417.22"/>
        <n v="123014.555"/>
        <n v="132571.33"/>
        <n v="132720.395"/>
        <n v="130547.735"/>
        <n v="132583.64"/>
        <n v="132105.75"/>
        <n v="111590.65"/>
        <n v="109935.335"/>
        <n v="127930.355"/>
        <n v="140042.145"/>
        <n v="140205.295"/>
        <n v="140835.175"/>
        <n v="144062.61"/>
        <n v="121119.265"/>
        <n v="111165.955"/>
        <n v="125959.75"/>
        <n v="130141.225"/>
        <n v="127945.31"/>
        <n v="121914.44"/>
        <n v="124640.09"/>
        <n v="113755.18"/>
        <n v="111034.745"/>
        <n v="121520.57"/>
        <n v="119321.855"/>
        <n v="129884.75"/>
        <n v="123490.855"/>
        <n v="125707.04"/>
        <n v="127131.37"/>
        <n v="117125.065"/>
        <n v="134984.79"/>
        <n v="138437.855"/>
        <n v="129322.31"/>
        <n v="119044.425"/>
        <n v="118809.08"/>
        <n v="100166.885"/>
        <n v="98917.175"/>
        <n v="119645.18"/>
        <n v="113547.67"/>
        <n v="109327.46"/>
        <n v="114865.645"/>
        <n v="105534.01"/>
        <n v="95865.14"/>
        <n v="99778.2"/>
        <n v="112421.09"/>
        <n v="112140.47"/>
        <n v="109328.335"/>
        <n v="106643.05"/>
        <n v="111644.6"/>
        <n v="96225.91"/>
        <n v="107196.61"/>
        <n v="113008.77"/>
        <n v="110807.72"/>
        <n v="115643.44"/>
        <n v="112335.7"/>
        <n v="93384.0"/>
        <n v="86891.23"/>
        <n v="100977.95"/>
        <n v="103200.64"/>
        <n v="112412.445"/>
        <n v="117535.715"/>
        <n v="126354.68"/>
        <n v="106694.965"/>
        <n v="101703.49"/>
        <n v="114651.14"/>
        <n v="112076.46"/>
        <n v="113620.21"/>
        <n v="106641.79"/>
        <n v="99585.835"/>
        <n v="92277.025"/>
        <n v="94081.565"/>
        <n v="113610.03"/>
        <n v="122607.56"/>
      </sharedItems>
    </cacheField>
    <cacheField name="RRP" numFmtId="167">
      <sharedItems containsSemiMixedTypes="0" containsString="0" containsNumber="1">
        <n v="25.63369643"/>
        <n v="33.13898756"/>
        <n v="34.56485483"/>
        <n v="25.00556024"/>
        <n v="26.72417628"/>
        <n v="31.28231073"/>
        <n v="48.31230938"/>
        <n v="49.1172803"/>
        <n v="34.49067545"/>
        <n v="20.2298249"/>
        <n v="18.23476806"/>
        <n v="33.69481017"/>
        <n v="27.53786427"/>
        <n v="29.01851661"/>
        <n v="30.93653879"/>
        <n v="23.01519088"/>
        <n v="18.99492729"/>
        <n v="17.00868088"/>
        <n v="26.92787619"/>
        <n v="23.07807414"/>
        <n v="34.44341546"/>
        <n v="35.2307614"/>
        <n v="40.60420022"/>
        <n v="20.92200015"/>
        <n v="16.5414177"/>
        <n v="16.9360128"/>
        <n v="21.2062886"/>
        <n v="17.02383824"/>
        <n v="19.62482736"/>
        <n v="21.02935608"/>
        <n v="16.53884673"/>
        <n v="14.57884442"/>
        <n v="22.27003219"/>
        <n v="27.00383233"/>
        <n v="27.8091342"/>
        <n v="31.38457074"/>
        <n v="38.84018027"/>
        <n v="28.76170678"/>
        <n v="23.9741066"/>
        <n v="28.90913471"/>
        <n v="37.52259998"/>
        <n v="32.6554543"/>
        <n v="26.57663494"/>
        <n v="18.73697061"/>
        <n v="20.24010323"/>
        <n v="24.58418694"/>
        <n v="31.9490406"/>
        <n v="30.25014939"/>
        <n v="30.23579275"/>
        <n v="33.59896068"/>
        <n v="33.53867153"/>
        <n v="31.25281984"/>
        <n v="32.40972721"/>
        <n v="28.41722913"/>
        <n v="26.5590119"/>
        <n v="33.32324959"/>
        <n v="39.08657834"/>
        <n v="36.33901155"/>
        <n v="25.14313073"/>
        <n v="24.58614815"/>
        <n v="33.16652623"/>
        <n v="43.73945714"/>
        <n v="37.25248391"/>
        <n v="25.3228281"/>
        <n v="27.75052169"/>
        <n v="22.11321454"/>
        <n v="20.57443413"/>
        <n v="23.80806827"/>
        <n v="31.76374918"/>
        <n v="33.59649288"/>
        <n v="26.04050589"/>
        <n v="24.19536323"/>
        <n v="17.39452956"/>
        <n v="14.3730994"/>
        <n v="22.66079993"/>
        <n v="21.38556947"/>
        <n v="24.43863773"/>
        <n v="24.56824098"/>
        <n v="24.06816285"/>
        <n v="20.47371461"/>
        <n v="18.91869559"/>
        <n v="26.68562798"/>
        <n v="34.05849946"/>
        <n v="28.54875424"/>
        <n v="21.9713629"/>
        <n v="25.77160038"/>
        <n v="29.27136869"/>
        <n v="24.67271635"/>
        <n v="33.7503627"/>
        <n v="31.83656958"/>
        <n v="26.16780586"/>
        <n v="23.46025058"/>
        <n v="20.9393785"/>
        <n v="23.18805617"/>
        <n v="20.50865038"/>
        <n v="17.04855264"/>
        <n v="21.35945999"/>
        <n v="25.20801652"/>
        <n v="25.20780037"/>
        <n v="25.6771108"/>
        <n v="23.05591231"/>
        <n v="22.05303719"/>
        <n v="29.40828908"/>
        <n v="30.99517563"/>
        <n v="31.09055848"/>
        <n v="40.68150885"/>
        <n v="33.98750482"/>
        <n v="26.14012894"/>
        <n v="24.54069444"/>
        <n v="33.67717583"/>
        <n v="30.4731569"/>
        <n v="36.69528357"/>
        <n v="35.42248474"/>
        <n v="36.4979363"/>
        <n v="25.97830858"/>
        <n v="28.95541976"/>
        <n v="48.67306836"/>
        <n v="46.2680344"/>
        <n v="39.82982089"/>
        <n v="39.09265231"/>
        <n v="47.4744621"/>
        <n v="25.8520399"/>
        <n v="30.62706307"/>
        <n v="28.80303794"/>
        <n v="27.38334397"/>
        <n v="26.02258938"/>
        <n v="29.08203003"/>
        <n v="29.07560905"/>
        <n v="19.60236047"/>
        <n v="13.27984076"/>
        <n v="28.47548938"/>
        <n v="28.35535897"/>
        <n v="33.6029018"/>
        <n v="36.08497609"/>
        <n v="32.88820189"/>
        <n v="35.11935553"/>
        <n v="30.54759947"/>
        <n v="39.33371288"/>
        <n v="34.03831774"/>
        <n v="30.97608603"/>
        <n v="35.62199843"/>
        <n v="34.61410533"/>
        <n v="31.22698432"/>
        <n v="31.49325856"/>
        <n v="51.61033015"/>
        <n v="46.40181363"/>
        <n v="29.88407137"/>
        <n v="26.09688903"/>
        <n v="29.80358005"/>
        <n v="19.04882579"/>
        <n v="18.57271408"/>
        <n v="36.92812664"/>
        <n v="59.85603338"/>
        <n v="50.5626836"/>
        <n v="33.05028479"/>
        <n v="37.96653889"/>
        <n v="30.18134685"/>
        <n v="23.38038485"/>
        <n v="24.3576365"/>
        <n v="36.71427512"/>
        <n v="39.76613747"/>
        <n v="37.48182938"/>
        <n v="37.53937282"/>
        <n v="29.86858815"/>
        <n v="31.59818231"/>
        <n v="36.01098153"/>
        <n v="36.94281938"/>
        <n v="39.27859913"/>
        <n v="37.45776352"/>
        <n v="38.55071374"/>
        <n v="41.09768311"/>
        <n v="33.90238984"/>
        <n v="30.47783118"/>
        <n v="30.2380616"/>
        <n v="32.21777895"/>
        <n v="33.05483817"/>
        <n v="31.92862512"/>
        <n v="28.29254035"/>
        <n v="31.00149176"/>
        <n v="35.77539876"/>
        <n v="37.6252582"/>
        <n v="29.52094616"/>
        <n v="35.6183138"/>
        <n v="42.62957624"/>
        <n v="29.12782527"/>
        <n v="24.00328983"/>
        <n v="36.04178884"/>
        <n v="37.29751745"/>
        <n v="40.58380685"/>
        <n v="38.51727354"/>
        <n v="32.28845537"/>
        <n v="30.62181991"/>
        <n v="33.15211905"/>
        <n v="47.52630153"/>
        <n v="45.25558281"/>
        <n v="50.4974182"/>
        <n v="40.47170764"/>
        <n v="49.21850696"/>
        <n v="44.09776708"/>
        <n v="43.57342248"/>
        <n v="41.79671269"/>
        <n v="28.89548968"/>
        <n v="33.70727752"/>
        <n v="33.97518484"/>
        <n v="27.6698245"/>
        <n v="22.2391885"/>
        <n v="22.38424622"/>
        <n v="35.17621745"/>
        <n v="40.75298793"/>
        <n v="37.23752124"/>
        <n v="29.12283736"/>
        <n v="35.05977109"/>
        <n v="29.88013959"/>
        <n v="23.37418658"/>
        <n v="38.12797815"/>
        <n v="44.67333638"/>
        <n v="42.5957224"/>
        <n v="48.94517285"/>
        <n v="42.78284919"/>
        <n v="39.11605998"/>
        <n v="29.44132945"/>
        <n v="30.09105237"/>
        <n v="31.94331353"/>
        <n v="37.33841387"/>
        <n v="36.73054058"/>
        <n v="35.43773739"/>
        <n v="34.08615436"/>
        <n v="25.31764941"/>
        <n v="31.79373023"/>
        <n v="45.28668706"/>
        <n v="39.23515304"/>
        <n v="30.54500061"/>
        <n v="38.88847204"/>
        <n v="32.23832167"/>
        <n v="29.44134872"/>
        <n v="26.61266289"/>
        <n v="28.80467771"/>
        <n v="37.13177468"/>
        <n v="41.60533545"/>
        <n v="38.17912007"/>
        <n v="35.47451361"/>
        <n v="42.41417956"/>
        <n v="50.27328749"/>
        <n v="50.14578439"/>
        <n v="49.03831254"/>
        <n v="45.54626467"/>
        <n v="65.73690671"/>
        <n v="57.1775692"/>
        <n v="40.58176552"/>
        <n v="38.52697878"/>
        <n v="41.71038161"/>
        <n v="48.12810484"/>
        <n v="48.91956662"/>
        <n v="36.08846518"/>
        <n v="37.65455156"/>
        <n v="30.35960587"/>
        <n v="32.34565421"/>
        <n v="34.50652241"/>
        <n v="38.96606247"/>
        <n v="40.63926437"/>
        <n v="40.63008102"/>
        <n v="47.82671203"/>
        <n v="32.85772784"/>
        <n v="44.95597741"/>
        <n v="99.47616671"/>
        <n v="49.76861067"/>
        <n v="54.98052681"/>
        <n v="51.08100179"/>
        <n v="48.78936994"/>
        <n v="43.93161371"/>
        <n v="42.02601538"/>
        <n v="37.64010125"/>
        <n v="41.98096898"/>
        <n v="34.80976299"/>
        <n v="38.30698393"/>
        <n v="30.78069241"/>
        <n v="36.56069849"/>
        <n v="38.97200519"/>
        <n v="36.24445144"/>
        <n v="31.59640663"/>
        <n v="36.14098237"/>
        <n v="41.41507492"/>
        <n v="34.80317686"/>
        <n v="29.90281083"/>
        <n v="36.35362381"/>
        <n v="41.49816809"/>
        <n v="45.5634402"/>
        <n v="39.06694868"/>
        <n v="43.80436083"/>
        <n v="29.67361006"/>
        <n v="29.12086757"/>
        <n v="43.51067632"/>
        <n v="43.3328692"/>
        <n v="39.68189403"/>
        <n v="44.03304646"/>
        <n v="48.1698968"/>
        <n v="32.19205197"/>
        <n v="17.4659695"/>
        <n v="29.39851628"/>
        <n v="31.32939962"/>
        <n v="39.51380992"/>
        <n v="62.32012828"/>
        <n v="35.87555035"/>
        <n v="18.37479011"/>
        <n v="14.68483973"/>
        <n v="25.01784896"/>
        <n v="14.15794771"/>
        <n v="29.23763309"/>
        <n v="34.57679076"/>
        <n v="30.64286687"/>
        <n v="18.27265483"/>
        <n v="21.09536038"/>
        <n v="35.05480023"/>
        <n v="32.06707648"/>
        <n v="35.22410385"/>
        <n v="38.48525874"/>
        <n v="32.82309665"/>
        <n v="33.56093861"/>
        <n v="28.29807106"/>
        <n v="39.12737374"/>
        <n v="36.02454725"/>
        <n v="60.68023827"/>
        <n v="78.29096807"/>
        <n v="38.02649768"/>
        <n v="27.41362241"/>
        <n v="32.34590077"/>
        <n v="41.36877245"/>
        <n v="48.52152976"/>
        <n v="60.69203392"/>
        <n v="30.49417411"/>
        <n v="40.36654546"/>
        <n v="43.32666084"/>
        <n v="39.12126473"/>
        <n v="45.57726057"/>
        <n v="37.92095899"/>
        <n v="37.4708208"/>
        <n v="43.34422421"/>
        <n v="66.53389405"/>
        <n v="36.90686862"/>
        <n v="36.78833221"/>
        <n v="53.36909872"/>
        <n v="57.53424668"/>
        <n v="49.73700573"/>
        <n v="50.80601367"/>
        <n v="32.02012919"/>
        <n v="34.14289792"/>
        <n v="40.30682955"/>
        <n v="51.74782952"/>
        <n v="51.66083017"/>
        <n v="78.64591999"/>
        <n v="188.0861252"/>
        <n v="81.19248625"/>
        <n v="69.32882082"/>
        <n v="54.64980429"/>
        <n v="49.62125192"/>
        <n v="37.53130427"/>
        <n v="39.13822083"/>
        <n v="50.81827517"/>
        <n v="22.11558624"/>
        <n v="14.96710809"/>
        <n v="19.82318359"/>
        <n v="20.09753992"/>
        <n v="27.33170157"/>
        <n v="43.82687479"/>
        <n v="101.9915588"/>
        <n v="32.52767336"/>
        <n v="21.89456076"/>
        <n v="19.8953848"/>
        <n v="25.44347924"/>
        <n v="29.91718737"/>
        <n v="31.79025205"/>
        <n v="34.44506917"/>
        <n v="36.88815616"/>
        <n v="41.98782325"/>
        <n v="44.47978703"/>
        <n v="88.11610079"/>
        <n v="62.53997502"/>
        <n v="545.7378196"/>
        <n v="36.37140419"/>
        <n v="30.20390307"/>
        <n v="23.67497011"/>
        <n v="29.15326195"/>
        <n v="43.40935802"/>
        <n v="49.25793525"/>
        <n v="53.30039877"/>
        <n v="55.47008954"/>
        <n v="42.33773277"/>
        <n v="26.97502333"/>
        <n v="26.41220907"/>
        <n v="27.59659014"/>
        <n v="25.27669394"/>
        <n v="32.75984945"/>
        <n v="33.32496816"/>
        <n v="32.69384721"/>
        <n v="23.84687233"/>
        <n v="23.47662571"/>
        <n v="31.58876665"/>
        <n v="35.64081616"/>
        <n v="27.87604398"/>
        <n v="22.3923782"/>
        <n v="26.8545022"/>
        <n v="28.72453436"/>
        <n v="33.49284634"/>
        <n v="33.9086031"/>
        <n v="38.70567585"/>
        <n v="41.37607962"/>
        <n v="34.38993372"/>
        <n v="40.62665069"/>
        <n v="32.23139796"/>
        <n v="26.26726968"/>
        <n v="32.56207053"/>
        <n v="29.58535343"/>
        <n v="32.50451406"/>
        <n v="47.40430914"/>
        <n v="43.69489681"/>
        <n v="26.30452433"/>
        <n v="24.60568176"/>
        <n v="55.28023145"/>
        <n v="66.96065647"/>
        <n v="72.24069994"/>
        <n v="43.38678606"/>
        <n v="35.55254287"/>
        <n v="32.10570563"/>
        <n v="30.39844268"/>
        <n v="41.25807901"/>
        <n v="96.28761922"/>
        <n v="53.91107114"/>
        <n v="49.55216251"/>
        <n v="43.22741726"/>
        <n v="37.4253858"/>
        <n v="41.3206478"/>
        <n v="41.14950256"/>
        <n v="253.0320323"/>
        <n v="66.41160339"/>
        <n v="46.52161235"/>
        <n v="49.79353314"/>
        <n v="37.32101386"/>
        <n v="30.0869621"/>
        <n v="24.79442999"/>
        <n v="28.46012769"/>
        <n v="54.35305581"/>
        <n v="49.4911015"/>
        <n v="33.97202362"/>
        <n v="48.71748998"/>
        <n v="47.17506412"/>
        <n v="49.67654935"/>
        <n v="56.87274821"/>
        <n v="44.26219138"/>
        <n v="42.35494432"/>
        <n v="30.22185548"/>
        <n v="30.53949743"/>
        <n v="25.86103521"/>
        <n v="27.58617697"/>
        <n v="31.07095135"/>
        <n v="29.06251382"/>
        <n v="21.90202897"/>
        <n v="14.49079665"/>
        <n v="13.56898646"/>
        <n v="15.80399954"/>
        <n v="38.46855031"/>
        <n v="21.42320815"/>
        <n v="45.52080455"/>
        <n v="52.13196852"/>
        <n v="75.35781074"/>
        <n v="73.13914453"/>
        <n v="35.12054575"/>
        <n v="62.30651081"/>
        <n v="62.9645525"/>
        <n v="77.21022318"/>
        <n v="92.92520704"/>
        <n v="81.71784794"/>
        <n v="51.52896856"/>
        <n v="39.12944308"/>
        <n v="61.62911492"/>
        <n v="54.57119179"/>
        <n v="40.0536623"/>
        <n v="55.74046858"/>
        <n v="52.29655518"/>
        <n v="36.7345262"/>
        <n v="30.68045485"/>
        <n v="39.08786122"/>
        <n v="56.43641514"/>
        <n v="19.4111381"/>
        <n v="60.58197893"/>
        <n v="51.74834177"/>
        <n v="27.10790618"/>
        <n v="31.87421762"/>
        <n v="37.34851758"/>
        <n v="22.24291908"/>
        <n v="47.7538426"/>
        <n v="27.23225297"/>
        <n v="64.31705658"/>
        <n v="46.62702428"/>
        <n v="59.14011232"/>
        <n v="100.8140427"/>
        <n v="36.9801066"/>
        <n v="59.84988166"/>
        <n v="53.79609684"/>
        <n v="52.36555156"/>
        <n v="28.27876737"/>
        <n v="37.07654106"/>
        <n v="41.91676316"/>
        <n v="68.33332655"/>
        <n v="70.58882764"/>
        <n v="44.40335829"/>
        <n v="79.7959074"/>
        <n v="45.74527142"/>
        <n v="24.19265246"/>
        <n v="10.80151908"/>
        <n v="45.21384715"/>
        <n v="66.25853483"/>
        <n v="99.42483313"/>
        <n v="68.19342854"/>
        <n v="81.99013458"/>
        <n v="68.71547404"/>
        <n v="115.7846736"/>
        <n v="156.4647226"/>
        <n v="168.8527592"/>
        <n v="180.9103503"/>
        <n v="175.8546299"/>
        <n v="126.7499719"/>
        <n v="122.7887776"/>
        <n v="107.4456121"/>
        <n v="88.32696291"/>
        <n v="91.3156602"/>
        <n v="50.23897194"/>
        <n v="47.42579878"/>
        <n v="55.59096958"/>
        <n v="77.21528799"/>
        <n v="95.06477463"/>
        <n v="90.84510926"/>
        <n v="92.41624585"/>
        <n v="89.92914895"/>
        <n v="99.57367451"/>
        <n v="62.93401613"/>
        <n v="79.38482177"/>
        <n v="114.875078"/>
        <n v="62.15476411"/>
        <n v="58.75903858"/>
        <n v="78.31898019"/>
        <n v="67.9384962"/>
        <n v="99.7632508"/>
        <n v="120.4411006"/>
        <n v="127.3466076"/>
        <n v="110.2803903"/>
        <n v="80.12524308"/>
        <n v="115.1178955"/>
        <n v="117.7120479"/>
        <n v="90.45652378"/>
        <n v="68.59708917"/>
        <n v="124.1368856"/>
        <n v="147.1876919"/>
        <n v="116.6821116"/>
        <n v="176.9120362"/>
        <n v="114.844203"/>
        <n v="105.5485761"/>
        <n v="36.16721233"/>
        <n v="44.85808004"/>
        <n v="49.15948572"/>
        <n v="65.91496492"/>
        <n v="76.11745262"/>
        <n v="79.50760048"/>
        <n v="73.69441877"/>
        <n v="48.7884053"/>
        <n v="43.8915187"/>
        <n v="49.45378979"/>
        <n v="52.33155194"/>
        <n v="44.92653284"/>
        <n v="21.09171887"/>
        <n v="62.70928693"/>
        <n v="52.22700853"/>
        <n v="37.98018661"/>
        <n v="47.97124596"/>
        <n v="36.39746278"/>
        <n v="41.56189875"/>
        <n v="33.86968192"/>
        <n v="24.84952843"/>
        <n v="33.77825209"/>
        <n v="45.97912937"/>
        <n v="48.59799058"/>
        <n v="58.02954936"/>
        <n v="51.56528219"/>
        <n v="70.2031165"/>
        <n v="54.3980783"/>
        <n v="32.88478992"/>
        <n v="35.11782073"/>
        <n v="29.29351974"/>
        <n v="22.41944079"/>
        <n v="39.80646362"/>
        <n v="41.09220007"/>
        <n v="38.81095608"/>
        <n v="33.06116"/>
        <n v="39.83893843"/>
        <n v="24.45390447"/>
        <n v="40.89160699"/>
        <n v="27.47109329"/>
        <n v="27.60134081"/>
        <n v="25.00246694"/>
        <n v="38.91325563"/>
        <n v="59.99534067"/>
        <n v="73.18959371"/>
        <n v="114.0039598"/>
        <n v="74.66305514"/>
        <n v="67.6277533"/>
        <n v="31.80817961"/>
        <n v="29.44768103"/>
        <n v="39.1423789"/>
        <n v="53.186931"/>
        <n v="32.5590174"/>
        <n v="46.80878786"/>
        <n v="52.63679288"/>
        <n v="35.27078286"/>
        <n v="24.51210764"/>
        <n v="38.21246963"/>
        <n v="28.69264595"/>
        <n v="24.18242139"/>
        <n v="12.50431916"/>
        <n v="23.40099927"/>
        <n v="38.55990885"/>
        <n v="50.34788201"/>
        <n v="68.17720324"/>
        <n v="62.06847556"/>
        <n v="54.8405242"/>
        <n v="42.81991758"/>
        <n v="47.04374731"/>
        <n v="36.02869126"/>
        <n v="48.34486635"/>
        <n v="56.44254935"/>
        <n v="43.17737957"/>
        <n v="52.28283459"/>
        <n v="55.70187271"/>
        <n v="46.53870327"/>
        <n v="43.55659982"/>
        <n v="37.69847947"/>
        <n v="47.67147027"/>
        <n v="49.79450443"/>
        <n v="32.43171472"/>
        <n v="37.59600105"/>
        <n v="33.06369262"/>
        <n v="20.48609587"/>
        <n v="13.65687019"/>
        <n v="21.60174363"/>
        <n v="23.00178132"/>
        <n v="41.11513272"/>
        <n v="30.1895728"/>
        <n v="37.3391043"/>
        <n v="35.21034382"/>
        <n v="15.90301462"/>
        <n v="27.65471777"/>
        <n v="38.19994573"/>
        <n v="44.77064554"/>
        <n v="58.35308518"/>
        <n v="43.9665066"/>
        <n v="12.69832874"/>
        <n v="22.02909542"/>
        <n v="29.59668164"/>
        <n v="36.72121271"/>
        <n v="60.68302782"/>
        <n v="27.42582623"/>
        <n v="43.24473226"/>
        <n v="38.71113076"/>
        <n v="40.91855691"/>
        <n v="66.51336615"/>
        <n v="37.02214641"/>
        <n v="55.41635284"/>
        <n v="43.4805405"/>
        <n v="54.50974512"/>
        <n v="21.28564824"/>
        <n v="6.869134505"/>
        <n v="19.08090112"/>
        <n v="17.41820196"/>
        <n v="46.64566901"/>
        <n v="60.22104759"/>
        <n v="25.9523502"/>
        <n v="15.26468717"/>
        <n v="24.15876196"/>
        <n v="30.36705791"/>
        <n v="53.92200303"/>
        <n v="55.66220339"/>
        <n v="48.70697146"/>
        <n v="26.82398291"/>
        <n v="10.83211626"/>
        <n v="10.72564183"/>
        <n v="39.49973783"/>
        <n v="26.90838749"/>
        <n v="35.63068442"/>
        <n v="28.55507656"/>
        <n v="31.77579932"/>
        <n v="24.65599304"/>
        <n v="43.08594969"/>
        <n v="51.0352654"/>
        <n v="37.02129178"/>
        <n v="41.91226779"/>
        <n v="38.05940327"/>
        <n v="27.61649096"/>
        <n v="23.79058297"/>
        <n v="37.00394515"/>
        <n v="65.39277902"/>
        <n v="63.42996415"/>
        <n v="76.02598021"/>
        <n v="56.01230684"/>
        <n v="41.49943678"/>
        <n v="29.20305213"/>
        <n v="43.73274195"/>
        <n v="25.29438487"/>
        <n v="48.41248781"/>
        <n v="44.72205906"/>
        <n v="25.85386173"/>
        <n v="25.11819531"/>
        <n v="19.31166859"/>
        <n v="16.39668788"/>
        <n v="45.15757294"/>
        <n v="44.69302354"/>
        <n v="19.91910633"/>
        <n v="31.14530846"/>
        <n v="48.8568848"/>
        <n v="23.57623123"/>
        <n v="26.49359939"/>
        <n v="28.68483237"/>
        <n v="16.12985685"/>
        <n v="21.34587505"/>
        <n v="20.97623583"/>
        <n v="24.32934519"/>
        <n v="34.69311119"/>
        <n v="28.64742992"/>
        <n v="22.91035559"/>
        <n v="23.8135374"/>
        <n v="40.28250982"/>
        <n v="47.14500558"/>
        <n v="24.06507765"/>
        <n v="17.59822922"/>
        <n v="25.8467611"/>
        <n v="30.61870288"/>
        <n v="28.68695469"/>
        <n v="56.97278071"/>
        <n v="73.45825987"/>
        <n v="97.69920084"/>
        <n v="77.60299799"/>
        <n v="69.22481073"/>
        <n v="68.09952522"/>
        <n v="72.81305685"/>
        <n v="65.74451094"/>
        <n v="70.49040546"/>
        <n v="70.01219456"/>
        <n v="42.29483485"/>
        <n v="55.44429634"/>
        <n v="108.1670628"/>
        <n v="129.2376575"/>
        <n v="75.16561944"/>
        <n v="62.88513035"/>
        <n v="38.99311604"/>
        <n v="46.47911443"/>
        <n v="60.78453185"/>
        <n v="79.11439769"/>
        <n v="59.81718215"/>
        <n v="58.87513245"/>
        <n v="37.84489775"/>
        <n v="69.65718196"/>
        <n v="74.06254286"/>
        <n v="76.58688725"/>
        <n v="96.16858429"/>
        <n v="58.79126706"/>
        <n v="66.86330309"/>
        <n v="82.46801369"/>
        <n v="87.11101457"/>
        <n v="80.81731255"/>
        <n v="113.8703652"/>
        <n v="92.10179585"/>
        <n v="69.06961085"/>
        <n v="135.0612793"/>
        <n v="156.6995615"/>
        <n v="213.3394317"/>
        <n v="97.6080054"/>
        <n v="19.86511394"/>
        <n v="69.04132793"/>
        <n v="90.69389262"/>
        <n v="79.04437965"/>
        <n v="112.8870329"/>
        <n v="93.73260963"/>
        <n v="49.81815886"/>
        <n v="53.12020553"/>
        <n v="93.72670141"/>
        <n v="103.2484286"/>
        <n v="78.05783525"/>
        <n v="102.3617733"/>
        <n v="98.21079741"/>
        <n v="45.60929044"/>
        <n v="56.02642017"/>
        <n v="96.55007159"/>
        <n v="99.94563946"/>
        <n v="86.00399901"/>
        <n v="85.49844546"/>
        <n v="73.92929944"/>
        <n v="77.59564369"/>
        <n v="45.4607457"/>
        <n v="56.63414738"/>
        <n v="57.516139"/>
        <n v="73.92313207"/>
        <n v="83.88968655"/>
        <n v="82.03453762"/>
        <n v="50.76232609"/>
        <n v="42.48056056"/>
        <n v="66.84372206"/>
        <n v="101.4423563"/>
        <n v="102.0122176"/>
        <n v="87.89402085"/>
        <n v="70.74607288"/>
        <n v="68.87709703"/>
        <n v="121.1220102"/>
        <n v="184.8234791"/>
        <n v="112.9036926"/>
        <n v="77.00028631"/>
        <n v="97.82305958"/>
        <n v="118.4496111"/>
        <n v="138.7947558"/>
        <n v="147.4805929"/>
        <n v="118.5621993"/>
        <n v="121.9056323"/>
        <n v="133.7982653"/>
        <n v="115.1902122"/>
        <n v="145.2190605"/>
        <n v="99.24918178"/>
        <n v="92.91573517"/>
        <n v="106.4521598"/>
        <n v="122.6614787"/>
        <n v="142.2804267"/>
        <n v="126.1819875"/>
        <n v="101.330421"/>
        <n v="95.86797769"/>
        <n v="74.59163318"/>
        <n v="111.8004887"/>
        <n v="130.0368734"/>
        <n v="126.572879"/>
        <n v="117.5356502"/>
        <n v="109.7650221"/>
        <n v="116.7828491"/>
        <n v="95.64640701"/>
        <n v="104.5781895"/>
        <n v="112.8247059"/>
        <n v="101.3145524"/>
        <n v="104.0781031"/>
        <n v="133.2265993"/>
        <n v="111.6671228"/>
        <n v="90.72665105"/>
        <n v="113.2589368"/>
        <n v="86.79007255"/>
        <n v="100.6986846"/>
        <n v="145.6827349"/>
        <n v="120.8095221"/>
        <n v="100.81967"/>
        <n v="109.5772954"/>
        <n v="99.15947403"/>
        <n v="109.9227693"/>
        <n v="128.6399556"/>
        <n v="123.4720662"/>
        <n v="108.2886014"/>
        <n v="81.77832735"/>
        <n v="104.9084029"/>
        <n v="132.9735336"/>
        <n v="138.9914155"/>
        <n v="149.6227486"/>
        <n v="170.2926448"/>
        <n v="129.309377"/>
        <n v="130.3168298"/>
        <n v="126.9174946"/>
        <n v="134.6420324"/>
        <n v="128.3149076"/>
        <n v="123.8345994"/>
        <n v="107.8423351"/>
        <n v="96.44024977"/>
        <n v="88.1358791"/>
        <n v="76.78217982"/>
        <n v="72.93148803"/>
        <n v="96.83763464"/>
        <n v="103.2410383"/>
        <n v="108.5190134"/>
        <n v="94.69622997"/>
        <n v="60.86010195"/>
        <n v="72.34164142"/>
        <n v="96.084781"/>
        <n v="95.71447434"/>
        <n v="120.6492316"/>
        <n v="113.3116143"/>
        <n v="96.83774741"/>
        <n v="107.2457298"/>
        <n v="109.7429759"/>
        <n v="101.1322774"/>
        <n v="97.89246038"/>
        <n v="105.6961681"/>
        <n v="110.1268719"/>
        <n v="99.97713568"/>
        <n v="97.62212413"/>
        <n v="87.88338857"/>
        <n v="101.7060988"/>
        <n v="109.9512443"/>
        <n v="93.58978215"/>
        <n v="102.837272"/>
        <n v="107.362224"/>
        <n v="104.2875868"/>
        <n v="93.61692763"/>
        <n v="95.96949334"/>
        <n v="85.79783203"/>
        <n v="106.9667247"/>
        <n v="94.85896751"/>
        <n v="80.26993871"/>
        <n v="84.97094445"/>
        <n v="72.87051538"/>
        <n v="104.3154945"/>
        <n v="100.1993406"/>
        <n v="98.53810322"/>
        <n v="102.5250395"/>
        <n v="124.6840444"/>
        <n v="114.7570772"/>
        <n v="110.1092823"/>
        <n v="150.612766"/>
        <n v="132.5455181"/>
        <n v="146.1761256"/>
        <n v="141.6793728"/>
        <n v="131.2653815"/>
        <n v="129.135411"/>
        <n v="115.1296024"/>
        <n v="123.9739271"/>
        <n v="148.6794952"/>
        <n v="117.9532423"/>
        <n v="106.1487634"/>
        <n v="111.3949826"/>
        <n v="136.1065517"/>
        <n v="102.1491373"/>
        <n v="99.85163753"/>
        <n v="109.9969729"/>
        <n v="109.5605504"/>
        <n v="133.736501"/>
        <n v="130.1927109"/>
        <n v="91.65608062"/>
        <n v="107.8923323"/>
        <n v="122.6544774"/>
        <n v="113.0336114"/>
        <n v="117.2808433"/>
        <n v="117.3154738"/>
        <n v="111.3069682"/>
        <n v="93.45310086"/>
        <n v="91.41616627"/>
        <n v="137.4766901"/>
        <n v="137.9754246"/>
        <n v="113.4923335"/>
        <n v="169.2338271"/>
        <n v="110.3517269"/>
        <n v="82.76667325"/>
        <n v="86.20220241"/>
        <n v="111.4890145"/>
        <n v="111.5513751"/>
        <n v="105.283102"/>
        <n v="86.91654833"/>
        <n v="78.92563543"/>
        <n v="77.12359093"/>
        <n v="68.29417174"/>
        <n v="101.399598"/>
        <n v="99.0861742"/>
        <n v="72.16481732"/>
        <n v="73.71456005"/>
        <n v="92.10754493"/>
        <n v="97.96893516"/>
        <n v="92.81587829"/>
        <n v="108.906684"/>
        <n v="107.9380963"/>
        <n v="106.6475104"/>
        <n v="118.9186938"/>
        <n v="120.1723289"/>
        <n v="93.65754189"/>
        <n v="93.11747779"/>
        <n v="163.4092605"/>
        <n v="143.84804"/>
        <n v="118.2950765"/>
        <n v="115.4257008"/>
        <n v="102.2781632"/>
        <n v="89.32991678"/>
        <n v="67.07312753"/>
        <n v="93.82662098"/>
        <n v="95.60201814"/>
        <n v="101.0173763"/>
        <n v="93.02525491"/>
        <n v="102.4160808"/>
        <n v="96.91024413"/>
        <n v="91.88390937"/>
        <n v="86.68557783"/>
        <n v="94.77296866"/>
        <n v="88.36193594"/>
        <n v="89.57361118"/>
        <n v="89.23620112"/>
        <n v="89.60758713"/>
        <n v="75.50959889"/>
        <n v="79.7834479"/>
        <n v="92.37276862"/>
        <n v="82.59561088"/>
        <n v="74.95776902"/>
        <n v="75.28911916"/>
        <n v="63.0173962"/>
        <n v="43.1973476"/>
        <n v="71.24106571"/>
        <n v="79.80022526"/>
        <n v="72.5455091"/>
        <n v="61.64955658"/>
        <n v="42.63467565"/>
        <n v="47.30994353"/>
        <n v="58.98962758"/>
        <n v="74.49715829"/>
        <n v="79.05914605"/>
        <n v="71.10873323"/>
        <n v="65.31573626"/>
        <n v="53.42903945"/>
        <n v="38.89411226"/>
        <n v="56.16035213"/>
        <n v="68.87949682"/>
        <n v="77.45230854"/>
        <n v="55.55322179"/>
        <n v="56.95927733"/>
        <n v="83.75674609"/>
        <n v="85.40388327"/>
        <n v="71.60289058"/>
        <n v="84.01322671"/>
        <n v="76.51584579"/>
        <n v="92.33412136"/>
        <n v="80.3767171"/>
        <n v="72.71584684"/>
        <n v="73.10833941"/>
        <n v="76.32822257"/>
        <n v="90.67566504"/>
        <n v="91.93047541"/>
        <n v="98.04241531"/>
        <n v="89.91123068"/>
        <n v="78.66088236"/>
        <n v="81.09446701"/>
        <n v="61.46252749"/>
        <n v="77.42179007"/>
        <n v="86.95725767"/>
        <n v="87.02754256"/>
        <n v="87.51016268"/>
        <n v="76.92584895"/>
        <n v="78.73458189"/>
        <n v="77.63660268"/>
        <n v="80.93422103"/>
        <n v="78.3177663"/>
        <n v="90.99575509"/>
        <n v="85.58259467"/>
        <n v="92.61553695"/>
        <n v="83.49493924"/>
        <n v="73.95006482"/>
        <n v="102.5536814"/>
        <n v="94.73168487"/>
        <n v="90.97415977"/>
        <n v="88.81610737"/>
        <n v="99.44627676"/>
        <n v="89.77027766"/>
        <n v="81.88131427"/>
        <n v="131.3009413"/>
        <n v="152.7547663"/>
        <n v="116.8798367"/>
        <n v="105.2716657"/>
        <n v="116.5617909"/>
        <n v="99.01042074"/>
        <n v="83.11451412"/>
        <n v="84.60892315"/>
        <n v="130.5019687"/>
        <n v="166.5526468"/>
        <n v="131.4914339"/>
        <n v="87.15229595"/>
        <n v="66.25585865"/>
        <n v="67.75806637"/>
        <n v="84.04175782"/>
        <n v="82.84205791"/>
        <n v="89.56405055"/>
        <n v="102.5919318"/>
        <n v="87.46772198"/>
        <n v="82.98083753"/>
        <n v="81.0891636"/>
        <n v="97.60539576"/>
        <n v="104.9958379"/>
        <n v="94.49815198"/>
        <n v="101.8652498"/>
        <n v="105.4358596"/>
        <n v="99.47541633"/>
        <n v="82.04932328"/>
        <n v="117.2653843"/>
        <n v="106.4977263"/>
        <n v="78.73760078"/>
        <n v="85.77543165"/>
        <n v="81.598863"/>
        <n v="79.89884834"/>
        <n v="58.93911386"/>
        <n v="44.90030063"/>
        <n v="72.84524212"/>
        <n v="113.6548037"/>
        <n v="109.4926892"/>
        <n v="93.83408893"/>
        <n v="59.47516902"/>
        <n v="61.49347092"/>
        <n v="71.8177473"/>
        <n v="69.38772963"/>
        <n v="67.23811677"/>
        <n v="78.7381874"/>
        <n v="90.82817034"/>
        <n v="75.59138621"/>
        <n v="80.97604617"/>
        <n v="87.93157864"/>
        <n v="76.71739452"/>
        <n v="80.21227444"/>
        <n v="87.80265805"/>
        <n v="94.00071925"/>
        <n v="73.27654592"/>
        <n v="66.65958191"/>
        <n v="86.37851455"/>
        <n v="92.83687768"/>
        <n v="100.2774263"/>
        <n v="1210.13792"/>
        <n v="647.5741634"/>
        <n v="94.10481486"/>
        <n v="121.7119723"/>
        <n v="115.1294838"/>
        <n v="102.3741093"/>
        <n v="103.427874"/>
        <n v="155.5028059"/>
        <n v="91.43489281"/>
        <n v="104.878878"/>
        <n v="290.419644"/>
        <n v="107.6574249"/>
        <n v="78.57443881"/>
        <n v="65.21755805"/>
        <n v="72.41222981"/>
        <n v="80.45435373"/>
        <n v="86.51700791"/>
        <n v="98.92184656"/>
        <n v="103.8301928"/>
        <n v="104.2296312"/>
        <n v="624.2609343"/>
        <n v="106.6526349"/>
        <n v="113.7060807"/>
        <n v="83.52152692"/>
        <n v="66.27235744"/>
        <n v="93.17393574"/>
        <n v="99.60943335"/>
        <n v="72.04642836"/>
        <n v="83.18774095"/>
        <n v="86.83534632"/>
        <n v="82.75830709"/>
        <n v="77.33761623"/>
        <n v="74.67782818"/>
        <n v="78.80051783"/>
        <n v="84.55573944"/>
        <n v="88.84783879"/>
        <n v="85.71319638"/>
        <n v="75.07065351"/>
        <n v="55.99939481"/>
        <n v="76.80551434"/>
        <n v="73.63540059"/>
        <n v="69.09284173"/>
        <n v="78.60161635"/>
        <n v="91.86653114"/>
        <n v="80.62405226"/>
        <n v="72.59906688"/>
        <n v="70.61555772"/>
        <n v="61.35468536"/>
        <n v="73.26754588"/>
        <n v="94.57427046"/>
        <n v="99.17049915"/>
        <n v="91.9884432"/>
        <n v="74.15265258"/>
        <n v="63.45220472"/>
        <n v="77.09496678"/>
        <n v="97.28174892"/>
        <n v="101.6909409"/>
        <n v="92.59423224"/>
        <n v="75.22999429"/>
        <n v="62.87276065"/>
        <n v="77.17016536"/>
        <n v="72.75516331"/>
        <n v="71.19834535"/>
        <n v="77.2804276"/>
        <n v="78.64044241"/>
        <n v="71.96661907"/>
        <n v="40.2567047"/>
        <n v="70.83068032"/>
        <n v="64.5691959"/>
        <n v="72.11195577"/>
        <n v="79.36508194"/>
        <n v="69.45286966"/>
        <n v="81.4067717"/>
        <n v="73.9678419"/>
        <n v="62.41010124"/>
        <n v="80.11073706"/>
        <n v="90.0737408"/>
        <n v="86.89192959"/>
        <n v="85.68790461"/>
        <n v="84.8974312"/>
        <n v="58.23872152"/>
        <n v="91.69364451"/>
        <n v="76.33364802"/>
        <n v="75.04094506"/>
        <n v="77.71452371"/>
        <n v="69.76320109"/>
        <n v="37.74139841"/>
        <n v="31.68232539"/>
        <n v="69.36093257"/>
        <n v="86.53439286"/>
        <n v="82.879098"/>
        <n v="93.53314282"/>
        <n v="95.73201718"/>
        <n v="74.43968926"/>
        <n v="76.31824515"/>
        <n v="72.74094732"/>
        <n v="88.09094154"/>
        <n v="77.46186644"/>
        <n v="82.43349185"/>
        <n v="78.21485418"/>
        <n v="70.00039141"/>
        <n v="64.15897472"/>
        <n v="77.96915056"/>
        <n v="73.97482022"/>
        <n v="67.27490234"/>
        <n v="52.76831167"/>
        <n v="54.639356"/>
        <n v="58.57488525"/>
        <n v="61.89517764"/>
        <n v="49.41762224"/>
        <n v="101.2917412"/>
        <n v="127.5907803"/>
        <n v="62.88102341"/>
        <n v="63.67306972"/>
        <n v="62.66221491"/>
        <n v="65.51000398"/>
        <n v="111.6666324"/>
        <n v="97.88032901"/>
        <n v="124.0856314"/>
        <n v="108.9515501"/>
        <n v="96.16165639"/>
        <n v="93.62343477"/>
        <n v="78.28073546"/>
        <n v="82.72297125"/>
        <n v="91.62118213"/>
        <n v="118.6907459"/>
        <n v="99.48806096"/>
        <n v="92.9895292"/>
        <n v="74.74674107"/>
        <n v="54.18703142"/>
        <n v="70.1715574"/>
        <n v="81.97839952"/>
        <n v="82.53594402"/>
        <n v="90.35783775"/>
        <n v="101.4128802"/>
        <n v="99.85347925"/>
        <n v="91.04372963"/>
        <n v="120.2520374"/>
        <n v="105.8039052"/>
        <n v="106.2306746"/>
        <n v="87.71079113"/>
        <n v="130.0827333"/>
        <n v="110.6732404"/>
        <n v="75.51946753"/>
        <n v="56.39994652"/>
        <n v="78.29441631"/>
        <n v="84.57953272"/>
        <n v="72.49179642"/>
        <n v="74.90558581"/>
        <n v="81.80076688"/>
        <n v="62.27267155"/>
        <n v="112.5014975"/>
        <n v="110.0561904"/>
        <n v="91.28934192"/>
        <n v="141.5569781"/>
        <n v="131.5621328"/>
        <n v="98.83636551"/>
        <n v="95.15597072"/>
        <n v="120.2781698"/>
        <n v="102.3492036"/>
        <n v="102.4178146"/>
        <n v="112.8005434"/>
        <n v="78.80664274"/>
        <n v="72.96367256"/>
        <n v="83.37499237"/>
        <n v="87.32429509"/>
        <n v="64.59208889"/>
        <n v="57.00809903"/>
        <n v="52.74356752"/>
        <n v="52.97184575"/>
        <n v="45.21171494"/>
        <n v="47.89162306"/>
        <n v="80.82555675"/>
        <n v="94.62388585"/>
        <n v="81.95251914"/>
        <n v="111.8205168"/>
        <n v="104.6546578"/>
        <n v="85.80095082"/>
        <n v="67.79090994"/>
        <n v="87.63465708"/>
        <n v="71.11637388"/>
        <n v="72.33715337"/>
        <n v="83.93095962"/>
        <n v="88.90871173"/>
        <n v="91.69945598"/>
        <n v="73.13566324"/>
        <n v="80.3554361"/>
        <n v="71.11529432"/>
        <n v="76.47250325"/>
        <n v="86.40659409"/>
        <n v="71.86981662"/>
        <n v="57.98204775"/>
        <n v="29.41428267"/>
        <n v="60.04030816"/>
        <n v="60.90555224"/>
        <n v="78.76164185"/>
        <n v="68.07737227"/>
        <n v="79.40708144"/>
        <n v="44.88904487"/>
        <n v="37.44398417"/>
        <n v="83.71209075"/>
        <n v="75.54124144"/>
        <n v="89.6868364"/>
        <n v="82.76084698"/>
        <n v="58.05035802"/>
        <n v="64.60234253"/>
        <n v="48.78894063"/>
        <n v="79.75906696"/>
        <n v="69.12775118"/>
        <n v="67.79660476"/>
        <n v="95.26710489"/>
        <n v="77.61776722"/>
        <n v="38.30114714"/>
        <n v="50.44694847"/>
        <n v="102.3388107"/>
        <n v="119.2284324"/>
        <n v="104.8161592"/>
        <n v="89.57937056"/>
        <n v="97.46784435"/>
        <n v="118.4878363"/>
        <n v="105.4622088"/>
        <n v="105.0118031"/>
        <n v="119.8230737"/>
        <n v="118.3790102"/>
        <n v="97.16641883"/>
        <n v="122.4259917"/>
        <n v="104.0260614"/>
        <n v="137.1315117"/>
        <n v="139.5163849"/>
        <n v="119.5743436"/>
        <n v="111.5407535"/>
        <n v="138.9075384"/>
        <n v="161.5068282"/>
        <n v="109.2937712"/>
        <n v="67.61559125"/>
        <n v="92.61598256"/>
        <n v="67.33325215"/>
        <n v="83.69489207"/>
        <n v="84.9782786"/>
        <n v="35.22426294"/>
        <n v="14.67358758"/>
        <n v="81.63761772"/>
        <n v="70.68530394"/>
        <n v="85.45246864"/>
        <n v="101.0040489"/>
        <n v="115.429534"/>
        <n v="110.8134668"/>
        <n v="83.49359318"/>
        <n v="79.78001757"/>
        <n v="93.75513083"/>
        <n v="118.656356"/>
        <n v="120.8612104"/>
        <n v="99.28699725"/>
        <n v="90.21299546"/>
        <n v="86.16408643"/>
        <n v="86.88451641"/>
        <n v="111.1212712"/>
        <n v="104.9424003"/>
        <n v="122.0868375"/>
        <n v="97.49945575"/>
        <n v="105.2909812"/>
        <n v="100.1029263"/>
        <n v="87.87165422"/>
        <n v="87.10126161"/>
        <n v="99.00074936"/>
        <n v="73.53969761"/>
        <n v="85.63040854"/>
        <n v="88.47236457"/>
        <n v="74.61660015"/>
        <n v="56.86416434"/>
        <n v="79.18245441"/>
        <n v="89.02524597"/>
        <n v="122.20067"/>
        <n v="165.7797098"/>
        <n v="101.6603803"/>
        <n v="96.29224204"/>
        <n v="81.92092442"/>
        <n v="84.17539042"/>
        <n v="90.93533587"/>
        <n v="93.34475257"/>
        <n v="115.427252"/>
        <n v="111.2042443"/>
        <n v="98.83226708"/>
        <n v="110.2151781"/>
        <n v="142.3380601"/>
        <n v="149.0806203"/>
        <n v="121.6154276"/>
        <n v="101.7889277"/>
        <n v="79.01902017"/>
        <n v="74.72966509"/>
        <n v="90.90147276"/>
        <n v="104.6322227"/>
        <n v="115.778035"/>
        <n v="95.56956477"/>
        <n v="91.88451742"/>
        <n v="101.7347422"/>
        <n v="86.72527139"/>
        <n v="76.6722044"/>
        <n v="105.4518321"/>
        <n v="111.5733647"/>
        <n v="119.6247227"/>
        <n v="96.50196575"/>
        <n v="97.76708195"/>
        <n v="83.26708138"/>
        <n v="89.24819359"/>
        <n v="104.471263"/>
        <n v="110.715976"/>
        <n v="100.4282531"/>
        <n v="77.20890254"/>
        <n v="93.52890647"/>
        <n v="110.5056773"/>
        <n v="116.4628124"/>
        <n v="112.209263"/>
        <n v="109.7616976"/>
        <n v="98.17826"/>
        <n v="116.3293321"/>
        <n v="106.2941526"/>
        <n v="71.1047405"/>
        <n v="24.45538203"/>
        <n v="71.12619871"/>
        <n v="92.94554896"/>
        <n v="86.81499911"/>
        <n v="125.3081084"/>
        <n v="177.8618168"/>
        <n v="113.367033"/>
        <n v="80.18878765"/>
        <n v="95.22572314"/>
        <n v="118.6444142"/>
        <n v="199.184327"/>
        <n v="101.8597212"/>
        <n v="92.95802927"/>
        <n v="101.632949"/>
        <n v="101.4492327"/>
        <n v="101.4038885"/>
        <n v="104.7225562"/>
        <n v="117.7077224"/>
        <n v="75.55546269"/>
        <n v="65.93243797"/>
        <n v="69.25045796"/>
        <n v="65.61224819"/>
        <n v="96.81717936"/>
        <n v="55.2385453"/>
        <n v="77.57835478"/>
        <n v="102.3108963"/>
        <n v="121.4607191"/>
        <n v="91.7235266"/>
        <n v="84.16649527"/>
        <n v="84.89799706"/>
        <n v="78.56097897"/>
        <n v="92.2020112"/>
        <n v="127.3803026"/>
        <n v="121.0209967"/>
        <n v="83.49352049"/>
        <n v="65.76640698"/>
        <n v="85.07795745"/>
        <n v="104.9077815"/>
        <n v="91.85154672"/>
        <n v="96.41374257"/>
        <n v="116.3056708"/>
        <n v="88.99664281"/>
        <n v="75.27302388"/>
        <n v="188.1976495"/>
        <n v="222.438419"/>
        <n v="178.0796754"/>
        <n v="175.352893"/>
        <n v="137.8500262"/>
        <n v="80.78625249"/>
        <n v="86.60790073"/>
        <n v="176.68995"/>
        <n v="278.7777435"/>
        <n v="154.4731449"/>
        <n v="4549.645105"/>
        <n v="906.4372323"/>
        <n v="163.7336252"/>
        <n v="86.39622431"/>
        <n v="150.9484801"/>
        <n v="183.4002093"/>
        <n v="188.7424195"/>
        <n v="107.5212334"/>
        <n v="117.6827391"/>
        <n v="240.9545239"/>
        <n v="186.9176322"/>
        <n v="110.1512267"/>
        <n v="92.70133953"/>
        <n v="143.4550561"/>
        <n v="147.6879095"/>
        <n v="107.8491587"/>
        <n v="44.17631186"/>
        <n v="86.43577587"/>
        <n v="97.71508951"/>
        <n v="57.33821194"/>
        <n v="85.98148307"/>
        <n v="108.2907152"/>
        <n v="114.7685038"/>
        <n v="127.4802754"/>
        <n v="110.4895928"/>
        <n v="104.4634554"/>
        <n v="105.0981782"/>
        <n v="111.0460243"/>
        <n v="114.360572"/>
        <n v="103.0440629"/>
        <n v="77.03140322"/>
        <n v="87.18091338"/>
        <n v="139.955977"/>
        <n v="115.9396033"/>
        <n v="123.7875391"/>
        <n v="160.9384487"/>
        <n v="1284.799876"/>
        <n v="132.4925904"/>
        <n v="153.7842958"/>
        <n v="135.2064474"/>
        <n v="118.2619446"/>
        <n v="75.98119137"/>
        <n v="103.1975585"/>
        <n v="106.9388027"/>
        <n v="95.07842459"/>
        <n v="74.37493203"/>
        <n v="81.47204007"/>
        <n v="76.97154796"/>
        <n v="122.2385811"/>
        <n v="126.7859571"/>
        <n v="102.6085151"/>
        <n v="95.25118781"/>
        <n v="103.9571924"/>
        <n v="111.1497946"/>
        <n v="113.6447743"/>
        <n v="127.2765992"/>
        <n v="115.460165"/>
        <n v="111.2407066"/>
        <n v="98.95473172"/>
        <n v="97.85759965"/>
        <n v="80.29292737"/>
        <n v="95.56789356"/>
        <n v="114.1613715"/>
        <n v="108.460275"/>
        <n v="83.98953774"/>
        <n v="85.16593486"/>
        <n v="94.38958823"/>
        <n v="131.3335309"/>
        <n v="119.3975507"/>
        <n v="112.9080676"/>
        <n v="116.7564884"/>
        <n v="98.53030197"/>
        <n v="103.2729949"/>
        <n v="86.80268601"/>
        <n v="113.1340539"/>
        <n v="106.3359468"/>
        <n v="121.8751363"/>
        <n v="126.8896051"/>
        <n v="128.7232047"/>
        <n v="122.4421606"/>
        <n v="111.731646"/>
        <n v="113.1121728"/>
        <n v="100.0056174"/>
        <n v="100.1096387"/>
        <n v="84.83386371"/>
        <n v="78.14244558"/>
        <n v="66.87481389"/>
        <n v="80.07625848"/>
        <n v="95.10738692"/>
        <n v="89.62898584"/>
        <n v="86.74929284"/>
        <n v="62.60573067"/>
        <n v="60.91838254"/>
        <n v="79.62008598"/>
        <n v="86.02286062"/>
        <n v="121.0296417"/>
        <n v="96.95170577"/>
        <n v="90.5638369"/>
        <n v="103.5866148"/>
        <n v="101.1629982"/>
        <n v="103.3834967"/>
        <n v="108.0955559"/>
        <n v="112.5055846"/>
        <n v="94.75371448"/>
        <n v="114.5284513"/>
        <n v="113.6303305"/>
        <n v="93.13527687"/>
        <n v="87.03653305"/>
        <n v="87.37738174"/>
        <n v="77.15737698"/>
        <n v="89.82269178"/>
        <n v="100.6447738"/>
        <n v="98.94296433"/>
        <n v="96.78385886"/>
        <n v="86.4417851"/>
        <n v="76.29416809"/>
        <n v="93.3443643"/>
        <n v="104.5578083"/>
        <n v="115.8944559"/>
        <n v="88.38713619"/>
        <n v="91.54712449"/>
        <n v="74.26293512"/>
        <n v="63.90308214"/>
        <n v="87.61101403"/>
        <n v="79.96477454"/>
        <n v="85.0039422"/>
        <n v="100.0150103"/>
        <n v="100.7077503"/>
        <n v="113.2446372"/>
        <n v="108.9225857"/>
        <n v="115.7252699"/>
        <n v="149.1184438"/>
        <n v="155.9883292"/>
        <n v="162.4919949"/>
        <n v="139.2008162"/>
        <n v="102.4160856"/>
        <n v="69.56130597"/>
        <n v="47.48787404"/>
        <n v="73.07808171"/>
        <n v="85.79269007"/>
        <n v="79.5162514"/>
        <n v="86.65546421"/>
        <n v="104.4318503"/>
        <n v="111.2767338"/>
        <n v="108.7466958"/>
        <n v="101.3953781"/>
        <n v="157.026041"/>
        <n v="141.9795859"/>
        <n v="123.8097117"/>
        <n v="111.6098615"/>
        <n v="127.6019028"/>
        <n v="117.5189607"/>
        <n v="124.0512778"/>
        <n v="106.19914"/>
        <n v="77.67112944"/>
        <n v="61.81515593"/>
        <n v="52.91240414"/>
        <n v="51.90114988"/>
        <n v="67.19546461"/>
        <n v="93.1106743"/>
        <n v="97.28799981"/>
        <n v="85.90178264"/>
        <n v="78.71906603"/>
        <n v="64.99290405"/>
        <n v="87.74718655"/>
        <n v="101.9441713"/>
        <n v="125.0990315"/>
        <n v="84.78069491"/>
        <n v="89.21770528"/>
        <n v="90.9696995"/>
        <n v="82.19006879"/>
        <n v="81.78499643"/>
        <n v="92.26999314"/>
        <n v="114.6004499"/>
        <n v="91.54588645"/>
        <n v="85.91887883"/>
        <n v="101.5731984"/>
        <n v="52.5253199"/>
        <n v="60.15659043"/>
        <n v="64.58534309"/>
        <n v="69.86479583"/>
        <n v="87.2562993"/>
        <n v="84.07621011"/>
        <n v="95.23321785"/>
        <n v="94.37586715"/>
        <n v="85.71207304"/>
        <n v="95.8737528"/>
        <n v="110.4700594"/>
        <n v="153.2668494"/>
        <n v="98.96700554"/>
        <n v="106.5682167"/>
        <n v="121.5323565"/>
        <n v="127.8811699"/>
        <n v="108.4969239"/>
        <n v="89.42780511"/>
        <n v="129.2625292"/>
        <n v="95.45419528"/>
        <n v="119.9574815"/>
        <n v="94.66880878"/>
        <n v="98.10109395"/>
        <n v="163.3616367"/>
        <n v="267.3476499"/>
        <n v="123.8521422"/>
        <n v="76.35098087"/>
        <n v="100.0115921"/>
        <n v="75.49141332"/>
        <n v="52.02449269"/>
        <n v="81.72362524"/>
        <n v="61.92654742"/>
        <n v="54.38688032"/>
        <n v="89.13914759"/>
        <n v="91.09893111"/>
        <n v="55.14989882"/>
        <n v="119.3055933"/>
        <n v="142.1848103"/>
        <n v="131.1074194"/>
        <n v="140.9420211"/>
        <n v="135.2468604"/>
        <n v="185.2052836"/>
        <n v="79.34719837"/>
        <n v="75.51274154"/>
        <n v="92.69108892"/>
        <n v="114.8862595"/>
        <n v="144.3934345"/>
        <n v="99.34544347"/>
        <n v="67.97275419"/>
        <n v="73.467963"/>
        <n v="65.37643892"/>
        <n v="92.61396885"/>
        <n v="150.0279612"/>
        <n v="83.05214828"/>
        <n v="76.52661892"/>
        <n v="108.2140233"/>
        <n v="106.4610523"/>
        <n v="87.63007499"/>
        <n v="137.4673567"/>
        <n v="149.599176"/>
        <n v="151.2558046"/>
        <n v="82.43824146"/>
        <n v="106.2793137"/>
        <n v="112.2577451"/>
        <n v="103.2310155"/>
        <n v="109.7326738"/>
        <n v="148.2298325"/>
        <n v="192.4850347"/>
        <n v="139.4994437"/>
        <n v="69.64095969"/>
        <n v="132.2621226"/>
        <n v="90.4013205"/>
        <n v="107.8227368"/>
        <n v="121.3908912"/>
        <n v="108.6616766"/>
        <n v="108.8439126"/>
        <n v="136.3619947"/>
        <n v="88.04906289"/>
        <n v="54.72011454"/>
        <n v="112.0755955"/>
        <n v="130.6718253"/>
        <n v="131.5850422"/>
        <n v="167.9811358"/>
        <n v="114.6969754"/>
        <n v="93.12022349"/>
        <n v="90.16423585"/>
        <n v="119.0137926"/>
        <n v="123.2613285"/>
        <n v="116.3406692"/>
        <n v="92.4980437"/>
        <n v="76.31832856"/>
        <n v="67.01442281"/>
        <n v="87.53321242"/>
        <n v="111.6668677"/>
        <n v="111.449844"/>
        <n v="99.73613303"/>
        <n v="82.37009654"/>
        <n v="70.88468961"/>
        <n v="44.84928375"/>
        <n v="87.80824298"/>
        <n v="104.0916075"/>
        <n v="130.1986817"/>
        <n v="130.318312"/>
        <n v="89.65963518"/>
        <n v="90.3188415"/>
        <n v="90.79891252"/>
        <n v="72.3988408"/>
        <n v="79.09640417"/>
        <n v="66.47681474"/>
        <n v="58.45195188"/>
        <n v="63.89768627"/>
        <n v="81.07754151"/>
        <n v="70.47488424"/>
        <n v="86.63900971"/>
        <n v="66.49132611"/>
        <n v="57.06984589"/>
        <n v="64.51938945"/>
        <n v="74.43626304"/>
        <n v="72.06559877"/>
        <n v="67.18721945"/>
        <n v="66.41186458"/>
        <n v="72.2810715"/>
        <n v="81.95589562"/>
        <n v="83.7632517"/>
        <n v="72.81531121"/>
        <n v="65.41297801"/>
        <n v="49.79429278"/>
        <n v="60.75544396"/>
        <n v="71.00111618"/>
        <n v="47.35059213"/>
        <n v="59.044675"/>
        <n v="70.20255196"/>
        <n v="79.60572907"/>
        <n v="51.05874163"/>
        <n v="33.15486702"/>
        <n v="29.07038255"/>
        <n v="19.17095068"/>
        <n v="39.41504815"/>
        <n v="45.83032615"/>
        <n v="41.38035927"/>
        <n v="47.12307019"/>
        <n v="43.69041139"/>
        <n v="62.71879257"/>
        <n v="48.33616468"/>
        <n v="57.73048537"/>
        <n v="41.64754349"/>
        <n v="58.51737364"/>
        <n v="65.76524835"/>
        <n v="50.93674307"/>
        <n v="73.60174913"/>
        <n v="83.08408218"/>
        <n v="95.80297192"/>
        <n v="71.95351192"/>
        <n v="243.8101596"/>
        <n v="44.94113626"/>
        <n v="34.67870591"/>
        <n v="47.19823427"/>
        <n v="57.33130511"/>
        <n v="42.25723939"/>
        <n v="41.25598668"/>
        <n v="56.12245133"/>
        <n v="63.2954493"/>
        <n v="87.68668878"/>
        <n v="295.8292019"/>
        <n v="46.25148392"/>
        <n v="50.92180276"/>
        <n v="69.54622563"/>
        <n v="65.43592156"/>
        <n v="28.04223073"/>
        <n v="18.87543557"/>
        <n v="56.10440026"/>
        <n v="59.42379013"/>
        <n v="53.31322981"/>
        <n v="86.98086498"/>
        <n v="65.48598559"/>
        <n v="22.78453983"/>
        <n v="45.62791308"/>
        <n v="76.95247324"/>
        <n v="88.84765354"/>
        <n v="63.73047072"/>
        <n v="33.40442593"/>
        <n v="39.50076193"/>
        <n v="52.05315547"/>
        <n v="60.34705595"/>
        <n v="45.35933548"/>
        <n v="53.56486954"/>
        <n v="45.15569085"/>
        <n v="-1.761423453"/>
        <n v="49.47943371"/>
        <n v="50.13282313"/>
        <n v="51.41502923"/>
        <n v="54.45308234"/>
        <n v="67.1738294"/>
        <n v="78.27234224"/>
        <n v="1044.447303"/>
        <n v="2809.437516"/>
        <n v="86.90860795"/>
        <n v="14.2356353"/>
        <n v="15.31077199"/>
        <n v="25.21209272"/>
        <n v="42.116875"/>
        <n v="42.7660323"/>
        <n v="45.33242536"/>
        <n v="28.57090708"/>
        <n v="21.55549181"/>
        <n v="50.80924218"/>
        <n v="61.28984085"/>
        <n v="53.24352505"/>
        <n v="79.01849432"/>
        <n v="79.50264397"/>
        <n v="55.67496226"/>
        <n v="47.00473539"/>
        <n v="64.10902188"/>
        <n v="60.59554515"/>
        <n v="51.44203692"/>
        <n v="58.36129092"/>
        <n v="48.65820337"/>
        <n v="42.23609358"/>
        <n v="51.31845616"/>
        <n v="57.23408318"/>
        <n v="60.55470181"/>
        <n v="45.06152522"/>
        <n v="48.54266915"/>
        <n v="50.30635286"/>
        <n v="51.28960873"/>
        <n v="43.74592103"/>
        <n v="52.72839509"/>
        <n v="49.78108973"/>
        <n v="58.52287051"/>
        <n v="57.03638211"/>
        <n v="53.73651471"/>
        <n v="28.02046621"/>
        <n v="17.91641531"/>
        <n v="22.04145155"/>
        <n v="48.05972395"/>
        <n v="44.36993675"/>
        <n v="39.12756574"/>
        <n v="40.12713492"/>
        <n v="29.13732578"/>
        <n v="31.65784001"/>
        <n v="46.67088405"/>
        <n v="52.45119827"/>
        <n v="51.29144223"/>
        <n v="47.56265955"/>
        <n v="40.76436769"/>
        <n v="47.45869875"/>
        <n v="34.6180548"/>
        <n v="44.639439"/>
        <n v="49.44768766"/>
        <n v="43.72083739"/>
        <n v="45.52124524"/>
        <n v="49.31850031"/>
        <n v="47.96327104"/>
        <n v="42.33862791"/>
        <n v="57.50297543"/>
        <n v="57.69019307"/>
        <n v="62.96751451"/>
        <n v="61.53701996"/>
        <n v="48.63677812"/>
        <n v="38.37596876"/>
        <n v="23.78090796"/>
        <n v="64.75585113"/>
        <n v="55.23438237"/>
        <n v="44.72939741"/>
        <n v="43.73804476"/>
        <n v="38.43550662"/>
        <n v="19.93410558"/>
        <n v="45.98205215"/>
        <n v="56.65741702"/>
        <n v="40.83855359"/>
        <n v="27.70599581"/>
        <n v="29.80144816"/>
        <n v="30.78270306"/>
        <n v="42.660865"/>
        <n v="35.70349081"/>
        <n v="25.61588931"/>
        <n v="33.03588516"/>
        <n v="37.88175157"/>
        <n v="20.49660012"/>
        <n v="26.64118007"/>
        <n v="17.64017408"/>
        <n v="13.5630558"/>
        <n v="33.03141097"/>
        <n v="19.56668786"/>
        <n v="32.2651911"/>
        <n v="30.41346278"/>
        <n v="24.12281687"/>
        <n v="22.87564402"/>
        <n v="36.48853238"/>
        <n v="53.06344078"/>
        <n v="33.51569984"/>
        <n v="17.0648778"/>
        <n v="15.23790152"/>
        <n v="30.69821921"/>
        <n v="22.46155133"/>
        <n v="36.45639626"/>
        <n v="37.85789836"/>
        <n v="29.43362339"/>
        <n v="43.43886852"/>
        <n v="48.11872607"/>
        <n v="51.07777502"/>
        <n v="46.52909504"/>
        <n v="47.15728156"/>
        <n v="44.49108574"/>
        <n v="44.37480596"/>
        <n v="40.05689067"/>
        <n v="58.07487611"/>
        <n v="69.66122064"/>
        <n v="40.60516447"/>
        <n v="39.99310228"/>
        <n v="46.78488884"/>
        <n v="46.7074665"/>
        <n v="50.44310686"/>
        <n v="65.36037865"/>
        <n v="50.14294437"/>
        <n v="21.75529586"/>
        <n v="30.29992998"/>
        <n v="35.15095713"/>
        <n v="40.30454693"/>
        <n v="46.17833796"/>
        <n v="52.41174158"/>
        <n v="62.03344383"/>
        <n v="51.80529968"/>
        <n v="52.5677437"/>
        <n v="64.9355269"/>
        <n v="134.7476148"/>
        <n v="121.1776674"/>
        <n v="99.91431747"/>
        <n v="50.25057404"/>
        <n v="31.44827161"/>
        <n v="24.87964662"/>
        <n v="26.0068805"/>
        <n v="34.23091122"/>
        <n v="66.78362319"/>
        <n v="35.14292887"/>
        <n v="30.51870659"/>
        <n v="34.0593321"/>
        <n v="36.99437852"/>
        <n v="45.89619048"/>
        <n v="48.98674317"/>
        <n v="56.72143583"/>
        <n v="39.91004036"/>
        <n v="55.53696115"/>
        <n v="48.3032828"/>
        <n v="49.19876027"/>
        <n v="42.72455245"/>
        <n v="32.46337485"/>
        <n v="33.15843237"/>
        <n v="37.36642631"/>
        <n v="43.51202037"/>
        <n v="50.02610058"/>
        <n v="50.7877126"/>
        <n v="75.96062272"/>
        <n v="88.33624266"/>
        <n v="80.38819689"/>
        <n v="70.71627991"/>
        <n v="67.7398805"/>
        <n v="81.92988413"/>
        <n v="61.71948241"/>
        <n v="61.12317036"/>
        <n v="61.11233617"/>
        <n v="68.56981008"/>
        <n v="86.65821645"/>
        <n v="73.81550841"/>
        <n v="43.53431853"/>
        <n v="31.20876798"/>
        <n v="58.02011972"/>
        <n v="95.13777966"/>
        <n v="93.87503029"/>
        <n v="103.9160215"/>
        <n v="61.44914004"/>
        <n v="72.0830116"/>
        <n v="69.92282946"/>
        <n v="59.48642642"/>
        <n v="59.04477848"/>
        <n v="67.52983163"/>
        <n v="63.22321802"/>
        <n v="73.08227616"/>
        <n v="47.91589475"/>
        <n v="50.24795698"/>
        <n v="47.6889717"/>
        <n v="49.18959504"/>
        <n v="55.46471438"/>
        <n v="69.43370924"/>
        <n v="60.11943198"/>
        <n v="53.51866097"/>
        <n v="45.52217119"/>
        <n v="53.42043452"/>
        <n v="42.32865173"/>
        <n v="58.62900738"/>
        <n v="52.32015788"/>
        <n v="69.84183616"/>
        <n v="52.51504329"/>
        <n v="58.425199"/>
        <n v="60.71057206"/>
        <n v="44.02416502"/>
        <n v="62.12320763"/>
        <n v="54.11355268"/>
        <n v="48.50830488"/>
        <n v="56.06549025"/>
        <n v="53.93795084"/>
        <n v="134.4884221"/>
        <n v="82.74421296"/>
        <n v="90.6668878"/>
        <n v="45.56437394"/>
        <n v="61.60884765"/>
        <n v="15.29224188"/>
        <n v="9.421018531"/>
        <n v="58.5526285"/>
        <n v="52.28162464"/>
        <n v="31.7696948"/>
        <n v="25.56711429"/>
        <n v="37.04256916"/>
        <n v="49.7384538"/>
        <n v="26.51715961"/>
        <n v="18.90752412"/>
        <n v="35.90195556"/>
        <n v="37.01543366"/>
        <n v="31.15281617"/>
        <n v="22.38646877"/>
        <n v="34.26416783"/>
        <n v="28.32769033"/>
        <n v="41.85212803"/>
        <n v="44.30535805"/>
        <n v="34.96841219"/>
        <n v="34.6966765"/>
        <n v="40.83704346"/>
        <n v="24.26530783"/>
        <n v="23.05133479"/>
        <n v="34.25364192"/>
        <n v="25.92532279"/>
        <n v="34.21179457"/>
        <n v="51.7793561"/>
        <n v="53.42920966"/>
        <n v="33.44471011"/>
        <n v="57.92002876"/>
        <n v="59.74605347"/>
        <n v="42.12017751"/>
        <n v="38.05764052"/>
        <n v="34.65467056"/>
        <n v="-6.076028369"/>
        <n v="-1.983470633"/>
        <n v="25.0086136"/>
        <n v="36.76470052"/>
        <n v="75.77105901"/>
      </sharedItems>
    </cacheField>
    <cacheField name="Revenue" numFmtId="167">
      <sharedItems containsSemiMixedTypes="0" containsString="0" containsNumber="1">
        <n v="2554014.112813943"/>
        <n v="4295011.953091235"/>
        <n v="4918597.507330609"/>
        <n v="2608847.978814772"/>
        <n v="3156985.7371442155"/>
        <n v="4087737.279631264"/>
        <n v="7416655.478255012"/>
        <n v="6975422.733623096"/>
        <n v="4201004.106540144"/>
        <n v="2084555.1988551342"/>
        <n v="1821028.8795617854"/>
        <n v="4422818.6895756405"/>
        <n v="3484293.266121427"/>
        <n v="3474724.188878308"/>
        <n v="3663233.300701224"/>
        <n v="2685660.230408223"/>
        <n v="1887550.8081620499"/>
        <n v="1662237.1215513"/>
        <n v="3147414.9918971984"/>
        <n v="2976335.9504467873"/>
        <n v="5121822.159657727"/>
        <n v="5398483.55392094"/>
        <n v="5607245.150220945"/>
        <n v="2433450.1814265884"/>
        <n v="1620388.3455264422"/>
        <n v="1757441.2415293439"/>
        <n v="2510682.700169266"/>
        <n v="1987766.766699844"/>
        <n v="2341511.3529276527"/>
        <n v="2544933.768492852"/>
        <n v="1717112.187883388"/>
        <n v="1460491.7225360726"/>
        <n v="2643322.76396501"/>
        <n v="3318234.4272086034"/>
        <n v="3264737.571085626"/>
        <n v="3837687.2639590246"/>
        <n v="5508974.843156891"/>
        <n v="3800524.9085186147"/>
        <n v="2687694.2971457187"/>
        <n v="3666056.268164333"/>
        <n v="5476369.622150029"/>
        <n v="4876205.504120756"/>
        <n v="3491552.7216526936"/>
        <n v="2549551.207824478"/>
        <n v="2422578.9418077404"/>
        <n v="3080096.483924507"/>
        <n v="4211926.048274778"/>
        <n v="3861915.8745252336"/>
        <n v="3808886.414684454"/>
        <n v="4683684.703114189"/>
        <n v="4677493.463534732"/>
        <n v="4259228.983839315"/>
        <n v="4473072.254019883"/>
        <n v="3843595.4860198908"/>
        <n v="3194080.1260208287"/>
        <n v="4334113.647228021"/>
        <n v="5140895.635192982"/>
        <n v="4762932.44045157"/>
        <n v="2923535.880116183"/>
        <n v="2543751.237090857"/>
        <n v="4089493.5447346326"/>
        <n v="5543988.87693757"/>
        <n v="4498765.858616764"/>
        <n v="2911298.314548394"/>
        <n v="3248302.6282708375"/>
        <n v="2395846.8312201207"/>
        <n v="2188065.9689158616"/>
        <n v="2577996.6762849092"/>
        <n v="3996785.8666081056"/>
        <n v="4180022.393688385"/>
        <n v="3168703.804541698"/>
        <n v="2925940.7992617027"/>
        <n v="1891460.618809519"/>
        <n v="1439757.606962323"/>
        <n v="2805114.1404949045"/>
        <n v="2686045.9170217444"/>
        <n v="3127554.5809865"/>
        <n v="3152583.170021061"/>
        <n v="2875936.548921462"/>
        <n v="2185667.308447628"/>
        <n v="2015882.1761533176"/>
        <n v="3277263.306505199"/>
        <n v="4197196.967150635"/>
        <n v="3490623.6353449663"/>
        <n v="2680466.72534678"/>
        <n v="3153060.8535776073"/>
        <n v="3283887.9682536433"/>
        <n v="2625637.535890673"/>
        <n v="4153382.7470402485"/>
        <n v="4004891.6172012133"/>
        <n v="3193578.297234673"/>
        <n v="2670677.624228778"/>
        <n v="2070717.33560621"/>
        <n v="2411538.595593379"/>
        <n v="2126448.643542971"/>
        <n v="1830731.0361055967"/>
        <n v="2568165.4584249454"/>
        <n v="3078649.385783883"/>
        <n v="3125534.3258045814"/>
        <n v="3126268.2241001423"/>
        <n v="2536938.059344071"/>
        <n v="2288228.100767768"/>
        <n v="3679205.760397042"/>
        <n v="3960978.2574513294"/>
        <n v="3938363.384009219"/>
        <n v="5164026.929510769"/>
        <n v="4453430.848883919"/>
        <n v="2869244.720868226"/>
        <n v="2629794.0681653973"/>
        <n v="4266769.867621088"/>
        <n v="3899759.1347604864"/>
        <n v="4718958.240700227"/>
        <n v="4480370.652469636"/>
        <n v="4607163.150028995"/>
        <n v="2904469.0706126024"/>
        <n v="3133492.403612124"/>
        <n v="6223105.863242839"/>
        <n v="6137091.096409616"/>
        <n v="5289982.327024307"/>
        <n v="5186405.763053729"/>
        <n v="5996235.587214034"/>
        <n v="2804635.4583702027"/>
        <n v="3345496.3935267534"/>
        <n v="3524785.3053353317"/>
        <n v="3388274.369376514"/>
        <n v="3360085.1427618465"/>
        <n v="3816643.755222665"/>
        <n v="3812938.444793507"/>
        <n v="2124446.000775214"/>
        <n v="1378597.2674917728"/>
        <n v="3523564.032376098"/>
        <n v="3666704.625236843"/>
        <n v="4600347.137908885"/>
        <n v="4879325.667195988"/>
        <n v="4445577.510037854"/>
        <n v="4113762.954556064"/>
        <n v="3418187.334440545"/>
        <n v="5016023.8682794245"/>
        <n v="4535111.6024814155"/>
        <n v="3950154.4357387414"/>
        <n v="4821836.275772924"/>
        <n v="4618299.083827712"/>
        <n v="3726373.8088265923"/>
        <n v="3740866.408459458"/>
        <n v="7054663.509707239"/>
        <n v="6537412.084880741"/>
        <n v="3977670.608667517"/>
        <n v="3337798.239705922"/>
        <n v="3944174.192022147"/>
        <n v="2184324.853085884"/>
        <n v="2103568.998320541"/>
        <n v="5203911.421468167"/>
        <n v="8890686.289361777"/>
        <n v="7427807.38075662"/>
        <n v="4863523.41659792"/>
        <n v="5414978.938015112"/>
        <n v="3625633.7378941206"/>
        <n v="2562716.6185872722"/>
        <n v="2696775.5765712475"/>
        <n v="4877643.263219622"/>
        <n v="5731315.440085921"/>
        <n v="5377347.331415774"/>
        <n v="5443420.030175248"/>
        <n v="3696373.685638583"/>
        <n v="3764153.058551782"/>
        <n v="4899443.302674942"/>
        <n v="5137777.719747954"/>
        <n v="5274741.1453233"/>
        <n v="5134477.048743688"/>
        <n v="5388666.762215806"/>
        <n v="5325288.18182728"/>
        <n v="4234766.839276609"/>
        <n v="4280043.282457804"/>
        <n v="4026844.99655824"/>
        <n v="4362531.158416652"/>
        <n v="4541048.215569209"/>
        <n v="4328310.673164324"/>
        <n v="3524894.8903778004"/>
        <n v="3697779.8133735647"/>
        <n v="4989528.859446488"/>
        <n v="5386810.2858832"/>
        <n v="4101374.5709549603"/>
        <n v="4949963.443196965"/>
        <n v="6211717.972615874"/>
        <n v="3788751.480857533"/>
        <n v="2815896.139580053"/>
        <n v="5160331.232955102"/>
        <n v="5370260.298552606"/>
        <n v="5750575.067640621"/>
        <n v="5469236.183016337"/>
        <n v="4419775.99227034"/>
        <n v="3796239.2244456466"/>
        <n v="4137075.9769722405"/>
        <n v="6590963.417491412"/>
        <n v="6818708.669401705"/>
        <n v="7638771.719719828"/>
        <n v="5860221.513422567"/>
        <n v="7036547.472419742"/>
        <n v="5740975.626350311"/>
        <n v="5714277.66601466"/>
        <n v="6108772.211277955"/>
        <n v="4014502.682078721"/>
        <n v="4665722.085340088"/>
        <n v="4835222.428368968"/>
        <n v="3786260.0639292975"/>
        <n v="2691418.283113613"/>
        <n v="2694990.160324092"/>
        <n v="5011570.825875004"/>
        <n v="5868771.364428975"/>
        <n v="5311476.617626023"/>
        <n v="4180411.769515949"/>
        <n v="4893816.56990795"/>
        <n v="3735990.6448964463"/>
        <n v="2749694.0802201675"/>
        <n v="5393268.280079808"/>
        <n v="6591559.047436231"/>
        <n v="6062478.3603451755"/>
        <n v="7030599.894056062"/>
        <n v="6120528.523461632"/>
        <n v="4921994.754375489"/>
        <n v="3533208.4604405"/>
        <n v="3941268.7159678354"/>
        <n v="4332028.400598671"/>
        <n v="5186324.355749935"/>
        <n v="5175548.041384393"/>
        <n v="4884699.626269906"/>
        <n v="4161536.3189809937"/>
        <n v="2953272.662967726"/>
        <n v="4356017.964900304"/>
        <n v="6706684.821996157"/>
        <n v="5650829.5766339665"/>
        <n v="4018982.585811232"/>
        <n v="4922132.183684659"/>
        <n v="3619562.4012475"/>
        <n v="3291337.1390751908"/>
        <n v="3429527.427537557"/>
        <n v="3890116.2279625623"/>
        <n v="5046753.2734643025"/>
        <n v="5872999.582894846"/>
        <n v="5144846.605488486"/>
        <n v="4414750.006994085"/>
        <n v="4951610.097601245"/>
        <n v="6923883.240865063"/>
        <n v="6725390.63150322"/>
        <n v="6512028.737830226"/>
        <n v="6016494.635846984"/>
        <n v="8636835.599664545"/>
        <n v="6621123.632612945"/>
        <n v="4449440.57154039"/>
        <n v="5070896.482392075"/>
        <n v="5686822.625974528"/>
        <n v="6399952.654955858"/>
        <n v="6532815.787176708"/>
        <n v="4473847.331052902"/>
        <n v="4096438.852485158"/>
        <n v="3010512.1027735607"/>
        <n v="3770667.7926377556"/>
        <n v="4270199.401498705"/>
        <n v="5135551.1017739475"/>
        <n v="5325803.02719195"/>
        <n v="5312975.683096677"/>
        <n v="5374631.265737036"/>
        <n v="3407639.6322289724"/>
        <n v="5399064.981775322"/>
        <n v="1.2708587128271887E7"/>
        <n v="6562823.945696009"/>
        <n v="7199019.601750227"/>
        <n v="6348292.245789285"/>
        <n v="5418766.489807431"/>
        <n v="4675721.383034184"/>
        <n v="5118630.617823476"/>
        <n v="4768692.179544751"/>
        <n v="5442465.08487358"/>
        <n v="4328817.332436081"/>
        <n v="4119691.83428059"/>
        <n v="3096493.0244420054"/>
        <n v="3796056.3762343912"/>
        <n v="4879095.123401375"/>
        <n v="4611209.214344602"/>
        <n v="3705713.933630732"/>
        <n v="4413584.65382604"/>
        <n v="5259296.429658683"/>
        <n v="3919005.6397643494"/>
        <n v="3151048.6114637083"/>
        <n v="4395742.592639079"/>
        <n v="5097235.755798575"/>
        <n v="5782875.15161464"/>
        <n v="5088875.189827812"/>
        <n v="5431126.167737555"/>
        <n v="3113246.710450431"/>
        <n v="2935734.066301543"/>
        <n v="5255872.1460744"/>
        <n v="5488345.781631908"/>
        <n v="4855829.127139256"/>
        <n v="5348766.367692394"/>
        <n v="5800652.691583759"/>
        <n v="3438530.6128331693"/>
        <n v="1786414.9066377773"/>
        <n v="3389570.727030695"/>
        <n v="3653621.1120425635"/>
        <n v="4855749.760301108"/>
        <n v="7741589.244518101"/>
        <n v="4350160.532523439"/>
        <n v="1954222.1374764785"/>
        <n v="1521784.728101796"/>
        <n v="2846824.8143940796"/>
        <n v="1441180.4667721998"/>
        <n v="3513718.6614202"/>
        <n v="4356173.062106304"/>
        <n v="3692636.598246469"/>
        <n v="1905285.8818665857"/>
        <n v="2189552.5330269723"/>
        <n v="4460187.691919985"/>
        <n v="3899910.6190495742"/>
        <n v="4282076.128176083"/>
        <n v="4763519.058184898"/>
        <n v="3842881.7111002402"/>
        <n v="3478478.354368077"/>
        <n v="2823066.788454219"/>
        <n v="4873597.094592272"/>
        <n v="4735145.74454395"/>
        <n v="8031257.389329203"/>
        <n v="1.0813447123024749E7"/>
        <n v="4692952.179835071"/>
        <n v="2813950.908847551"/>
        <n v="3190005.1342966473"/>
        <n v="4732869.9101519715"/>
        <n v="5768933.558352017"/>
        <n v="7570049.11230344"/>
        <n v="3443010.137893016"/>
        <n v="4742779.259753597"/>
        <n v="4549784.430168104"/>
        <n v="3996727.381616567"/>
        <n v="5581045.625880776"/>
        <n v="4441136.623108424"/>
        <n v="4317767.3646366"/>
        <n v="5274967.163428079"/>
        <n v="8592753.946394306"/>
        <n v="4266655.638218063"/>
        <n v="4121223.5844415906"/>
        <n v="6887796.934773155"/>
        <n v="7870737.30198848"/>
        <n v="6265122.921519564"/>
        <n v="6391777.310758457"/>
        <n v="3733476.9394710734"/>
        <n v="3623907.0409190278"/>
        <n v="4241024.749609118"/>
        <n v="6509098.66626002"/>
        <n v="6668246.156793459"/>
        <n v="1.0690346195914298E7"/>
        <n v="2.8657986978060756E7"/>
        <n v="1.2832707098097764E7"/>
        <n v="1.074075993936821E7"/>
        <n v="7291433.177670218"/>
        <n v="5647008.1314627435"/>
        <n v="4484146.968888489"/>
        <n v="4953063.761594386"/>
        <n v="6839288.631772903"/>
        <n v="2652772.7522549084"/>
        <n v="1423271.6248992565"/>
        <n v="1910854.5927670347"/>
        <n v="2010727.5168337247"/>
        <n v="3051517.2443046374"/>
        <n v="5634038.324632176"/>
        <n v="1.4939094755063998E7"/>
        <n v="3774541.3047922584"/>
        <n v="2181193.9445516067"/>
        <n v="1942912.551475036"/>
        <n v="2822508.888008696"/>
        <n v="3526445.978832685"/>
        <n v="3657921.986297993"/>
        <n v="3871374.153477713"/>
        <n v="4127029.942628966"/>
        <n v="4428988.753593659"/>
        <n v="5028401.893523589"/>
        <n v="1.2436097142663637E7"/>
        <n v="8443278.74694737"/>
        <n v="8.732409518235207E7"/>
        <n v="4378983.763279644"/>
        <n v="3420434.660342505"/>
        <n v="2439614.9946999787"/>
        <n v="3326301.769437487"/>
        <n v="6416666.468916781"/>
        <n v="7320338.498809042"/>
        <n v="7593788.296364043"/>
        <n v="7735338.100458066"/>
        <n v="5467290.953734512"/>
        <n v="2915941.8907977236"/>
        <n v="2730924.692664441"/>
        <n v="3108744.8406349444"/>
        <n v="2784298.9913844415"/>
        <n v="4380582.69534983"/>
        <n v="4471205.312782612"/>
        <n v="4041456.7885720646"/>
        <n v="2565430.905560024"/>
        <n v="2377704.4350898014"/>
        <n v="3852025.6547804517"/>
        <n v="4775482.840788744"/>
        <n v="3417448.9768050103"/>
        <n v="2685285.1487546107"/>
        <n v="3392544.03290221"/>
        <n v="3554287.9953486635"/>
        <n v="4167742.9563697753"/>
        <n v="4385305.542549398"/>
        <n v="5080943.031509451"/>
        <n v="5472607.377819698"/>
        <n v="4505211.655168799"/>
        <n v="5437695.187461408"/>
        <n v="3894841.9683294105"/>
        <n v="2741376.6393267345"/>
        <n v="3935560.113140312"/>
        <n v="3463321.6787100304"/>
        <n v="3883697.522968967"/>
        <n v="5971245.166308151"/>
        <n v="5374107.892190605"/>
        <n v="2785957.1525269044"/>
        <n v="2654568.1060128645"/>
        <n v="7215580.736549371"/>
        <n v="1.050778963324315E7"/>
        <n v="1.1010885224045336E7"/>
        <n v="5990190.326289922"/>
        <n v="4357886.1839178335"/>
        <n v="3549152.1976610795"/>
        <n v="3215607.6075991197"/>
        <n v="5173766.408500321"/>
        <n v="1.3696200824224675E7"/>
        <n v="7826969.963097197"/>
        <n v="6750298.836346761"/>
        <n v="6457163.3202575985"/>
        <n v="4666657.995170128"/>
        <n v="4863768.745210011"/>
        <n v="5409753.302390013"/>
        <n v="4.055724309268599E7"/>
        <n v="1.0134352567161033E7"/>
        <n v="6309991.688828956"/>
        <n v="7041520.123196559"/>
        <n v="4466980.326268865"/>
        <n v="3349570.057547402"/>
        <n v="2613049.5206112145"/>
        <n v="3502701.186116506"/>
        <n v="7340251.098632951"/>
        <n v="7086373.717512707"/>
        <n v="4015143.9594811867"/>
        <n v="5138920.584799319"/>
        <n v="4736096.217767127"/>
        <n v="5851734.325965385"/>
        <n v="7056853.632109187"/>
        <n v="5580351.130703405"/>
        <n v="5297448.515100393"/>
        <n v="3074798.4739865772"/>
        <n v="3137223.164919765"/>
        <n v="2542777.1063557505"/>
        <n v="2834385.890665802"/>
        <n v="3675107.2358530257"/>
        <n v="3563796.8603054024"/>
        <n v="2693176.7502177935"/>
        <n v="1685592.65160264"/>
        <n v="1395335.7853249712"/>
        <n v="1613335.4890413599"/>
        <n v="4633372.816472428"/>
        <n v="2578738.0226775655"/>
        <n v="5720013.427439919"/>
        <n v="6551076.763678372"/>
        <n v="9364480.401079345"/>
        <n v="7975450.701359396"/>
        <n v="3506623.0069970335"/>
        <n v="7390424.784749894"/>
        <n v="7795563.1689799"/>
        <n v="9627082.529862083"/>
        <n v="1.1756810309632218E7"/>
        <n v="1.019197134608099E7"/>
        <n v="5592231.0384286605"/>
        <n v="3933538.329540219"/>
        <n v="7607610.110713955"/>
        <n v="6922161.677974687"/>
        <n v="5014910.176734106"/>
        <n v="6996216.977015721"/>
        <n v="6282087.34489165"/>
        <n v="3995751.9855746184"/>
        <n v="3241153.201791058"/>
        <n v="4067968.8961074706"/>
        <n v="6627760.815012248"/>
        <n v="2300831.3157001496"/>
        <n v="7684643.4929732885"/>
        <n v="6316098.83368001"/>
        <n v="2805809.1152026053"/>
        <n v="3151516.571448687"/>
        <n v="4368642.282381096"/>
        <n v="2647228.6694861106"/>
        <n v="5946556.084225881"/>
        <n v="3218635.940804153"/>
        <n v="7745144.851878286"/>
        <n v="4944919.0202381"/>
        <n v="6120249.362891289"/>
        <n v="1.2075620458544465E7"/>
        <n v="4423260.073026408"/>
        <n v="7398419.729249425"/>
        <n v="6492840.827841445"/>
        <n v="6221031.19091661"/>
        <n v="2882907.0769081833"/>
        <n v="3696442.901514277"/>
        <n v="5079586.325405517"/>
        <n v="8487641.832446203"/>
        <n v="8777877.071287222"/>
        <n v="5523435.421383584"/>
        <n v="1.0190403383079216E7"/>
        <n v="5138876.491548828"/>
        <n v="2458432.666479691"/>
        <n v="1311568.1894079335"/>
        <n v="5964448.1722474955"/>
        <n v="8757393.86140784"/>
        <n v="1.3629243122189388E7"/>
        <n v="9159579.021132875"/>
        <n v="9833797.943413032"/>
        <n v="8160097.568156489"/>
        <n v="1.5629073170912087E7"/>
        <n v="2.1967983452193588E7"/>
        <n v="2.384117040082678E7"/>
        <n v="2.556128652438377E7"/>
        <n v="2.4218216908868924E7"/>
        <n v="1.5560375377822328E7"/>
        <n v="1.4249982063001167E7"/>
        <n v="1.4486865555268036E7"/>
        <n v="1.1951168485135276E7"/>
        <n v="1.2538129140820371E7"/>
        <n v="6674714.895862902"/>
        <n v="6270141.855191393"/>
        <n v="6712800.253810659"/>
        <n v="9479839.045922924"/>
        <n v="1.1608069682506679E7"/>
        <n v="1.2579009772056345E7"/>
        <n v="1.302187323083345E7"/>
        <n v="1.2656733190681526E7"/>
        <n v="1.3743468229997925E7"/>
        <n v="7751090.937396044"/>
        <n v="9499359.641137332"/>
        <n v="1.5443244321563968E7"/>
        <n v="8546983.346280904"/>
        <n v="7862739.975831536"/>
        <n v="1.0709337742775502E7"/>
        <n v="9827872.799928157"/>
        <n v="1.3141896330198416E7"/>
        <n v="1.523049198880206E7"/>
        <n v="1.892879911693096E7"/>
        <n v="1.5675950546504792E7"/>
        <n v="1.0902799271998253E7"/>
        <n v="1.624065541558093E7"/>
        <n v="1.6088496022894649E7"/>
        <n v="1.0735702719717676E7"/>
        <n v="7721041.750439635"/>
        <n v="1.6846895432084173E7"/>
        <n v="2.0959791528466962E7"/>
        <n v="1.5641948237450201E7"/>
        <n v="2.454973740044323E7"/>
        <n v="1.5698059850280147E7"/>
        <n v="1.2915930177269114E7"/>
        <n v="4311791.038016776"/>
        <n v="5751125.474948284"/>
        <n v="6763469.950428756"/>
        <n v="9605673.14575264"/>
        <n v="1.0968806937703956E7"/>
        <n v="1.1223837510820087E7"/>
        <n v="8891905.928532245"/>
        <n v="5533489.450866062"/>
        <n v="5590331.7206356805"/>
        <n v="6776556.380033609"/>
        <n v="7161580.209406272"/>
        <n v="6115719.751727285"/>
        <n v="2716145.5761314635"/>
        <n v="7518127.049303824"/>
        <n v="6273868.892117499"/>
        <n v="5246379.214604237"/>
        <n v="7026141.639691113"/>
        <n v="5212471.727345419"/>
        <n v="5915988.621779457"/>
        <n v="4735758.164222425"/>
        <n v="3020423.77610735"/>
        <n v="3866977.5354258753"/>
        <n v="6342124.082885898"/>
        <n v="6672586.23723808"/>
        <n v="8177681.646037712"/>
        <n v="7356896.673623407"/>
        <n v="1.0213944789729943E7"/>
        <n v="7121094.403835539"/>
        <n v="3958647.4979448076"/>
        <n v="4864044.681048709"/>
        <n v="3890751.670380121"/>
        <n v="2928352.6992519693"/>
        <n v="5507956.680757608"/>
        <n v="5542748.938215997"/>
        <n v="4672171.757642204"/>
        <n v="3738101.2165441997"/>
        <n v="5095648.8201728035"/>
        <n v="3056129.4010677417"/>
        <n v="5420641.310354928"/>
        <n v="3390880.8020599713"/>
        <n v="3659102.574833089"/>
        <n v="3026600.1281688963"/>
        <n v="4635290.391858659"/>
        <n v="8351561.4049563445"/>
        <n v="1.0147033815895947E7"/>
        <n v="1.6088557448043643E7"/>
        <n v="1.0432222582957737E7"/>
        <n v="9462512.098861549"/>
        <n v="3803406.4583060443"/>
        <n v="3381548.6233013975"/>
        <n v="4894977.201580941"/>
        <n v="7113669.04963764"/>
        <n v="4194710.564047731"/>
        <n v="6283900.258503557"/>
        <n v="7120353.990213927"/>
        <n v="4183889.3935876056"/>
        <n v="2720500.9010935784"/>
        <n v="4863523.215320999"/>
        <n v="3716913.214470672"/>
        <n v="2981862.3179851575"/>
        <n v="1472045.339256722"/>
        <n v="2935248.2980391984"/>
        <n v="4296074.931905505"/>
        <n v="5494223.449135882"/>
        <n v="8928982.866349988"/>
        <n v="8361874.648056912"/>
        <n v="7164962.746391295"/>
        <n v="5747908.085396632"/>
        <n v="6197265.947729008"/>
        <n v="3844605.0711566205"/>
        <n v="5333145.802075368"/>
        <n v="7190277.884075291"/>
        <n v="5296323.256675248"/>
        <n v="6650824.6237404365"/>
        <n v="7316849.832204192"/>
        <n v="5929981.582305806"/>
        <n v="4650811.48044527"/>
        <n v="3993458.551392676"/>
        <n v="5927622.685361962"/>
        <n v="6318363.419882252"/>
        <n v="3928883.32425364"/>
        <n v="4618987.919041415"/>
        <n v="3750737.85148196"/>
        <n v="2236697.7595673962"/>
        <n v="1338276.7245477566"/>
        <n v="2502324.5963730062"/>
        <n v="2854278.8530547004"/>
        <n v="5285695.061543857"/>
        <n v="3498927.410743712"/>
        <n v="4338719.159893239"/>
        <n v="3566835.11698246"/>
        <n v="1510057.3947098192"/>
        <n v="3230940.223315511"/>
        <n v="4762227.55838595"/>
        <n v="5758055.695384142"/>
        <n v="7483360.989763723"/>
        <n v="5352108.138680302"/>
        <n v="1243007.4640618188"/>
        <n v="2242408.4811064"/>
        <n v="3434483.140064866"/>
        <n v="4526456.442031743"/>
        <n v="7668031.492127092"/>
        <n v="3150326.7696936065"/>
        <n v="5318033.274422194"/>
        <n v="4420199.303370339"/>
        <n v="4553785.27995699"/>
        <n v="8332140.352315914"/>
        <n v="4336713.329036555"/>
        <n v="6738927.476567572"/>
        <n v="5223857.793383414"/>
        <n v="6531396.362197435"/>
        <n v="2217775.210766905"/>
        <n v="647936.0579609686"/>
        <n v="2111519.8036278016"/>
        <n v="1828496.8267753718"/>
        <n v="5593024.686896165"/>
        <n v="7146883.074256986"/>
        <n v="2949912.4247230473"/>
        <n v="1554109.2492930775"/>
        <n v="2341827.778685453"/>
        <n v="3529573.4656789894"/>
        <n v="6351720.508507622"/>
        <n v="6798086.96337748"/>
        <n v="5973156.552720513"/>
        <n v="3163992.995408105"/>
        <n v="1082207.7054650232"/>
        <n v="1038305.6785718428"/>
        <n v="4614246.799047784"/>
        <n v="3226466.077937069"/>
        <n v="4352169.095417038"/>
        <n v="3496987.3138682214"/>
        <n v="3858886.434010086"/>
        <n v="2634948.9921952398"/>
        <n v="4829863.222142766"/>
        <n v="7077663.2346787015"/>
        <n v="4687551.556638341"/>
        <n v="4950635.578209688"/>
        <n v="4578871.4309819415"/>
        <n v="3203832.3360779523"/>
        <n v="2490875.345441063"/>
        <n v="3801004.541468335"/>
        <n v="7759923.710515558"/>
        <n v="7558896.180885256"/>
        <n v="9204282.201412393"/>
        <n v="6330736.088530297"/>
        <n v="4536650.162216097"/>
        <n v="2888167.108115674"/>
        <n v="4255211.535522101"/>
        <n v="2774035.1886929"/>
        <n v="5384827.098879948"/>
        <n v="5041879.072071005"/>
        <n v="2726177.2551299743"/>
        <n v="2654091.249873418"/>
        <n v="1904572.0842763104"/>
        <n v="1535930.0591539375"/>
        <n v="5436525.173579624"/>
        <n v="5757875.966147041"/>
        <n v="2219461.8227239326"/>
        <n v="3334801.6797401654"/>
        <n v="5554933.019403488"/>
        <n v="2127223.9317802005"/>
        <n v="2408561.866100238"/>
        <n v="3134113.5336200725"/>
        <n v="1717043.5046528468"/>
        <n v="2228285.4369907253"/>
        <n v="2213270.50054621"/>
        <n v="2730919.000773135"/>
        <n v="3984291.324865462"/>
        <n v="3279218.8781456463"/>
        <n v="2435023.2491226997"/>
        <n v="2374243.732138482"/>
        <n v="4982685.434070366"/>
        <n v="6391533.031765617"/>
        <n v="2698701.8467630995"/>
        <n v="1684645.9265065428"/>
        <n v="2310781.7304036594"/>
        <n v="2648746.520830514"/>
        <n v="2798835.4191564037"/>
        <n v="6643413.3608309245"/>
        <n v="9408522.538119322"/>
        <n v="1.3317254477011336E7"/>
        <n v="1.047291414580041E7"/>
        <n v="8499216.317617478"/>
        <n v="7913981.343871389"/>
        <n v="8764239.700985292"/>
        <n v="7336814.909906154"/>
        <n v="8373128.445188341"/>
        <n v="7795275.012736288"/>
        <n v="3764097.5565823815"/>
        <n v="5006287.29372396"/>
        <n v="1.3080502828057675E7"/>
        <n v="1.8160171923404876E7"/>
        <n v="8359270.011508645"/>
        <n v="7066490.7654632935"/>
        <n v="4208826.676293967"/>
        <n v="4498205.46895898"/>
        <n v="6278532.157882779"/>
        <n v="1.1181400405614953E7"/>
        <n v="6918704.1269467445"/>
        <n v="6590288.038515915"/>
        <n v="3731130.739866365"/>
        <n v="7837395.632754688"/>
        <n v="8023678.896428675"/>
        <n v="8349546.868389606"/>
        <n v="1.1953077519570677E7"/>
        <n v="6635359.362105451"/>
        <n v="7631358.181782226"/>
        <n v="9126674.873422308"/>
        <n v="1.0231386403249573E7"/>
        <n v="9484857.190299334"/>
        <n v="1.2569497706587229E7"/>
        <n v="1.0017117496106314E7"/>
        <n v="7704287.549426339"/>
        <n v="1.920755885353524E7"/>
        <n v="2.4297929592922512E7"/>
        <n v="2.9610145614202805E7"/>
        <n v="1.0930487048790952E7"/>
        <n v="1768057.715768911"/>
        <n v="7238576.234832352"/>
        <n v="1.0122621971690692E7"/>
        <n v="9192813.136223413"/>
        <n v="1.354052753860571E7"/>
        <n v="1.048736394908389E7"/>
        <n v="4763779.241025381"/>
        <n v="4848813.688783538"/>
        <n v="9873345.526827531"/>
        <n v="1.1600112728400042E7"/>
        <n v="9108582.065154493"/>
        <n v="1.207343655500311E7"/>
        <n v="1.0923939854731543E7"/>
        <n v="4335021.895568089"/>
        <n v="5630409.551232555"/>
        <n v="1.2656823711038582E7"/>
        <n v="1.400913041900955E7"/>
        <n v="1.180765845196095E7"/>
        <n v="1.091244660146868E7"/>
        <n v="9190249.539354654"/>
        <n v="9007557.997181159"/>
        <n v="4706961.058247214"/>
        <n v="6594924.9821548695"/>
        <n v="6782962.245832941"/>
        <n v="9193876.486741932"/>
        <n v="1.0876234943942586E7"/>
        <n v="1.0282707305106841E7"/>
        <n v="5523794.393293573"/>
        <n v="4359249.348071406"/>
        <n v="6983090.115513934"/>
        <n v="1.3514940435029795E7"/>
        <n v="1.4248335636828896E7"/>
        <n v="1.092135725738708E7"/>
        <n v="7896115.992238026"/>
        <n v="7420252.264274614"/>
        <n v="1.3758711824696966E7"/>
        <n v="2.439318482274491E7"/>
        <n v="1.4409374977922799E7"/>
        <n v="8831653.328717696"/>
        <n v="1.092026546928931E7"/>
        <n v="1.3670436631002652E7"/>
        <n v="1.4915714450907683E7"/>
        <n v="1.536587024171739E7"/>
        <n v="1.3781340443717947E7"/>
        <n v="1.3535545023525093E7"/>
        <n v="1.466968596091955E7"/>
        <n v="1.2382011315074814E7"/>
        <n v="1.6070267251720823E7"/>
        <n v="9667095.104768733"/>
        <n v="8778408.738650931"/>
        <n v="1.1485711669004895E7"/>
        <n v="1.3877756560351329E7"/>
        <n v="1.6247194003449045E7"/>
        <n v="1.4487875744293688E7"/>
        <n v="1.1162561710620524E7"/>
        <n v="9499053.64373945"/>
        <n v="7163921.8017520765"/>
        <n v="1.2665548112383777E7"/>
        <n v="1.484500491605343E7"/>
        <n v="1.4471836060479604E7"/>
        <n v="1.324674320924506E7"/>
        <n v="1.069510969699466E7"/>
        <n v="1.1632572599376788E7"/>
        <n v="9238940.295297163"/>
        <n v="1.04521189157813E7"/>
        <n v="1.2631309693358032E7"/>
        <n v="1.1594130393562227E7"/>
        <n v="1.1741746052439708E7"/>
        <n v="1.5257435224738292E7"/>
        <n v="1.144905143328752E7"/>
        <n v="8832835.100181643"/>
        <n v="1.2392998429626292E7"/>
        <n v="8813422.078010725"/>
        <n v="1.1761127539034728E7"/>
        <n v="1.84040314290316E7"/>
        <n v="1.4514562176991599E7"/>
        <n v="1.05723589158635E7"/>
        <n v="1.136936048537544E7"/>
        <n v="1.1413629787867462E7"/>
        <n v="1.3269727214929752E7"/>
        <n v="1.6619824948477844E7"/>
        <n v="1.571306131821531E7"/>
        <n v="1.3335782953521539E7"/>
        <n v="8587793.214488465"/>
        <n v="1.1269687616717804E7"/>
        <n v="1.6735818894682871E7"/>
        <n v="1.7618650512685005E7"/>
        <n v="1.881472174092442E7"/>
        <n v="2.1925711033978224E7"/>
        <n v="1.5972682175171E7"/>
        <n v="1.4266750309083115E7"/>
        <n v="1.3643253724541038E7"/>
        <n v="1.6947650457680047E7"/>
        <n v="1.6401303234590933E7"/>
        <n v="1.5488324604511395E7"/>
        <n v="1.3254953171461847E7"/>
        <n v="1.1896044647491666E7"/>
        <n v="9616648.108045748"/>
        <n v="8132166.514244611"/>
        <n v="8281446.314554051"/>
        <n v="1.1535996753474383E7"/>
        <n v="1.255121641097645E7"/>
        <n v="1.3457446107304402E7"/>
        <n v="1.1660003613944083E7"/>
        <n v="6368624.728922666"/>
        <n v="7959718.251703962"/>
        <n v="1.25406108854741E7"/>
        <n v="1.270728141382733E7"/>
        <n v="1.6773958585487122E7"/>
        <n v="1.5886598232125109E7"/>
        <n v="1.3252904229740888E7"/>
        <n v="1.310128903261837E7"/>
        <n v="1.3054360468059806E7"/>
        <n v="1.3438199133604633E7"/>
        <n v="1.3046571647688122E7"/>
        <n v="1.438695230063977E7"/>
        <n v="1.5363995924600981E7"/>
        <n v="1.3096458898919187E7"/>
        <n v="1.178288446248632E7"/>
        <n v="9963732.161510864"/>
        <n v="1.196996214254848E7"/>
        <n v="1.4863753463133287E7"/>
        <n v="1.2751927894992454E7"/>
        <n v="1.391421763692036E7"/>
        <n v="1.4522848853268242E7"/>
        <n v="1.2637432108809423E7"/>
        <n v="1.0870117977501007E7"/>
        <n v="1.2948754906324571E7"/>
        <n v="1.1325053860528948E7"/>
        <n v="1.4955477737223208E7"/>
        <n v="1.331332044170496E7"/>
        <n v="1.059800589315735E7"/>
        <n v="1.0399876419625796E7"/>
        <n v="8606289.510919943"/>
        <n v="1.4399750500667911E7"/>
        <n v="1.4481473025140177E7"/>
        <n v="1.39285476198526E7"/>
        <n v="1.416117470740037E7"/>
        <n v="1.736546691394441E7"/>
        <n v="1.44535964948014E7"/>
        <n v="1.3228248396852136E7"/>
        <n v="2.105044143607512E7"/>
        <n v="1.7765049944566973E7"/>
        <n v="1.9599976832073927E7"/>
        <n v="1.9537545130498752E7"/>
        <n v="1.7599809009333704E7"/>
        <n v="1.597249684170567E7"/>
        <n v="1.3362405626841672E7"/>
        <n v="1.6504937154203508E7"/>
        <n v="2.0421541994716655E7"/>
        <n v="1.6295488715320043E7"/>
        <n v="1.429000022445253E7"/>
        <n v="1.4635935568128238E7"/>
        <n v="1.6943454788979635E7"/>
        <n v="1.2250504964424973E7"/>
        <n v="1.3167259702199047E7"/>
        <n v="1.4972989795593271E7"/>
        <n v="1.4670843547605505E7"/>
        <n v="1.8631673156901293E7"/>
        <n v="1.8236600116371956E7"/>
        <n v="1.1218441214936621E7"/>
        <n v="1.273212220612708E7"/>
        <n v="1.6721557270083666E7"/>
        <n v="1.466037631887562E7"/>
        <n v="1.562161364136012E7"/>
        <n v="1.5955363726879928E7"/>
        <n v="1.451799604161081E7"/>
        <n v="1.0404249133323362E7"/>
        <n v="9834596.418328904"/>
        <n v="1.818498763915489E7"/>
        <n v="1.8987885425551847E7"/>
        <n v="1.5971683597203197E7"/>
        <n v="2.5614458671266153E7"/>
        <n v="1.5631089824999874E7"/>
        <n v="9658577.360418329"/>
        <n v="1.0115926723324247E7"/>
        <n v="1.5492867432541035E7"/>
        <n v="1.5517737212258969E7"/>
        <n v="1.369147519765125E7"/>
        <n v="1.0635276168014335E7"/>
        <n v="9696988.649544884"/>
        <n v="8766596.16303809"/>
        <n v="7257933.052232934"/>
        <n v="1.232349418035009E7"/>
        <n v="1.260309748087286E7"/>
        <n v="8764083.66205798"/>
        <n v="9525675.93356199"/>
        <n v="1.2302158641872415E7"/>
        <n v="1.2231683131782876E7"/>
        <n v="1.1119248939184317E7"/>
        <n v="1.5291619627911782E7"/>
        <n v="1.4443137839640515E7"/>
        <n v="1.419017859474093E7"/>
        <n v="1.6127746118034372E7"/>
        <n v="1.6063023613836518E7"/>
        <n v="1.099952571548335E7"/>
        <n v="1.0725078804260563E7"/>
        <n v="2.2781619530930944E7"/>
        <n v="2.0111975618481603E7"/>
        <n v="1.626716586195507E7"/>
        <n v="1.5464995678139305E7"/>
        <n v="1.316395901920176E7"/>
        <n v="1.019237511770487E7"/>
        <n v="6973212.764661005"/>
        <n v="1.2009906472525133E7"/>
        <n v="1.3164079543157594E7"/>
        <n v="1.3619157116810303E7"/>
        <n v="1.2410101109452086E7"/>
        <n v="1.3574544839082481E7"/>
        <n v="1.167322751553746E7"/>
        <n v="1.0528431843706189E7"/>
        <n v="1.1023720847630605E7"/>
        <n v="1.2406434583348067E7"/>
        <n v="1.12389591900903E7"/>
        <n v="1.1822534751960479E7"/>
        <n v="1.1490196480313998E7"/>
        <n v="9973464.235404922"/>
        <n v="7910838.63730974"/>
        <n v="9184952.955653565"/>
        <n v="1.1457359826238493E7"/>
        <n v="1.0197368101187814E7"/>
        <n v="8943206.174732368"/>
        <n v="8779558.29664655"/>
        <n v="6365531.499999298"/>
        <n v="4000430.3339042244"/>
        <n v="8486697.74568633"/>
        <n v="9931372.646269266"/>
        <n v="8634951.935340438"/>
        <n v="7191781.733210776"/>
        <n v="4384859.358417841"/>
        <n v="4764197.4175682245"/>
        <n v="6108773.5259988895"/>
        <n v="8882029.483090023"/>
        <n v="9396686.67246441"/>
        <n v="8149389.350505522"/>
        <n v="7389468.38916587"/>
        <n v="6323822.640393595"/>
        <n v="3966211.3455980346"/>
        <n v="5450561.2626648005"/>
        <n v="7675405.23066258"/>
        <n v="9027564.19141937"/>
        <n v="6340485.8612978365"/>
        <n v="6490950.231763648"/>
        <n v="9803620.339983234"/>
        <n v="8714370.128861729"/>
        <n v="7024874.745378463"/>
        <n v="9737754.253500521"/>
        <n v="8988333.238437373"/>
        <n v="1.1180470986530457E7"/>
        <n v="9500622.403862592"/>
        <n v="7883318.743656228"/>
        <n v="7471378.026635875"/>
        <n v="7676408.725216372"/>
        <n v="1.0477521863621252E7"/>
        <n v="1.0848743901581477E7"/>
        <n v="1.135458918556949E7"/>
        <n v="1.0549594439874094E7"/>
        <n v="8859832.007987706"/>
        <n v="8169977.233065604"/>
        <n v="5665797.405796933"/>
        <n v="8688865.558349434"/>
        <n v="1.0102648108754035E7"/>
        <n v="1.015020417633675E7"/>
        <n v="1.0542417993537303E7"/>
        <n v="8727391.030446155"/>
        <n v="8000285.034527141"/>
        <n v="7404060.334425681"/>
        <n v="8468373.352845574"/>
        <n v="7878163.851390659"/>
        <n v="1.0167727815187639E7"/>
        <n v="9717042.235963147"/>
        <n v="1.0665275986928144E7"/>
        <n v="8699700.504926598"/>
        <n v="7304361.080795912"/>
        <n v="1.2900826496805375E7"/>
        <n v="1.2828642445076993E7"/>
        <n v="1.186167037031944E7"/>
        <n v="1.0366257679233162E7"/>
        <n v="1.171453472018931E7"/>
        <n v="9581200.586410109"/>
        <n v="8291038.225148251"/>
        <n v="1.689295195702955E7"/>
        <n v="2.095054456642062E7"/>
        <n v="1.6232534700528575E7"/>
        <n v="1.4228740985584954E7"/>
        <n v="1.5613602255765263E7"/>
        <n v="1.20020031028824E7"/>
        <n v="9036033.356783895"/>
        <n v="9766323.813325966"/>
        <n v="1.6938955869247887E7"/>
        <n v="2.527119132397846E7"/>
        <n v="2.0332827456455156E7"/>
        <n v="1.0906403904545303E7"/>
        <n v="6574848.453563003"/>
        <n v="6266788.05379898"/>
        <n v="9381243.577580163"/>
        <n v="9366427.511867419"/>
        <n v="1.0334180487937223E7"/>
        <n v="1.1873679332978645E7"/>
        <n v="9583704.47173397"/>
        <n v="8242884.899875045"/>
        <n v="7923628.432065636"/>
        <n v="1.1193404842755014E7"/>
        <n v="1.2803735826987132E7"/>
        <n v="1.3884905942201778E7"/>
        <n v="1.3169222004996337E7"/>
        <n v="1.2738871791703878E7"/>
        <n v="1.0957650821564699E7"/>
        <n v="8796740.968926914"/>
        <n v="1.62939870372351E7"/>
        <n v="1.5215372223082887E7"/>
        <n v="9048288.081459252"/>
        <n v="9818072.918501075"/>
        <n v="9500456.884465769"/>
        <n v="8738058.448844243"/>
        <n v="5472863.912580348"/>
        <n v="3820763.019421956"/>
        <n v="7185371.274914572"/>
        <n v="1.4633482750162894E7"/>
        <n v="1.4310601957117626E7"/>
        <n v="1.084459754835196E7"/>
        <n v="5730966.324718955"/>
        <n v="5884954.683910041"/>
        <n v="6891608.408317599"/>
        <n v="7304990.991827696"/>
        <n v="7152375.666621545"/>
        <n v="8924003.88101217"/>
        <n v="1.119436626859918E7"/>
        <n v="1.0107010167929398E7"/>
        <n v="8676001.534223769"/>
        <n v="1.0449091508158986E7"/>
        <n v="8543329.607011447"/>
        <n v="9347139.548984177"/>
        <n v="1.2257945143791886E7"/>
        <n v="1.2410244737449247E7"/>
        <n v="7252696.349351137"/>
        <n v="6134126.715455809"/>
        <n v="9448867.534068832"/>
        <n v="1.077595052493465E7"/>
        <n v="1.2964503937882401E7"/>
        <n v="1.8714548771112478E8"/>
        <n v="1.0689545245906521E8"/>
        <n v="1.1746635867519872E7"/>
        <n v="1.5494566976045959E7"/>
        <n v="1.5882736867659613E7"/>
        <n v="1.3136079576551571E7"/>
        <n v="1.333182865304961E7"/>
        <n v="2.1653020863134738E7"/>
        <n v="1.1758477840523882E7"/>
        <n v="1.459018158823563E7"/>
        <n v="4.630354675033836E7"/>
        <n v="1.727229510512637E7"/>
        <n v="9054884.541455712"/>
        <n v="7077682.008978648"/>
        <n v="7961667.461947951"/>
        <n v="9087024.790868847"/>
        <n v="9079728.54715834"/>
        <n v="1.0492238147312934E7"/>
        <n v="1.313098500943709E7"/>
        <n v="1.4335714812099421E7"/>
        <n v="9.94493333027244E7"/>
        <n v="1.594169036293405E7"/>
        <n v="1.5589316294340909E7"/>
        <n v="9865044.926323496"/>
        <n v="6656414.800257256"/>
        <n v="1.0827662011021307E7"/>
        <n v="1.2439496476359546E7"/>
        <n v="8304755.773843019"/>
        <n v="9754614.884793533"/>
        <n v="9963171.121919462"/>
        <n v="8755823.51083204"/>
        <n v="8127063.230401908"/>
        <n v="8447288.950485857"/>
        <n v="9458850.495923415"/>
        <n v="1.0525618091862507E7"/>
        <n v="1.1870698972325051E7"/>
        <n v="1.1685138207145391E7"/>
        <n v="8950406.391117537"/>
        <n v="5393025.637134687"/>
        <n v="9059392.061444415"/>
        <n v="9417546.90914663"/>
        <n v="8526068.415265094"/>
        <n v="9223605.70862735"/>
        <n v="1.1020339391509676E7"/>
        <n v="8957034.3002129"/>
        <n v="7356768.363031295"/>
        <n v="7946176.98899239"/>
        <n v="6985280.625531142"/>
        <n v="8991210.0615289"/>
        <n v="1.217479078367629E7"/>
        <n v="1.2674533741557838E7"/>
        <n v="1.1075305994165832E7"/>
        <n v="7747927.404951343"/>
        <n v="6189274.622981703"/>
        <n v="8685798.426689377"/>
        <n v="1.1109123366531523E7"/>
        <n v="1.1800752693294544E7"/>
        <n v="1.0767259646806283E7"/>
        <n v="8329097.845416664"/>
        <n v="6115174.771636558"/>
        <n v="8613575.272793386"/>
        <n v="8060854.480110601"/>
        <n v="7921123.141047685"/>
        <n v="8888833.809167938"/>
        <n v="9381673.056771964"/>
        <n v="8082764.937790093"/>
        <n v="3982133.4477175204"/>
        <n v="7967616.796432428"/>
        <n v="7542286.771639603"/>
        <n v="8490750.48074266"/>
        <n v="9242639.982407883"/>
        <n v="6741814.019136233"/>
        <n v="8115248.950791787"/>
        <n v="7309282.452067557"/>
        <n v="6132307.330165231"/>
        <n v="9083077.937290503"/>
        <n v="1.0446266960521087E7"/>
        <n v="1.0214293605125155E7"/>
        <n v="9938003.486916514"/>
        <n v="8993904.39274542"/>
        <n v="5857136.07137697"/>
        <n v="1.0884303807247192E7"/>
        <n v="9344994.95488894"/>
        <n v="9150867.670136973"/>
        <n v="9316155.204409897"/>
        <n v="7925780.532666638"/>
        <n v="3967953.432961865"/>
        <n v="3298871.122689872"/>
        <n v="8024688.123750425"/>
        <n v="1.0478696687109014E7"/>
        <n v="1.001054149204275E7"/>
        <n v="1.1265967439871896E7"/>
        <n v="1.1327403816687865E7"/>
        <n v="8000722.716294747"/>
        <n v="7911305.744651557"/>
        <n v="8568881.412067581"/>
        <n v="1.0363251363305975E7"/>
        <n v="8261691.87937421"/>
        <n v="9695622.052002292"/>
        <n v="9313782.990807414"/>
        <n v="7602979.1123630665"/>
        <n v="6754510.255264365"/>
        <n v="9477281.628586695"/>
        <n v="9072437.285503991"/>
        <n v="7986647.334762332"/>
        <n v="6192774.814196435"/>
        <n v="6385726.66982376"/>
        <n v="6261244.916153824"/>
        <n v="6551009.74053688"/>
        <n v="5843858.927149303"/>
        <n v="1.2446411609047338E7"/>
        <n v="1.5658126840955239E7"/>
        <n v="8081375.121523202"/>
        <n v="8498277.155355036"/>
        <n v="6972659.949652688"/>
        <n v="7122883.734844246"/>
        <n v="1.4503927190907942E7"/>
        <n v="1.2910466294190085E7"/>
        <n v="1.6552927682823824E7"/>
        <n v="1.4355146274015967E7"/>
        <n v="1.2246530719188094E7"/>
        <n v="1.1165731652937783E7"/>
        <n v="8794782.70118676"/>
        <n v="1.0261520283669356E7"/>
        <n v="1.1628834841380078E7"/>
        <n v="1.5352983876975896E7"/>
        <n v="1.2889070280328183E7"/>
        <n v="1.1898714191876046E7"/>
        <n v="8624584.325093871"/>
        <n v="5746237.195288504"/>
        <n v="8375695.686726711"/>
        <n v="1.0095046377275474E7"/>
        <n v="1.0550620896361893E7"/>
        <n v="1.1851329029608924E7"/>
        <n v="1.3778366147330014E7"/>
        <n v="1.2304552323071444E7"/>
        <n v="1.1032459285956344E7"/>
        <n v="1.6280371386734335E7"/>
        <n v="1.4069288048477678E7"/>
        <n v="1.4026530960871505E7"/>
        <n v="1.1277645648920422E7"/>
        <n v="1.6899049834243998E7"/>
        <n v="1.330648662105468E7"/>
        <n v="8838637.245648025"/>
        <n v="6396937.488245722"/>
        <n v="9963848.810879722"/>
        <n v="1.1128518608718578E7"/>
        <n v="9463404.230373744"/>
        <n v="9963117.812058149"/>
        <n v="1.0172026385475097E7"/>
        <n v="7521641.685406322"/>
        <n v="1.5583565119305661E7"/>
        <n v="1.5829395071974847E7"/>
        <n v="1.289972079462649E7"/>
        <n v="2.031937458156976E7"/>
        <n v="1.845769360816192E7"/>
        <n v="1.306275025308449E7"/>
        <n v="1.1975434105575018E7"/>
        <n v="1.7076218321737006E7"/>
        <n v="1.4619805880312638E7"/>
        <n v="1.5168091656575898E7"/>
        <n v="1.6970330768068396E7"/>
        <n v="1.0968976816883637E7"/>
        <n v="9149237.76654948"/>
        <n v="1.0364601262741277E7"/>
        <n v="1.228768580269442E7"/>
        <n v="8768975.158441955"/>
        <n v="7330156.9561739545"/>
        <n v="6638389.797775232"/>
        <n v="6581355.60503129"/>
        <n v="5412630.544567979"/>
        <n v="5486570.417698678"/>
        <n v="1.0820478976488957E7"/>
        <n v="1.327979953872712E7"/>
        <n v="1.1757000592408434E7"/>
        <n v="1.629975245443728E7"/>
        <n v="1.470847433845251E7"/>
        <n v="1.0681491643036554E7"/>
        <n v="8098594.619208792"/>
        <n v="1.204509880301049E7"/>
        <n v="9342351.087967608"/>
        <n v="9610476.930875147"/>
        <n v="1.122815326532139E7"/>
        <n v="1.206743763371769E7"/>
        <n v="1.1547585946312146E7"/>
        <n v="8351127.351253232"/>
        <n v="1.0821037079781046E7"/>
        <n v="9456000.851753362"/>
        <n v="1.0347364029139461E7"/>
        <n v="1.1892495971807322E7"/>
        <n v="9351664.603686089"/>
        <n v="6780591.131105385"/>
        <n v="3281310.30325185"/>
        <n v="8130786.717085122"/>
        <n v="7888486.821597039"/>
        <n v="1.0554450665643577E7"/>
        <n v="8783682.95713675"/>
        <n v="1.0302299759256253E7"/>
        <n v="5217820.653181912"/>
        <n v="3928337.495957025"/>
        <n v="1.0648075814649286E7"/>
        <n v="9960189.358224062"/>
        <n v="1.18332363511978E7"/>
        <n v="1.122824604301511E7"/>
        <n v="7074907.991564597"/>
        <n v="7751553.3582114"/>
        <n v="5622039.888335066"/>
        <n v="1.0172596621813528E7"/>
        <n v="8369535.326104172"/>
        <n v="8312007.133395067"/>
        <n v="1.2493048526321748E7"/>
        <n v="9716932.57409888"/>
        <n v="4464812.9815551955"/>
        <n v="6038899.776160367"/>
        <n v="1.421674230526472E7"/>
        <n v="1.65041063336457E7"/>
        <n v="1.4280242099062525E7"/>
        <n v="1.1820600366659017E7"/>
        <n v="1.2691379632587189E7"/>
        <n v="1.3800488609770432E7"/>
        <n v="1.1752314647322131E7"/>
        <n v="1.3786038771000635E7"/>
        <n v="1.6722879017985102E7"/>
        <n v="1.6103352456168031E7"/>
        <n v="1.3579254320028422E7"/>
        <n v="1.5972541452914605E7"/>
        <n v="1.2102866862246292E7"/>
        <n v="1.6236769352321489E7"/>
        <n v="1.8339288581138175E7"/>
        <n v="1.5328484418590408E7"/>
        <n v="1.3196069213141292E7"/>
        <n v="1.6178195670622006E7"/>
        <n v="1.9959582332991265E7"/>
        <n v="1.2016698771566888E7"/>
        <n v="7291594.364029187"/>
        <n v="1.1404049049567021E7"/>
        <n v="7480490.66748004"/>
        <n v="9452085.983721131"/>
        <n v="1.001728749409541E7"/>
        <n v="3917401.2379856613"/>
        <n v="1594026.3751141508"/>
        <n v="9227500.33907969"/>
        <n v="8355585.372612465"/>
        <n v="1.0222019557607643E7"/>
        <n v="1.2503065974301953E7"/>
        <n v="1.4467426438724382E7"/>
        <n v="1.3338891816113664E7"/>
        <n v="8994908.40226167"/>
        <n v="8562956.823824998"/>
        <n v="1.1207086598682594E7"/>
        <n v="1.480796734552226E7"/>
        <n v="1.4411290702792788E7"/>
        <n v="1.1008810203373658E7"/>
        <n v="9799153.882314213"/>
        <n v="9419032.708761068"/>
        <n v="9230283.468771534"/>
        <n v="1.2719678546792768E7"/>
        <n v="1.2011518766729463E7"/>
        <n v="1.4099910805384314E7"/>
        <n v="1.1241113951175189E7"/>
        <n v="1.1853294883155955E7"/>
        <n v="1.0309414688708713E7"/>
        <n v="8829054.278924946"/>
        <n v="9924796.804782255"/>
        <n v="1.1528568952454941E7"/>
        <n v="8056353.29604892"/>
        <n v="9456365.533924099"/>
        <n v="9772421.611550622"/>
        <n v="7206825.298254711"/>
        <n v="5170011.064925189"/>
        <n v="8557269.623263663"/>
        <n v="1.0139032738628179E7"/>
        <n v="1.37588496088142E7"/>
        <n v="1.8701042924829036E7"/>
        <n v="1.0973237715242848E7"/>
        <n v="9568449.836897664"/>
        <n v="8063274.245977283"/>
        <n v="8913636.385610169"/>
        <n v="9933918.404239437"/>
        <n v="1.0400786436441798E7"/>
        <n v="1.297568412295628E7"/>
        <n v="1.2359809077232815E7"/>
        <n v="9682991.052411914"/>
        <n v="1.0539217843862072E7"/>
        <n v="1.5685172408686563E7"/>
        <n v="1.6914541825633205E7"/>
        <n v="1.3913138751788761E7"/>
        <n v="1.214857621063192E7"/>
        <n v="9228935.983977055"/>
        <n v="7014072.933636861"/>
        <n v="8765867.634612795"/>
        <n v="1.1197120527434502E7"/>
        <n v="1.1658450426949775E7"/>
        <n v="1.016737792325112E7"/>
        <n v="1.0054956738542045E7"/>
        <n v="1.144586555395829E7"/>
        <n v="8690180.067991436"/>
        <n v="7253412.118910716"/>
        <n v="1.2038338444544E7"/>
        <n v="1.3409474403411146E7"/>
        <n v="1.3934794455494067E7"/>
        <n v="1.0482848346159354E7"/>
        <n v="1.0500763871390555E7"/>
        <n v="7535580.936442109"/>
        <n v="8214683.0848695375"/>
        <n v="1.1907481506339705E7"/>
        <n v="1.3101090637565E7"/>
        <n v="1.0707479072525157E7"/>
        <n v="8282880.730075228"/>
        <n v="1.0623256372019421E7"/>
        <n v="1.1199984666390875E7"/>
        <n v="1.1208428815129085E7"/>
        <n v="1.2404465283465115E7"/>
        <n v="1.2041562896818593E7"/>
        <n v="1.04741304869045E7"/>
        <n v="1.3097140267516354E7"/>
        <n v="1.1695739065935733E7"/>
        <n v="7162042.052000221"/>
        <n v="2174158.418212922"/>
        <n v="7657895.003801466"/>
        <n v="1.0383697809629451E7"/>
        <n v="9916453.691139642"/>
        <n v="1.6973266479104985E7"/>
        <n v="2.7861769912122205E7"/>
        <n v="1.374433226232651E7"/>
        <n v="8192175.95682223"/>
        <n v="1.0551368648759622E7"/>
        <n v="1.3574556497729747E7"/>
        <n v="2.5837287597517055E7"/>
        <n v="1.1712475515611196E7"/>
        <n v="1.022775039591536E7"/>
        <n v="1.0425217746350605E7"/>
        <n v="1.0054712076052342E7"/>
        <n v="1.1438804799909398E7"/>
        <n v="1.18844502862254E7"/>
        <n v="1.4114008708208786E7"/>
        <n v="8453184.832375111"/>
        <n v="6730114.5932928715"/>
        <n v="6421299.959679891"/>
        <n v="6229121.535500255"/>
        <n v="1.0878263544532059E7"/>
        <n v="5423964.182799472"/>
        <n v="7759169.437810442"/>
        <n v="1.3274750807554182E7"/>
        <n v="1.6255255045641763E7"/>
        <n v="9932750.785101926"/>
        <n v="8384149.897348919"/>
        <n v="8776917.515727168"/>
        <n v="7772278.046097747"/>
        <n v="9816810.36882156"/>
        <n v="1.5131455830634471E7"/>
        <n v="1.6130702277808081E7"/>
        <n v="8120812.749779566"/>
        <n v="6156144.43154738"/>
        <n v="9347932.067023005"/>
        <n v="1.190137867082715E7"/>
        <n v="9688816.658088583"/>
        <n v="1.0420271477031546E7"/>
        <n v="1.3925119207643358E7"/>
        <n v="9667612.751941778"/>
        <n v="7666801.366775371"/>
        <n v="2.7678328997707486E7"/>
        <n v="3.3921023641236655E7"/>
        <n v="2.439188566936833E7"/>
        <n v="2.5463254868340567E7"/>
        <n v="1.85957217828331E7"/>
        <n v="8215351.9420267"/>
        <n v="8858527.169393685"/>
        <n v="2.3061213593401503E7"/>
        <n v="3.943165659825393E7"/>
        <n v="1.9386557329066634E7"/>
        <n v="7.092502946911162E8"/>
        <n v="1.530925758515375E8"/>
        <n v="1.8799676261074357E7"/>
        <n v="8622479.260191288"/>
        <n v="1.6962779600299865E7"/>
        <n v="2.539275942572673E7"/>
        <n v="2.6822822240810815E7"/>
        <n v="1.1857141635110814E7"/>
        <n v="1.2288759951664088E7"/>
        <n v="3.0058851564045154E7"/>
        <n v="2.4913799789856236E7"/>
        <n v="1.3126607128563233E7"/>
        <n v="1.1096539915980339E7"/>
        <n v="2.0155121932752423E7"/>
        <n v="2.0911654659744177E7"/>
        <n v="1.2653671628128456E7"/>
        <n v="4226293.418782612"/>
        <n v="8192963.685372447"/>
        <n v="1.1147889012981085E7"/>
        <n v="6175165.165635628"/>
        <n v="9173609.046057634"/>
        <n v="1.1658045608113216E7"/>
        <n v="1.3073333061369749E7"/>
        <n v="1.3572472438876519E7"/>
        <n v="1.198490833388934E7"/>
        <n v="1.2221708754647601E7"/>
        <n v="1.1616669793531122E7"/>
        <n v="1.210094122905701E7"/>
        <n v="1.260657596521162E7"/>
        <n v="1.1324723870260704E7"/>
        <n v="7694686.125496605"/>
        <n v="9317709.890804335"/>
        <n v="1.8680848659418084E7"/>
        <n v="1.427380165373058E7"/>
        <n v="1.5507146020770758E7"/>
        <n v="2.4216771292090822E7"/>
        <n v="2.1029866469542706E8"/>
        <n v="1.9379043971503895E7"/>
        <n v="2.13141481561567E7"/>
        <n v="1.8459575367849592E7"/>
        <n v="1.490970082038644E7"/>
        <n v="8260949.797753204"/>
        <n v="1.1818170467749603E7"/>
        <n v="1.254191110721924E7"/>
        <n v="1.015959887946685E7"/>
        <n v="7585800.908089081"/>
        <n v="8409469.021748537"/>
        <n v="8473543.708808132"/>
        <n v="1.4025718359476173E7"/>
        <n v="1.4299653064570038E7"/>
        <n v="1.1407924926367288E7"/>
        <n v="1.0012755331969539E7"/>
        <n v="1.0985057241789257E7"/>
        <n v="1.3555204843319321E7"/>
        <n v="1.401135911683354E7"/>
        <n v="1.5781572824184561E7"/>
        <n v="1.4338005511231825E7"/>
        <n v="1.4272810054365223E7"/>
        <n v="1.0800676423618456E7"/>
        <n v="1.019938740292861E7"/>
        <n v="8638229.079133801"/>
        <n v="1.0401626737291241E7"/>
        <n v="1.2935350446566543E7"/>
        <n v="1.2356137262469E7"/>
        <n v="9303377.053402577"/>
        <n v="8624128.679480653"/>
        <n v="9544659.587535543"/>
        <n v="1.5342045552563585E7"/>
        <n v="1.3722026785796793E7"/>
        <n v="1.3005740300840175E7"/>
        <n v="1.3282665881517014E7"/>
        <n v="1.0984624111943917E7"/>
        <n v="1.0557561606713811E7"/>
        <n v="8123900.274817455"/>
        <n v="1.2279981452591926E7"/>
        <n v="1.1909523959091071E7"/>
        <n v="1.4729704660578974E7"/>
        <n v="1.483220334279811E7"/>
        <n v="1.478370173025322E7"/>
        <n v="1.297440661905693E7"/>
        <n v="1.102567882728E7"/>
        <n v="1.2916839482848223E7"/>
        <n v="1.1539935707936026E7"/>
        <n v="1.1740971550627733E7"/>
        <n v="9447104.576946741"/>
        <n v="7499127.722666319"/>
        <n v="6396867.52276706"/>
        <n v="7592083.31720069"/>
        <n v="9534183.613949649"/>
        <n v="1.0239294664014068E7"/>
        <n v="9825591.856567113"/>
        <n v="6142402.559159801"/>
        <n v="6532070.428079738"/>
        <n v="8389960.98673648"/>
        <n v="8693249.215505406"/>
        <n v="1.4318717361163791E7"/>
        <n v="1.0714675934195014E7"/>
        <n v="1.0094461255625006E7"/>
        <n v="1.169994240307632E7"/>
        <n v="1.1219197541531067E7"/>
        <n v="1.0712199384674221E7"/>
        <n v="1.1325247599009909E7"/>
        <n v="1.3673420789569532E7"/>
        <n v="1.1021603778750438E7"/>
        <n v="1.3606190746790392E7"/>
        <n v="1.3863279278152218E7"/>
        <n v="1.1534884136687608E7"/>
        <n v="9851381.001649093"/>
        <n v="9647937.874299772"/>
        <n v="9227914.652267111"/>
        <n v="1.1048668047433352E7"/>
        <n v="1.2707889718782894E7"/>
        <n v="1.260429327037207E7"/>
        <n v="1.2285185568661366E7"/>
        <n v="9767112.188982539"/>
        <n v="7938778.216479737"/>
        <n v="1.1083095611064905E7"/>
        <n v="1.2731666594970193E7"/>
        <n v="1.414093041436748E7"/>
        <n v="1.0528508611265402E7"/>
        <n v="1.0887220266398994E7"/>
        <n v="7793891.327697244"/>
        <n v="6783531.35673274"/>
        <n v="1.1409520591362009E7"/>
        <n v="1.0699259245604783E7"/>
        <n v="1.1586163977733877E7"/>
        <n v="1.3887797787253492E7"/>
        <n v="1.3481659923995743E7"/>
        <n v="1.366335447350878E7"/>
        <n v="1.28623337529749E7"/>
        <n v="1.5673581745925715E7"/>
        <n v="2.0302345644731674E7"/>
        <n v="2.15021823807331E7"/>
        <n v="2.1931832974943947E7"/>
        <n v="1.8374986589207727E7"/>
        <n v="1.2007633646134729E7"/>
        <n v="7698309.386142438"/>
        <n v="5135007.708203541"/>
        <n v="8971132.542554773"/>
        <n v="1.0992424345116444E7"/>
        <n v="1.0220636481786767E7"/>
        <n v="1.1105174602719652E7"/>
        <n v="1.2646472020692604E7"/>
        <n v="1.2998389949837983E7"/>
        <n v="1.4134125049744256E7"/>
        <n v="1.3984675645291382E7"/>
        <n v="2.2727496939341918E7"/>
        <n v="2.109952875886671E7"/>
        <n v="1.789103943670166E7"/>
        <n v="1.4825058660043335E7"/>
        <n v="1.70380849039789E7"/>
        <n v="1.7258458507727757E7"/>
        <n v="1.808757567500405E7"/>
        <n v="1.47990158296584E7"/>
        <n v="1.0176755655562552E7"/>
        <n v="7637053.579924457"/>
        <n v="6239649.224417899"/>
        <n v="6028366.04811414"/>
        <n v="8773414.810174124"/>
        <n v="1.2650644707449526E7"/>
        <n v="1.3360337251507739E7"/>
        <n v="1.1612437059632894E7"/>
        <n v="1.0451868495191699E7"/>
        <n v="7452144.871986645"/>
        <n v="1.0044409914716113E7"/>
        <n v="1.2978233121173637E7"/>
        <n v="1.6738748934340525E7"/>
        <n v="1.077500869569858E7"/>
        <n v="1.1877688714838425E7"/>
        <n v="1.167906663636593E7"/>
        <n v="1.0187813265716985E7"/>
        <n v="1.0120097131272255E7"/>
        <n v="1.2155575080269089E7"/>
        <n v="1.5235186652502323E7"/>
        <n v="1.238980379388344E7"/>
        <n v="1.1523366138443807E7"/>
        <n v="1.3418008434789022E7"/>
        <n v="5845485.33644571"/>
        <n v="6695016.442214554"/>
        <n v="7983938.067943717"/>
        <n v="9013160.896610055"/>
        <n v="1.184788238623572E7"/>
        <n v="1.117714434003577E7"/>
        <n v="1.2998679984318372E7"/>
        <n v="1.1509957125228034E7"/>
        <n v="1.014943527601538E7"/>
        <n v="1.2770880498999504E7"/>
        <n v="1.5339656479317874E7"/>
        <n v="2.1499634511070002E7"/>
        <n v="1.362292064013229E7"/>
        <n v="1.4454261781383963E7"/>
        <n v="1.457582518476405E7"/>
        <n v="1.5390526291916529E7"/>
        <n v="1.3632861449213613E7"/>
        <n v="1.1815236487977194E7"/>
        <n v="1.7620470787659094E7"/>
        <n v="1.2695859470583675E7"/>
        <n v="1.710055137076806E7"/>
        <n v="1.2170111318533432E7"/>
        <n v="1.1873011081436135E7"/>
        <n v="2.232882393372078E7"/>
        <n v="3.782281226907983E7"/>
        <n v="1.6680584239320057E7"/>
        <n v="9782065.909034852"/>
        <n v="1.2979619936126875E7"/>
        <n v="8716283.876775194"/>
        <n v="5765165.691119799"/>
        <n v="1.071129082023739E7"/>
        <n v="8139535.59939104"/>
        <n v="6567056.9889494665"/>
        <n v="1.1382889977556344E7"/>
        <n v="1.1548007055406785E7"/>
        <n v="5917775.7892844"/>
        <n v="1.359848731601199E7"/>
        <n v="1.886854496350696E7"/>
        <n v="1.7170468104367767E7"/>
        <n v="1.9402211110125836E7"/>
        <n v="1.815463847224004E7"/>
        <n v="2.4423220770038284E7"/>
        <n v="8539030.48020187"/>
        <n v="8063210.897451892"/>
        <n v="1.1280262670911029E7"/>
        <n v="1.3656669253570292E7"/>
        <n v="1.7710260486975946E7"/>
        <n v="1.1943624635746418E7"/>
        <n v="8307812.863810572"/>
        <n v="8463523.29651297"/>
        <n v="7648982.553551804"/>
        <n v="1.2081317659151219E7"/>
        <n v="1.9753433761817418E7"/>
        <n v="1.0057618894054672E7"/>
        <n v="9085475.134902485"/>
        <n v="1.3023451113342049E7"/>
        <n v="1.1018820583354948E7"/>
        <n v="9214216.50772501"/>
        <n v="1.6408410935254226E7"/>
        <n v="1.856966194134144E7"/>
        <n v="1.8107695283031244E7"/>
        <n v="8911784.943724137"/>
        <n v="1.1395517239904627E7"/>
        <n v="1.1377137240605585E7"/>
        <n v="1.0569464949266138E7"/>
        <n v="1.3372340208031913E7"/>
        <n v="1.8645434856522225E7"/>
        <n v="2.392645379436167E7"/>
        <n v="1.6366099147286648E7"/>
        <n v="7384937.681225864"/>
        <n v="1.4385133979479205E7"/>
        <n v="9474428.129800845"/>
        <n v="1.3129663074780177E7"/>
        <n v="1.4234936239063079E7"/>
        <n v="1.2035456946099196E7"/>
        <n v="1.189803829145691E7"/>
        <n v="1.6024247083903432E7"/>
        <n v="8926943.170656169"/>
        <n v="5089591.451919456"/>
        <n v="1.2697751411202606E7"/>
        <n v="1.5354563430715807E7"/>
        <n v="1.6154935115670806E7"/>
        <n v="2.0777936087864466E7"/>
        <n v="1.3218884336822577E7"/>
        <n v="9410111.933216544"/>
        <n v="8542583.476337494"/>
        <n v="1.3126045467509111E7"/>
        <n v="1.381169317244142E7"/>
        <n v="1.3673951638365423E7"/>
        <n v="1.0793600419274747E7"/>
        <n v="8384139.635005271"/>
        <n v="6837648.760289211"/>
        <n v="8988305.463739676"/>
        <n v="1.278608750206614E7"/>
        <n v="1.271737953931698E7"/>
        <n v="1.1398006356523244E7"/>
        <n v="9509022.637183914"/>
        <n v="7735700.7583503"/>
        <n v="4336848.822103369"/>
        <n v="9029370.359208254"/>
        <n v="1.1724320217325762E7"/>
        <n v="1.4567592629833989E7"/>
        <n v="1.529620700336776E7"/>
        <n v="1.0916318354616143E7"/>
        <n v="1.1787593742716558E7"/>
        <n v="9607144.64719395"/>
        <n v="7013059.597756213"/>
        <n v="8485449.583932932"/>
        <n v="6436085.772682579"/>
        <n v="6101295.400927995"/>
        <n v="7356709.310156853"/>
        <n v="9239173.405712917"/>
        <n v="7676461.966116308"/>
        <n v="8798195.334805936"/>
        <n v="7098544.159611184"/>
        <n v="5952582.38799378"/>
        <n v="7263176.069025153"/>
        <n v="8175255.122881747"/>
        <n v="7996020.855453651"/>
        <n v="6560571.292881033"/>
        <n v="6424849.145012004"/>
        <n v="7889352.462349875"/>
        <n v="9181836.15562465"/>
        <n v="1.0029487175957663E7"/>
        <n v="9561524.14560752"/>
        <n v="7133243.714749465"/>
        <n v="4842284.094025076"/>
        <n v="5879805.54442187"/>
        <n v="8086977.432120674"/>
        <n v="5096304.456454511"/>
        <n v="6401487.5655241255"/>
        <n v="7914346.122443564"/>
        <n v="9138730.532720383"/>
        <n v="5052750.605858482"/>
        <n v="3323244.2777853394"/>
        <n v="3215457.57162597"/>
        <n v="2091436.4603219472"/>
        <n v="4233203.958918946"/>
        <n v="4944711.341574693"/>
        <n v="4346137.133063441"/>
        <n v="4497251.463573897"/>
        <n v="4263197.403722757"/>
        <n v="8022413.127820496"/>
        <n v="5295160.136786742"/>
        <n v="6296108.383384214"/>
        <n v="4522884.2825608365"/>
        <n v="6265490.891232721"/>
        <n v="6658023.432539011"/>
        <n v="5028651.007633992"/>
        <n v="8420044.884585693"/>
        <n v="1.0302348922123572E7"/>
        <n v="1.4082164107165812E7"/>
        <n v="8997830.557238271"/>
        <n v="3.670644848232264E7"/>
        <n v="4522537.771156044"/>
        <n v="3126133.2716610846"/>
        <n v="4805630.996858717"/>
        <n v="5857478.098592232"/>
        <n v="4154425.2005530256"/>
        <n v="3965547.099074607"/>
        <n v="6019473.287809816"/>
        <n v="7185406.057368071"/>
        <n v="1.0372767511364149E7"/>
        <n v="4.1537415217429236E7"/>
        <n v="4412872.118885929"/>
        <n v="4536004.96259388"/>
        <n v="7162439.551234181"/>
        <n v="7781784.7324814545"/>
        <n v="2867194.9867495955"/>
        <n v="1805835.571504584"/>
        <n v="6185711.543461933"/>
        <n v="6497192.7949761525"/>
        <n v="5866514.502601411"/>
        <n v="1.107836918688804E7"/>
        <n v="8024251.899966789"/>
        <n v="2093594.011465977"/>
        <n v="4188532.6856130427"/>
        <n v="9207667.000672933"/>
        <n v="1.2199014279179472E7"/>
        <n v="8757090.860049672"/>
        <n v="3663451.5331718954"/>
        <n v="4270355.283361779"/>
        <n v="5514841.30749748"/>
        <n v="6452401.061846002"/>
        <n v="5274906.749549162"/>
        <n v="6006132.13693068"/>
        <n v="5386493.667777577"/>
        <n v="-197728.29027452797"/>
        <n v="5408912.330230001"/>
        <n v="5135901.182437205"/>
        <n v="5204908.194121582"/>
        <n v="5615989.242471437"/>
        <n v="7804964.519461317"/>
        <n v="1.016076091005203E7"/>
        <n v="1.6169766544042644E8"/>
        <n v="4.794413003454614E8"/>
        <n v="1.1459448786066705E7"/>
        <n v="1389526.980135818"/>
        <n v="1607706.2348404708"/>
        <n v="2698552.770978507"/>
        <n v="4590252.503925"/>
        <n v="5156277.420753558"/>
        <n v="5473203.575975796"/>
        <n v="3081785.035330771"/>
        <n v="2238691.084015269"/>
        <n v="6248289.929336903"/>
        <n v="7790587.218551192"/>
        <n v="6635131.687272553"/>
        <n v="1.099441086262329E7"/>
        <n v="1.111889235909005E7"/>
        <n v="6029633.766359035"/>
        <n v="4742978.511071116"/>
        <n v="7907966.130043369"/>
        <n v="7221663.151352118"/>
        <n v="5626483.848162938"/>
        <n v="6548262.026193024"/>
        <n v="5301265.275159315"/>
        <n v="4093607.506682632"/>
        <n v="5446410.560577986"/>
        <n v="7017989.193322995"/>
        <n v="7482043.581988249"/>
        <n v="4883368.182307272"/>
        <n v="5275393.98694391"/>
        <n v="5534049.449879434"/>
        <n v="5148499.136549606"/>
        <n v="4436411.43257394"/>
        <n v="5608189.728994621"/>
        <n v="5413512.802781779"/>
        <n v="6876766.4760716185"/>
        <n v="6829230.393661379"/>
        <n v="5982073.754913901"/>
        <n v="2713804.0084021436"/>
        <n v="1658223.18194687"/>
        <n v="2086040.445159635"/>
        <n v="5389539.515451833"/>
        <n v="5272485.795793645"/>
        <n v="4705980.910544729"/>
        <n v="4617662.553898285"/>
        <n v="2797655.0081843785"/>
        <n v="3091860.8868170492"/>
        <n v="5161184.4203238"/>
        <n v="6045220.10888226"/>
        <n v="6212785.960252333"/>
        <n v="6053150.334177513"/>
        <n v="4547167.585158883"/>
        <n v="4935673.109965332"/>
        <n v="3373518.5355727384"/>
        <n v="5040102.684003856"/>
        <n v="5683296.9301918745"/>
        <n v="4946917.220648803"/>
        <n v="5011343.301193572"/>
        <n v="5521612.740739555"/>
        <n v="4696741.683788714"/>
        <n v="4062527.0432669516"/>
        <n v="6192352.241647879"/>
        <n v="6290761.624949016"/>
        <n v="6988866.757675979"/>
        <n v="7156919.417506193"/>
        <n v="5072551.860210809"/>
        <n v="3908751.8703561975"/>
        <n v="2499326.459302779"/>
        <n v="7646018.953379508"/>
        <n v="6539996.941781458"/>
        <n v="4848846.044127613"/>
        <n v="4749405.810137396"/>
        <n v="3644886.3684477424"/>
        <n v="1835872.7169886508"/>
        <n v="4679137.765168694"/>
        <n v="5667209.129100817"/>
        <n v="4404431.062127389"/>
        <n v="2896588.1639866456"/>
        <n v="3174687.030508831"/>
        <n v="3292009.6968700793"/>
        <n v="4559957.788291425"/>
        <n v="3596692.3661417966"/>
        <n v="2796450.6456482196"/>
        <n v="3680780.029479371"/>
        <n v="4299806.472521936"/>
        <n v="2313510.285752746"/>
        <n v="2839025.213307671"/>
        <n v="1708364.7755984897"/>
        <n v="1309824.106174773"/>
        <n v="3748134.6502479757"/>
        <n v="2193896.4836159116"/>
        <n v="3914020.6395282242"/>
        <n v="3690774.9851840576"/>
        <n v="3069360.0803698213"/>
        <n v="2554425.3743352145"/>
        <n v="4001673.811011215"/>
        <n v="6733339.923950363"/>
        <n v="3982975.4372772453"/>
        <n v="1931987.6827662063"/>
        <n v="1670725.5030714876"/>
        <n v="3312769.3162299963"/>
        <n v="2421046.499350969"/>
        <n v="3921074.626459589"/>
        <n v="4639521.21973195"/>
        <n v="3554633.795670725"/>
        <n v="5523041.019416993"/>
        <n v="6221033.830645297"/>
        <n v="6594776.673380999"/>
        <n v="5137784.085211386"/>
        <n v="5176663.467812103"/>
        <n v="5342340.308066543"/>
        <n v="5315656.674704222"/>
        <n v="4798975.12897532"/>
        <n v="7408240.846894357"/>
        <n v="9088852.711586207"/>
        <n v="4679108.51618861"/>
        <n v="4382436.94908399"/>
        <n v="5873027.567173963"/>
        <n v="5921985.263336528"/>
        <n v="6264519.352322028"/>
        <n v="8108770.995859945"/>
        <n v="6020768.129259634"/>
        <n v="2224082.4026414724"/>
        <n v="3111335.8870250084"/>
        <n v="4641322.009912847"/>
        <n v="5348830.932717195"/>
        <n v="6040210.880634777"/>
        <n v="6987639.521222299"/>
        <n v="8521438.95759082"/>
        <n v="6549636.283519065"/>
        <n v="6283128.550773717"/>
        <n v="8103497.585043528"/>
        <n v="1.9076394325397167E7"/>
        <n v="1.6697773015628586E7"/>
        <n v="1.4132325182097955E7"/>
        <n v="6767977.710589172"/>
        <n v="3691852.7063479223"/>
        <n v="2675880.757319093"/>
        <n v="3152591.8942211275"/>
        <n v="4260847.1469975775"/>
        <n v="8946981.29584111"/>
        <n v="4583949.634468072"/>
        <n v="3666805.353719277"/>
        <n v="3734425.0800082097"/>
        <n v="4495866.705670505"/>
        <n v="6259021.149171899"/>
        <n v="6461583.866219341"/>
        <n v="7549674.441872425"/>
        <n v="5246822.944377447"/>
        <n v="7601486.047221044"/>
        <n v="6131548.195839112"/>
        <n v="6190716.9038443025"/>
        <n v="6042618.4748628745"/>
        <n v="4468416.848672645"/>
        <n v="4198345.630166487"/>
        <n v="4908928.68736"/>
        <n v="6222665.781359199"/>
        <n v="6273286.519779157"/>
        <n v="6018738.055749776"/>
        <n v="1.0350040095522212E7"/>
        <n v="1.2390440675308421E7"/>
        <n v="1.1143983412971687E7"/>
        <n v="9565519.986492245"/>
        <n v="9079936.902273016"/>
        <n v="1.0658172600093365E7"/>
        <n v="7334561.217131291"/>
        <n v="7953310.864572688"/>
        <n v="8168820.891205879"/>
        <n v="9277275.880431743"/>
        <n v="1.2405894076361742E7"/>
        <n v="1.0563689797552178E7"/>
        <n v="5455019.242636489"/>
        <n v="3559838.106444454"/>
        <n v="7710549.578318765"/>
        <n v="1.3327480990917627E7"/>
        <n v="1.301728480707132E7"/>
        <n v="1.4805577008581847E7"/>
        <n v="8223289.832830909"/>
        <n v="9256699.958899753"/>
        <n v="8601525.75036279"/>
        <n v="7886194.667446538"/>
        <n v="7836446.322553099"/>
        <n v="8815866.564227859"/>
        <n v="8382364.377605193"/>
        <n v="9654588.903823921"/>
        <n v="5346965.840484087"/>
        <n v="5524025.983661888"/>
        <n v="6100867.079165954"/>
        <n v="6888616.40108296"/>
        <n v="7776446.641738642"/>
        <n v="9778708.591714516"/>
        <n v="8660962.282756267"/>
        <n v="6482140.880470587"/>
        <n v="5060515.634009837"/>
        <n v="6728824.57703057"/>
        <n v="5508702.58874057"/>
        <n v="7501306.524226387"/>
        <n v="6378582.748651787"/>
        <n v="8705092.744747654"/>
        <n v="5973858.202161742"/>
        <n v="6487227.072539255"/>
        <n v="7377583.321757275"/>
        <n v="5253045.035012512"/>
        <n v="8068857.292220643"/>
        <n v="6682528.887540741"/>
        <n v="6097835.421882355"/>
        <n v="7127682.585204143"/>
        <n v="6317485.998101804"/>
        <n v="1.8153891414599862E7"/>
        <n v="1.1454931355845602E7"/>
        <n v="1.1725251370806817E7"/>
        <n v="5424184.696172285"/>
        <n v="7319690.509156662"/>
        <n v="1531776.2337861438"/>
        <n v="931900.53870917"/>
        <n v="7120315.517030758"/>
        <n v="6255244.390745235"/>
        <n v="3607374.821151116"/>
        <n v="2795187.6648554034"/>
        <n v="4254918.599020508"/>
        <n v="5249098.480713738"/>
        <n v="2542071.2184149954"/>
        <n v="1886558.7231501841"/>
        <n v="4036136.97718676"/>
        <n v="4150928.1278862203"/>
        <n v="3405885.522427177"/>
        <n v="2387361.3083625487"/>
        <n v="3825409.3117132178"/>
        <n v="2725857.78020245"/>
        <n v="4486406.246101978"/>
        <n v="5006894.017640099"/>
        <n v="3874770.026794107"/>
        <n v="4012443.0270271604"/>
        <n v="4587457.863009522"/>
        <n v="2265991.50639672"/>
        <n v="2002958.8330448915"/>
        <n v="3458862.541115664"/>
        <n v="2675509.9041345855"/>
        <n v="3845831.4754514243"/>
        <n v="6085923.641453112"/>
        <n v="6751030.689242208"/>
        <n v="3568382.1746215965"/>
        <n v="5890669.065792372"/>
        <n v="6849953.140836456"/>
        <n v="4720680.389892414"/>
        <n v="4324117.107986909"/>
        <n v="3695636.100378702"/>
        <n v="-605086.3586105532"/>
        <n v="-183028.76918810682"/>
        <n v="2352849.505968284"/>
        <n v="4176838.7290182156"/>
        <n v="9290104.663832115"/>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2101" sheet="EnergyDemand"/>
  </cacheSource>
  <cacheFields>
    <cacheField name="Date" numFmtId="165">
      <sharedItems containsSemiMixedTypes="0" containsDate="1" containsString="0">
        <d v="2015-01-01T00:00:00Z"/>
        <d v="2015-01-02T00:00:00Z"/>
        <d v="2015-01-03T00:00:00Z"/>
        <d v="2015-01-04T00:00:00Z"/>
        <d v="2015-01-05T00:00:00Z"/>
        <d v="2015-01-06T00:00:00Z"/>
        <d v="2015-01-07T00:00:00Z"/>
        <d v="2015-01-08T00:00:00Z"/>
        <d v="2015-01-09T00:00:00Z"/>
        <d v="2015-01-10T00:00:00Z"/>
        <d v="2015-01-11T00:00:00Z"/>
        <d v="2015-01-12T00:00:00Z"/>
        <d v="2015-01-13T00:00:00Z"/>
        <d v="2015-01-14T00:00:00Z"/>
        <d v="2015-01-15T00:00:00Z"/>
        <d v="2015-01-16T00:00:00Z"/>
        <d v="2015-01-17T00:00:00Z"/>
        <d v="2015-01-18T00:00:00Z"/>
        <d v="2015-01-19T00:00:00Z"/>
        <d v="2015-01-20T00:00:00Z"/>
        <d v="2015-01-21T00:00:00Z"/>
        <d v="2015-01-22T00:00:00Z"/>
        <d v="2015-01-23T00:00:00Z"/>
        <d v="2015-01-24T00:00:00Z"/>
        <d v="2015-01-25T00:00:00Z"/>
        <d v="2015-01-26T00:00:00Z"/>
        <d v="2015-01-27T00:00:00Z"/>
        <d v="2015-01-28T00:00:00Z"/>
        <d v="2015-01-29T00:00:00Z"/>
        <d v="2015-01-30T00:00:00Z"/>
        <d v="2015-01-31T00:00:00Z"/>
        <d v="2015-02-01T00:00:00Z"/>
        <d v="2015-02-02T00:00:00Z"/>
        <d v="2015-02-03T00:00:00Z"/>
        <d v="2015-02-04T00:00:00Z"/>
        <d v="2015-02-05T00:00:00Z"/>
        <d v="2015-02-06T00:00:00Z"/>
        <d v="2015-02-07T00:00:00Z"/>
        <d v="2015-02-08T00:00:00Z"/>
        <d v="2015-02-09T00:00:00Z"/>
        <d v="2015-02-10T00:00:00Z"/>
        <d v="2015-02-11T00:00:00Z"/>
        <d v="2015-02-12T00:00:00Z"/>
        <d v="2015-02-13T00:00:00Z"/>
        <d v="2015-02-14T00:00:00Z"/>
        <d v="2015-02-15T00:00:00Z"/>
        <d v="2015-02-16T00:00:00Z"/>
        <d v="2015-02-17T00:00:00Z"/>
        <d v="2015-02-18T00:00:00Z"/>
        <d v="2015-02-19T00:00:00Z"/>
        <d v="2015-02-20T00:00:00Z"/>
        <d v="2015-02-21T00:00:00Z"/>
        <d v="2015-02-22T00:00:00Z"/>
        <d v="2015-02-23T00:00:00Z"/>
        <d v="2015-02-24T00:00:00Z"/>
        <d v="2015-02-25T00:00:00Z"/>
        <d v="2015-02-26T00:00:00Z"/>
        <d v="2015-02-27T00:00:00Z"/>
        <d v="2015-02-28T00:00:00Z"/>
        <d v="2015-03-01T00:00:00Z"/>
        <d v="2015-03-02T00:00:00Z"/>
        <d v="2015-03-03T00:00:00Z"/>
        <d v="2015-03-04T00:00:00Z"/>
        <d v="2015-03-05T00:00:00Z"/>
        <d v="2015-03-06T00:00:00Z"/>
        <d v="2015-03-07T00:00:00Z"/>
        <d v="2015-03-08T00:00:00Z"/>
        <d v="2015-03-09T00:00:00Z"/>
        <d v="2015-03-10T00:00:00Z"/>
        <d v="2015-03-11T00:00:00Z"/>
        <d v="2015-03-12T00:00:00Z"/>
        <d v="2015-03-13T00:00:00Z"/>
        <d v="2015-03-14T00:00:00Z"/>
        <d v="2015-03-15T00:00:00Z"/>
        <d v="2015-03-16T00:00:00Z"/>
        <d v="2015-03-17T00:00:00Z"/>
        <d v="2015-03-18T00:00:00Z"/>
        <d v="2015-03-19T00:00:00Z"/>
        <d v="2015-03-20T00:00:00Z"/>
        <d v="2015-03-21T00:00:00Z"/>
        <d v="2015-03-22T00:00:00Z"/>
        <d v="2015-03-23T00:00:00Z"/>
        <d v="2015-03-24T00:00:00Z"/>
        <d v="2015-03-25T00:00:00Z"/>
        <d v="2015-03-26T00:00:00Z"/>
        <d v="2015-03-27T00:00:00Z"/>
        <d v="2015-03-28T00:00:00Z"/>
        <d v="2015-03-29T00:00:00Z"/>
        <d v="2015-03-30T00:00:00Z"/>
        <d v="2015-03-31T00:00:00Z"/>
        <d v="2015-04-01T00:00:00Z"/>
        <d v="2015-04-02T00:00:00Z"/>
        <d v="2015-04-03T00:00:00Z"/>
        <d v="2015-04-04T00:00:00Z"/>
        <d v="2015-04-05T00:00:00Z"/>
        <d v="2015-04-06T00:00:00Z"/>
        <d v="2015-04-07T00:00:00Z"/>
        <d v="2015-04-08T00:00:00Z"/>
        <d v="2015-04-09T00:00:00Z"/>
        <d v="2015-04-10T00:00:00Z"/>
        <d v="2015-04-11T00:00:00Z"/>
        <d v="2015-04-12T00:00:00Z"/>
        <d v="2015-04-13T00:00:00Z"/>
        <d v="2015-04-14T00:00:00Z"/>
        <d v="2015-04-15T00:00:00Z"/>
        <d v="2015-04-16T00:00:00Z"/>
        <d v="2015-04-17T00:00:00Z"/>
        <d v="2015-04-18T00:00:00Z"/>
        <d v="2015-04-19T00:00:00Z"/>
        <d v="2015-04-20T00:00:00Z"/>
        <d v="2015-04-21T00:00:00Z"/>
        <d v="2015-04-22T00:00:00Z"/>
        <d v="2015-04-23T00:00:00Z"/>
        <d v="2015-04-24T00:00:00Z"/>
        <d v="2015-04-25T00:00:00Z"/>
        <d v="2015-04-26T00:00:00Z"/>
        <d v="2015-04-27T00:00:00Z"/>
        <d v="2015-04-28T00:00:00Z"/>
        <d v="2015-04-29T00:00:00Z"/>
        <d v="2015-04-30T00:00:00Z"/>
        <d v="2015-05-01T00:00:00Z"/>
        <d v="2015-05-02T00:00:00Z"/>
        <d v="2015-05-03T00:00:00Z"/>
        <d v="2015-05-04T00:00:00Z"/>
        <d v="2015-05-05T00:00:00Z"/>
        <d v="2015-05-06T00:00:00Z"/>
        <d v="2015-05-07T00:00:00Z"/>
        <d v="2015-05-08T00:00:00Z"/>
        <d v="2015-05-09T00:00:00Z"/>
        <d v="2015-05-10T00:00:00Z"/>
        <d v="2015-05-11T00:00:00Z"/>
        <d v="2015-05-12T00:00:00Z"/>
        <d v="2015-05-13T00:00:00Z"/>
        <d v="2015-05-14T00:00:00Z"/>
        <d v="2015-05-15T00:00:00Z"/>
        <d v="2015-05-16T00:00:00Z"/>
        <d v="2015-05-17T00:00:00Z"/>
        <d v="2015-05-18T00:00:00Z"/>
        <d v="2015-05-19T00:00:00Z"/>
        <d v="2015-05-20T00:00:00Z"/>
        <d v="2015-05-21T00:00:00Z"/>
        <d v="2015-05-22T00:00:00Z"/>
        <d v="2015-05-23T00:00:00Z"/>
        <d v="2015-05-24T00:00:00Z"/>
        <d v="2015-05-25T00:00:00Z"/>
        <d v="2015-05-26T00:00:00Z"/>
        <d v="2015-05-27T00:00:00Z"/>
        <d v="2015-05-28T00:00:00Z"/>
        <d v="2015-05-29T00:00:00Z"/>
        <d v="2015-05-30T00:00:00Z"/>
        <d v="2015-05-31T00:00:00Z"/>
        <d v="2015-06-01T00:00:00Z"/>
        <d v="2015-06-02T00:00:00Z"/>
        <d v="2015-06-03T00:00:00Z"/>
        <d v="2015-06-04T00:00:00Z"/>
        <d v="2015-06-05T00:00:00Z"/>
        <d v="2015-06-06T00:00:00Z"/>
        <d v="2015-06-07T00:00:00Z"/>
        <d v="2015-06-08T00:00:00Z"/>
        <d v="2015-06-09T00:00:00Z"/>
        <d v="2015-06-10T00:00:00Z"/>
        <d v="2015-06-11T00:00:00Z"/>
        <d v="2015-06-12T00:00:00Z"/>
        <d v="2015-06-13T00:00:00Z"/>
        <d v="2015-06-14T00:00:00Z"/>
        <d v="2015-06-15T00:00:00Z"/>
        <d v="2015-06-16T00:00:00Z"/>
        <d v="2015-06-17T00:00:00Z"/>
        <d v="2015-06-18T00:00:00Z"/>
        <d v="2015-06-19T00:00:00Z"/>
        <d v="2015-06-20T00:00:00Z"/>
        <d v="2015-06-21T00:00:00Z"/>
        <d v="2015-06-22T00:00:00Z"/>
        <d v="2015-06-23T00:00:00Z"/>
        <d v="2015-06-24T00:00:00Z"/>
        <d v="2015-06-25T00:00:00Z"/>
        <d v="2015-06-26T00:00:00Z"/>
        <d v="2015-06-27T00:00:00Z"/>
        <d v="2015-06-28T00:00:00Z"/>
        <d v="2015-06-29T00:00:00Z"/>
        <d v="2015-06-30T00:00:00Z"/>
        <d v="2015-07-01T00:00:00Z"/>
        <d v="2015-07-02T00:00:00Z"/>
        <d v="2015-07-03T00:00:00Z"/>
        <d v="2015-07-04T00:00:00Z"/>
        <d v="2015-07-05T00:00:00Z"/>
        <d v="2015-07-06T00:00:00Z"/>
        <d v="2015-07-07T00:00:00Z"/>
        <d v="2015-07-08T00:00:00Z"/>
        <d v="2015-07-09T00:00:00Z"/>
        <d v="2015-07-10T00:00:00Z"/>
        <d v="2015-07-11T00:00:00Z"/>
        <d v="2015-07-12T00:00:00Z"/>
        <d v="2015-07-13T00:00:00Z"/>
        <d v="2015-07-14T00:00:00Z"/>
        <d v="2015-07-15T00:00:00Z"/>
        <d v="2015-07-16T00:00:00Z"/>
        <d v="2015-07-17T00:00:00Z"/>
        <d v="2015-07-18T00:00:00Z"/>
        <d v="2015-07-19T00:00:00Z"/>
        <d v="2015-07-20T00:00:00Z"/>
        <d v="2015-07-21T00:00:00Z"/>
        <d v="2015-07-22T00:00:00Z"/>
        <d v="2015-07-23T00:00:00Z"/>
        <d v="2015-07-24T00:00:00Z"/>
        <d v="2015-07-25T00:00:00Z"/>
        <d v="2015-07-26T00:00:00Z"/>
        <d v="2015-07-27T00:00:00Z"/>
        <d v="2015-07-28T00:00:00Z"/>
        <d v="2015-07-29T00:00:00Z"/>
        <d v="2015-07-30T00:00:00Z"/>
        <d v="2015-07-31T00:00:00Z"/>
        <d v="2015-08-01T00:00:00Z"/>
        <d v="2015-08-02T00:00:00Z"/>
        <d v="2015-08-03T00:00:00Z"/>
        <d v="2015-08-04T00:00:00Z"/>
        <d v="2015-08-05T00:00:00Z"/>
        <d v="2015-08-06T00:00:00Z"/>
        <d v="2015-08-07T00:00:00Z"/>
        <d v="2015-08-08T00:00:00Z"/>
        <d v="2015-08-09T00:00:00Z"/>
        <d v="2015-08-10T00:00:00Z"/>
        <d v="2015-08-11T00:00:00Z"/>
        <d v="2015-08-12T00:00:00Z"/>
        <d v="2015-08-13T00:00:00Z"/>
        <d v="2015-08-14T00:00:00Z"/>
        <d v="2015-08-15T00:00:00Z"/>
        <d v="2015-08-16T00:00:00Z"/>
        <d v="2015-08-17T00:00:00Z"/>
        <d v="2015-08-18T00:00:00Z"/>
        <d v="2015-08-19T00:00:00Z"/>
        <d v="2015-08-20T00:00:00Z"/>
        <d v="2015-08-21T00:00:00Z"/>
        <d v="2015-08-22T00:00:00Z"/>
        <d v="2015-08-23T00:00:00Z"/>
        <d v="2015-08-24T00:00:00Z"/>
        <d v="2015-08-25T00:00:00Z"/>
        <d v="2015-08-26T00:00:00Z"/>
        <d v="2015-08-27T00:00:00Z"/>
        <d v="2015-08-28T00:00:00Z"/>
        <d v="2015-08-29T00:00:00Z"/>
        <d v="2015-08-30T00:00:00Z"/>
        <d v="2015-08-31T00:00:00Z"/>
        <d v="2015-09-01T00:00:00Z"/>
        <d v="2015-09-02T00:00:00Z"/>
        <d v="2015-09-03T00:00:00Z"/>
        <d v="2015-09-04T00:00:00Z"/>
        <d v="2015-09-05T00:00:00Z"/>
        <d v="2015-09-06T00:00:00Z"/>
        <d v="2015-09-07T00:00:00Z"/>
        <d v="2015-09-08T00:00:00Z"/>
        <d v="2015-09-09T00:00:00Z"/>
        <d v="2015-09-10T00:00:00Z"/>
        <d v="2015-09-11T00:00:00Z"/>
        <d v="2015-09-12T00:00:00Z"/>
        <d v="2015-09-13T00:00:00Z"/>
        <d v="2015-09-14T00:00:00Z"/>
        <d v="2015-09-15T00:00:00Z"/>
        <d v="2015-09-16T00:00:00Z"/>
        <d v="2015-09-17T00:00:00Z"/>
        <d v="2015-09-18T00:00:00Z"/>
        <d v="2015-09-19T00:00:00Z"/>
        <d v="2015-09-20T00:00:00Z"/>
        <d v="2015-09-21T00:00:00Z"/>
        <d v="2015-09-22T00:00:00Z"/>
        <d v="2015-09-23T00:00:00Z"/>
        <d v="2015-09-24T00:00:00Z"/>
        <d v="2015-09-25T00:00:00Z"/>
        <d v="2015-09-26T00:00:00Z"/>
        <d v="2015-09-27T00:00:00Z"/>
        <d v="2015-09-28T00:00:00Z"/>
        <d v="2015-09-29T00:00:00Z"/>
        <d v="2015-09-30T00:00:00Z"/>
        <d v="2015-10-01T00:00:00Z"/>
        <d v="2015-10-02T00:00:00Z"/>
        <d v="2015-10-03T00:00:00Z"/>
        <d v="2015-10-04T00:00:00Z"/>
        <d v="2015-10-05T00:00:00Z"/>
        <d v="2015-10-06T00:00:00Z"/>
        <d v="2015-10-07T00:00:00Z"/>
        <d v="2015-10-08T00:00:00Z"/>
        <d v="2015-10-09T00:00:00Z"/>
        <d v="2015-10-10T00:00:00Z"/>
        <d v="2015-10-11T00:00:00Z"/>
        <d v="2015-10-12T00:00:00Z"/>
        <d v="2015-10-13T00:00:00Z"/>
        <d v="2015-10-14T00:00:00Z"/>
        <d v="2015-10-15T00:00:00Z"/>
        <d v="2015-10-16T00:00:00Z"/>
        <d v="2015-10-17T00:00:00Z"/>
        <d v="2015-10-18T00:00:00Z"/>
        <d v="2015-10-19T00:00:00Z"/>
        <d v="2015-10-20T00:00:00Z"/>
        <d v="2015-10-21T00:00:00Z"/>
        <d v="2015-10-22T00:00:00Z"/>
        <d v="2015-10-23T00:00:00Z"/>
        <d v="2015-10-24T00:00:00Z"/>
        <d v="2015-10-25T00:00:00Z"/>
        <d v="2015-10-26T00:00:00Z"/>
        <d v="2015-10-27T00:00:00Z"/>
        <d v="2015-10-28T00:00:00Z"/>
        <d v="2015-10-29T00:00:00Z"/>
        <d v="2015-10-30T00:00:00Z"/>
        <d v="2015-10-31T00:00:00Z"/>
        <d v="2015-11-01T00:00:00Z"/>
        <d v="2015-11-02T00:00:00Z"/>
        <d v="2015-11-03T00:00:00Z"/>
        <d v="2015-11-04T00:00:00Z"/>
        <d v="2015-11-05T00:00:00Z"/>
        <d v="2015-11-06T00:00:00Z"/>
        <d v="2015-11-07T00:00:00Z"/>
        <d v="2015-11-08T00:00:00Z"/>
        <d v="2015-11-09T00:00:00Z"/>
        <d v="2015-11-10T00:00:00Z"/>
        <d v="2015-11-11T00:00:00Z"/>
        <d v="2015-11-12T00:00:00Z"/>
        <d v="2015-11-13T00:00:00Z"/>
        <d v="2015-11-14T00:00:00Z"/>
        <d v="2015-11-15T00:00:00Z"/>
        <d v="2015-11-16T00:00:00Z"/>
        <d v="2015-11-17T00:00:00Z"/>
        <d v="2015-11-18T00:00:00Z"/>
        <d v="2015-11-19T00:00:00Z"/>
        <d v="2015-11-20T00:00:00Z"/>
        <d v="2015-11-21T00:00:00Z"/>
        <d v="2015-11-22T00:00:00Z"/>
        <d v="2015-11-23T00:00:00Z"/>
        <d v="2015-11-24T00:00:00Z"/>
        <d v="2015-11-25T00:00:00Z"/>
        <d v="2015-11-26T00:00:00Z"/>
        <d v="2015-11-27T00:00:00Z"/>
        <d v="2015-11-28T00:00:00Z"/>
        <d v="2015-11-29T00:00:00Z"/>
        <d v="2015-11-30T00:00:00Z"/>
        <d v="2015-12-01T00:00:00Z"/>
        <d v="2015-12-02T00:00:00Z"/>
        <d v="2015-12-03T00:00:00Z"/>
        <d v="2015-12-04T00:00:00Z"/>
        <d v="2015-12-05T00:00:00Z"/>
        <d v="2015-12-06T00:00:00Z"/>
        <d v="2015-12-07T00:00:00Z"/>
        <d v="2015-12-08T00:00:00Z"/>
        <d v="2015-12-09T00:00:00Z"/>
        <d v="2015-12-10T00:00:00Z"/>
        <d v="2015-12-11T00:00:00Z"/>
        <d v="2015-12-12T00:00:00Z"/>
        <d v="2015-12-13T00:00:00Z"/>
        <d v="2015-12-14T00:00:00Z"/>
        <d v="2015-12-15T00:00:00Z"/>
        <d v="2015-12-16T00:00:00Z"/>
        <d v="2015-12-17T00:00:00Z"/>
        <d v="2015-12-18T00:00:00Z"/>
        <d v="2015-12-19T00:00:00Z"/>
        <d v="2015-12-20T00:00:00Z"/>
        <d v="2015-12-21T00:00:00Z"/>
        <d v="2015-12-22T00:00:00Z"/>
        <d v="2015-12-23T00:00:00Z"/>
        <d v="2015-12-24T00:00:00Z"/>
        <d v="2015-12-25T00:00:00Z"/>
        <d v="2015-12-26T00:00:00Z"/>
        <d v="2015-12-27T00:00:00Z"/>
        <d v="2015-12-28T00:00:00Z"/>
        <d v="2015-12-29T00:00:00Z"/>
        <d v="2015-12-30T00:00:00Z"/>
        <d v="2015-12-31T00:00:00Z"/>
        <d v="2016-01-01T00:00:00Z"/>
        <d v="2016-01-02T00:00:00Z"/>
        <d v="2016-01-03T00:00:00Z"/>
        <d v="2016-01-04T00:00:00Z"/>
        <d v="2016-01-05T00:00:00Z"/>
        <d v="2016-01-06T00:00:00Z"/>
        <d v="2016-01-07T00:00:00Z"/>
        <d v="2016-01-08T00:00:00Z"/>
        <d v="2016-01-09T00:00:00Z"/>
        <d v="2016-01-10T00:00:00Z"/>
        <d v="2016-01-11T00:00:00Z"/>
        <d v="2016-01-12T00:00:00Z"/>
        <d v="2016-01-13T00:00:00Z"/>
        <d v="2016-01-14T00:00:00Z"/>
        <d v="2016-01-15T00:00:00Z"/>
        <d v="2016-01-16T00:00:00Z"/>
        <d v="2016-01-17T00:00:00Z"/>
        <d v="2016-01-18T00:00:00Z"/>
        <d v="2016-01-19T00:00:00Z"/>
        <d v="2016-01-20T00:00:00Z"/>
        <d v="2016-01-21T00:00:00Z"/>
        <d v="2016-01-22T00:00:00Z"/>
        <d v="2016-01-23T00:00:00Z"/>
        <d v="2016-01-24T00:00:00Z"/>
        <d v="2016-01-25T00:00:00Z"/>
        <d v="2016-01-26T00:00:00Z"/>
        <d v="2016-01-27T00:00:00Z"/>
        <d v="2016-01-28T00:00:00Z"/>
        <d v="2016-01-29T00:00:00Z"/>
        <d v="2016-01-30T00:00:00Z"/>
        <d v="2016-01-31T00:00:00Z"/>
        <d v="2016-02-01T00:00:00Z"/>
        <d v="2016-02-02T00:00:00Z"/>
        <d v="2016-02-03T00:00:00Z"/>
        <d v="2016-02-04T00:00:00Z"/>
        <d v="2016-02-05T00:00:00Z"/>
        <d v="2016-02-06T00:00:00Z"/>
        <d v="2016-02-07T00:00:00Z"/>
        <d v="2016-02-08T00:00:00Z"/>
        <d v="2016-02-09T00:00:00Z"/>
        <d v="2016-02-10T00:00:00Z"/>
        <d v="2016-02-11T00:00:00Z"/>
        <d v="2016-02-12T00:00:00Z"/>
        <d v="2016-02-13T00:00:00Z"/>
        <d v="2016-02-14T00:00:00Z"/>
        <d v="2016-02-15T00:00:00Z"/>
        <d v="2016-02-16T00:00:00Z"/>
        <d v="2016-02-17T00:00:00Z"/>
        <d v="2016-02-18T00:00:00Z"/>
        <d v="2016-02-19T00:00:00Z"/>
        <d v="2016-02-20T00:00:00Z"/>
        <d v="2016-02-21T00:00:00Z"/>
        <d v="2016-02-22T00:00:00Z"/>
        <d v="2016-02-23T00:00:00Z"/>
        <d v="2016-02-24T00:00:00Z"/>
        <d v="2016-02-25T00:00:00Z"/>
        <d v="2016-02-26T00:00:00Z"/>
        <d v="2016-02-27T00:00:00Z"/>
        <d v="2016-02-28T00:00:00Z"/>
        <d v="2016-02-29T00:00:00Z"/>
        <d v="2016-03-01T00:00:00Z"/>
        <d v="2016-03-02T00:00:00Z"/>
        <d v="2016-03-03T00:00:00Z"/>
        <d v="2016-03-04T00:00:00Z"/>
        <d v="2016-03-05T00:00:00Z"/>
        <d v="2016-03-06T00:00:00Z"/>
        <d v="2016-03-07T00:00:00Z"/>
        <d v="2016-03-08T00:00:00Z"/>
        <d v="2016-03-09T00:00:00Z"/>
        <d v="2016-03-10T00:00:00Z"/>
        <d v="2016-03-11T00:00:00Z"/>
        <d v="2016-03-12T00:00:00Z"/>
        <d v="2016-03-13T00:00:00Z"/>
        <d v="2016-03-14T00:00:00Z"/>
        <d v="2016-03-15T00:00:00Z"/>
        <d v="2016-03-16T00:00:00Z"/>
        <d v="2016-03-17T00:00:00Z"/>
        <d v="2016-03-18T00:00:00Z"/>
        <d v="2016-03-19T00:00:00Z"/>
        <d v="2016-03-20T00:00:00Z"/>
        <d v="2016-03-21T00:00:00Z"/>
        <d v="2016-03-22T00:00:00Z"/>
        <d v="2016-03-23T00:00:00Z"/>
        <d v="2016-03-24T00:00:00Z"/>
        <d v="2016-03-25T00:00:00Z"/>
        <d v="2016-03-26T00:00:00Z"/>
        <d v="2016-03-27T00:00:00Z"/>
        <d v="2016-03-28T00:00:00Z"/>
        <d v="2016-03-29T00:00:00Z"/>
        <d v="2016-03-30T00:00:00Z"/>
        <d v="2016-03-31T00:00:00Z"/>
        <d v="2016-04-01T00:00:00Z"/>
        <d v="2016-04-02T00:00:00Z"/>
        <d v="2016-04-03T00:00:00Z"/>
        <d v="2016-04-04T00:00:00Z"/>
        <d v="2016-04-05T00:00:00Z"/>
        <d v="2016-04-06T00:00:00Z"/>
        <d v="2016-04-07T00:00:00Z"/>
        <d v="2016-04-08T00:00:00Z"/>
        <d v="2016-04-09T00:00:00Z"/>
        <d v="2016-04-10T00:00:00Z"/>
        <d v="2016-04-11T00:00:00Z"/>
        <d v="2016-04-12T00:00:00Z"/>
        <d v="2016-04-13T00:00:00Z"/>
        <d v="2016-04-14T00:00:00Z"/>
        <d v="2016-04-15T00:00:00Z"/>
        <d v="2016-04-16T00:00:00Z"/>
        <d v="2016-04-17T00:00:00Z"/>
        <d v="2016-04-18T00:00:00Z"/>
        <d v="2016-04-19T00:00:00Z"/>
        <d v="2016-04-20T00:00:00Z"/>
        <d v="2016-04-21T00:00:00Z"/>
        <d v="2016-04-22T00:00:00Z"/>
        <d v="2016-04-23T00:00:00Z"/>
        <d v="2016-04-24T00:00:00Z"/>
        <d v="2016-04-25T00:00:00Z"/>
        <d v="2016-04-26T00:00:00Z"/>
        <d v="2016-04-27T00:00:00Z"/>
        <d v="2016-04-28T00:00:00Z"/>
        <d v="2016-04-29T00:00:00Z"/>
        <d v="2016-04-30T00:00:00Z"/>
        <d v="2016-05-01T00:00:00Z"/>
        <d v="2016-05-02T00:00:00Z"/>
        <d v="2016-05-03T00:00:00Z"/>
        <d v="2016-05-04T00:00:00Z"/>
        <d v="2016-05-05T00:00:00Z"/>
        <d v="2016-05-06T00:00:00Z"/>
        <d v="2016-05-07T00:00:00Z"/>
        <d v="2016-05-08T00:00:00Z"/>
        <d v="2016-05-09T00:00:00Z"/>
        <d v="2016-05-10T00:00:00Z"/>
        <d v="2016-05-11T00:00:00Z"/>
        <d v="2016-05-12T00:00:00Z"/>
        <d v="2016-05-13T00:00:00Z"/>
        <d v="2016-05-14T00:00:00Z"/>
        <d v="2016-05-15T00:00:00Z"/>
        <d v="2016-05-16T00:00:00Z"/>
        <d v="2016-05-17T00:00:00Z"/>
        <d v="2016-05-18T00:00:00Z"/>
        <d v="2016-05-19T00:00:00Z"/>
        <d v="2016-05-20T00:00:00Z"/>
        <d v="2016-05-21T00:00:00Z"/>
        <d v="2016-05-22T00:00:00Z"/>
        <d v="2016-05-23T00:00:00Z"/>
        <d v="2016-05-24T00:00:00Z"/>
        <d v="2016-05-25T00:00:00Z"/>
        <d v="2016-05-26T00:00:00Z"/>
        <d v="2016-05-27T00:00:00Z"/>
        <d v="2016-05-28T00:00:00Z"/>
        <d v="2016-05-29T00:00:00Z"/>
        <d v="2016-05-30T00:00:00Z"/>
        <d v="2016-05-31T00:00:00Z"/>
        <d v="2016-06-01T00:00:00Z"/>
        <d v="2016-06-02T00:00:00Z"/>
        <d v="2016-06-03T00:00:00Z"/>
        <d v="2016-06-04T00:00:00Z"/>
        <d v="2016-06-05T00:00:00Z"/>
        <d v="2016-06-06T00:00:00Z"/>
        <d v="2016-06-07T00:00:00Z"/>
        <d v="2016-06-08T00:00:00Z"/>
        <d v="2016-06-09T00:00:00Z"/>
        <d v="2016-06-10T00:00:00Z"/>
        <d v="2016-06-11T00:00:00Z"/>
        <d v="2016-06-12T00:00:00Z"/>
        <d v="2016-06-13T00:00:00Z"/>
        <d v="2016-06-14T00:00:00Z"/>
        <d v="2016-06-15T00:00:00Z"/>
        <d v="2016-06-16T00:00:00Z"/>
        <d v="2016-06-17T00:00:00Z"/>
        <d v="2016-06-18T00:00:00Z"/>
        <d v="2016-06-19T00:00:00Z"/>
        <d v="2016-06-20T00:00:00Z"/>
        <d v="2016-06-21T00:00:00Z"/>
        <d v="2016-06-22T00:00:00Z"/>
        <d v="2016-06-23T00:00:00Z"/>
        <d v="2016-06-24T00:00:00Z"/>
        <d v="2016-06-25T00:00:00Z"/>
        <d v="2016-06-26T00:00:00Z"/>
        <d v="2016-06-27T00:00:00Z"/>
        <d v="2016-06-28T00:00:00Z"/>
        <d v="2016-06-29T00:00:00Z"/>
        <d v="2016-06-30T00:00:00Z"/>
        <d v="2016-07-01T00:00:00Z"/>
        <d v="2016-07-02T00:00:00Z"/>
        <d v="2016-07-03T00:00:00Z"/>
        <d v="2016-07-04T00:00:00Z"/>
        <d v="2016-07-05T00:00:00Z"/>
        <d v="2016-07-06T00:00:00Z"/>
        <d v="2016-07-07T00:00:00Z"/>
        <d v="2016-07-08T00:00:00Z"/>
        <d v="2016-07-09T00:00:00Z"/>
        <d v="2016-07-10T00:00:00Z"/>
        <d v="2016-07-11T00:00:00Z"/>
        <d v="2016-07-12T00:00:00Z"/>
        <d v="2016-07-13T00:00:00Z"/>
        <d v="2016-07-14T00:00:00Z"/>
        <d v="2016-07-15T00:00:00Z"/>
        <d v="2016-07-16T00:00:00Z"/>
        <d v="2016-07-17T00:00:00Z"/>
        <d v="2016-07-18T00:00:00Z"/>
        <d v="2016-07-19T00:00:00Z"/>
        <d v="2016-07-20T00:00:00Z"/>
        <d v="2016-07-21T00:00:00Z"/>
        <d v="2016-07-22T00:00:00Z"/>
        <d v="2016-07-23T00:00:00Z"/>
        <d v="2016-07-24T00:00:00Z"/>
        <d v="2016-07-25T00:00:00Z"/>
        <d v="2016-07-26T00:00:00Z"/>
        <d v="2016-07-27T00:00:00Z"/>
        <d v="2016-07-28T00:00:00Z"/>
        <d v="2016-07-29T00:00:00Z"/>
        <d v="2016-07-30T00:00:00Z"/>
        <d v="2016-07-31T00:00:00Z"/>
        <d v="2016-08-01T00:00:00Z"/>
        <d v="2016-08-02T00:00:00Z"/>
        <d v="2016-08-03T00:00:00Z"/>
        <d v="2016-08-04T00:00:00Z"/>
        <d v="2016-08-05T00:00:00Z"/>
        <d v="2016-08-06T00:00:00Z"/>
        <d v="2016-08-07T00:00:00Z"/>
        <d v="2016-08-08T00:00:00Z"/>
        <d v="2016-08-09T00:00:00Z"/>
        <d v="2016-08-10T00:00:00Z"/>
        <d v="2016-08-11T00:00:00Z"/>
        <d v="2016-08-12T00:00:00Z"/>
        <d v="2016-08-13T00:00:00Z"/>
        <d v="2016-08-14T00:00:00Z"/>
        <d v="2016-08-15T00:00:00Z"/>
        <d v="2016-08-16T00:00:00Z"/>
        <d v="2016-08-17T00:00:00Z"/>
        <d v="2016-08-18T00:00:00Z"/>
        <d v="2016-08-19T00:00:00Z"/>
        <d v="2016-08-20T00:00:00Z"/>
        <d v="2016-08-21T00:00:00Z"/>
        <d v="2016-08-22T00:00:00Z"/>
        <d v="2016-08-23T00:00:00Z"/>
        <d v="2016-08-24T00:00:00Z"/>
        <d v="2016-08-25T00:00:00Z"/>
        <d v="2016-08-26T00:00:00Z"/>
        <d v="2016-08-27T00:00:00Z"/>
        <d v="2016-08-28T00:00:00Z"/>
        <d v="2016-08-29T00:00:00Z"/>
        <d v="2016-08-30T00:00:00Z"/>
        <d v="2016-08-31T00:00:00Z"/>
        <d v="2016-09-01T00:00:00Z"/>
        <d v="2016-09-02T00:00:00Z"/>
        <d v="2016-09-03T00:00:00Z"/>
        <d v="2016-09-04T00:00:00Z"/>
        <d v="2016-09-05T00:00:00Z"/>
        <d v="2016-09-06T00:00:00Z"/>
        <d v="2016-09-07T00:00:00Z"/>
        <d v="2016-09-08T00:00:00Z"/>
        <d v="2016-09-09T00:00:00Z"/>
        <d v="2016-09-10T00:00:00Z"/>
        <d v="2016-09-11T00:00:00Z"/>
        <d v="2016-09-12T00:00:00Z"/>
        <d v="2016-09-13T00:00:00Z"/>
        <d v="2016-09-14T00:00:00Z"/>
        <d v="2016-09-15T00:00:00Z"/>
        <d v="2016-09-16T00:00:00Z"/>
        <d v="2016-09-17T00:00:00Z"/>
        <d v="2016-09-18T00:00:00Z"/>
        <d v="2016-09-19T00:00:00Z"/>
        <d v="2016-09-20T00:00:00Z"/>
        <d v="2016-09-21T00:00:00Z"/>
        <d v="2016-09-22T00:00:00Z"/>
        <d v="2016-09-23T00:00:00Z"/>
        <d v="2016-09-24T00:00:00Z"/>
        <d v="2016-09-25T00:00:00Z"/>
        <d v="2016-09-26T00:00:00Z"/>
        <d v="2016-09-27T00:00:00Z"/>
        <d v="2016-09-28T00:00:00Z"/>
        <d v="2016-09-29T00:00:00Z"/>
        <d v="2016-09-30T00:00:00Z"/>
        <d v="2016-10-01T00:00:00Z"/>
        <d v="2016-10-02T00:00:00Z"/>
        <d v="2016-10-03T00:00:00Z"/>
        <d v="2016-10-04T00:00:00Z"/>
        <d v="2016-10-05T00:00:00Z"/>
        <d v="2016-10-06T00:00:00Z"/>
        <d v="2016-10-07T00:00:00Z"/>
        <d v="2016-10-08T00:00:00Z"/>
        <d v="2016-10-09T00:00:00Z"/>
        <d v="2016-10-10T00:00:00Z"/>
        <d v="2016-10-11T00:00:00Z"/>
        <d v="2016-10-12T00:00:00Z"/>
        <d v="2016-10-13T00:00:00Z"/>
        <d v="2016-10-14T00:00:00Z"/>
        <d v="2016-10-15T00:00:00Z"/>
        <d v="2016-10-16T00:00:00Z"/>
        <d v="2016-10-17T00:00:00Z"/>
        <d v="2016-10-18T00:00:00Z"/>
        <d v="2016-10-19T00:00:00Z"/>
        <d v="2016-10-20T00:00:00Z"/>
        <d v="2016-10-21T00:00:00Z"/>
        <d v="2016-10-22T00:00:00Z"/>
        <d v="2016-10-23T00:00:00Z"/>
        <d v="2016-10-24T00:00:00Z"/>
        <d v="2016-10-25T00:00:00Z"/>
        <d v="2016-10-26T00:00:00Z"/>
        <d v="2016-10-27T00:00:00Z"/>
        <d v="2016-10-28T00:00:00Z"/>
        <d v="2016-10-29T00:00:00Z"/>
        <d v="2016-10-30T00:00:00Z"/>
        <d v="2016-10-31T00:00:00Z"/>
        <d v="2016-11-01T00:00:00Z"/>
        <d v="2016-11-02T00:00:00Z"/>
        <d v="2016-11-03T00:00:00Z"/>
        <d v="2016-11-04T00:00:00Z"/>
        <d v="2016-11-05T00:00:00Z"/>
        <d v="2016-11-06T00:00:00Z"/>
        <d v="2016-11-07T00:00:00Z"/>
        <d v="2016-11-08T00:00:00Z"/>
        <d v="2016-11-09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6-12-30T00:00:00Z"/>
        <d v="2016-12-31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5T00:00:00Z"/>
        <d v="2017-12-26T00:00:00Z"/>
        <d v="2017-12-27T00:00:00Z"/>
        <d v="2017-12-28T00:00:00Z"/>
        <d v="2017-12-29T00:00:00Z"/>
        <d v="2017-12-30T00:00:00Z"/>
        <d v="2017-12-31T00:00:00Z"/>
        <d v="2018-01-01T00:00:00Z"/>
        <d v="2018-01-02T00:00:00Z"/>
        <d v="2018-01-03T00:00:00Z"/>
        <d v="2018-01-04T00:00:00Z"/>
        <d v="2018-01-05T00:00:00Z"/>
        <d v="2018-01-06T00:00:00Z"/>
        <d v="2018-01-07T00:00:00Z"/>
        <d v="2018-01-08T00:00:00Z"/>
        <d v="2018-01-09T00:00:00Z"/>
        <d v="2018-01-10T00:00:00Z"/>
        <d v="2018-01-11T00:00:00Z"/>
        <d v="2018-01-12T00:00:00Z"/>
        <d v="2018-01-13T00:00:00Z"/>
        <d v="2018-01-14T00:00:00Z"/>
        <d v="2018-01-15T00:00:00Z"/>
        <d v="2018-01-16T00:00:00Z"/>
        <d v="2018-01-17T00:00:00Z"/>
        <d v="2018-01-18T00:00:00Z"/>
        <d v="2018-01-19T00:00:00Z"/>
        <d v="2018-01-20T00:00:00Z"/>
        <d v="2018-01-21T00:00:00Z"/>
        <d v="2018-01-22T00:00:00Z"/>
        <d v="2018-01-23T00:00:00Z"/>
        <d v="2018-01-24T00:00:00Z"/>
        <d v="2018-01-25T00:00:00Z"/>
        <d v="2018-01-26T00:00:00Z"/>
        <d v="2018-01-27T00:00:00Z"/>
        <d v="2018-01-28T00:00:00Z"/>
        <d v="2018-01-29T00:00:00Z"/>
        <d v="2018-01-30T00:00:00Z"/>
        <d v="2018-01-31T00:00:00Z"/>
        <d v="2018-02-01T00:00:00Z"/>
        <d v="2018-02-02T00:00:00Z"/>
        <d v="2018-02-03T00:00:00Z"/>
        <d v="2018-02-04T00:00:00Z"/>
        <d v="2018-02-05T00:00:00Z"/>
        <d v="2018-02-06T00:00:00Z"/>
        <d v="2018-02-07T00:00:00Z"/>
        <d v="2018-02-08T00:00:00Z"/>
        <d v="2018-02-09T00:00:00Z"/>
        <d v="2018-02-10T00:00:00Z"/>
        <d v="2018-02-11T00:00:00Z"/>
        <d v="2018-02-12T00:00:00Z"/>
        <d v="2018-02-13T00:00:00Z"/>
        <d v="2018-02-14T00:00:00Z"/>
        <d v="2018-02-15T00:00:00Z"/>
        <d v="2018-02-16T00:00:00Z"/>
        <d v="2018-02-17T00:00:00Z"/>
        <d v="2018-02-18T00:00:00Z"/>
        <d v="2018-02-19T00:00:00Z"/>
        <d v="2018-02-20T00:00:00Z"/>
        <d v="2018-02-21T00:00:00Z"/>
        <d v="2018-02-22T00:00:00Z"/>
        <d v="2018-02-23T00:00:00Z"/>
        <d v="2018-02-24T00:00:00Z"/>
        <d v="2018-02-25T00:00:00Z"/>
        <d v="2018-02-26T00:00:00Z"/>
        <d v="2018-02-27T00:00:00Z"/>
        <d v="2018-02-28T00:00:00Z"/>
        <d v="2018-03-01T00:00:00Z"/>
        <d v="2018-03-02T00:00:00Z"/>
        <d v="2018-03-03T00:00:00Z"/>
        <d v="2018-03-04T00:00:00Z"/>
        <d v="2018-03-05T00:00:00Z"/>
        <d v="2018-03-06T00:00:00Z"/>
        <d v="2018-03-07T00:00:00Z"/>
        <d v="2018-03-08T00:00:00Z"/>
        <d v="2018-03-09T00:00:00Z"/>
        <d v="2018-03-10T00:00:00Z"/>
        <d v="2018-03-11T00:00:00Z"/>
        <d v="2018-03-12T00:00:00Z"/>
        <d v="2018-03-13T00:00:00Z"/>
        <d v="2018-03-14T00:00:00Z"/>
        <d v="2018-03-15T00:00:00Z"/>
        <d v="2018-03-16T00:00:00Z"/>
        <d v="2018-03-17T00:00:00Z"/>
        <d v="2018-03-18T00:00:00Z"/>
        <d v="2018-03-19T00:00:00Z"/>
        <d v="2018-03-20T00:00:00Z"/>
        <d v="2018-03-21T00:00:00Z"/>
        <d v="2018-03-22T00:00:00Z"/>
        <d v="2018-03-23T00:00:00Z"/>
        <d v="2018-03-24T00:00:00Z"/>
        <d v="2018-03-25T00:00:00Z"/>
        <d v="2018-03-26T00:00:00Z"/>
        <d v="2018-03-27T00:00:00Z"/>
        <d v="2018-03-28T00:00:00Z"/>
        <d v="2018-03-29T00:00:00Z"/>
        <d v="2018-03-30T00:00:00Z"/>
        <d v="2018-03-31T00:00:00Z"/>
        <d v="2018-04-01T00:00:00Z"/>
        <d v="2018-04-02T00:00:00Z"/>
        <d v="2018-04-03T00:00:00Z"/>
        <d v="2018-04-04T00:00:00Z"/>
        <d v="2018-04-05T00:00:00Z"/>
        <d v="2018-04-06T00:00:00Z"/>
        <d v="2018-04-07T00:00:00Z"/>
        <d v="2018-04-08T00:00:00Z"/>
        <d v="2018-04-09T00:00:00Z"/>
        <d v="2018-04-10T00:00:00Z"/>
        <d v="2018-04-11T00:00:00Z"/>
        <d v="2018-04-12T00:00:00Z"/>
        <d v="2018-04-13T00:00:00Z"/>
        <d v="2018-04-14T00:00:00Z"/>
        <d v="2018-04-15T00:00:00Z"/>
        <d v="2018-04-16T00:00:00Z"/>
        <d v="2018-04-17T00:00:00Z"/>
        <d v="2018-04-18T00:00:00Z"/>
        <d v="2018-04-19T00:00:00Z"/>
        <d v="2018-04-20T00:00:00Z"/>
        <d v="2018-04-21T00:00:00Z"/>
        <d v="2018-04-22T00:00:00Z"/>
        <d v="2018-04-23T00:00:00Z"/>
        <d v="2018-04-24T00:00:00Z"/>
        <d v="2018-04-25T00:00:00Z"/>
        <d v="2018-04-26T00:00:00Z"/>
        <d v="2018-04-27T00:00:00Z"/>
        <d v="2018-04-28T00:00:00Z"/>
        <d v="2018-04-29T00:00:00Z"/>
        <d v="2018-04-30T00:00:00Z"/>
        <d v="2018-05-01T00:00:00Z"/>
        <d v="2018-05-02T00:00:00Z"/>
        <d v="2018-05-03T00:00:00Z"/>
        <d v="2018-05-04T00:00:00Z"/>
        <d v="2018-05-05T00:00:00Z"/>
        <d v="2018-05-06T00:00:00Z"/>
        <d v="2018-05-07T00:00:00Z"/>
        <d v="2018-05-08T00:00:00Z"/>
        <d v="2018-05-09T00:00:00Z"/>
        <d v="2018-05-10T00:00:00Z"/>
        <d v="2018-05-11T00:00:00Z"/>
        <d v="2018-05-12T00:00:00Z"/>
        <d v="2018-05-13T00:00:00Z"/>
        <d v="2018-05-14T00:00:00Z"/>
        <d v="2018-05-15T00:00:00Z"/>
        <d v="2018-05-16T00:00:00Z"/>
        <d v="2018-05-17T00:00:00Z"/>
        <d v="2018-05-18T00:00:00Z"/>
        <d v="2018-05-19T00:00:00Z"/>
        <d v="2018-05-20T00:00:00Z"/>
        <d v="2018-05-21T00:00:00Z"/>
        <d v="2018-05-22T00:00:00Z"/>
        <d v="2018-05-23T00:00:00Z"/>
        <d v="2018-05-24T00:00:00Z"/>
        <d v="2018-05-25T00:00:00Z"/>
        <d v="2018-05-26T00:00:00Z"/>
        <d v="2018-05-27T00:00:00Z"/>
        <d v="2018-05-28T00:00:00Z"/>
        <d v="2018-05-29T00:00:00Z"/>
        <d v="2018-05-30T00:00:00Z"/>
        <d v="2018-05-31T00:00:00Z"/>
        <d v="2018-06-01T00:00:00Z"/>
        <d v="2018-06-02T00:00:00Z"/>
        <d v="2018-06-03T00:00:00Z"/>
        <d v="2018-06-04T00:00:00Z"/>
        <d v="2018-06-05T00:00:00Z"/>
        <d v="2018-06-06T00:00:00Z"/>
        <d v="2018-06-07T00:00:00Z"/>
        <d v="2018-06-08T00:00:00Z"/>
        <d v="2018-06-09T00:00:00Z"/>
        <d v="2018-06-10T00:00:00Z"/>
        <d v="2018-06-11T00:00:00Z"/>
        <d v="2018-06-12T00:00:00Z"/>
        <d v="2018-06-13T00:00:00Z"/>
        <d v="2018-06-14T00:00:00Z"/>
        <d v="2018-06-15T00:00:00Z"/>
        <d v="2018-06-16T00:00:00Z"/>
        <d v="2018-06-17T00:00:00Z"/>
        <d v="2018-06-18T00:00:00Z"/>
        <d v="2018-06-19T00:00:00Z"/>
        <d v="2018-06-20T00:00:00Z"/>
        <d v="2018-06-21T00:00:00Z"/>
        <d v="2018-06-22T00:00:00Z"/>
        <d v="2018-06-23T00:00:00Z"/>
        <d v="2018-06-24T00:00:00Z"/>
        <d v="2018-06-25T00:00:00Z"/>
        <d v="2018-06-26T00:00:00Z"/>
        <d v="2018-06-27T00:00:00Z"/>
        <d v="2018-06-28T00:00:00Z"/>
        <d v="2018-06-29T00:00:00Z"/>
        <d v="2018-06-30T00:00:00Z"/>
        <d v="2018-07-01T00:00:00Z"/>
        <d v="2018-07-02T00:00:00Z"/>
        <d v="2018-07-03T00:00:00Z"/>
        <d v="2018-07-04T00:00:00Z"/>
        <d v="2018-07-05T00:00:00Z"/>
        <d v="2018-07-06T00:00:00Z"/>
        <d v="2018-07-07T00:00:00Z"/>
        <d v="2018-07-08T00:00:00Z"/>
        <d v="2018-07-09T00:00:00Z"/>
        <d v="2018-07-10T00:00:00Z"/>
        <d v="2018-07-11T00:00:00Z"/>
        <d v="2018-07-12T00:00:00Z"/>
        <d v="2018-07-13T00:00:00Z"/>
        <d v="2018-07-14T00:00:00Z"/>
        <d v="2018-07-15T00:00:00Z"/>
        <d v="2018-07-16T00:00:00Z"/>
        <d v="2018-07-17T00:00:00Z"/>
        <d v="2018-07-18T00:00:00Z"/>
        <d v="2018-07-19T00:00:00Z"/>
        <d v="2018-07-20T00:00:00Z"/>
        <d v="2018-07-21T00:00:00Z"/>
        <d v="2018-07-22T00:00:00Z"/>
        <d v="2018-07-23T00:00:00Z"/>
        <d v="2018-07-24T00:00:00Z"/>
        <d v="2018-07-25T00:00:00Z"/>
        <d v="2018-07-26T00:00:00Z"/>
        <d v="2018-07-27T00:00:00Z"/>
        <d v="2018-07-28T00:00:00Z"/>
        <d v="2018-07-29T00:00:00Z"/>
        <d v="2018-07-30T00:00:00Z"/>
        <d v="2018-07-31T00:00:00Z"/>
        <d v="2018-08-01T00:00:00Z"/>
        <d v="2018-08-02T00:00:00Z"/>
        <d v="2018-08-03T00:00:00Z"/>
        <d v="2018-08-04T00:00:00Z"/>
        <d v="2018-08-05T00:00:00Z"/>
        <d v="2018-08-06T00:00:00Z"/>
        <d v="2018-08-07T00:00:00Z"/>
        <d v="2018-08-08T00:00:00Z"/>
        <d v="2018-08-09T00:00:00Z"/>
        <d v="2018-08-10T00:00:00Z"/>
        <d v="2018-08-11T00:00:00Z"/>
        <d v="2018-08-12T00:00:00Z"/>
        <d v="2018-08-13T00:00:00Z"/>
        <d v="2018-08-14T00:00:00Z"/>
        <d v="2018-08-15T00:00:00Z"/>
        <d v="2018-08-16T00:00:00Z"/>
        <d v="2018-08-17T00:00:00Z"/>
        <d v="2018-08-18T00:00:00Z"/>
        <d v="2018-08-19T00:00:00Z"/>
        <d v="2018-08-20T00:00:00Z"/>
        <d v="2018-08-21T00:00:00Z"/>
        <d v="2018-08-22T00:00:00Z"/>
        <d v="2018-08-23T00:00:00Z"/>
        <d v="2018-08-24T00:00:00Z"/>
        <d v="2018-08-25T00:00:00Z"/>
        <d v="2018-08-26T00:00:00Z"/>
        <d v="2018-08-27T00:00:00Z"/>
        <d v="2018-08-28T00:00:00Z"/>
        <d v="2018-08-29T00:00:00Z"/>
        <d v="2018-08-30T00:00:00Z"/>
        <d v="2018-08-31T00:00:00Z"/>
        <d v="2018-09-01T00:00:00Z"/>
        <d v="2018-09-02T00:00:00Z"/>
        <d v="2018-09-03T00:00:00Z"/>
        <d v="2018-09-04T00:00:00Z"/>
        <d v="2018-09-05T00:00:00Z"/>
        <d v="2018-09-06T00:00:00Z"/>
        <d v="2018-09-07T00:00:00Z"/>
        <d v="2018-09-08T00:00:00Z"/>
        <d v="2018-09-09T00:00:00Z"/>
        <d v="2018-09-10T00:00:00Z"/>
        <d v="2018-09-11T00:00:00Z"/>
        <d v="2018-09-12T00:00:00Z"/>
        <d v="2018-09-13T00:00:00Z"/>
        <d v="2018-09-14T00:00:00Z"/>
        <d v="2018-09-15T00:00:00Z"/>
        <d v="2018-09-16T00:00:00Z"/>
        <d v="2018-09-17T00:00:00Z"/>
        <d v="2018-09-18T00:00:00Z"/>
        <d v="2018-09-19T00:00:00Z"/>
        <d v="2018-09-20T00:00:00Z"/>
        <d v="2018-09-21T00:00:00Z"/>
        <d v="2018-09-22T00:00:00Z"/>
        <d v="2018-09-23T00:00:00Z"/>
        <d v="2018-09-24T00:00:00Z"/>
        <d v="2018-09-25T00:00:00Z"/>
        <d v="2018-09-26T00:00:00Z"/>
        <d v="2018-09-27T00:00:00Z"/>
        <d v="2018-09-28T00:00:00Z"/>
        <d v="2018-09-29T00:00:00Z"/>
        <d v="2018-09-30T00:00:00Z"/>
        <d v="2018-10-01T00:00:00Z"/>
        <d v="2018-10-02T00:00:00Z"/>
        <d v="2018-10-03T00:00:00Z"/>
        <d v="2018-10-04T00:00:00Z"/>
        <d v="2018-10-05T00:00:00Z"/>
        <d v="2018-10-06T00:00:00Z"/>
        <d v="2018-10-07T00:00:00Z"/>
        <d v="2018-10-08T00:00:00Z"/>
        <d v="2018-10-09T00:00:00Z"/>
        <d v="2018-10-10T00:00:00Z"/>
        <d v="2018-10-11T00:00:00Z"/>
        <d v="2018-10-12T00:00:00Z"/>
        <d v="2018-10-13T00:00:00Z"/>
        <d v="2018-10-14T00:00:00Z"/>
        <d v="2018-10-15T00:00:00Z"/>
        <d v="2018-10-16T00:00:00Z"/>
        <d v="2018-10-17T00:00:00Z"/>
        <d v="2018-10-18T00:00:00Z"/>
        <d v="2018-10-19T00:00:00Z"/>
        <d v="2018-10-20T00:00:00Z"/>
        <d v="2018-10-21T00:00:00Z"/>
        <d v="2018-10-22T00:00:00Z"/>
        <d v="2018-10-23T00:00:00Z"/>
        <d v="2018-10-24T00:00:00Z"/>
        <d v="2018-10-25T00:00:00Z"/>
        <d v="2018-10-26T00:00:00Z"/>
        <d v="2018-10-27T00:00:00Z"/>
        <d v="2018-10-28T00:00:00Z"/>
        <d v="2018-10-29T00:00:00Z"/>
        <d v="2018-10-30T00:00:00Z"/>
        <d v="2018-10-31T00:00:00Z"/>
        <d v="2018-11-01T00:00:00Z"/>
        <d v="2018-11-02T00:00:00Z"/>
        <d v="2018-11-03T00:00:00Z"/>
        <d v="2018-11-04T00:00:00Z"/>
        <d v="2018-11-05T00:00:00Z"/>
        <d v="2018-11-06T00:00:00Z"/>
        <d v="2018-11-07T00:00:00Z"/>
        <d v="2018-11-08T00:00:00Z"/>
        <d v="2018-11-09T00:00:00Z"/>
        <d v="2018-11-10T00:00:00Z"/>
        <d v="2018-11-11T00:00:00Z"/>
        <d v="2018-11-12T00:00:00Z"/>
        <d v="2018-11-13T00:00:00Z"/>
        <d v="2018-11-14T00:00:00Z"/>
        <d v="2018-11-15T00:00:00Z"/>
        <d v="2018-11-16T00:00:00Z"/>
        <d v="2018-11-17T00:00:00Z"/>
        <d v="2018-11-18T00:00:00Z"/>
        <d v="2018-11-19T00:00:00Z"/>
        <d v="2018-11-20T00:00:00Z"/>
        <d v="2018-11-21T00:00:00Z"/>
        <d v="2018-11-22T00:00:00Z"/>
        <d v="2018-11-23T00:00:00Z"/>
        <d v="2018-11-24T00:00:00Z"/>
        <d v="2018-11-25T00:00:00Z"/>
        <d v="2018-11-26T00:00:00Z"/>
        <d v="2018-11-27T00:00:00Z"/>
        <d v="2018-11-28T00:00:00Z"/>
        <d v="2018-11-29T00:00:00Z"/>
        <d v="2018-11-30T00:00:00Z"/>
        <d v="2018-12-01T00:00:00Z"/>
        <d v="2018-12-02T00:00:00Z"/>
        <d v="2018-12-03T00:00:00Z"/>
        <d v="2018-12-04T00:00:00Z"/>
        <d v="2018-12-05T00:00:00Z"/>
        <d v="2018-12-06T00:00:00Z"/>
        <d v="2018-12-07T00:00:00Z"/>
        <d v="2018-12-08T00:00:00Z"/>
        <d v="2018-12-09T00:00:00Z"/>
        <d v="2018-12-10T00:00:00Z"/>
        <d v="2018-12-11T00:00:00Z"/>
        <d v="2018-12-12T00:00:00Z"/>
        <d v="2018-12-13T00:00:00Z"/>
        <d v="2018-12-14T00:00:00Z"/>
        <d v="2018-12-15T00:00:00Z"/>
        <d v="2018-12-16T00:00:00Z"/>
        <d v="2018-12-17T00:00:00Z"/>
        <d v="2018-12-18T00:00:00Z"/>
        <d v="2018-12-19T00:00:00Z"/>
        <d v="2018-12-20T00:00:00Z"/>
        <d v="2018-12-21T00:00:00Z"/>
        <d v="2018-12-22T00:00:00Z"/>
        <d v="2018-12-23T00:00:00Z"/>
        <d v="2018-12-24T00:00:00Z"/>
        <d v="2018-12-25T00:00:00Z"/>
        <d v="2018-12-26T00:00:00Z"/>
        <d v="2018-12-27T00:00:00Z"/>
        <d v="2018-12-28T00:00:00Z"/>
        <d v="2018-12-29T00:00:00Z"/>
        <d v="2018-12-30T00:00:00Z"/>
        <d v="2018-12-31T00:00:00Z"/>
        <d v="2019-01-01T00:00:00Z"/>
        <d v="2019-01-02T00:00:00Z"/>
        <d v="2019-01-03T00:00:00Z"/>
        <d v="2019-01-04T00:00:00Z"/>
        <d v="2019-01-05T00:00:00Z"/>
        <d v="2019-01-06T00:00:00Z"/>
        <d v="2019-01-07T00:00:00Z"/>
        <d v="2019-01-08T00:00:00Z"/>
        <d v="2019-01-09T00:00:00Z"/>
        <d v="2019-01-10T00:00:00Z"/>
        <d v="2019-01-11T00:00:00Z"/>
        <d v="2019-01-12T00:00:00Z"/>
        <d v="2019-01-13T00:00:00Z"/>
        <d v="2019-01-14T00:00:00Z"/>
        <d v="2019-01-15T00:00:00Z"/>
        <d v="2019-01-16T00:00:00Z"/>
        <d v="2019-01-17T00:00:00Z"/>
        <d v="2019-01-18T00:00:00Z"/>
        <d v="2019-01-19T00:00:00Z"/>
        <d v="2019-01-20T00:00:00Z"/>
        <d v="2019-01-21T00:00:00Z"/>
        <d v="2019-01-22T00:00:00Z"/>
        <d v="2019-01-23T00:00:00Z"/>
        <d v="2019-01-24T00:00:00Z"/>
        <d v="2019-01-25T00:00:00Z"/>
        <d v="2019-01-26T00:00:00Z"/>
        <d v="2019-01-27T00:00:00Z"/>
        <d v="2019-01-28T00:00:00Z"/>
        <d v="2019-01-29T00:00:00Z"/>
        <d v="2019-01-30T00:00:00Z"/>
        <d v="2019-01-31T00:00:00Z"/>
        <d v="2019-02-01T00:00:00Z"/>
        <d v="2019-02-02T00:00:00Z"/>
        <d v="2019-02-03T00:00:00Z"/>
        <d v="2019-02-04T00:00:00Z"/>
        <d v="2019-02-05T00:00:00Z"/>
        <d v="2019-02-06T00:00:00Z"/>
        <d v="2019-02-07T00:00:00Z"/>
        <d v="2019-02-08T00:00:00Z"/>
        <d v="2019-02-09T00:00:00Z"/>
        <d v="2019-02-10T00:00:00Z"/>
        <d v="2019-02-11T00:00:00Z"/>
        <d v="2019-02-12T00:00:00Z"/>
        <d v="2019-02-13T00:00:00Z"/>
        <d v="2019-02-14T00:00:00Z"/>
        <d v="2019-02-15T00:00:00Z"/>
        <d v="2019-02-16T00:00:00Z"/>
        <d v="2019-02-17T00:00:00Z"/>
        <d v="2019-02-18T00:00:00Z"/>
        <d v="2019-02-19T00:00:00Z"/>
        <d v="2019-02-20T00:00:00Z"/>
        <d v="2019-02-21T00:00:00Z"/>
        <d v="2019-02-22T00:00:00Z"/>
        <d v="2019-02-23T00:00:00Z"/>
        <d v="2019-02-24T00:00:00Z"/>
        <d v="2019-02-25T00:00:00Z"/>
        <d v="2019-02-26T00:00:00Z"/>
        <d v="2019-02-27T00:00:00Z"/>
        <d v="2019-02-28T00:00:00Z"/>
        <d v="2019-03-01T00:00:00Z"/>
        <d v="2019-03-02T00:00:00Z"/>
        <d v="2019-03-03T00:00:00Z"/>
        <d v="2019-03-04T00:00:00Z"/>
        <d v="2019-03-05T00:00:00Z"/>
        <d v="2019-03-06T00:00:00Z"/>
        <d v="2019-03-07T00:00:00Z"/>
        <d v="2019-03-08T00:00:00Z"/>
        <d v="2019-03-09T00:00:00Z"/>
        <d v="2019-03-10T00:00:00Z"/>
        <d v="2019-03-11T00:00:00Z"/>
        <d v="2019-03-12T00:00:00Z"/>
        <d v="2019-03-13T00:00:00Z"/>
        <d v="2019-03-14T00:00:00Z"/>
        <d v="2019-03-15T00:00:00Z"/>
        <d v="2019-03-16T00:00:00Z"/>
        <d v="2019-03-17T00:00:00Z"/>
        <d v="2019-03-18T00:00:00Z"/>
        <d v="2019-03-19T00:00:00Z"/>
        <d v="2019-03-20T00:00:00Z"/>
        <d v="2019-03-21T00:00:00Z"/>
        <d v="2019-03-22T00:00:00Z"/>
        <d v="2019-03-23T00:00:00Z"/>
        <d v="2019-03-24T00:00:00Z"/>
        <d v="2019-03-25T00:00:00Z"/>
        <d v="2019-03-26T00:00:00Z"/>
        <d v="2019-03-27T00:00:00Z"/>
        <d v="2019-03-28T00:00:00Z"/>
        <d v="2019-03-29T00:00:00Z"/>
        <d v="2019-03-30T00:00:00Z"/>
        <d v="2019-03-31T00:00:00Z"/>
        <d v="2019-04-01T00:00:00Z"/>
        <d v="2019-04-02T00:00:00Z"/>
        <d v="2019-04-03T00:00:00Z"/>
        <d v="2019-04-04T00:00:00Z"/>
        <d v="2019-04-05T00:00:00Z"/>
        <d v="2019-04-06T00:00:00Z"/>
        <d v="2019-04-07T00:00:00Z"/>
        <d v="2019-04-08T00:00:00Z"/>
        <d v="2019-04-09T00:00:00Z"/>
        <d v="2019-04-10T00:00:00Z"/>
        <d v="2019-04-11T00:00:00Z"/>
        <d v="2019-04-12T00:00:00Z"/>
        <d v="2019-04-13T00:00:00Z"/>
        <d v="2019-04-14T00:00:00Z"/>
        <d v="2019-04-15T00:00:00Z"/>
        <d v="2019-04-16T00:00:00Z"/>
        <d v="2019-04-17T00:00:00Z"/>
        <d v="2019-04-18T00:00:00Z"/>
        <d v="2019-04-19T00:00:00Z"/>
        <d v="2019-04-20T00:00:00Z"/>
        <d v="2019-04-21T00:00:00Z"/>
        <d v="2019-04-22T00:00:00Z"/>
        <d v="2019-04-23T00:00:00Z"/>
        <d v="2019-04-24T00:00:00Z"/>
        <d v="2019-04-25T00:00:00Z"/>
        <d v="2019-04-26T00:00:00Z"/>
        <d v="2019-04-27T00:00:00Z"/>
        <d v="2019-04-28T00:00:00Z"/>
        <d v="2019-04-29T00:00:00Z"/>
        <d v="2019-04-30T00:00:00Z"/>
        <d v="2019-05-01T00:00:00Z"/>
        <d v="2019-05-02T00:00:00Z"/>
        <d v="2019-05-03T00:00:00Z"/>
        <d v="2019-05-04T00:00:00Z"/>
        <d v="2019-05-05T00:00:00Z"/>
        <d v="2019-05-06T00:00:00Z"/>
        <d v="2019-05-07T00:00:00Z"/>
        <d v="2019-05-08T00:00:00Z"/>
        <d v="2019-05-09T00:00:00Z"/>
        <d v="2019-05-10T00:00:00Z"/>
        <d v="2019-05-11T00:00:00Z"/>
        <d v="2019-05-12T00:00:00Z"/>
        <d v="2019-05-13T00:00:00Z"/>
        <d v="2019-05-14T00:00:00Z"/>
        <d v="2019-05-15T00:00:00Z"/>
        <d v="2019-05-16T00:00:00Z"/>
        <d v="2019-05-17T00:00:00Z"/>
        <d v="2019-05-18T00:00:00Z"/>
        <d v="2019-05-19T00:00:00Z"/>
        <d v="2019-05-20T00:00:00Z"/>
        <d v="2019-05-21T00:00:00Z"/>
        <d v="2019-05-22T00:00:00Z"/>
        <d v="2019-05-23T00:00:00Z"/>
        <d v="2019-05-24T00:00:00Z"/>
        <d v="2019-05-25T00:00:00Z"/>
        <d v="2019-05-26T00:00:00Z"/>
        <d v="2019-05-27T00:00:00Z"/>
        <d v="2019-05-28T00:00:00Z"/>
        <d v="2019-05-29T00:00:00Z"/>
        <d v="2019-05-30T00:00:00Z"/>
        <d v="2019-05-31T00:00:00Z"/>
        <d v="2019-06-01T00:00:00Z"/>
        <d v="2019-06-02T00:00:00Z"/>
        <d v="2019-06-03T00:00:00Z"/>
        <d v="2019-06-04T00:00:00Z"/>
        <d v="2019-06-05T00:00:00Z"/>
        <d v="2019-06-06T00:00:00Z"/>
        <d v="2019-06-07T00:00:00Z"/>
        <d v="2019-06-08T00:00:00Z"/>
        <d v="2019-06-09T00:00:00Z"/>
        <d v="2019-06-10T00:00:00Z"/>
        <d v="2019-06-11T00:00:00Z"/>
        <d v="2019-06-12T00:00:00Z"/>
        <d v="2019-06-13T00:00:00Z"/>
        <d v="2019-06-14T00:00:00Z"/>
        <d v="2019-06-15T00:00:00Z"/>
        <d v="2019-06-16T00:00:00Z"/>
        <d v="2019-06-17T00:00:00Z"/>
        <d v="2019-06-18T00:00:00Z"/>
        <d v="2019-06-19T00:00:00Z"/>
        <d v="2019-06-20T00:00:00Z"/>
        <d v="2019-06-21T00:00:00Z"/>
        <d v="2019-06-22T00:00:00Z"/>
        <d v="2019-06-23T00:00:00Z"/>
        <d v="2019-06-24T00:00:00Z"/>
        <d v="2019-06-25T00:00:00Z"/>
        <d v="2019-06-26T00:00:00Z"/>
        <d v="2019-06-27T00:00:00Z"/>
        <d v="2019-06-28T00:00:00Z"/>
        <d v="2019-06-29T00:00:00Z"/>
        <d v="2019-06-30T00:00:00Z"/>
        <d v="2019-07-01T00:00:00Z"/>
        <d v="2019-07-02T00:00:00Z"/>
        <d v="2019-07-03T00:00:00Z"/>
        <d v="2019-07-04T00:00:00Z"/>
        <d v="2019-07-05T00:00:00Z"/>
        <d v="2019-07-06T00:00:00Z"/>
        <d v="2019-07-07T00:00:00Z"/>
        <d v="2019-07-08T00:00:00Z"/>
        <d v="2019-07-09T00:00:00Z"/>
        <d v="2019-07-10T00:00:00Z"/>
        <d v="2019-07-11T00:00:00Z"/>
        <d v="2019-07-12T00:00:00Z"/>
        <d v="2019-07-13T00:00:00Z"/>
        <d v="2019-07-14T00:00:00Z"/>
        <d v="2019-07-15T00:00:00Z"/>
        <d v="2019-07-16T00:00:00Z"/>
        <d v="2019-07-17T00:00:00Z"/>
        <d v="2019-07-18T00:00:00Z"/>
        <d v="2019-07-19T00:00:00Z"/>
        <d v="2019-07-20T00:00:00Z"/>
        <d v="2019-07-21T00:00:00Z"/>
        <d v="2019-07-22T00:00:00Z"/>
        <d v="2019-07-23T00:00:00Z"/>
        <d v="2019-07-24T00:00:00Z"/>
        <d v="2019-07-25T00:00:00Z"/>
        <d v="2019-07-26T00:00:00Z"/>
        <d v="2019-07-27T00:00:00Z"/>
        <d v="2019-07-28T00:00:00Z"/>
        <d v="2019-07-29T00:00:00Z"/>
        <d v="2019-07-30T00:00:00Z"/>
        <d v="2019-07-31T00:00:00Z"/>
        <d v="2019-08-01T00:00:00Z"/>
        <d v="2019-08-02T00:00:00Z"/>
        <d v="2019-08-03T00:00:00Z"/>
        <d v="2019-08-04T00:00:00Z"/>
        <d v="2019-08-05T00:00:00Z"/>
        <d v="2019-08-06T00:00:00Z"/>
        <d v="2019-08-07T00:00:00Z"/>
        <d v="2019-08-08T00:00:00Z"/>
        <d v="2019-08-09T00:00:00Z"/>
        <d v="2019-08-10T00:00:00Z"/>
        <d v="2019-08-11T00:00:00Z"/>
        <d v="2019-08-12T00:00:00Z"/>
        <d v="2019-08-13T00:00:00Z"/>
        <d v="2019-08-14T00:00:00Z"/>
        <d v="2019-08-15T00:00:00Z"/>
        <d v="2019-08-16T00:00:00Z"/>
        <d v="2019-08-17T00:00:00Z"/>
        <d v="2019-08-18T00:00:00Z"/>
        <d v="2019-08-19T00:00:00Z"/>
        <d v="2019-08-20T00:00:00Z"/>
        <d v="2019-08-21T00:00:00Z"/>
        <d v="2019-08-22T00:00:00Z"/>
        <d v="2019-08-23T00:00:00Z"/>
        <d v="2019-08-24T00:00:00Z"/>
        <d v="2019-08-25T00:00:00Z"/>
        <d v="2019-08-26T00:00:00Z"/>
        <d v="2019-08-27T00:00:00Z"/>
        <d v="2019-08-28T00:00:00Z"/>
        <d v="2019-08-29T00:00:00Z"/>
        <d v="2019-08-30T00:00:00Z"/>
        <d v="2019-08-31T00:00:00Z"/>
        <d v="2019-09-01T00:00:00Z"/>
        <d v="2019-09-02T00:00:00Z"/>
        <d v="2019-09-03T00:00:00Z"/>
        <d v="2019-09-04T00:00:00Z"/>
        <d v="2019-09-05T00:00:00Z"/>
        <d v="2019-09-06T00:00:00Z"/>
        <d v="2019-09-07T00:00:00Z"/>
        <d v="2019-09-08T00:00:00Z"/>
        <d v="2019-09-09T00:00:00Z"/>
        <d v="2019-09-10T00:00:00Z"/>
        <d v="2019-09-11T00:00:00Z"/>
        <d v="2019-09-12T00:00:00Z"/>
        <d v="2019-09-13T00:00:00Z"/>
        <d v="2019-09-14T00:00:00Z"/>
        <d v="2019-09-15T00:00:00Z"/>
        <d v="2019-09-16T00:00:00Z"/>
        <d v="2019-09-17T00:00:00Z"/>
        <d v="2019-09-18T00:00:00Z"/>
        <d v="2019-09-19T00:00:00Z"/>
        <d v="2019-09-20T00:00:00Z"/>
        <d v="2019-09-21T00:00:00Z"/>
        <d v="2019-09-22T00:00:00Z"/>
        <d v="2019-09-23T00:00:00Z"/>
        <d v="2019-09-24T00:00:00Z"/>
        <d v="2019-09-25T00:00:00Z"/>
        <d v="2019-09-26T00:00:00Z"/>
        <d v="2019-09-27T00:00:00Z"/>
        <d v="2019-09-28T00:00:00Z"/>
        <d v="2019-09-29T00:00:00Z"/>
        <d v="2019-09-30T00:00:00Z"/>
        <d v="2019-10-01T00:00:00Z"/>
        <d v="2019-10-02T00:00:00Z"/>
        <d v="2019-10-03T00:00:00Z"/>
        <d v="2019-10-04T00:00:00Z"/>
        <d v="2019-10-05T00:00:00Z"/>
        <d v="2019-10-06T00:00:00Z"/>
        <d v="2019-10-07T00:00:00Z"/>
        <d v="2019-10-08T00:00:00Z"/>
        <d v="2019-10-09T00:00:00Z"/>
        <d v="2019-10-10T00:00:00Z"/>
        <d v="2019-10-11T00:00:00Z"/>
        <d v="2019-10-12T00:00:00Z"/>
        <d v="2019-10-13T00:00:00Z"/>
        <d v="2019-10-14T00:00:00Z"/>
        <d v="2019-10-15T00:00:00Z"/>
        <d v="2019-10-16T00:00:00Z"/>
        <d v="2019-10-17T00:00:00Z"/>
        <d v="2019-10-18T00:00:00Z"/>
        <d v="2019-10-19T00:00:00Z"/>
        <d v="2019-10-20T00:00:00Z"/>
        <d v="2019-10-21T00:00:00Z"/>
        <d v="2019-10-22T00:00:00Z"/>
        <d v="2019-10-23T00:00:00Z"/>
        <d v="2019-10-24T00:00:00Z"/>
        <d v="2019-10-25T00:00:00Z"/>
        <d v="2019-10-26T00:00:00Z"/>
        <d v="2019-10-27T00:00:00Z"/>
        <d v="2019-10-28T00:00:00Z"/>
        <d v="2019-10-29T00:00:00Z"/>
        <d v="2019-10-30T00:00:00Z"/>
        <d v="2019-10-31T00:00:00Z"/>
        <d v="2019-11-01T00:00:00Z"/>
        <d v="2019-11-02T00:00:00Z"/>
        <d v="2019-11-03T00:00:00Z"/>
        <d v="2019-11-04T00:00:00Z"/>
        <d v="2019-11-05T00:00:00Z"/>
        <d v="2019-11-06T00:00:00Z"/>
        <d v="2019-11-07T00:00:00Z"/>
        <d v="2019-11-08T00:00:00Z"/>
        <d v="2019-11-09T00:00:00Z"/>
        <d v="2019-11-10T00:00:00Z"/>
        <d v="2019-11-11T00:00:00Z"/>
        <d v="2019-11-12T00:00:00Z"/>
        <d v="2019-11-13T00:00:00Z"/>
        <d v="2019-11-14T00:00:00Z"/>
        <d v="2019-11-15T00:00:00Z"/>
        <d v="2019-11-16T00:00:00Z"/>
        <d v="2019-11-17T00:00:00Z"/>
        <d v="2019-11-18T00:00:00Z"/>
        <d v="2019-11-19T00:00:00Z"/>
        <d v="2019-11-20T00:00:00Z"/>
        <d v="2019-11-21T00:00:00Z"/>
        <d v="2019-11-22T00:00:00Z"/>
        <d v="2019-11-23T00:00:00Z"/>
        <d v="2019-11-24T00:00:00Z"/>
        <d v="2019-11-25T00:00:00Z"/>
        <d v="2019-11-26T00:00:00Z"/>
        <d v="2019-11-27T00:00:00Z"/>
        <d v="2019-11-28T00:00:00Z"/>
        <d v="2019-11-29T00:00:00Z"/>
        <d v="2019-11-30T00:00:00Z"/>
        <d v="2019-12-01T00:00:00Z"/>
        <d v="2019-12-02T00:00:00Z"/>
        <d v="2019-12-03T00:00:00Z"/>
        <d v="2019-12-04T00:00:00Z"/>
        <d v="2019-12-05T00:00:00Z"/>
        <d v="2019-12-06T00:00:00Z"/>
        <d v="2019-12-07T00:00:00Z"/>
        <d v="2019-12-08T00:00:00Z"/>
        <d v="2019-12-09T00:00:00Z"/>
        <d v="2019-12-10T00:00:00Z"/>
        <d v="2019-12-11T00:00:00Z"/>
        <d v="2019-12-12T00:00:00Z"/>
        <d v="2019-12-13T00:00:00Z"/>
        <d v="2019-12-14T00:00:00Z"/>
        <d v="2019-12-15T00:00:00Z"/>
        <d v="2019-12-16T00:00:00Z"/>
        <d v="2019-12-17T00:00:00Z"/>
        <d v="2019-12-18T00:00:00Z"/>
        <d v="2019-12-19T00:00:00Z"/>
        <d v="2019-12-20T00:00:00Z"/>
        <d v="2019-12-21T00:00:00Z"/>
        <d v="2019-12-22T00:00:00Z"/>
        <d v="2019-12-23T00:00:00Z"/>
        <d v="2019-12-24T00:00:00Z"/>
        <d v="2019-12-25T00:00:00Z"/>
        <d v="2019-12-26T00:00:00Z"/>
        <d v="2019-12-27T00:00:00Z"/>
        <d v="2019-12-28T00:00:00Z"/>
        <d v="2019-12-29T00:00:00Z"/>
        <d v="2019-12-30T00:00:00Z"/>
        <d v="2019-12-31T00:00:00Z"/>
        <d v="2020-01-01T00:00:00Z"/>
        <d v="2020-01-02T00:00:00Z"/>
        <d v="2020-01-03T00:00:00Z"/>
        <d v="2020-01-04T00:00:00Z"/>
        <d v="2020-01-05T00:00:00Z"/>
        <d v="2020-01-06T00:00:00Z"/>
        <d v="2020-01-07T00:00:00Z"/>
        <d v="2020-01-08T00:00:00Z"/>
        <d v="2020-01-09T00:00:00Z"/>
        <d v="2020-01-10T00:00:00Z"/>
        <d v="2020-01-11T00:00:00Z"/>
        <d v="2020-01-12T00:00:00Z"/>
        <d v="2020-01-13T00:00:00Z"/>
        <d v="2020-01-14T00:00:00Z"/>
        <d v="2020-01-15T00:00:00Z"/>
        <d v="2020-01-16T00:00:00Z"/>
        <d v="2020-01-17T00:00:00Z"/>
        <d v="2020-01-18T00:00:00Z"/>
        <d v="2020-01-19T00:00:00Z"/>
        <d v="2020-01-20T00:00:00Z"/>
        <d v="2020-01-21T00:00:00Z"/>
        <d v="2020-01-22T00:00:00Z"/>
        <d v="2020-01-23T00:00:00Z"/>
        <d v="2020-01-24T00:00:00Z"/>
        <d v="2020-01-25T00:00:00Z"/>
        <d v="2020-01-26T00:00:00Z"/>
        <d v="2020-01-27T00:00:00Z"/>
        <d v="2020-01-28T00:00:00Z"/>
        <d v="2020-01-29T00:00:00Z"/>
        <d v="2020-01-30T00:00:00Z"/>
        <d v="2020-01-31T00:00:00Z"/>
        <d v="2020-02-01T00:00:00Z"/>
        <d v="2020-02-02T00:00:00Z"/>
        <d v="2020-02-03T00:00:00Z"/>
        <d v="2020-02-04T00:00:00Z"/>
        <d v="2020-02-05T00:00:00Z"/>
        <d v="2020-02-06T00:00:00Z"/>
        <d v="2020-02-07T00:00:00Z"/>
        <d v="2020-02-08T00:00:00Z"/>
        <d v="2020-02-09T00:00:00Z"/>
        <d v="2020-02-10T00:00:00Z"/>
        <d v="2020-02-11T00:00:00Z"/>
        <d v="2020-02-12T00:00:00Z"/>
        <d v="2020-02-13T00:00:00Z"/>
        <d v="2020-02-14T00:00:00Z"/>
        <d v="2020-02-15T00:00:00Z"/>
        <d v="2020-02-16T00:00:00Z"/>
        <d v="2020-02-17T00:00:00Z"/>
        <d v="2020-02-18T00:00:00Z"/>
        <d v="2020-02-19T00:00:00Z"/>
        <d v="2020-02-20T00:00:00Z"/>
        <d v="2020-02-21T00:00:00Z"/>
        <d v="2020-02-22T00:00:00Z"/>
        <d v="2020-02-23T00:00:00Z"/>
        <d v="2020-02-24T00:00:00Z"/>
        <d v="2020-02-25T00:00:00Z"/>
        <d v="2020-02-26T00:00:00Z"/>
        <d v="2020-02-27T00:00:00Z"/>
        <d v="2020-02-28T00:00:00Z"/>
        <d v="2020-02-29T00:00:00Z"/>
        <d v="2020-03-01T00:00:00Z"/>
        <d v="2020-03-02T00:00:00Z"/>
        <d v="2020-03-03T00:00:00Z"/>
        <d v="2020-03-04T00:00:00Z"/>
        <d v="2020-03-05T00:00:00Z"/>
        <d v="2020-03-06T00:00:00Z"/>
        <d v="2020-03-07T00:00:00Z"/>
        <d v="2020-03-08T00:00:00Z"/>
        <d v="2020-03-09T00:00:00Z"/>
        <d v="2020-03-10T00:00:00Z"/>
        <d v="2020-03-11T00:00:00Z"/>
        <d v="2020-03-12T00:00:00Z"/>
        <d v="2020-03-13T00:00:00Z"/>
        <d v="2020-03-14T00:00:00Z"/>
        <d v="2020-03-15T00:00:00Z"/>
        <d v="2020-03-16T00:00:00Z"/>
        <d v="2020-03-17T00:00:00Z"/>
        <d v="2020-03-18T00:00:00Z"/>
        <d v="2020-03-19T00:00:00Z"/>
        <d v="2020-03-20T00:00:00Z"/>
        <d v="2020-03-21T00:00:00Z"/>
        <d v="2020-03-22T00:00:00Z"/>
        <d v="2020-03-23T00:00:00Z"/>
        <d v="2020-03-24T00:00:00Z"/>
        <d v="2020-03-25T00:00:00Z"/>
        <d v="2020-03-26T00:00:00Z"/>
        <d v="2020-03-27T00:00:00Z"/>
        <d v="2020-03-28T00:00:00Z"/>
        <d v="2020-03-29T00:00:00Z"/>
        <d v="2020-03-30T00:00:00Z"/>
        <d v="2020-03-31T00:00:00Z"/>
        <d v="2020-04-01T00:00:00Z"/>
        <d v="2020-04-02T00:00:00Z"/>
        <d v="2020-04-03T00:00:00Z"/>
        <d v="2020-04-04T00:00:00Z"/>
        <d v="2020-04-05T00:00:00Z"/>
        <d v="2020-04-06T00:00:00Z"/>
        <d v="2020-04-07T00:00:00Z"/>
        <d v="2020-04-08T00:00:00Z"/>
        <d v="2020-04-09T00:00:00Z"/>
        <d v="2020-04-10T00:00:00Z"/>
        <d v="2020-04-11T00:00:00Z"/>
        <d v="2020-04-12T00:00:00Z"/>
        <d v="2020-04-13T00:00:00Z"/>
        <d v="2020-04-14T00:00:00Z"/>
        <d v="2020-04-15T00:00:00Z"/>
        <d v="2020-04-16T00:00:00Z"/>
        <d v="2020-04-17T00:00:00Z"/>
        <d v="2020-04-18T00:00:00Z"/>
        <d v="2020-04-19T00:00:00Z"/>
        <d v="2020-04-20T00:00:00Z"/>
        <d v="2020-04-21T00:00:00Z"/>
        <d v="2020-04-22T00:00:00Z"/>
        <d v="2020-04-23T00:00:00Z"/>
        <d v="2020-04-24T00:00:00Z"/>
        <d v="2020-04-25T00:00:00Z"/>
        <d v="2020-04-26T00:00:00Z"/>
        <d v="2020-04-27T00:00:00Z"/>
        <d v="2020-04-28T00:00:00Z"/>
        <d v="2020-04-29T00:00:00Z"/>
        <d v="2020-04-30T00:00:00Z"/>
        <d v="2020-05-01T00:00:00Z"/>
        <d v="2020-05-02T00:00:00Z"/>
        <d v="2020-05-03T00:00:00Z"/>
        <d v="2020-05-04T00:00:00Z"/>
        <d v="2020-05-05T00:00:00Z"/>
        <d v="2020-05-06T00:00:00Z"/>
        <d v="2020-05-07T00:00:00Z"/>
        <d v="2020-05-08T00:00:00Z"/>
        <d v="2020-05-09T00:00:00Z"/>
        <d v="2020-05-10T00:00:00Z"/>
        <d v="2020-05-11T00:00:00Z"/>
        <d v="2020-05-12T00:00:00Z"/>
        <d v="2020-05-13T00:00:00Z"/>
        <d v="2020-05-14T00:00:00Z"/>
        <d v="2020-05-15T00:00:00Z"/>
        <d v="2020-05-16T00:00:00Z"/>
        <d v="2020-05-17T00:00:00Z"/>
        <d v="2020-05-18T00:00:00Z"/>
        <d v="2020-05-19T00:00:00Z"/>
        <d v="2020-05-20T00:00:00Z"/>
        <d v="2020-05-21T00:00:00Z"/>
        <d v="2020-05-22T00:00:00Z"/>
        <d v="2020-05-23T00:00:00Z"/>
        <d v="2020-05-24T00:00:00Z"/>
        <d v="2020-05-25T00:00:00Z"/>
        <d v="2020-05-26T00:00:00Z"/>
        <d v="2020-05-27T00:00:00Z"/>
        <d v="2020-05-28T00:00:00Z"/>
        <d v="2020-05-29T00:00:00Z"/>
        <d v="2020-05-30T00:00:00Z"/>
        <d v="2020-05-31T00:00:00Z"/>
        <d v="2020-06-01T00:00:00Z"/>
        <d v="2020-06-02T00:00:00Z"/>
        <d v="2020-06-03T00:00:00Z"/>
        <d v="2020-06-04T00:00:00Z"/>
        <d v="2020-06-05T00:00:00Z"/>
        <d v="2020-06-06T00:00:00Z"/>
        <d v="2020-06-07T00:00:00Z"/>
        <d v="2020-06-08T00:00:00Z"/>
        <d v="2020-06-09T00:00:00Z"/>
        <d v="2020-06-10T00:00:00Z"/>
        <d v="2020-06-11T00:00:00Z"/>
        <d v="2020-06-12T00:00:00Z"/>
        <d v="2020-06-13T00:00:00Z"/>
        <d v="2020-06-14T00:00:00Z"/>
        <d v="2020-06-15T00:00:00Z"/>
        <d v="2020-06-16T00:00:00Z"/>
        <d v="2020-06-17T00:00:00Z"/>
        <d v="2020-06-18T00:00:00Z"/>
        <d v="2020-06-19T00:00:00Z"/>
        <d v="2020-06-20T00:00:00Z"/>
        <d v="2020-06-21T00:00:00Z"/>
        <d v="2020-06-22T00:00:00Z"/>
        <d v="2020-06-23T00:00:00Z"/>
        <d v="2020-06-24T00:00:00Z"/>
        <d v="2020-06-25T00:00:00Z"/>
        <d v="2020-06-26T00:00:00Z"/>
        <d v="2020-06-27T00:00:00Z"/>
        <d v="2020-06-28T00:00:00Z"/>
        <d v="2020-06-29T00:00:00Z"/>
        <d v="2020-06-30T00:00:00Z"/>
        <d v="2020-07-01T00:00:00Z"/>
        <d v="2020-07-02T00:00:00Z"/>
        <d v="2020-07-03T00:00:00Z"/>
        <d v="2020-07-04T00:00:00Z"/>
        <d v="2020-07-05T00:00:00Z"/>
        <d v="2020-07-06T00:00:00Z"/>
        <d v="2020-07-07T00:00:00Z"/>
        <d v="2020-07-08T00:00:00Z"/>
        <d v="2020-07-09T00:00:00Z"/>
        <d v="2020-07-10T00:00:00Z"/>
        <d v="2020-07-11T00:00:00Z"/>
        <d v="2020-07-12T00:00:00Z"/>
        <d v="2020-07-13T00:00:00Z"/>
        <d v="2020-07-14T00:00:00Z"/>
        <d v="2020-07-15T00:00:00Z"/>
        <d v="2020-07-16T00:00:00Z"/>
        <d v="2020-07-17T00:00:00Z"/>
        <d v="2020-07-18T00:00:00Z"/>
        <d v="2020-07-19T00:00:00Z"/>
        <d v="2020-07-20T00:00:00Z"/>
        <d v="2020-07-21T00:00:00Z"/>
        <d v="2020-07-22T00:00:00Z"/>
        <d v="2020-07-23T00:00:00Z"/>
        <d v="2020-07-24T00:00:00Z"/>
        <d v="2020-07-25T00:00:00Z"/>
        <d v="2020-07-26T00:00:00Z"/>
        <d v="2020-07-27T00:00:00Z"/>
        <d v="2020-07-28T00:00:00Z"/>
        <d v="2020-07-29T00:00:00Z"/>
        <d v="2020-07-30T00:00:00Z"/>
        <d v="2020-07-31T00:00:00Z"/>
        <d v="2020-08-01T00:00:00Z"/>
        <d v="2020-08-02T00:00:00Z"/>
        <d v="2020-08-03T00:00:00Z"/>
        <d v="2020-08-04T00:00:00Z"/>
        <d v="2020-08-05T00:00:00Z"/>
        <d v="2020-08-06T00:00:00Z"/>
        <d v="2020-08-07T00:00:00Z"/>
        <d v="2020-08-08T00:00:00Z"/>
        <d v="2020-08-09T00:00:00Z"/>
        <d v="2020-08-10T00:00:00Z"/>
        <d v="2020-08-11T00:00:00Z"/>
        <d v="2020-08-12T00:00:00Z"/>
        <d v="2020-08-13T00:00:00Z"/>
        <d v="2020-08-14T00:00:00Z"/>
        <d v="2020-08-15T00:00:00Z"/>
        <d v="2020-08-16T00:00:00Z"/>
        <d v="2020-08-17T00:00:00Z"/>
        <d v="2020-08-18T00:00:00Z"/>
        <d v="2020-08-19T00:00:00Z"/>
        <d v="2020-08-20T00:00:00Z"/>
        <d v="2020-08-21T00:00:00Z"/>
        <d v="2020-08-22T00:00:00Z"/>
        <d v="2020-08-23T00:00:00Z"/>
        <d v="2020-08-24T00:00:00Z"/>
        <d v="2020-08-25T00:00:00Z"/>
        <d v="2020-08-26T00:00:00Z"/>
        <d v="2020-08-27T00:00:00Z"/>
        <d v="2020-08-28T00:00:00Z"/>
        <d v="2020-08-29T00:00:00Z"/>
        <d v="2020-08-30T00:00:00Z"/>
        <d v="2020-08-31T00:00:00Z"/>
        <d v="2020-09-01T00:00:00Z"/>
        <d v="2020-09-02T00:00:00Z"/>
        <d v="2020-09-03T00:00:00Z"/>
        <d v="2020-09-04T00:00:00Z"/>
        <d v="2020-09-05T00:00:00Z"/>
        <d v="2020-09-06T00:00:00Z"/>
        <d v="2020-09-07T00:00:00Z"/>
        <d v="2020-09-08T00:00:00Z"/>
        <d v="2020-09-09T00:00:00Z"/>
        <d v="2020-09-10T00:00:00Z"/>
        <d v="2020-09-11T00:00:00Z"/>
        <d v="2020-09-12T00:00:00Z"/>
        <d v="2020-09-13T00:00:00Z"/>
        <d v="2020-09-14T00:00:00Z"/>
        <d v="2020-09-15T00:00:00Z"/>
        <d v="2020-09-16T00:00:00Z"/>
        <d v="2020-09-17T00:00:00Z"/>
        <d v="2020-09-18T00:00:00Z"/>
        <d v="2020-09-19T00:00:00Z"/>
        <d v="2020-09-20T00:00:00Z"/>
        <d v="2020-09-21T00:00:00Z"/>
        <d v="2020-09-22T00:00:00Z"/>
        <d v="2020-09-23T00:00:00Z"/>
        <d v="2020-09-24T00:00:00Z"/>
        <d v="2020-09-25T00:00:00Z"/>
        <d v="2020-09-26T00:00:00Z"/>
        <d v="2020-09-27T00:00:00Z"/>
        <d v="2020-09-28T00:00:00Z"/>
        <d v="2020-09-29T00:00:00Z"/>
        <d v="2020-09-30T00:00:00Z"/>
      </sharedItems>
    </cacheField>
    <cacheField name="Day of Week" numFmtId="3">
      <sharedItems>
        <s v="Thursday"/>
        <s v="Friday"/>
        <s v="Saturday"/>
        <s v="Sunday"/>
        <s v="Monday"/>
        <s v="Tuesday"/>
        <s v="Wednesday"/>
      </sharedItems>
    </cacheField>
    <cacheField name="Month" numFmtId="4">
      <sharedItems>
        <s v="January"/>
        <s v="February"/>
        <s v="March"/>
        <s v="April"/>
        <s v="May"/>
        <s v="June"/>
        <s v="July"/>
        <s v="August"/>
        <s v="September"/>
        <s v="October"/>
        <s v="November"/>
        <s v="December"/>
      </sharedItems>
    </cacheField>
    <cacheField name="Year" numFmtId="49">
      <sharedItems containsSemiMixedTypes="0" containsString="0" containsNumber="1" containsInteger="1">
        <n v="2015.0"/>
        <n v="2016.0"/>
        <n v="2017.0"/>
        <n v="2018.0"/>
        <n v="2019.0"/>
        <n v="2020.0"/>
      </sharedItems>
    </cacheField>
    <cacheField name="Week" numFmtId="3">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sharedItems>
    </cacheField>
    <cacheField name="School Day" numFmtId="0">
      <sharedItems>
        <s v="N"/>
        <s v="Y"/>
        <s v="Ns"/>
      </sharedItems>
    </cacheField>
    <cacheField name="Holiday" numFmtId="0">
      <sharedItems>
        <s v="Y"/>
        <s v="N"/>
        <s v="Ns"/>
      </sharedItems>
    </cacheField>
    <cacheField name="Min Temperature" numFmtId="166">
      <sharedItems containsSemiMixedTypes="0" containsString="0" containsNumber="1">
        <n v="13.3"/>
        <n v="15.4"/>
        <n v="20.0"/>
        <n v="16.3"/>
        <n v="15.0"/>
        <n v="17.7"/>
        <n v="18.9"/>
        <n v="23.1"/>
        <n v="16.5"/>
        <n v="13.6"/>
        <n v="15.6"/>
        <n v="16.1"/>
        <n v="20.2"/>
        <n v="18.3"/>
        <n v="15.8"/>
        <n v="13.1"/>
        <n v="15.9"/>
        <n v="15.3"/>
        <n v="13.5"/>
        <n v="13.0"/>
        <n v="19.7"/>
        <n v="18.7"/>
        <n v="14.7"/>
        <n v="11.6"/>
        <n v="11.7"/>
        <n v="12.8"/>
        <n v="14.3"/>
        <n v="13.2"/>
        <n v="14.8"/>
        <n v="14.5"/>
        <n v="18.8"/>
        <n v="16.4"/>
        <n v="18.1"/>
        <n v="17.8"/>
        <n v="19.0"/>
        <n v="18.2"/>
        <n v="17.4"/>
        <n v="17.6"/>
        <n v="20.3"/>
        <n v="21.1"/>
        <n v="14.0"/>
        <n v="16.0"/>
        <n v="17.9"/>
        <n v="15.2"/>
        <n v="15.5"/>
        <n v="12.6"/>
        <n v="14.1"/>
        <n v="16.2"/>
        <n v="14.4"/>
        <n v="11.2"/>
        <n v="9.4"/>
        <n v="10.5"/>
        <n v="14.2"/>
        <n v="11.9"/>
        <n v="11.3"/>
        <n v="9.8"/>
        <n v="12.7"/>
        <n v="8.5"/>
        <n v="10.6"/>
        <n v="8.0"/>
        <n v="10.2"/>
        <n v="12.4"/>
        <n v="8.7"/>
        <n v="8.6"/>
        <n v="12.1"/>
        <n v="7.3"/>
        <n v="13.9"/>
        <n v="10.1"/>
        <n v="9.7"/>
        <n v="7.0"/>
        <n v="6.5"/>
        <n v="9.1"/>
        <n v="12.2"/>
        <n v="10.4"/>
        <n v="7.4"/>
        <n v="6.4"/>
        <n v="7.9"/>
        <n v="7.5"/>
        <n v="9.2"/>
        <n v="9.5"/>
        <n v="10.3"/>
        <n v="6.3"/>
        <n v="11.5"/>
        <n v="7.2"/>
        <n v="9.9"/>
        <n v="6.0"/>
        <n v="5.4"/>
        <n v="11.0"/>
        <n v="12.3"/>
        <n v="5.2"/>
        <n v="7.1"/>
        <n v="8.1"/>
        <n v="4.4"/>
        <n v="11.1"/>
        <n v="5.7"/>
        <n v="5.8"/>
        <n v="10.7"/>
        <n v="4.1"/>
        <n v="2.2"/>
        <n v="3.6"/>
        <n v="9.6"/>
        <n v="6.9"/>
        <n v="5.0"/>
        <n v="5.9"/>
        <n v="8.2"/>
        <n v="4.9"/>
        <n v="7.6"/>
        <n v="10.9"/>
        <n v="3.4"/>
        <n v="6.1"/>
        <n v="6.6"/>
        <n v="0.6"/>
        <n v="1.8"/>
        <n v="4.2"/>
        <n v="11.4"/>
        <n v="5.1"/>
        <n v="6.2"/>
        <n v="8.4"/>
        <n v="7.8"/>
        <n v="3.5"/>
        <n v="9.0"/>
        <n v="8.8"/>
        <n v="7.7"/>
        <n v="8.3"/>
        <n v="9.3"/>
        <n v="10.0"/>
        <n v="4.7"/>
        <n v="6.8"/>
        <n v="5.5"/>
        <n v="11.8"/>
        <n v="8.9"/>
        <n v="10.8"/>
        <n v="17.5"/>
        <n v="16.9"/>
        <n v="17.0"/>
        <n v="12.9"/>
        <n v="13.7"/>
        <n v="15.7"/>
        <n v="16.6"/>
        <n v="13.8"/>
        <n v="12.0"/>
        <n v="19.4"/>
        <n v="19.2"/>
        <n v="25.9"/>
        <n v="15.1"/>
        <n v="16.7"/>
        <n v="21.7"/>
        <n v="19.8"/>
        <n v="17.1"/>
        <n v="17.3"/>
        <n v="16.8"/>
        <n v="17.2"/>
        <n v="14.9"/>
        <n v="18.6"/>
        <n v="19.3"/>
        <n v="12.5"/>
        <n v="19.1"/>
        <n v="18.0"/>
        <n v="22.4"/>
        <n v="19.6"/>
        <n v="20.4"/>
        <n v="19.9"/>
        <n v="20.8"/>
        <n v="18.4"/>
        <n v="13.4"/>
        <n v="14.6"/>
        <n v="4.8"/>
        <n v="3.8"/>
        <n v="5.6"/>
        <n v="3.0"/>
        <n v="5.3"/>
        <n v="4.5"/>
        <n v="3.1"/>
        <n v="3.7"/>
        <n v="25.4"/>
        <n v="27.0"/>
        <n v="20.1"/>
        <n v="18.5"/>
        <n v="20.9"/>
        <n v="28.0"/>
        <n v="6.7"/>
        <n v="4.0"/>
        <n v="1.1"/>
        <n v="0.8"/>
        <n v="3.2"/>
        <n v="3.3"/>
        <n v="4.3"/>
        <n v="21.5"/>
        <n v="22.5"/>
        <n v="20.5"/>
        <n v="24.0"/>
        <n v="21.0"/>
        <n v="21.2"/>
        <n v="22.7"/>
        <n v="27.8"/>
        <n v="20.6"/>
        <n v="22.6"/>
        <n v="2.4"/>
        <n v="3.9"/>
        <n v="1.9"/>
        <n v="4.6"/>
        <n v="19.5"/>
        <n v="25.1"/>
        <n v="21.9"/>
        <n v="20.7"/>
        <n v="22.3"/>
        <n v="22.1"/>
        <n v="2.3"/>
        <n v="23.5"/>
        <n v="2.0"/>
        <n v="1.7"/>
      </sharedItems>
    </cacheField>
    <cacheField name="Max Temperature" numFmtId="166">
      <sharedItems containsSemiMixedTypes="0" containsString="0" containsNumber="1">
        <n v="26.9"/>
        <n v="38.8"/>
        <n v="38.2"/>
        <n v="21.4"/>
        <n v="22.0"/>
        <n v="26.0"/>
        <n v="37.4"/>
        <n v="28.2"/>
        <n v="18.0"/>
        <n v="21.7"/>
        <n v="27.5"/>
        <n v="31.3"/>
        <n v="25.6"/>
        <n v="22.7"/>
        <n v="20.0"/>
        <n v="27.3"/>
        <n v="25.0"/>
        <n v="19.5"/>
        <n v="23.6"/>
        <n v="30.4"/>
        <n v="33.1"/>
        <n v="35.8"/>
        <n v="26.3"/>
        <n v="19.8"/>
        <n v="19.1"/>
        <n v="25.4"/>
        <n v="22.2"/>
        <n v="21.0"/>
        <n v="20.2"/>
        <n v="19.0"/>
        <n v="21.1"/>
        <n v="24.2"/>
        <n v="35.7"/>
        <n v="35.0"/>
        <n v="21.5"/>
        <n v="28.3"/>
        <n v="27.8"/>
        <n v="26.8"/>
        <n v="21.9"/>
        <n v="32.4"/>
        <n v="25.1"/>
        <n v="34.4"/>
        <n v="24.6"/>
        <n v="20.6"/>
        <n v="21.2"/>
        <n v="25.3"/>
        <n v="36.1"/>
        <n v="35.3"/>
        <n v="29.3"/>
        <n v="20.1"/>
        <n v="27.0"/>
        <n v="23.2"/>
        <n v="24.3"/>
        <n v="32.3"/>
        <n v="20.8"/>
        <n v="23.0"/>
        <n v="23.5"/>
        <n v="18.6"/>
        <n v="22.6"/>
        <n v="24.4"/>
        <n v="23.8"/>
        <n v="19.9"/>
        <n v="20.4"/>
        <n v="30.1"/>
        <n v="18.3"/>
        <n v="25.5"/>
        <n v="26.2"/>
        <n v="33.5"/>
        <n v="19.6"/>
        <n v="28.8"/>
        <n v="15.3"/>
        <n v="18.1"/>
        <n v="23.1"/>
        <n v="29.0"/>
        <n v="17.2"/>
        <n v="20.9"/>
        <n v="18.5"/>
        <n v="18.4"/>
        <n v="17.3"/>
        <n v="17.7"/>
        <n v="18.7"/>
        <n v="23.7"/>
        <n v="24.7"/>
        <n v="27.6"/>
        <n v="17.8"/>
        <n v="17.1"/>
        <n v="14.7"/>
        <n v="16.2"/>
        <n v="19.2"/>
        <n v="15.0"/>
        <n v="15.4"/>
        <n v="15.1"/>
        <n v="16.0"/>
        <n v="18.2"/>
        <n v="22.3"/>
        <n v="15.6"/>
        <n v="15.9"/>
        <n v="16.6"/>
        <n v="17.4"/>
        <n v="12.8"/>
        <n v="14.6"/>
        <n v="14.5"/>
        <n v="20.5"/>
        <n v="13.6"/>
        <n v="14.1"/>
        <n v="13.3"/>
        <n v="19.7"/>
        <n v="15.8"/>
        <n v="16.8"/>
        <n v="12.2"/>
        <n v="11.4"/>
        <n v="11.3"/>
        <n v="13.5"/>
        <n v="13.4"/>
        <n v="14.0"/>
        <n v="13.1"/>
        <n v="16.9"/>
        <n v="16.1"/>
        <n v="13.8"/>
        <n v="12.7"/>
        <n v="12.4"/>
        <n v="11.6"/>
        <n v="12.9"/>
        <n v="17.6"/>
        <n v="12.3"/>
        <n v="14.2"/>
        <n v="11.9"/>
        <n v="12.0"/>
        <n v="10.6"/>
        <n v="14.9"/>
        <n v="11.5"/>
        <n v="14.8"/>
        <n v="14.3"/>
        <n v="9.8"/>
        <n v="10.5"/>
        <n v="12.1"/>
        <n v="17.0"/>
        <n v="13.9"/>
        <n v="14.4"/>
        <n v="10.8"/>
        <n v="12.6"/>
        <n v="13.0"/>
        <n v="11.1"/>
        <n v="18.8"/>
        <n v="16.3"/>
        <n v="11.7"/>
        <n v="13.2"/>
        <n v="12.5"/>
        <n v="13.7"/>
        <n v="15.7"/>
        <n v="26.7"/>
        <n v="21.3"/>
        <n v="22.9"/>
        <n v="17.9"/>
        <n v="21.6"/>
        <n v="28.6"/>
        <n v="24.9"/>
        <n v="29.9"/>
        <n v="29.2"/>
        <n v="34.0"/>
        <n v="31.8"/>
        <n v="16.7"/>
        <n v="16.4"/>
        <n v="23.3"/>
        <n v="26.1"/>
        <n v="27.4"/>
        <n v="25.9"/>
        <n v="27.2"/>
        <n v="24.8"/>
        <n v="33.3"/>
        <n v="29.5"/>
        <n v="31.5"/>
        <n v="17.5"/>
        <n v="20.7"/>
        <n v="24.5"/>
        <n v="20.3"/>
        <n v="32.2"/>
        <n v="30.8"/>
        <n v="29.8"/>
        <n v="35.4"/>
        <n v="37.2"/>
        <n v="41.2"/>
        <n v="37.8"/>
        <n v="22.8"/>
        <n v="34.6"/>
        <n v="34.1"/>
        <n v="19.4"/>
        <n v="23.9"/>
        <n v="34.7"/>
        <n v="39.7"/>
        <n v="27.1"/>
        <n v="25.7"/>
        <n v="36.4"/>
        <n v="42.2"/>
        <n v="32.7"/>
        <n v="30.9"/>
        <n v="29.1"/>
        <n v="29.4"/>
        <n v="22.4"/>
        <n v="21.8"/>
        <n v="32.6"/>
        <n v="27.7"/>
        <n v="30.3"/>
        <n v="39.4"/>
        <n v="26.4"/>
        <n v="33.7"/>
        <n v="33.0"/>
        <n v="25.2"/>
        <n v="38.9"/>
        <n v="28.5"/>
        <n v="22.1"/>
        <n v="31.4"/>
        <n v="32.5"/>
        <n v="26.5"/>
        <n v="28.0"/>
        <n v="24.1"/>
        <n v="19.3"/>
        <n v="10.7"/>
        <n v="16.5"/>
        <n v="15.2"/>
        <n v="11.0"/>
        <n v="18.9"/>
        <n v="15.5"/>
        <n v="24.0"/>
        <n v="22.5"/>
        <n v="31.7"/>
        <n v="32.8"/>
        <n v="36.3"/>
        <n v="30.2"/>
        <n v="34.9"/>
        <n v="35.2"/>
        <n v="36.7"/>
        <n v="23.4"/>
        <n v="29.6"/>
        <n v="30.0"/>
        <n v="35.9"/>
        <n v="30.7"/>
        <n v="36.0"/>
        <n v="33.6"/>
        <n v="30.5"/>
        <n v="33.2"/>
        <n v="29.7"/>
        <n v="31.9"/>
        <n v="26.6"/>
        <n v="28.1"/>
        <n v="9.0"/>
        <n v="11.8"/>
        <n v="30.6"/>
        <n v="33.9"/>
        <n v="32.9"/>
        <n v="31.0"/>
        <n v="37.6"/>
        <n v="34.5"/>
        <n v="41.7"/>
        <n v="40.0"/>
        <n v="40.3"/>
        <n v="28.4"/>
        <n v="38.1"/>
        <n v="31.6"/>
        <n v="35.1"/>
        <n v="32.0"/>
        <n v="11.2"/>
        <n v="25.8"/>
        <n v="34.3"/>
        <n v="35.5"/>
        <n v="38.0"/>
        <n v="34.2"/>
        <n v="42.6"/>
        <n v="28.7"/>
        <n v="40.8"/>
        <n v="42.8"/>
        <n v="36.8"/>
        <n v="27.9"/>
        <n v="9.6"/>
        <n v="10.1"/>
        <n v="33.8"/>
        <n v="40.9"/>
        <n v="40.1"/>
        <n v="43.5"/>
        <n v="36.6"/>
        <n v="42.9"/>
        <n v="32.1"/>
        <n v="10.3"/>
      </sharedItems>
    </cacheField>
    <cacheField name="Solar Exposure" numFmtId="4">
      <sharedItems containsString="0" containsBlank="1" containsNumber="1">
        <n v="23.6"/>
        <n v="26.8"/>
        <n v="26.5"/>
        <n v="25.2"/>
        <n v="30.7"/>
        <n v="31.6"/>
        <n v="20.7"/>
        <n v="13.5"/>
        <n v="3.1"/>
        <n v="5.6"/>
        <n v="29.9"/>
        <n v="4.2"/>
        <n v="15.2"/>
        <n v="14.6"/>
        <n v="30.3"/>
        <n v="27.5"/>
        <n v="23.4"/>
        <n v="29.0"/>
        <n v="19.6"/>
        <n v="25.8"/>
        <n v="23.1"/>
        <n v="28.6"/>
        <n v="25.4"/>
        <n v="19.9"/>
        <n v="17.7"/>
        <n v="27.0"/>
        <n v="28.9"/>
        <n v="27.6"/>
        <n v="26.2"/>
        <n v="17.3"/>
        <n v="23.9"/>
        <n v="22.7"/>
        <n v="21.2"/>
        <n v="28.8"/>
        <n v="28.4"/>
        <n v="16.1"/>
        <n v="16.6"/>
        <n v="27.7"/>
        <n v="24.1"/>
        <n v="23.8"/>
        <n v="14.9"/>
        <n v="20.8"/>
        <n v="25.7"/>
        <n v="26.3"/>
        <n v="8.3"/>
        <n v="7.8"/>
        <n v="24.7"/>
        <n v="20.0"/>
        <n v="11.7"/>
        <n v="4.7"/>
        <n v="21.4"/>
        <n v="18.5"/>
        <n v="21.7"/>
        <n v="6.9"/>
        <n v="23.3"/>
        <n v="22.0"/>
        <n v="23.0"/>
        <n v="22.5"/>
        <n v="10.8"/>
        <n v="20.4"/>
        <n v="18.6"/>
        <n v="22.1"/>
        <n v="22.3"/>
        <n v="18.7"/>
        <n v="17.5"/>
        <n v="14.5"/>
        <n v="4.8"/>
        <n v="9.4"/>
        <n v="15.1"/>
        <n v="3.9"/>
        <n v="3.8"/>
        <n v="13.8"/>
        <n v="9.9"/>
        <n v="11.2"/>
        <n v="14.4"/>
        <n v="18.1"/>
        <n v="10.7"/>
        <n v="17.4"/>
        <n v="16.2"/>
        <n v="9.8"/>
        <n v="13.0"/>
        <n v="12.6"/>
        <n v="10.9"/>
        <n v="15.9"/>
        <n v="13.4"/>
        <n v="8.4"/>
        <n v="12.8"/>
        <n v="7.5"/>
        <n v="11.0"/>
        <n v="12.7"/>
        <n v="7.1"/>
        <n v="3.5"/>
        <n v="5.9"/>
        <n v="8.9"/>
        <n v="12.3"/>
        <n v="12.1"/>
        <n v="6.1"/>
        <n v="11.6"/>
        <n v="7.6"/>
        <n v="7.3"/>
        <n v="7.9"/>
        <n v="8.7"/>
        <n v="6.7"/>
        <n v="6.2"/>
        <n v="10.4"/>
        <n v="10.3"/>
        <n v="10.2"/>
        <n v="3.2"/>
        <n v="6.0"/>
        <n v="7.7"/>
        <n v="8.6"/>
        <n v="8.1"/>
        <n v="6.8"/>
        <n v="7.4"/>
        <n v="6.6"/>
        <n v="8.0"/>
        <n v="4.9"/>
        <n v="4.6"/>
        <n v="8.2"/>
        <n v="5.5"/>
        <n v="7.0"/>
        <n v="6.4"/>
        <n v="3.3"/>
        <n v="5.8"/>
        <n v="6.3"/>
        <n v="5.0"/>
        <n v="4.1"/>
        <n v="2.8"/>
        <n v="4.4"/>
        <n v="8.5"/>
        <n v="3.7"/>
        <n v="2.9"/>
        <n v="6.5"/>
        <n v="9.5"/>
        <n v="9.7"/>
        <n v="9.6"/>
        <n v="9.0"/>
        <n v="4.5"/>
        <n v="9.2"/>
        <n v="11.8"/>
        <n v="13.1"/>
        <n v="2.7"/>
        <n v="12.2"/>
        <n v="9.1"/>
        <n v="14.3"/>
        <n v="11.5"/>
        <n v="15.7"/>
        <n v="10.5"/>
        <n v="14.8"/>
        <n v="11.1"/>
        <n v="11.4"/>
        <n v="17.1"/>
        <n v="17.8"/>
        <n v="15.0"/>
        <n v="17.6"/>
        <n v="12.4"/>
        <n v="17.0"/>
        <n v="20.3"/>
        <n v="18.2"/>
        <n v="20.2"/>
        <n v="20.1"/>
        <n v="13.6"/>
        <n v="16.8"/>
        <n v="22.2"/>
        <n v="18.9"/>
        <n v="11.9"/>
        <n v="24.3"/>
        <n v="24.4"/>
        <n v="24.2"/>
        <n v="21.0"/>
        <n v="25.1"/>
        <n v="28.1"/>
        <n v="22.6"/>
        <n v="10.0"/>
        <n v="16.4"/>
        <n v="26.4"/>
        <n v="5.3"/>
        <n v="16.0"/>
        <n v="19.2"/>
        <n v="26.1"/>
        <n v="29.4"/>
        <n v="24.0"/>
        <n v="29.2"/>
        <n v="20.6"/>
        <n v="20.9"/>
        <n v="27.3"/>
        <n v="30.0"/>
        <n v="9.3"/>
        <n v="27.1"/>
        <n v="26.6"/>
        <n v="32.4"/>
        <n v="30.1"/>
        <n v="32.2"/>
        <n v="27.9"/>
        <n v="19.8"/>
        <n v="32.0"/>
        <n v="32.5"/>
        <n v="33.1"/>
        <n v="31.2"/>
        <n v="20.5"/>
        <n v="32.9"/>
        <n v="32.8"/>
        <n v="33.3"/>
        <n v="33.2"/>
        <n v="33.0"/>
        <n v="29.6"/>
        <n v="15.3"/>
        <n v="30.4"/>
        <n v="21.3"/>
        <n v="31.3"/>
        <n v="15.8"/>
        <n v="29.1"/>
        <n v="25.0"/>
        <n v="19.7"/>
        <n v="32.6"/>
        <n v="31.5"/>
        <n v="27.2"/>
        <n v="23.2"/>
        <n v="28.7"/>
        <n v="19.0"/>
        <n v="25.5"/>
        <n v="28.5"/>
        <n v="25.3"/>
        <n v="22.9"/>
        <n v="19.4"/>
        <n v="19.3"/>
        <n v="21.5"/>
        <n v="21.8"/>
        <n v="10.6"/>
        <n v="21.1"/>
        <n v="14.0"/>
        <n v="5.7"/>
        <n v="16.7"/>
        <n v="15.4"/>
        <n v="18.4"/>
        <n v="14.1"/>
        <n v="14.7"/>
        <n v="8.8"/>
        <n v="13.2"/>
        <n v="5.4"/>
        <n v="7.2"/>
        <n v="2.2"/>
        <n v="5.1"/>
        <n v="3.4"/>
        <n v="3.6"/>
        <n v="1.8"/>
        <n v="11.3"/>
        <n v="5.2"/>
        <n v="14.2"/>
        <n v="10.1"/>
        <n v="12.9"/>
        <n v="12.5"/>
        <n v="18.8"/>
        <n v="16.5"/>
        <n v="13.7"/>
        <n v="22.8"/>
        <n v="24.5"/>
        <n v="25.6"/>
        <n v="1.9"/>
        <n v="16.9"/>
        <n v="19.5"/>
        <n v="13.3"/>
        <n v="28.0"/>
        <n v="24.9"/>
        <n v="15.6"/>
        <n v="1.5"/>
        <n v="21.6"/>
        <n v="31.0"/>
        <n v="29.7"/>
        <n v="30.8"/>
        <n v="29.3"/>
        <n v="26.0"/>
        <n v="32.3"/>
        <n v="25.9"/>
        <n v="1.3"/>
        <n v="30.5"/>
        <n v="29.8"/>
        <n v="28.2"/>
        <n v="22.4"/>
        <n v="23.5"/>
        <n v="23.7"/>
        <n v="13.9"/>
        <n v="17.2"/>
        <n v="3.0"/>
        <n v="12.0"/>
        <n v="2.5"/>
        <n v="24.8"/>
        <n v="24.6"/>
        <n v="29.5"/>
        <n v="30.6"/>
        <m/>
        <n v="31.1"/>
        <n v="28.3"/>
        <n v="1.6"/>
        <n v="0.7"/>
        <n v="31.4"/>
        <n v="32.1"/>
        <n v="31.9"/>
        <n v="31.7"/>
        <n v="31.8"/>
        <n v="1.7"/>
        <n v="30.9"/>
        <n v="26.7"/>
        <n v="21.9"/>
        <n v="18.3"/>
        <n v="15.5"/>
        <n v="18.0"/>
        <n v="16.3"/>
        <n v="27.8"/>
        <n v="19.1"/>
        <n v="27.4"/>
        <n v="30.2"/>
        <n v="2.6"/>
        <n v="26.9"/>
        <n v="2.4"/>
        <n v="4.3"/>
        <n v="4.0"/>
      </sharedItems>
    </cacheField>
    <cacheField name="Rainfall" numFmtId="166">
      <sharedItems containsString="0" containsBlank="1" containsNumber="1">
        <n v="0.0"/>
        <n v="4.2"/>
        <n v="19.4"/>
        <n v="1.2"/>
        <n v="5.2"/>
        <n v="15.8"/>
        <n v="1.0"/>
        <n v="0.6"/>
        <n v="9.2"/>
        <n v="3.8"/>
        <n v="19.6"/>
        <n v="0.4"/>
        <n v="1.6"/>
        <n v="3.2"/>
        <n v="0.8"/>
        <n v="0.2"/>
        <n v="2.2"/>
        <n v="1.4"/>
        <n v="5.6"/>
        <n v="2.4"/>
        <n v="3.6"/>
        <n v="6.4"/>
        <n v="3.0"/>
        <n v="7.0"/>
        <n v="4.0"/>
        <n v="8.6"/>
        <n v="2.6"/>
        <n v="6.8"/>
        <n v="4.4"/>
        <n v="1.8"/>
        <n v="6.2"/>
        <n v="8.2"/>
        <m/>
        <n v="5.0"/>
        <n v="2.0"/>
        <n v="28.4"/>
        <n v="17.4"/>
        <n v="12.2"/>
        <n v="17.6"/>
        <n v="6.0"/>
        <n v="30.6"/>
        <n v="14.2"/>
        <n v="10.6"/>
        <n v="8.4"/>
        <n v="13.4"/>
        <n v="5.8"/>
        <n v="12.8"/>
        <n v="21.6"/>
        <n v="9.8"/>
        <n v="5.4"/>
        <n v="12.0"/>
        <n v="12.4"/>
        <n v="4.8"/>
        <n v="3.4"/>
        <n v="13.8"/>
        <n v="22.6"/>
        <n v="7.8"/>
        <n v="2.8"/>
        <n v="14.4"/>
        <n v="9.4"/>
        <n v="11.0"/>
        <n v="9.0"/>
        <n v="20.6"/>
        <n v="12.6"/>
        <n v="16.4"/>
        <n v="8.8"/>
        <n v="6.6"/>
        <n v="20.4"/>
        <n v="32.4"/>
        <n v="25.4"/>
        <n v="15.4"/>
        <n v="4.6"/>
        <n v="20.0"/>
        <n v="7.2"/>
        <n v="21.4"/>
        <n v="10.0"/>
        <n v="11.4"/>
        <n v="24.8"/>
        <n v="43.8"/>
        <n v="25.2"/>
        <n v="15.0"/>
        <n v="38.8"/>
        <n v="13.0"/>
        <n v="8.0"/>
        <n v="18.6"/>
        <n v="15.6"/>
        <n v="10.4"/>
        <n v="35.8"/>
        <n v="24.2"/>
        <n v="16.2"/>
        <n v="16.6"/>
        <n v="41.2"/>
        <n v="10.8"/>
        <n v="10.2"/>
        <n v="44.0"/>
        <n v="22.8"/>
        <n v="14.8"/>
        <n v="38.0"/>
        <n v="54.6"/>
        <n v="23.0"/>
        <n v="35.2"/>
        <n v="14.0"/>
        <n v="23.6"/>
        <n v="11.6"/>
        <n v="25.6"/>
        <n v="11.8"/>
      </sharedItems>
    </cacheField>
    <cacheField name="Demand" numFmtId="3">
      <sharedItems containsSemiMixedTypes="0" containsString="0" containsNumber="1">
        <n v="99635.03"/>
        <n v="129606.01"/>
        <n v="142300.54"/>
        <n v="104330.715"/>
        <n v="118132.2"/>
        <n v="130672.485"/>
        <n v="153514.82"/>
        <n v="142015.655"/>
        <n v="121801.155"/>
        <n v="103043.66"/>
        <n v="99865.755"/>
        <n v="131261.125"/>
        <n v="126527.36"/>
        <n v="119741.62"/>
        <n v="118411.22"/>
        <n v="116690.765"/>
        <n v="99371.31"/>
        <n v="97728.75"/>
        <n v="116883.15"/>
        <n v="128968.125"/>
        <n v="148702.505"/>
        <n v="153232.1"/>
        <n v="138095.2"/>
        <n v="116310.59"/>
        <n v="97959.46"/>
        <n v="103769.48"/>
        <n v="118393.31"/>
        <n v="116763.725"/>
        <n v="119313.73"/>
        <n v="121018.15"/>
        <n v="103822.97"/>
        <n v="100178.84"/>
        <n v="118694.16"/>
        <n v="122880.13"/>
        <n v="117398.03"/>
        <n v="122279.425"/>
        <n v="141837.005"/>
        <n v="132138.365"/>
        <n v="112108.215"/>
        <n v="126813.075"/>
        <n v="145948.565"/>
        <n v="149322.85"/>
        <n v="131376.78"/>
        <n v="136070.62"/>
        <n v="119692.025"/>
        <n v="125287.71"/>
        <n v="131832.63"/>
        <n v="127666.01"/>
        <n v="125972.765"/>
        <n v="139399.69"/>
        <n v="139465.675"/>
        <n v="136283.03"/>
        <n v="138016.35"/>
        <n v="135255.815"/>
        <n v="120263.515"/>
        <n v="130062.755"/>
        <n v="131525.855"/>
        <n v="131069.4"/>
        <n v="116275.73"/>
        <n v="103462.78"/>
        <n v="123301.835"/>
        <n v="126750.29"/>
        <n v="120764.185"/>
        <n v="114967.345"/>
        <n v="117053.75"/>
        <n v="108344.575"/>
        <n v="106348.78"/>
        <n v="108282.48"/>
        <n v="125828.53"/>
        <n v="124418.415"/>
        <n v="121683.65"/>
        <n v="120929.815"/>
        <n v="108738.82"/>
        <n v="100170.295"/>
        <n v="123787.075"/>
        <n v="125600.86"/>
        <n v="127975.815"/>
        <n v="128319.45"/>
        <n v="119491.32"/>
        <n v="106754.8"/>
        <n v="106555.03"/>
        <n v="122810.05"/>
        <n v="123234.935"/>
        <n v="122268.86"/>
        <n v="121998.2"/>
        <n v="122346.335"/>
        <n v="112187.715"/>
        <n v="106418.665"/>
        <n v="123061.87"/>
        <n v="125795.325"/>
        <n v="122042.265"/>
        <n v="113838.41"/>
        <n v="98891.06"/>
        <n v="103999.17"/>
        <n v="103685.45"/>
        <n v="107383.37"/>
        <n v="120235.505"/>
        <n v="122129.775"/>
        <n v="123990.76"/>
        <n v="121753.115"/>
        <n v="110034.165"/>
        <n v="103760.225"/>
        <n v="125107.78"/>
        <n v="127793.38"/>
        <n v="126673.935"/>
        <n v="126937.94"/>
        <n v="131031.415"/>
        <n v="109763.985"/>
        <n v="107160.54"/>
        <n v="126696.19"/>
        <n v="127973.585"/>
        <n v="128598.495"/>
        <n v="126483.805"/>
        <n v="126230.785"/>
        <n v="111803.625"/>
        <n v="108217.82"/>
        <n v="127855.22"/>
        <n v="132642.14"/>
        <n v="132814.615"/>
        <n v="132669.58"/>
        <n v="126304.445"/>
        <n v="108487.975"/>
        <n v="109233.34"/>
        <n v="122375.47"/>
        <n v="123734.865"/>
        <n v="129121.86"/>
        <n v="131237.185"/>
        <n v="131138.73"/>
        <n v="108377.05"/>
        <n v="103811.28"/>
        <n v="123740.245"/>
        <n v="129312.58"/>
        <n v="136903.27"/>
        <n v="135217.65"/>
        <n v="135172.41"/>
        <n v="117136.63"/>
        <n v="111897.085"/>
        <n v="127524.8"/>
        <n v="133235.48"/>
        <n v="127522.71"/>
        <n v="135361.195"/>
        <n v="133422.46"/>
        <n v="119331.85"/>
        <n v="118783.085"/>
        <n v="136690.92"/>
        <n v="140886.995"/>
        <n v="133103.37"/>
        <n v="127900.235"/>
        <n v="132338.94"/>
        <n v="114669.79"/>
        <n v="113261.26"/>
        <n v="140919.995"/>
        <n v="148534.505"/>
        <n v="146902.95"/>
        <n v="147155.265"/>
        <n v="142625.035"/>
        <n v="120128.295"/>
        <n v="109609.685"/>
        <n v="110715.815"/>
        <n v="132854.135"/>
        <n v="144125.525"/>
        <n v="143465.445"/>
        <n v="145005.62"/>
        <n v="123754.55"/>
        <n v="119125.62"/>
        <n v="136054.145"/>
        <n v="139073.785"/>
        <n v="134290.46"/>
        <n v="137073.775"/>
        <n v="139781.245"/>
        <n v="129576.36"/>
        <n v="124910.57"/>
        <n v="140431.36"/>
        <n v="133171.4"/>
        <n v="135407.57"/>
        <n v="137379.23"/>
        <n v="135562.075"/>
        <n v="124587.43"/>
        <n v="119277.48"/>
        <n v="139468.155"/>
        <n v="143170.055"/>
        <n v="138931.0"/>
        <n v="138972.425"/>
        <n v="145713.81"/>
        <n v="130073.27"/>
        <n v="117312.925"/>
        <n v="143176.335"/>
        <n v="143984.39"/>
        <n v="141696.295"/>
        <n v="141994.375"/>
        <n v="136884.095"/>
        <n v="123971.705"/>
        <n v="124790.695"/>
        <n v="138680.335"/>
        <n v="150671.105"/>
        <n v="151270.54"/>
        <n v="144797.98"/>
        <n v="142965.48"/>
        <n v="130187.445"/>
        <n v="131141.355"/>
        <n v="146154.37"/>
        <n v="138931.81"/>
        <n v="138418.835"/>
        <n v="142316.295"/>
        <n v="136837.155"/>
        <n v="121021.425"/>
        <n v="120396.735"/>
        <n v="142470.43"/>
        <n v="144008.37"/>
        <n v="142637.76"/>
        <n v="143544.11"/>
        <n v="139584.955"/>
        <n v="125032.57"/>
        <n v="117638.065"/>
        <n v="141451.725"/>
        <n v="147550.185"/>
        <n v="142325.99"/>
        <n v="143642.355"/>
        <n v="143060.33"/>
        <n v="125830.535"/>
        <n v="120008.455"/>
        <n v="130978.095"/>
        <n v="135616.125"/>
        <n v="138900.5"/>
        <n v="140905.85"/>
        <n v="137838.925"/>
        <n v="122088.76"/>
        <n v="116648.77"/>
        <n v="137008.71"/>
        <n v="148093.96"/>
        <n v="144024.66"/>
        <n v="131575.79"/>
        <n v="126570.47"/>
        <n v="112275.15"/>
        <n v="111793.015"/>
        <n v="128868.255"/>
        <n v="135051.545"/>
        <n v="135914.68"/>
        <n v="141159.77"/>
        <n v="134755.505"/>
        <n v="124448.5"/>
        <n v="116744.215"/>
        <n v="137724.895"/>
        <n v="134116.77"/>
        <n v="132794.715"/>
        <n v="132096.335"/>
        <n v="131384.88"/>
        <n v="115799.32"/>
        <n v="109641.375"/>
        <n v="131619.365"/>
        <n v="136340.7"/>
        <n v="132977.45"/>
        <n v="133541.98"/>
        <n v="123968.9"/>
        <n v="108790.005"/>
        <n v="99161.765"/>
        <n v="116574.17"/>
        <n v="123750.5"/>
        <n v="131795.485"/>
        <n v="131050.675"/>
        <n v="130764.585"/>
        <n v="112377.185"/>
        <n v="103708.925"/>
        <n v="120096.71"/>
        <n v="127755.095"/>
        <n v="131866.73"/>
        <n v="130937.625"/>
        <n v="124278.93"/>
        <n v="111064.49"/>
        <n v="106431.815"/>
        <n v="121796.715"/>
        <n v="126691.8"/>
        <n v="129641.245"/>
        <n v="124356.415"/>
        <n v="107544.145"/>
        <n v="100598.55"/>
        <n v="103828.88"/>
        <n v="125194.87"/>
        <n v="127225.245"/>
        <n v="117282.765"/>
        <n v="122121.325"/>
        <n v="126989.905"/>
        <n v="112604.825"/>
        <n v="105376.335"/>
        <n v="120916.215"/>
        <n v="122830.38"/>
        <n v="126919.195"/>
        <n v="130260.37"/>
        <n v="123985.97"/>
        <n v="104916.345"/>
        <n v="100812.04"/>
        <n v="120795.0"/>
        <n v="126655.49"/>
        <n v="122368.885"/>
        <n v="121471.64"/>
        <n v="120420.7"/>
        <n v="106813.03"/>
        <n v="102279.745"/>
        <n v="115297.34"/>
        <n v="116619.57"/>
        <n v="122887.41"/>
        <n v="124222.935"/>
        <n v="121256.97"/>
        <n v="106353.44"/>
        <n v="103629.645"/>
        <n v="113791.75"/>
        <n v="101793.035"/>
        <n v="120177.945"/>
        <n v="125985.465"/>
        <n v="120505.585"/>
        <n v="104269.79"/>
        <n v="103793.085"/>
        <n v="127234.72"/>
        <n v="121617.28"/>
        <n v="121566.645"/>
        <n v="123775.16"/>
        <n v="117078.585"/>
        <n v="103646.635"/>
        <n v="99761.81"/>
        <n v="124557.225"/>
        <n v="131442.2"/>
        <n v="132353.755"/>
        <n v="138118.705"/>
        <n v="123412.685"/>
        <n v="102647.905"/>
        <n v="98621.62"/>
        <n v="114406.825"/>
        <n v="118894.305"/>
        <n v="124728.875"/>
        <n v="112907.145"/>
        <n v="117492.82"/>
        <n v="105011.195"/>
        <n v="102162.53"/>
        <n v="122452.415"/>
        <n v="117115.62"/>
        <n v="115230.125"/>
        <n v="121699.425"/>
        <n v="129148.52"/>
        <n v="115606.005"/>
        <n v="112025.29"/>
        <n v="129059.645"/>
        <n v="136800.91"/>
        <n v="125965.02"/>
        <n v="125807.495"/>
        <n v="116597.81"/>
        <n v="106139.41"/>
        <n v="105218.515"/>
        <n v="125784.96"/>
        <n v="129077.41"/>
        <n v="135930.08"/>
        <n v="152366.3"/>
        <n v="158052.89"/>
        <n v="154924.89"/>
        <n v="133421.03"/>
        <n v="113802.21"/>
        <n v="119477.515"/>
        <n v="126553.115"/>
        <n v="134583.25"/>
        <n v="119950.37"/>
        <n v="95093.295"/>
        <n v="96394.94"/>
        <n v="100048.44"/>
        <n v="111647.54"/>
        <n v="128552.135"/>
        <n v="146473.835"/>
        <n v="116040.925"/>
        <n v="99622.64"/>
        <n v="97656.445"/>
        <n v="110932.505"/>
        <n v="117873.58"/>
        <n v="115064.265"/>
        <n v="112392.695"/>
        <n v="111879.54"/>
        <n v="105482.695"/>
        <n v="113049.145"/>
        <n v="141133.085"/>
        <n v="135006.11"/>
        <n v="160011.075"/>
        <n v="120396.335"/>
        <n v="113244.79"/>
        <n v="103046.17"/>
        <n v="114097.07"/>
        <n v="147817.585"/>
        <n v="148612.37"/>
        <n v="142471.51"/>
        <n v="139450.615"/>
        <n v="129135.185"/>
        <n v="108097.845"/>
        <n v="103396.3"/>
        <n v="112649.6"/>
        <n v="110152.815"/>
        <n v="133718.035"/>
        <n v="134169.83"/>
        <n v="123615.21"/>
        <n v="107579.345"/>
        <n v="101279.65"/>
        <n v="121942.895"/>
        <n v="133989.155"/>
        <n v="122594.475"/>
        <n v="119919.605"/>
        <n v="126330.55"/>
        <n v="123737.01"/>
        <n v="124436.81"/>
        <n v="129327.225"/>
        <n v="131271.265"/>
        <n v="132265.005"/>
        <n v="131003.79"/>
        <n v="133845.52"/>
        <n v="120839.995"/>
        <n v="104364.735"/>
        <n v="120863.325"/>
        <n v="117062.035"/>
        <n v="119481.79"/>
        <n v="125964.185"/>
        <n v="122991.66"/>
        <n v="105911.71"/>
        <n v="107884.355"/>
        <n v="130527.325"/>
        <n v="156924.83"/>
        <n v="152419.415"/>
        <n v="138064.855"/>
        <n v="122575.935"/>
        <n v="110545.84"/>
        <n v="105781.985"/>
        <n v="125400.08"/>
        <n v="142242.595"/>
        <n v="145182.98"/>
        <n v="136226.12"/>
        <n v="149376.57"/>
        <n v="124692.315"/>
        <n v="117707.95"/>
        <n v="131465.825"/>
        <n v="160285.015"/>
        <n v="152599.125"/>
        <n v="135635.705"/>
        <n v="141414.35"/>
        <n v="119690.755"/>
        <n v="111329.62"/>
        <n v="105388.57"/>
        <n v="123073.98"/>
        <n v="135047.625"/>
        <n v="143184.805"/>
        <n v="118189.72"/>
        <n v="105484.1"/>
        <n v="100394.06"/>
        <n v="117796.715"/>
        <n v="124081.46"/>
        <n v="126074.895"/>
        <n v="125072.73"/>
        <n v="101740.89"/>
        <n v="102726.745"/>
        <n v="98324.645"/>
        <n v="102746.6"/>
        <n v="118281.13"/>
        <n v="122625.21"/>
        <n v="122964.715"/>
        <n v="116321.6"/>
        <n v="102832.72"/>
        <n v="102084.0"/>
        <n v="120445.735"/>
        <n v="120371.235"/>
        <n v="125657.125"/>
        <n v="125663.33"/>
        <n v="124266.885"/>
        <n v="109044.9"/>
        <n v="99845.345"/>
        <n v="118614.005"/>
        <n v="123808.76"/>
        <n v="124686.63"/>
        <n v="126519.065"/>
        <n v="124721.485"/>
        <n v="108525.965"/>
        <n v="100526.305"/>
        <n v="123441.82"/>
        <n v="126846.445"/>
        <n v="125204.785"/>
        <n v="125514.14"/>
        <n v="120124.305"/>
        <n v="108773.745"/>
        <n v="105642.28"/>
        <n v="104072.435"/>
        <n v="117437.665"/>
        <n v="118531.5"/>
        <n v="126847.02"/>
        <n v="122054.13"/>
        <n v="103505.195"/>
        <n v="98873.535"/>
        <n v="116969.63"/>
        <n v="119014.445"/>
        <n v="124525.185"/>
        <n v="118192.055"/>
        <n v="120421.32"/>
        <n v="106052.64"/>
        <n v="103487.28"/>
        <n v="119781.135"/>
        <n v="119611.88"/>
        <n v="123616.28"/>
        <n v="120693.53"/>
        <n v="118800.07"/>
        <n v="101945.995"/>
        <n v="99697.62"/>
        <n v="121182.695"/>
        <n v="124209.405"/>
        <n v="124352.215"/>
        <n v="124392.29"/>
        <n v="127705.84"/>
        <n v="112336.78"/>
        <n v="101618.98"/>
        <n v="121424.42"/>
        <n v="131916.405"/>
        <n v="132170.05"/>
        <n v="137080.875"/>
        <n v="134317.62"/>
        <n v="119938.795"/>
        <n v="118751.965"/>
        <n v="134983.955"/>
        <n v="140402.15"/>
        <n v="141195.03"/>
        <n v="141292.56"/>
        <n v="137717.255"/>
        <n v="122764.33"/>
        <n v="116052.805"/>
        <n v="134829.755"/>
        <n v="135306.005"/>
        <n v="137305.355"/>
        <n v="132859.305"/>
        <n v="132209.515"/>
        <n v="120753.43"/>
        <n v="122771.53"/>
        <n v="122106.95"/>
        <n v="138466.56"/>
        <n v="140904.59"/>
        <n v="140741.165"/>
        <n v="138023.11"/>
        <n v="123162.185"/>
        <n v="119662.165"/>
        <n v="134435.115"/>
        <n v="137511.315"/>
        <n v="133813.285"/>
        <n v="136740.005"/>
        <n v="144658.38"/>
        <n v="131730.835"/>
        <n v="126455.935"/>
        <n v="148639.995"/>
        <n v="142146.31"/>
        <n v="136071.965"/>
        <n v="141078.46"/>
        <n v="136676.715"/>
        <n v="118683.565"/>
        <n v="112556.405"/>
        <n v="135712.245"/>
        <n v="142401.795"/>
        <n v="134056.095"/>
        <n v="138768.045"/>
        <n v="136690.05"/>
        <n v="122369.535"/>
        <n v="119218.23"/>
        <n v="128207.125"/>
        <n v="137582.195"/>
        <n v="145728.26"/>
        <n v="144103.705"/>
        <n v="141166.85"/>
        <n v="120659.15"/>
        <n v="113418.125"/>
        <n v="127367.015"/>
        <n v="137028.05"/>
        <n v="136850.14"/>
        <n v="136127.125"/>
        <n v="128777.82"/>
        <n v="119888.575"/>
        <n v="120126.905"/>
        <n v="138134.635"/>
        <n v="146465.69"/>
        <n v="143209.755"/>
        <n v="142341.635"/>
        <n v="139822.93"/>
        <n v="121548.535"/>
        <n v="114481.28"/>
        <n v="137934.845"/>
        <n v="137301.69"/>
        <n v="140922.715"/>
        <n v="142671.51"/>
        <n v="145491.33"/>
        <n v="130907.095"/>
        <n v="120379.285"/>
        <n v="138506.45"/>
        <n v="132819.535"/>
        <n v="130616.67"/>
        <n v="138368.4"/>
        <n v="134885.67"/>
        <n v="120382.805"/>
        <n v="113066.245"/>
        <n v="127906.24"/>
        <n v="124975.11"/>
        <n v="132561.22"/>
        <n v="123434.505"/>
        <n v="132569.74"/>
        <n v="121052.06"/>
        <n v="119118.545"/>
        <n v="139203.5"/>
        <n v="138640.39"/>
        <n v="141122.795"/>
        <n v="139724.025"/>
        <n v="139920.545"/>
        <n v="119573.22"/>
        <n v="114832.425"/>
        <n v="125055.69"/>
        <n v="133748.44"/>
        <n v="128834.065"/>
        <n v="134246.165"/>
        <n v="135273.325"/>
        <n v="118621.96"/>
        <n v="110986.005"/>
        <n v="127275.815"/>
        <n v="129542.365"/>
        <n v="123307.02"/>
        <n v="117722.95"/>
        <n v="125432.605"/>
        <n v="111412.995"/>
        <n v="109125.215"/>
        <n v="130967.28"/>
        <n v="134720.155"/>
        <n v="130650.88"/>
        <n v="134234.45"/>
        <n v="131734.105"/>
        <n v="106709.54"/>
        <n v="110314.625"/>
        <n v="127391.09"/>
        <n v="122664.305"/>
        <n v="127208.57"/>
        <n v="131357.34"/>
        <n v="127420.43"/>
        <n v="106776.275"/>
        <n v="105931.555"/>
        <n v="124343.19"/>
        <n v="126888.77"/>
        <n v="121143.25"/>
        <n v="122858.49"/>
        <n v="113439.775"/>
        <n v="109181.26"/>
        <n v="97992.93"/>
        <n v="115839.01"/>
        <n v="124089.47"/>
        <n v="128558.385"/>
        <n v="115898.54"/>
        <n v="116197.73"/>
        <n v="101300.775"/>
        <n v="94954.16"/>
        <n v="116831.43"/>
        <n v="124665.82"/>
        <n v="128612.3"/>
        <n v="128242.765"/>
        <n v="121731.485"/>
        <n v="97887.485"/>
        <n v="116042.845"/>
        <n v="123265.44"/>
        <n v="126362.045"/>
        <n v="114867.16"/>
        <n v="122975.285"/>
        <n v="114184.195"/>
        <n v="111289.0"/>
        <n v="125270.165"/>
        <n v="117138.355"/>
        <n v="121605.395"/>
        <n v="120142.43"/>
        <n v="119820.71"/>
        <n v="104191.105"/>
        <n v="94325.72"/>
        <n v="110661.43"/>
        <n v="104976.21"/>
        <n v="119904.48"/>
        <n v="118677.495"/>
        <n v="113666.485"/>
        <n v="101810.75"/>
        <n v="96934.925"/>
        <n v="116230.34"/>
        <n v="117794.595"/>
        <n v="122131.115"/>
        <n v="122634.53"/>
        <n v="117953.885"/>
        <n v="99907.32"/>
        <n v="96805.925"/>
        <n v="116817.15"/>
        <n v="119905.59"/>
        <n v="122146.66"/>
        <n v="122464.645"/>
        <n v="121441.05"/>
        <n v="106868.5"/>
        <n v="112098.335"/>
        <n v="138681.815"/>
        <n v="126617.72"/>
        <n v="118119.01"/>
        <n v="120308.545"/>
        <n v="116011.565"/>
        <n v="104700.055"/>
        <n v="102718.9"/>
        <n v="118666.37"/>
        <n v="119169.17"/>
        <n v="121067.59"/>
        <n v="113024.02"/>
        <n v="109318.355"/>
        <n v="98899.495"/>
        <n v="97300.36"/>
        <n v="109670.0"/>
        <n v="111228.06"/>
        <n v="112738.08"/>
        <n v="105445.65"/>
        <n v="105664.09"/>
        <n v="98622.865"/>
        <n v="93673.19"/>
        <n v="120390.11"/>
        <n v="128831.65"/>
        <n v="111423.765"/>
        <n v="107072.36"/>
        <n v="113698.06"/>
        <n v="90227.48"/>
        <n v="90911.085"/>
        <n v="109260.305"/>
        <n v="106451.255"/>
        <n v="104389.51"/>
        <n v="105513.235"/>
        <n v="112247.945"/>
        <n v="114843.875"/>
        <n v="114468.17"/>
        <n v="106284.83"/>
        <n v="99701.43"/>
        <n v="123693.52"/>
        <n v="135571.795"/>
        <n v="112141.83"/>
        <n v="95728.15"/>
        <n v="89403.145"/>
        <n v="86507.47"/>
        <n v="97564.745"/>
        <n v="116606.795"/>
        <n v="128079.845"/>
        <n v="136308.735"/>
        <n v="134955.02"/>
        <n v="122777.025"/>
        <n v="116211.99"/>
        <n v="120366.32"/>
        <n v="111595.855"/>
        <n v="118783.945"/>
        <n v="111341.675"/>
        <n v="88996.625"/>
        <n v="90294.0"/>
        <n v="120928.705"/>
        <n v="140517.65"/>
        <n v="111211.35"/>
        <n v="112371.41"/>
        <n v="107937.685"/>
        <n v="96779.07"/>
        <n v="103291.61"/>
        <n v="141332.055"/>
        <n v="115664.16"/>
        <n v="111936.7"/>
        <n v="98590.06"/>
        <n v="112513.82"/>
        <n v="108336.53"/>
        <n v="109020.58"/>
        <n v="124292.955"/>
        <n v="112863.01"/>
        <n v="114133.73"/>
        <n v="110669.27"/>
        <n v="117452.27"/>
        <n v="117361.7"/>
        <n v="110384.275"/>
        <n v="108761.37"/>
        <n v="111543.81"/>
        <n v="142213.66"/>
        <n v="155060.61"/>
        <n v="138793.59"/>
        <n v="111983.51"/>
        <n v="89003.15"/>
        <n v="104844.105"/>
        <n v="111613.05"/>
        <n v="116299.39"/>
        <n v="119947.59"/>
        <n v="111885.97"/>
        <n v="95623.35"/>
        <n v="91280.025"/>
        <n v="105341.865"/>
        <n v="112351.47"/>
        <n v="116690.17"/>
        <n v="117948.685"/>
        <n v="111229.52"/>
        <n v="95046.905"/>
        <n v="100495.615"/>
        <n v="131090.775"/>
        <n v="140167.5"/>
        <n v="137291.97"/>
        <n v="127633.275"/>
        <n v="124311.33"/>
        <n v="116083.295"/>
        <n v="103539.02"/>
        <n v="116447.855"/>
        <n v="117931.46"/>
        <n v="124370.765"/>
        <n v="129649.25"/>
        <n v="125346.075"/>
        <n v="108816.81"/>
        <n v="102617.51"/>
        <n v="104468.9"/>
        <n v="133227.785"/>
        <n v="139672.835"/>
        <n v="124255.975"/>
        <n v="111612.075"/>
        <n v="107731.78"/>
        <n v="113593.82"/>
        <n v="131980.985"/>
        <n v="127625.365"/>
        <n v="114696.37"/>
        <n v="111632.835"/>
        <n v="115411.41"/>
        <n v="107465.98"/>
        <n v="104189.1"/>
        <n v="116237.22"/>
        <n v="111032.975"/>
        <n v="109640.33"/>
        <n v="107491.87"/>
        <n v="110662.245"/>
        <n v="97402.265"/>
        <n v="94477.095"/>
        <n v="107895.525"/>
        <n v="113138.67"/>
        <n v="114191.35"/>
        <n v="114817.305"/>
        <n v="110160.025"/>
        <n v="99084.74"/>
        <n v="96041.895"/>
        <n v="113287.055"/>
        <n v="114159.965"/>
        <n v="114335.995"/>
        <n v="112704.045"/>
        <n v="97436.41"/>
        <n v="99608.57"/>
        <n v="96594.745"/>
        <n v="99945.495"/>
        <n v="111955.175"/>
        <n v="114436.97"/>
        <n v="112816.68"/>
        <n v="114522.44"/>
        <n v="102528.4"/>
        <n v="97356.565"/>
        <n v="109421.815"/>
        <n v="101548.735"/>
        <n v="116795.245"/>
        <n v="126329.53"/>
        <n v="120144.19"/>
        <n v="104864.05"/>
        <n v="103756.535"/>
        <n v="115103.775"/>
        <n v="120718.64"/>
        <n v="129196.445"/>
        <n v="127260.05"/>
        <n v="123150.385"/>
        <n v="105013.07"/>
        <n v="107424.07"/>
        <n v="125858.27"/>
        <n v="126760.71"/>
        <n v="125747.735"/>
        <n v="128753.13"/>
        <n v="123523.0"/>
        <n v="109477.42"/>
        <n v="107497.03"/>
        <n v="125871.915"/>
        <n v="127820.715"/>
        <n v="125072.675"/>
        <n v="122910.48"/>
        <n v="123351.45"/>
        <n v="109111.615"/>
        <n v="105912.16"/>
        <n v="113551.04"/>
        <n v="119127.205"/>
        <n v="121571.97"/>
        <n v="124010.03"/>
        <n v="123130.6"/>
        <n v="104643.675"/>
        <n v="110029.55"/>
        <n v="130516.1"/>
        <n v="132762.38"/>
        <n v="139030.795"/>
        <n v="140202.735"/>
        <n v="136856.8"/>
        <n v="122161.405"/>
        <n v="118953.95"/>
        <n v="132877.45"/>
        <n v="133274.53"/>
        <n v="136116.12"/>
        <n v="139511.78"/>
        <n v="130994.54"/>
        <n v="120698.915"/>
        <n v="113374.465"/>
        <n v="117691.685"/>
        <n v="135184.95"/>
        <n v="136253.42"/>
        <n v="135303.255"/>
        <n v="135269.635"/>
        <n v="121178.68"/>
        <n v="116112.74"/>
        <n v="134925.74"/>
        <n v="131996.97"/>
        <n v="139814.3"/>
        <n v="140348.57"/>
        <n v="132029.575"/>
        <n v="122393.325"/>
        <n v="118103.865"/>
        <n v="138040.38"/>
        <n v="144526.63"/>
        <n v="141351.895"/>
        <n v="138124.06"/>
        <n v="139275.775"/>
        <n v="125949.5"/>
        <n v="120137.45"/>
        <n v="139765.32"/>
        <n v="134029.805"/>
        <n v="134084.665"/>
        <n v="137899.715"/>
        <n v="134078.07"/>
        <n v="123687.97"/>
        <n v="116064.03"/>
        <n v="133132.325"/>
        <n v="137352.78"/>
        <n v="138152.105"/>
        <n v="134622.39"/>
        <n v="131387.745"/>
        <n v="124486.695"/>
        <n v="119927.64"/>
        <n v="131868.24"/>
        <n v="136121.835"/>
        <n v="133906.26"/>
        <n v="139316.29"/>
        <n v="140073.895"/>
        <n v="122397.13"/>
        <n v="118007.665"/>
        <n v="136330.59"/>
        <n v="129699.265"/>
        <n v="133198.34"/>
        <n v="136003.915"/>
        <n v="130432.05"/>
        <n v="111331.235"/>
        <n v="107580.495"/>
        <n v="132276.88"/>
        <n v="137617.88"/>
        <n v="140729.185"/>
        <n v="151355.43"/>
        <n v="141647.895"/>
        <n v="116696.455"/>
        <n v="117351.14"/>
        <n v="138963.175"/>
        <n v="139108.435"/>
        <n v="130044.375"/>
        <n v="122361.925"/>
        <n v="122862.345"/>
        <n v="113669.45"/>
        <n v="106274.56"/>
        <n v="121533.955"/>
        <n v="127193.3"/>
        <n v="121445.38"/>
        <n v="129223.805"/>
        <n v="133562.985"/>
        <n v="124852.67"/>
        <n v="119798.995"/>
        <n v="140410.295"/>
        <n v="133809.455"/>
        <n v="133056.82"/>
        <n v="135619.94"/>
        <n v="133666.575"/>
        <n v="117444.1"/>
        <n v="115177.935"/>
        <n v="139414.495"/>
        <n v="139814.04"/>
        <n v="137513.465"/>
        <n v="133982.255"/>
        <n v="128707.425"/>
        <n v="114098.115"/>
        <n v="103964.33"/>
        <n v="128001.055"/>
        <n v="137696.67"/>
        <n v="134819.945"/>
        <n v="133405.72"/>
        <n v="132543.1"/>
        <n v="120454.01"/>
        <n v="114584.065"/>
        <n v="127169.03"/>
        <n v="130906.89"/>
        <n v="127192.315"/>
        <n v="131986.805"/>
        <n v="128761.605"/>
        <n v="111301.56"/>
        <n v="104766.0"/>
        <n v="115123.54"/>
        <n v="124033.955"/>
        <n v="123461.38"/>
        <n v="119309.93"/>
        <n v="116611.25"/>
        <n v="101012.29"/>
        <n v="92608.24"/>
        <n v="119126.485"/>
        <n v="124452.94"/>
        <n v="119028.07"/>
        <n v="116655.855"/>
        <n v="102847.255"/>
        <n v="100701.82"/>
        <n v="103556.74"/>
        <n v="119226.42"/>
        <n v="118856.415"/>
        <n v="114604.62"/>
        <n v="113134.58"/>
        <n v="118359.28"/>
        <n v="101974.595"/>
        <n v="97053.545"/>
        <n v="111432.365"/>
        <n v="116556.425"/>
        <n v="114133.54"/>
        <n v="113957.735"/>
        <n v="117048.725"/>
        <n v="102037.165"/>
        <n v="98108.815"/>
        <n v="115907.395"/>
        <n v="117470.22"/>
        <n v="121087.1"/>
        <n v="118201.175"/>
        <n v="108412.665"/>
        <n v="102195.975"/>
        <n v="100571.04"/>
        <n v="115549.435"/>
        <n v="118010.31"/>
        <n v="115813.03"/>
        <n v="117333.445"/>
        <n v="112633.265"/>
        <n v="100746.42"/>
        <n v="92182.955"/>
        <n v="112227.65"/>
        <n v="116179.47"/>
        <n v="116632.09"/>
        <n v="120470.785"/>
        <n v="113451.995"/>
        <n v="101610.815"/>
        <n v="95368.165"/>
        <n v="104632.79"/>
        <n v="100592.295"/>
        <n v="111738.485"/>
        <n v="113539.935"/>
        <n v="115156.445"/>
        <n v="104194.345"/>
        <n v="98774.235"/>
        <n v="125795.84"/>
        <n v="135420.82"/>
        <n v="130385.05"/>
        <n v="116715.965"/>
        <n v="117797.62"/>
        <n v="106730.21"/>
        <n v="101256.78"/>
        <n v="128658.27"/>
        <n v="137151.495"/>
        <n v="138882.25"/>
        <n v="135162.115"/>
        <n v="133951.29"/>
        <n v="121219.595"/>
        <n v="108717.875"/>
        <n v="115429.005"/>
        <n v="129798.47"/>
        <n v="151730.95"/>
        <n v="154632.335"/>
        <n v="125141.9"/>
        <n v="99234.22"/>
        <n v="92487.705"/>
        <n v="111625.98"/>
        <n v="113063.675"/>
        <n v="115383.13"/>
        <n v="115736.97"/>
        <n v="109568.47"/>
        <n v="99334.8"/>
        <n v="97715.01"/>
        <n v="114680.185"/>
        <n v="121945.175"/>
        <n v="146933.095"/>
        <n v="129280.81"/>
        <n v="120821.055"/>
        <n v="110154.36"/>
        <n v="107212.84"/>
        <n v="138949.675"/>
        <n v="142870.395"/>
        <n v="114916.99"/>
        <n v="114462.53"/>
        <n v="116428.79"/>
        <n v="109364.01"/>
        <n v="92856.23"/>
        <n v="85094.375"/>
        <n v="98638.855"/>
        <n v="128753.755"/>
        <n v="130699.155"/>
        <n v="115572.045"/>
        <n v="96358.975"/>
        <n v="95700.48"/>
        <n v="95959.685"/>
        <n v="105277.85"/>
        <n v="106373.825"/>
        <n v="113337.685"/>
        <n v="123247.735"/>
        <n v="133705.845"/>
        <n v="107142.815"/>
        <n v="118832.07"/>
        <n v="111361.05"/>
        <n v="116530.04"/>
        <n v="139607.905"/>
        <n v="132022.87"/>
        <n v="98977.05"/>
        <n v="92021.68"/>
        <n v="109389.095"/>
        <n v="116074.03"/>
        <n v="129286.365"/>
        <n v="154648.065"/>
        <n v="165070.595"/>
        <n v="124825.025"/>
        <n v="127305.2"/>
        <n v="137955.425"/>
        <n v="128314.47"/>
        <n v="128899.765"/>
        <n v="139245.21"/>
        <n v="128599.46"/>
        <n v="139114.585"/>
        <n v="159436.69"/>
        <n v="160437.565"/>
        <n v="115239.57"/>
        <n v="108524.18"/>
        <n v="109949.21"/>
        <n v="112946.34"/>
        <n v="104947.325"/>
        <n v="106065.935"/>
        <n v="126465.96"/>
        <n v="137539.725"/>
        <n v="159307.315"/>
        <n v="149473.01"/>
        <n v="137101.87"/>
        <n v="118113.8"/>
        <n v="100440.29"/>
        <n v="116209.13"/>
        <n v="124882.715"/>
        <n v="115269.5"/>
        <n v="117260.245"/>
        <n v="114736.355"/>
        <n v="105799.935"/>
        <n v="105085.515"/>
        <n v="113116.425"/>
        <n v="120035.385"/>
        <n v="124481.415"/>
        <n v="133607.065"/>
        <n v="136328.345"/>
        <n v="119226.435"/>
        <n v="96305.07"/>
        <n v="117952.365"/>
        <n v="127894.285"/>
        <n v="123400.17"/>
        <n v="117346.26"/>
        <n v="119960.33"/>
        <n v="111096.305"/>
        <n v="101334.2"/>
        <n v="112527.285"/>
        <n v="113850.81"/>
        <n v="122717.5"/>
        <n v="128732.59"/>
        <n v="127805.485"/>
        <n v="120398.885"/>
        <n v="104486.18"/>
        <n v="97542.31"/>
        <n v="112663.625"/>
        <n v="114195.35"/>
        <n v="116045.27"/>
        <n v="116284.345"/>
        <n v="110715.12"/>
        <n v="97262.705"/>
        <n v="111617.945"/>
        <n v="110794.26"/>
        <n v="111254.315"/>
        <n v="115020.505"/>
        <n v="119298.325"/>
        <n v="112312.695"/>
        <n v="98918.515"/>
        <n v="112488.215"/>
        <n v="116809.365"/>
        <n v="117744.005"/>
        <n v="116457.26"/>
        <n v="97070.345"/>
        <n v="99687.64"/>
        <n v="98817.03"/>
        <n v="98258.25"/>
        <n v="113381.53"/>
        <n v="115974.61"/>
        <n v="117551.695"/>
        <n v="115979.07"/>
        <n v="105938.475"/>
        <n v="100571.165"/>
        <n v="118702.925"/>
        <n v="122423.01"/>
        <n v="121944.995"/>
        <n v="119876.63"/>
        <n v="113609.76"/>
        <n v="105135.305"/>
        <n v="104123.39"/>
        <n v="115694.64"/>
        <n v="121092.855"/>
        <n v="120784.875"/>
        <n v="120448.935"/>
        <n v="118324.09"/>
        <n v="107479.26"/>
        <n v="103662.05"/>
        <n v="117799.97"/>
        <n v="117642.645"/>
        <n v="106654.955"/>
        <n v="117617.51"/>
        <n v="119079.465"/>
        <n v="108613.38"/>
        <n v="105277.715"/>
        <n v="121551.685"/>
        <n v="122642.235"/>
        <n v="118716.595"/>
        <n v="117357.835"/>
        <n v="116870.46"/>
        <n v="106892.995"/>
        <n v="105840.39"/>
        <n v="118254.555"/>
        <n v="122876.865"/>
        <n v="122721.46"/>
        <n v="128518.505"/>
        <n v="133467.37"/>
        <n v="111273.755"/>
        <n v="108729.71"/>
        <n v="129885.955"/>
        <n v="131900.52"/>
        <n v="133399.23"/>
        <n v="131757.155"/>
        <n v="127353.575"/>
        <n v="119262.145"/>
        <n v="112349.26"/>
        <n v="124046.805"/>
        <n v="126922.995"/>
        <n v="129352.83"/>
        <n v="129553.94"/>
        <n v="127957.57"/>
        <n v="115384.085"/>
        <n v="106044.51"/>
        <n v="119360.265"/>
        <n v="123142.76"/>
        <n v="127830.62"/>
        <n v="131159.945"/>
        <n v="135864.065"/>
        <n v="123226.075"/>
        <n v="121177.585"/>
        <n v="135385.41"/>
        <n v="132975.13"/>
        <n v="132038.425"/>
        <n v="128577.63"/>
        <n v="129910.015"/>
        <n v="120232.195"/>
        <n v="117037.865"/>
        <n v="113420.985"/>
        <n v="127261.295"/>
        <n v="131574.605"/>
        <n v="130544.485"/>
        <n v="133009.01"/>
        <n v="124351.235"/>
        <n v="120785.595"/>
        <n v="138518.735"/>
        <n v="143830.12"/>
        <n v="141305.88"/>
        <n v="143542.02"/>
        <n v="140296.4"/>
        <n v="132165.425"/>
        <n v="125850.58"/>
        <n v="141972.715"/>
        <n v="142842.4"/>
        <n v="148100.13"/>
        <n v="150445.47"/>
        <n v="139188.48"/>
        <n v="125394.425"/>
        <n v="124313.07"/>
        <n v="140713.255"/>
        <n v="135759.275"/>
        <n v="128580.975"/>
        <n v="125861.6"/>
        <n v="124242.52"/>
        <n v="119717.435"/>
        <n v="114562.215"/>
        <n v="133874.475"/>
        <n v="140342.995"/>
        <n v="143461.125"/>
        <n v="145767.1"/>
        <n v="140542.95"/>
        <n v="124491.53"/>
        <n v="119464.315"/>
        <n v="137446.75"/>
        <n v="131367.09"/>
        <n v="132856.72"/>
        <n v="133778.445"/>
        <n v="135728.405"/>
        <n v="125928.62"/>
        <n v="114186.8"/>
        <n v="134664.655"/>
        <n v="132967.19"/>
        <n v="135308.295"/>
        <n v="137634.125"/>
        <n v="130119.5"/>
        <n v="116942.94"/>
        <n v="111555.0"/>
        <n v="135422.135"/>
        <n v="129519.995"/>
        <n v="134004.96"/>
        <n v="129025.0"/>
        <n v="129740.315"/>
        <n v="116238.175"/>
        <n v="104912.38"/>
        <n v="127198.78"/>
        <n v="131851.015"/>
        <n v="131939.5"/>
        <n v="135670.99"/>
        <n v="121875.355"/>
        <n v="119988.735"/>
        <n v="115231.85"/>
        <n v="127541.57"/>
        <n v="121073.45"/>
        <n v="122602.115"/>
        <n v="131137.065"/>
        <n v="125189.54"/>
        <n v="116571.26"/>
        <n v="119707.93"/>
        <n v="138918.385"/>
        <n v="138424.25"/>
        <n v="136240.845"/>
        <n v="131956.725"/>
        <n v="130210.94"/>
        <n v="116471.775"/>
        <n v="111436.265"/>
        <n v="131280.85"/>
        <n v="139563.095"/>
        <n v="136032.16"/>
        <n v="139752.545"/>
        <n v="130466.915"/>
        <n v="116344.565"/>
        <n v="118402.905"/>
        <n v="131448.995"/>
        <n v="128192.085"/>
        <n v="118307.155"/>
        <n v="116467.37"/>
        <n v="123583.52"/>
        <n v="109948.615"/>
        <n v="107838.95"/>
        <n v="123132.625"/>
        <n v="111096.53"/>
        <n v="112935.04"/>
        <n v="117880.565"/>
        <n v="111213.15"/>
        <n v="108632.355"/>
        <n v="113030.005"/>
        <n v="118208.24"/>
        <n v="119622.285"/>
        <n v="123787.77"/>
        <n v="125335.57"/>
        <n v="120372.48"/>
        <n v="107731.72"/>
        <n v="107332.1"/>
        <n v="119535.715"/>
        <n v="124797.085"/>
        <n v="119238.345"/>
        <n v="110878.67"/>
        <n v="108622.42"/>
        <n v="109315.065"/>
        <n v="106236.23"/>
        <n v="114466.64"/>
        <n v="114458.205"/>
        <n v="115490.835"/>
        <n v="115294.12"/>
        <n v="112576.545"/>
        <n v="102988.145"/>
        <n v="100476.705"/>
        <n v="113945.5"/>
        <n v="116449.31"/>
        <n v="109551.08"/>
        <n v="110432.33"/>
        <n v="110457.335"/>
        <n v="96584.745"/>
        <n v="90918.615"/>
        <n v="108070.275"/>
        <n v="113889.41"/>
        <n v="112592.26"/>
        <n v="112806.585"/>
        <n v="107940.16"/>
        <n v="99368.855"/>
        <n v="98427.53"/>
        <n v="105893.615"/>
        <n v="109241.565"/>
        <n v="111423.365"/>
        <n v="112414.39"/>
        <n v="111145.12"/>
        <n v="97973.985"/>
        <n v="95624.015"/>
        <n v="110196.615"/>
        <n v="113459.025"/>
        <n v="114402.745"/>
        <n v="119350.665"/>
        <n v="116793.855"/>
        <n v="93859.285"/>
        <n v="96432.625"/>
        <n v="107014.075"/>
        <n v="100696.565"/>
        <n v="106387.195"/>
        <n v="109430.37"/>
        <n v="112506.95"/>
        <n v="100203.55"/>
        <n v="94602.89"/>
        <n v="114159.595"/>
        <n v="120185.265"/>
        <n v="116487.58"/>
        <n v="108628.34"/>
        <n v="107405.925"/>
        <n v="90498.92"/>
        <n v="92043.13"/>
        <n v="113978.535"/>
        <n v="118330.625"/>
        <n v="106618.195"/>
        <n v="107278.83"/>
        <n v="113582.6"/>
        <n v="101352.12"/>
        <n v="96240.41"/>
        <n v="110547.605"/>
        <n v="109706.42"/>
        <n v="106684.825"/>
        <n v="112586.74"/>
        <n v="110031.82"/>
        <n v="100725.24"/>
        <n v="88903.065"/>
        <n v="107666.305"/>
        <n v="111718.075"/>
        <n v="114225.12"/>
        <n v="135452.26"/>
        <n v="156648.405"/>
        <n v="121237.47"/>
        <n v="102161.115"/>
        <n v="110803.765"/>
        <n v="114413.785"/>
        <n v="129715.465"/>
        <n v="114986.33"/>
        <n v="110025.465"/>
        <n v="102577.145"/>
        <n v="99110.775"/>
        <n v="112804.4"/>
        <n v="113485.105"/>
        <n v="119907.245"/>
        <n v="111880.525"/>
        <n v="102075.925"/>
        <n v="92725.74"/>
        <n v="94938.395"/>
        <n v="112358.815"/>
        <n v="98191.655"/>
        <n v="100017.195"/>
        <n v="129749.14"/>
        <n v="133831.375"/>
        <n v="108290.11"/>
        <n v="99613.865"/>
        <n v="103381.915"/>
        <n v="98933.06"/>
        <n v="106470.675"/>
        <n v="118789.605"/>
        <n v="133288.46"/>
        <n v="97262.79"/>
        <n v="93606.215"/>
        <n v="109874.9"/>
        <n v="113446.1"/>
        <n v="105483.435"/>
        <n v="108078.695"/>
        <n v="119728.635"/>
        <n v="108628.96"/>
        <n v="101853.24"/>
        <n v="147070.535"/>
        <n v="152496.245"/>
        <n v="136971.755"/>
        <n v="145211.49"/>
        <n v="134898.21"/>
        <n v="101692.45"/>
        <n v="102283.13"/>
        <n v="130517.97"/>
        <n v="141444.78"/>
        <n v="125501.15"/>
        <n v="155891.345"/>
        <n v="168894.845"/>
        <n v="114818.665"/>
        <n v="99801.575"/>
        <n v="112374.63"/>
        <n v="138455.455"/>
        <n v="142113.375"/>
        <n v="110277.21"/>
        <n v="104422.79"/>
        <n v="124749.065"/>
        <n v="133287.585"/>
        <n v="119168.96"/>
        <n v="119702.045"/>
        <n v="140497.815"/>
        <n v="141593.545"/>
        <n v="117327.495"/>
        <n v="95668.77"/>
        <n v="94786.72"/>
        <n v="114085.645"/>
        <n v="107697.205"/>
        <n v="106692.845"/>
        <n v="107655.08"/>
        <n v="113910.46"/>
        <n v="106467.235"/>
        <n v="108470.925"/>
        <n v="116995.065"/>
        <n v="110531.6"/>
        <n v="108972.305"/>
        <n v="110235.335"/>
        <n v="109901.76"/>
        <n v="99890.25"/>
        <n v="106877.865"/>
        <n v="133476.605"/>
        <n v="123114.115"/>
        <n v="125272.27"/>
        <n v="150472.255"/>
        <n v="163682.04"/>
        <n v="146265.115"/>
        <n v="138597.69"/>
        <n v="136528.81"/>
        <n v="126073.53"/>
        <n v="108723.615"/>
        <n v="114519.865"/>
        <n v="117281.2"/>
        <n v="106854.935"/>
        <n v="101994.055"/>
        <n v="103219.08"/>
        <n v="110086.7"/>
        <n v="114740.52"/>
        <n v="112785.78"/>
        <n v="111179.125"/>
        <n v="105119.48"/>
        <n v="105669.045"/>
        <n v="121954.385"/>
        <n v="123290.835"/>
        <n v="123994.3"/>
        <n v="124181.405"/>
        <n v="128305.64"/>
        <n v="109147.65"/>
        <n v="104226.83"/>
        <n v="107583.935"/>
        <n v="108840.18"/>
        <n v="113307.595"/>
        <n v="113923.16"/>
        <n v="110768.285"/>
        <n v="101262.655"/>
        <n v="101119.835"/>
        <n v="116817.43"/>
        <n v="114927.205"/>
        <n v="115188.76"/>
        <n v="113763.835"/>
        <n v="111484.73"/>
        <n v="102229.645"/>
        <n v="93590.425"/>
        <n v="108543.635"/>
        <n v="111999.04"/>
        <n v="120858.98"/>
        <n v="116890.61"/>
        <n v="114848.77"/>
        <n v="105963.555"/>
        <n v="98680.0"/>
        <n v="114194.955"/>
        <n v="115392.875"/>
        <n v="117281.13"/>
        <n v="111360.065"/>
        <n v="95967.405"/>
        <n v="95654.36"/>
        <n v="94810.665"/>
        <n v="100246.51"/>
        <n v="114240.885"/>
        <n v="113264.23"/>
        <n v="98112.465"/>
        <n v="107226.59"/>
        <n v="105374.93"/>
        <n v="101057.43"/>
        <n v="118307.525"/>
        <n v="110515.6"/>
        <n v="111462.385"/>
        <n v="112948.4"/>
        <n v="110902.185"/>
        <n v="103616.145"/>
        <n v="104770.705"/>
        <n v="121535.485"/>
        <n v="116318.435"/>
        <n v="118801.84"/>
        <n v="122003.335"/>
        <n v="123850.86"/>
        <n v="113186.735"/>
        <n v="110416.88"/>
        <n v="119598.605"/>
        <n v="123005.31"/>
        <n v="126264.775"/>
        <n v="127389.485"/>
        <n v="126934.24"/>
        <n v="112990.635"/>
        <n v="104054.85"/>
        <n v="118733.42"/>
        <n v="121766.77"/>
        <n v="122015.59"/>
        <n v="119118.11"/>
        <n v="118924.765"/>
        <n v="104949.95"/>
        <n v="106153.43"/>
        <n v="130229.295"/>
        <n v="133799.655"/>
        <n v="136301.49"/>
        <n v="138857.135"/>
        <n v="133869.14"/>
        <n v="120653.435"/>
        <n v="118086.93"/>
        <n v="135437.85"/>
        <n v="136149.125"/>
        <n v="137844.815"/>
        <n v="134971.775"/>
        <n v="132003.44"/>
        <n v="117243.63"/>
        <n v="110669.42"/>
        <n v="108133.03"/>
        <n v="122760.92"/>
        <n v="128127.75"/>
        <n v="128535.19"/>
        <n v="128153.195"/>
        <n v="121097.845"/>
        <n v="116811.39"/>
        <n v="129972.915"/>
        <n v="137922.22"/>
        <n v="144737.12"/>
        <n v="148609.595"/>
        <n v="144504.33"/>
        <n v="132829.29"/>
        <n v="133525.32"/>
        <n v="146856.8"/>
        <n v="145807.25"/>
        <n v="139351.56"/>
        <n v="131023.66"/>
        <n v="123546.62"/>
        <n v="117924.13"/>
        <n v="116150.915"/>
        <n v="130565.58"/>
        <n v="135866.75"/>
        <n v="137327.7"/>
        <n v="135182.725"/>
        <n v="132774.295"/>
        <n v="114660.9"/>
        <n v="114469.88"/>
        <n v="127307.26"/>
        <n v="133803.985"/>
        <n v="127092.715"/>
        <n v="133131.52"/>
        <n v="128384.14"/>
        <n v="123954.31"/>
        <n v="123740.265"/>
        <n v="131739.2"/>
        <n v="132941.77"/>
        <n v="135339.82"/>
        <n v="134119.14"/>
        <n v="132101.86"/>
        <n v="111288.905"/>
        <n v="111293.15"/>
        <n v="123618.42"/>
        <n v="129008.62"/>
        <n v="135782.545"/>
        <n v="132940.63"/>
        <n v="136493.13"/>
        <n v="121958.69"/>
        <n v="118413.135"/>
        <n v="133205.18"/>
        <n v="138858.045"/>
        <n v="140275.83"/>
        <n v="137651.135"/>
        <n v="135633.89"/>
        <n v="119933.7"/>
        <n v="120350.215"/>
        <n v="125652.055"/>
        <n v="132120.39"/>
        <n v="136315.38"/>
        <n v="133004.73"/>
        <n v="142555.105"/>
        <n v="128554.605"/>
        <n v="121028.325"/>
        <n v="136683.4"/>
        <n v="141474.265"/>
        <n v="134681.435"/>
        <n v="128119.715"/>
        <n v="129781.155"/>
        <n v="115460.6"/>
        <n v="110816.375"/>
        <n v="131067.25"/>
        <n v="131438.55"/>
        <n v="120747.08"/>
        <n v="127697.99"/>
        <n v="126763.365"/>
        <n v="107303.475"/>
        <n v="113980.3"/>
        <n v="132704.365"/>
        <n v="130964.885"/>
        <n v="137660.94"/>
        <n v="134233.345"/>
        <n v="131871.08"/>
        <n v="107616.03"/>
        <n v="106779.475"/>
        <n v="121697.38"/>
        <n v="118871.215"/>
        <n v="122652.81"/>
        <n v="120223.175"/>
        <n v="122222.69"/>
        <n v="115200.19"/>
        <n v="116999.07"/>
        <n v="130448.115"/>
        <n v="131665.015"/>
        <n v="121100.045"/>
        <n v="118723.07"/>
        <n v="120349.015"/>
        <n v="103500.955"/>
        <n v="105149.02"/>
        <n v="119362.235"/>
        <n v="124129.44"/>
        <n v="119715.705"/>
        <n v="108102.56"/>
        <n v="107222.345"/>
        <n v="101348.35"/>
        <n v="102386.525"/>
        <n v="121862.885"/>
        <n v="125787.33"/>
        <n v="124302.93"/>
        <n v="117320.175"/>
        <n v="106043.02"/>
        <n v="108762.31"/>
        <n v="104804.09"/>
        <n v="121770.82"/>
        <n v="117265.275"/>
        <n v="110760.825"/>
        <n v="109312.85"/>
        <n v="117512.56"/>
        <n v="101386.01"/>
        <n v="93011.345"/>
        <n v="113296.31"/>
        <n v="117504.775"/>
        <n v="122771.82"/>
        <n v="123692.08"/>
        <n v="115250.505"/>
        <n v="101053.365"/>
        <n v="94744.7"/>
        <n v="110290.12"/>
        <n v="112052.12"/>
        <n v="117533.72"/>
        <n v="116690.04"/>
        <n v="109857.485"/>
        <n v="102032.495"/>
        <n v="102684.515"/>
        <n v="114502.07"/>
        <n v="114108.545"/>
        <n v="114281.615"/>
        <n v="115442.655"/>
        <n v="109130.77"/>
        <n v="96698.285"/>
        <n v="102830.555"/>
        <n v="112634.635"/>
        <n v="111887.405"/>
        <n v="117375.73"/>
        <n v="121752.875"/>
        <n v="130510.905"/>
        <n v="105806.825"/>
        <n v="96867.015"/>
        <n v="107279.84"/>
        <n v="96817.0"/>
        <n v="104381.38"/>
        <n v="115132.64"/>
        <n v="113954.78"/>
        <n v="108924.79"/>
        <n v="101550.045"/>
        <n v="106758.95"/>
        <n v="104303.46"/>
        <n v="112573.54"/>
        <n v="109828.93"/>
        <n v="110954.755"/>
        <n v="97646.12"/>
        <n v="96742.49"/>
        <n v="109148.25"/>
        <n v="112033.87"/>
        <n v="119736.125"/>
        <n v="131312.0"/>
        <n v="109049.365"/>
        <n v="97245.765"/>
        <n v="96778.25"/>
        <n v="113899.3"/>
        <n v="107629.16"/>
        <n v="108417.695"/>
        <n v="112735.875"/>
        <n v="114799.91"/>
        <n v="98959.56"/>
        <n v="100233.98"/>
        <n v="110609.4"/>
        <n v="109094.04"/>
        <n v="107400.705"/>
        <n v="107891.69"/>
        <n v="105028.985"/>
        <n v="95436.3"/>
        <n v="97577.415"/>
        <n v="127910.835"/>
        <n v="109548.62"/>
        <n v="109060.375"/>
        <n v="108599.065"/>
        <n v="107070.61"/>
        <n v="101239.235"/>
        <n v="98723.45"/>
        <n v="114400.065"/>
        <n v="123999.07"/>
        <n v="146990.89"/>
        <n v="125050.61"/>
        <n v="150553.4"/>
        <n v="100632.475"/>
        <n v="90145.615"/>
        <n v="101818.025"/>
        <n v="102168.93"/>
        <n v="98312.745"/>
        <n v="96120.525"/>
        <n v="107256.065"/>
        <n v="113521.685"/>
        <n v="118293.525"/>
        <n v="140410.125"/>
        <n v="95410.39"/>
        <n v="89077.855"/>
        <n v="102988.185"/>
        <n v="118922.215"/>
        <n v="102245.61"/>
        <n v="95671.2"/>
        <n v="110253.59"/>
        <n v="109336.56"/>
        <n v="110038.625"/>
        <n v="127365.59"/>
        <n v="122533.88"/>
        <n v="91886.605"/>
        <n v="91797.595"/>
        <n v="119653.945"/>
        <n v="137302.605"/>
        <n v="137408.225"/>
        <n v="109669.645"/>
        <n v="108108.175"/>
        <n v="105946.34"/>
        <n v="106921.555"/>
        <n v="116291.535"/>
        <n v="112128.195"/>
        <n v="119287.15"/>
        <n v="112254.83"/>
        <n v="109316.375"/>
        <n v="102445.88"/>
        <n v="101233.205"/>
        <n v="103134.46"/>
        <n v="116190.555"/>
        <n v="129812.915"/>
        <n v="154816.49"/>
        <n v="170653.84"/>
        <n v="131856.315"/>
        <n v="97609.06"/>
        <n v="105004.91"/>
        <n v="107034.065"/>
        <n v="108988.44"/>
        <n v="120569.46"/>
        <n v="120734.85"/>
        <n v="107864.445"/>
        <n v="103857.11"/>
        <n v="122975.46"/>
        <n v="127110.58"/>
        <n v="124618.565"/>
        <n v="139137.185"/>
        <n v="139855.63"/>
        <n v="108300.635"/>
        <n v="100904.27"/>
        <n v="123351.845"/>
        <n v="119178.12"/>
        <n v="109375.215"/>
        <n v="112202.145"/>
        <n v="108949.055"/>
        <n v="96922.02"/>
        <n v="106129.665"/>
        <n v="122619.055"/>
        <n v="123558.425"/>
        <n v="108371.125"/>
        <n v="108675.4"/>
        <n v="110006.97"/>
        <n v="100380.94"/>
        <n v="101413.145"/>
        <n v="106359.955"/>
        <n v="108746.37"/>
        <n v="117505.625"/>
        <n v="119734.635"/>
        <n v="111322.325"/>
        <n v="96850.78"/>
        <n v="92553.29"/>
        <n v="94641.7"/>
        <n v="112142.54"/>
        <n v="118830.14"/>
        <n v="120272.775"/>
        <n v="115075.81"/>
        <n v="96016.19"/>
        <n v="97664.935"/>
        <n v="110586.815"/>
        <n v="115254.185"/>
        <n v="121127.145"/>
        <n v="127266.86"/>
        <n v="111547.605"/>
        <n v="103999.335"/>
        <n v="97449.685"/>
        <n v="112906.945"/>
        <n v="114935.545"/>
        <n v="113147.815"/>
        <n v="110088.01"/>
        <n v="111958.245"/>
        <n v="97923.715"/>
        <n v="95953.205"/>
        <n v="107687.51"/>
        <n v="109043.865"/>
        <n v="110991.625"/>
        <n v="116302.665"/>
        <n v="104294.57"/>
        <n v="101854.155"/>
        <n v="105098.025"/>
        <n v="118074.565"/>
        <n v="118404.455"/>
        <n v="108404.01"/>
        <n v="108587.52"/>
        <n v="94831.23"/>
        <n v="92097.07"/>
        <n v="101760.09"/>
        <n v="100025.9"/>
        <n v="107849.83"/>
        <n v="104547.34"/>
        <n v="106527.945"/>
        <n v="106943.49"/>
        <n v="106888.545"/>
        <n v="100737.835"/>
        <n v="109168.595"/>
        <n v="111417.63"/>
        <n v="113506.01"/>
        <n v="112872.88"/>
        <n v="106565.295"/>
        <n v="96845.12"/>
        <n v="96572.935"/>
        <n v="113471.83"/>
        <n v="112124.06"/>
        <n v="121307.84"/>
        <n v="121353.33"/>
        <n v="127238.875"/>
        <n v="111665.725"/>
        <n v="109669.355"/>
        <n v="126892.26"/>
        <n v="118839.095"/>
        <n v="113214.27"/>
        <n v="109642.755"/>
        <n v="107914.055"/>
        <n v="107786.255"/>
        <n v="107555.19"/>
        <n v="122550.945"/>
        <n v="120767.795"/>
        <n v="127145.14"/>
        <n v="129285.09"/>
        <n v="129112.45"/>
        <n v="110420.89"/>
        <n v="109774.425"/>
        <n v="120076.645"/>
        <n v="119789.97"/>
        <n v="119803.985"/>
        <n v="127563.61"/>
        <n v="130472.2"/>
        <n v="115234.32"/>
        <n v="109579.82"/>
        <n v="125532.575"/>
        <n v="126788.835"/>
        <n v="124189.8"/>
        <n v="124062.485"/>
        <n v="120072.09"/>
        <n v="102231.77"/>
        <n v="102684.59"/>
        <n v="132039.705"/>
        <n v="132710.36"/>
        <n v="130801.825"/>
        <n v="133322.025"/>
        <n v="137368.465"/>
        <n v="126427.92"/>
        <n v="119524.41"/>
        <n v="124792.975"/>
        <n v="141571.295"/>
        <n v="137795.795"/>
        <n v="141444.445"/>
        <n v="134684.585"/>
        <n v="117394.455"/>
        <n v="107553.005"/>
        <n v="121221.455"/>
        <n v="124473.67"/>
        <n v="133969.69"/>
        <n v="130437.325"/>
        <n v="120149.435"/>
        <n v="109644.695"/>
        <n v="121528.375"/>
        <n v="136373.435"/>
        <n v="131904.745"/>
        <n v="133100.905"/>
        <n v="131466.24"/>
        <n v="136872.56"/>
        <n v="126938.54"/>
        <n v="125830.75"/>
        <n v="141431.99"/>
        <n v="137644.865"/>
        <n v="126614.72"/>
        <n v="131372.71"/>
        <n v="143010.27"/>
        <n v="125400.27"/>
        <n v="118507.76"/>
        <n v="136255.335"/>
        <n v="140264.52"/>
        <n v="138627.11"/>
        <n v="135266.165"/>
        <n v="134041.23"/>
        <n v="130088.95"/>
        <n v="118837.05"/>
        <n v="130119.41"/>
        <n v="133668.935"/>
        <n v="135296.8"/>
        <n v="143158.89"/>
        <n v="143109.355"/>
        <n v="125303.885"/>
        <n v="114065.32"/>
        <n v="132894.41"/>
        <n v="140086.105"/>
        <n v="138666.105"/>
        <n v="142476.365"/>
        <n v="133822.7"/>
        <n v="128417.22"/>
        <n v="123014.555"/>
        <n v="132571.33"/>
        <n v="132720.395"/>
        <n v="130547.735"/>
        <n v="132583.64"/>
        <n v="132105.75"/>
        <n v="111590.65"/>
        <n v="109935.335"/>
        <n v="127930.355"/>
        <n v="140042.145"/>
        <n v="140205.295"/>
        <n v="140835.175"/>
        <n v="144062.61"/>
        <n v="121119.265"/>
        <n v="111165.955"/>
        <n v="125959.75"/>
        <n v="130141.225"/>
        <n v="127945.31"/>
        <n v="121914.44"/>
        <n v="124640.09"/>
        <n v="113755.18"/>
        <n v="111034.745"/>
        <n v="121520.57"/>
        <n v="119321.855"/>
        <n v="129884.75"/>
        <n v="123490.855"/>
        <n v="125707.04"/>
        <n v="127131.37"/>
        <n v="117125.065"/>
        <n v="134984.79"/>
        <n v="138437.855"/>
        <n v="129322.31"/>
        <n v="119044.425"/>
        <n v="118809.08"/>
        <n v="100166.885"/>
        <n v="98917.175"/>
        <n v="119645.18"/>
        <n v="113547.67"/>
        <n v="109327.46"/>
        <n v="114865.645"/>
        <n v="105534.01"/>
        <n v="95865.14"/>
        <n v="99778.2"/>
        <n v="112421.09"/>
        <n v="112140.47"/>
        <n v="109328.335"/>
        <n v="106643.05"/>
        <n v="111644.6"/>
        <n v="96225.91"/>
        <n v="107196.61"/>
        <n v="113008.77"/>
        <n v="110807.72"/>
        <n v="115643.44"/>
        <n v="112335.7"/>
        <n v="93384.0"/>
        <n v="86891.23"/>
        <n v="100977.95"/>
        <n v="103200.64"/>
        <n v="112412.445"/>
        <n v="117535.715"/>
        <n v="126354.68"/>
        <n v="106694.965"/>
        <n v="101703.49"/>
        <n v="114651.14"/>
        <n v="112076.46"/>
        <n v="113620.21"/>
      </sharedItems>
    </cacheField>
    <cacheField name="RRP" numFmtId="167">
      <sharedItems containsSemiMixedTypes="0" containsString="0" containsNumber="1">
        <n v="25.63369643"/>
        <n v="33.13898756"/>
        <n v="34.56485483"/>
        <n v="25.00556024"/>
        <n v="26.72417628"/>
        <n v="31.28231073"/>
        <n v="48.31230938"/>
        <n v="49.1172803"/>
        <n v="34.49067545"/>
        <n v="20.2298249"/>
        <n v="18.23476806"/>
        <n v="33.69481017"/>
        <n v="27.53786427"/>
        <n v="29.01851661"/>
        <n v="30.93653879"/>
        <n v="23.01519088"/>
        <n v="18.99492729"/>
        <n v="17.00868088"/>
        <n v="26.92787619"/>
        <n v="23.07807414"/>
        <n v="34.44341546"/>
        <n v="35.2307614"/>
        <n v="40.60420022"/>
        <n v="20.92200015"/>
        <n v="16.5414177"/>
        <n v="16.9360128"/>
        <n v="21.2062886"/>
        <n v="17.02383824"/>
        <n v="19.62482736"/>
        <n v="21.02935608"/>
        <n v="16.53884673"/>
        <n v="14.57884442"/>
        <n v="22.27003219"/>
        <n v="27.00383233"/>
        <n v="27.8091342"/>
        <n v="31.38457074"/>
        <n v="38.84018027"/>
        <n v="28.76170678"/>
        <n v="23.9741066"/>
        <n v="28.90913471"/>
        <n v="37.52259998"/>
        <n v="32.6554543"/>
        <n v="26.57663494"/>
        <n v="18.73697061"/>
        <n v="20.24010323"/>
        <n v="24.58418694"/>
        <n v="31.9490406"/>
        <n v="30.25014939"/>
        <n v="30.23579275"/>
        <n v="33.59896068"/>
        <n v="33.53867153"/>
        <n v="31.25281984"/>
        <n v="32.40972721"/>
        <n v="28.41722913"/>
        <n v="26.5590119"/>
        <n v="33.32324959"/>
        <n v="39.08657834"/>
        <n v="36.33901155"/>
        <n v="25.14313073"/>
        <n v="24.58614815"/>
        <n v="33.16652623"/>
        <n v="43.73945714"/>
        <n v="37.25248391"/>
        <n v="25.3228281"/>
        <n v="27.75052169"/>
        <n v="22.11321454"/>
        <n v="20.57443413"/>
        <n v="23.80806827"/>
        <n v="31.76374918"/>
        <n v="33.59649288"/>
        <n v="26.04050589"/>
        <n v="24.19536323"/>
        <n v="17.39452956"/>
        <n v="14.3730994"/>
        <n v="22.66079993"/>
        <n v="21.38556947"/>
        <n v="24.43863773"/>
        <n v="24.56824098"/>
        <n v="24.06816285"/>
        <n v="20.47371461"/>
        <n v="18.91869559"/>
        <n v="26.68562798"/>
        <n v="34.05849946"/>
        <n v="28.54875424"/>
        <n v="21.9713629"/>
        <n v="25.77160038"/>
        <n v="29.27136869"/>
        <n v="24.67271635"/>
        <n v="33.7503627"/>
        <n v="31.83656958"/>
        <n v="26.16780586"/>
        <n v="23.46025058"/>
        <n v="20.9393785"/>
        <n v="23.18805617"/>
        <n v="20.50865038"/>
        <n v="17.04855264"/>
        <n v="21.35945999"/>
        <n v="25.20801652"/>
        <n v="25.20780037"/>
        <n v="25.6771108"/>
        <n v="23.05591231"/>
        <n v="22.05303719"/>
        <n v="29.40828908"/>
        <n v="30.99517563"/>
        <n v="31.09055848"/>
        <n v="40.68150885"/>
        <n v="33.98750482"/>
        <n v="26.14012894"/>
        <n v="24.54069444"/>
        <n v="33.67717583"/>
        <n v="30.4731569"/>
        <n v="36.69528357"/>
        <n v="35.42248474"/>
        <n v="36.4979363"/>
        <n v="25.97830858"/>
        <n v="28.95541976"/>
        <n v="48.67306836"/>
        <n v="46.2680344"/>
        <n v="39.82982089"/>
        <n v="39.09265231"/>
        <n v="47.4744621"/>
        <n v="25.8520399"/>
        <n v="30.62706307"/>
        <n v="28.80303794"/>
        <n v="27.38334397"/>
        <n v="26.02258938"/>
        <n v="29.08203003"/>
        <n v="29.07560905"/>
        <n v="19.60236047"/>
        <n v="13.27984076"/>
        <n v="28.47548938"/>
        <n v="28.35535897"/>
        <n v="33.6029018"/>
        <n v="36.08497609"/>
        <n v="32.88820189"/>
        <n v="35.11935553"/>
        <n v="30.54759947"/>
        <n v="39.33371288"/>
        <n v="34.03831774"/>
        <n v="30.97608603"/>
        <n v="35.62199843"/>
        <n v="34.61410533"/>
        <n v="31.22698432"/>
        <n v="31.49325856"/>
        <n v="51.61033015"/>
        <n v="46.40181363"/>
        <n v="29.88407137"/>
        <n v="26.09688903"/>
        <n v="29.80358005"/>
        <n v="19.04882579"/>
        <n v="18.57271408"/>
        <n v="36.92812664"/>
        <n v="59.85603338"/>
        <n v="50.5626836"/>
        <n v="33.05028479"/>
        <n v="37.96653889"/>
        <n v="30.18134685"/>
        <n v="23.38038485"/>
        <n v="24.3576365"/>
        <n v="36.71427512"/>
        <n v="39.76613747"/>
        <n v="37.48182938"/>
        <n v="37.53937282"/>
        <n v="29.86858815"/>
        <n v="31.59818231"/>
        <n v="36.01098153"/>
        <n v="36.94281938"/>
        <n v="39.27859913"/>
        <n v="37.45776352"/>
        <n v="38.55071374"/>
        <n v="41.09768311"/>
        <n v="33.90238984"/>
        <n v="30.47783118"/>
        <n v="30.2380616"/>
        <n v="32.21777895"/>
        <n v="33.05483817"/>
        <n v="31.92862512"/>
        <n v="28.29254035"/>
        <n v="31.00149176"/>
        <n v="35.77539876"/>
        <n v="37.6252582"/>
        <n v="29.52094616"/>
        <n v="35.6183138"/>
        <n v="42.62957624"/>
        <n v="29.12782527"/>
        <n v="24.00328983"/>
        <n v="36.04178884"/>
        <n v="37.29751745"/>
        <n v="40.58380685"/>
        <n v="38.51727354"/>
        <n v="32.28845537"/>
        <n v="30.62181991"/>
        <n v="33.15211905"/>
        <n v="47.52630153"/>
        <n v="45.25558281"/>
        <n v="50.4974182"/>
        <n v="40.47170764"/>
        <n v="49.21850696"/>
        <n v="44.09776708"/>
        <n v="43.57342248"/>
        <n v="41.79671269"/>
        <n v="28.89548968"/>
        <n v="33.70727752"/>
        <n v="33.97518484"/>
        <n v="27.6698245"/>
        <n v="22.2391885"/>
        <n v="22.38424622"/>
        <n v="35.17621745"/>
        <n v="40.75298793"/>
        <n v="37.23752124"/>
        <n v="29.12283736"/>
        <n v="35.05977109"/>
        <n v="29.88013959"/>
        <n v="23.37418658"/>
        <n v="38.12797815"/>
        <n v="44.67333638"/>
        <n v="42.5957224"/>
        <n v="48.94517285"/>
        <n v="42.78284919"/>
        <n v="39.11605998"/>
        <n v="29.44132945"/>
        <n v="30.09105237"/>
        <n v="31.94331353"/>
        <n v="37.33841387"/>
        <n v="36.73054058"/>
        <n v="35.43773739"/>
        <n v="34.08615436"/>
        <n v="25.31764941"/>
        <n v="31.79373023"/>
        <n v="45.28668706"/>
        <n v="39.23515304"/>
        <n v="30.54500061"/>
        <n v="38.88847204"/>
        <n v="32.23832167"/>
        <n v="29.44134872"/>
        <n v="26.61266289"/>
        <n v="28.80467771"/>
        <n v="37.13177468"/>
        <n v="41.60533545"/>
        <n v="38.17912007"/>
        <n v="35.47451361"/>
        <n v="42.41417956"/>
        <n v="50.27328749"/>
        <n v="50.14578439"/>
        <n v="49.03831254"/>
        <n v="45.54626467"/>
        <n v="65.73690671"/>
        <n v="57.1775692"/>
        <n v="40.58176552"/>
        <n v="38.52697878"/>
        <n v="41.71038161"/>
        <n v="48.12810484"/>
        <n v="48.91956662"/>
        <n v="36.08846518"/>
        <n v="37.65455156"/>
        <n v="30.35960587"/>
        <n v="32.34565421"/>
        <n v="34.50652241"/>
        <n v="38.96606247"/>
        <n v="40.63926437"/>
        <n v="40.63008102"/>
        <n v="47.82671203"/>
        <n v="32.85772784"/>
        <n v="44.95597741"/>
        <n v="99.47616671"/>
        <n v="49.76861067"/>
        <n v="54.98052681"/>
        <n v="51.08100179"/>
        <n v="48.78936994"/>
        <n v="43.93161371"/>
        <n v="42.02601538"/>
        <n v="37.64010125"/>
        <n v="41.98096898"/>
        <n v="34.80976299"/>
        <n v="38.30698393"/>
        <n v="30.78069241"/>
        <n v="36.56069849"/>
        <n v="38.97200519"/>
        <n v="36.24445144"/>
        <n v="31.59640663"/>
        <n v="36.14098237"/>
        <n v="41.41507492"/>
        <n v="34.80317686"/>
        <n v="29.90281083"/>
        <n v="36.35362381"/>
        <n v="41.49816809"/>
        <n v="45.5634402"/>
        <n v="39.06694868"/>
        <n v="43.80436083"/>
        <n v="29.67361006"/>
        <n v="29.12086757"/>
        <n v="43.51067632"/>
        <n v="43.3328692"/>
        <n v="39.68189403"/>
        <n v="44.03304646"/>
        <n v="48.1698968"/>
        <n v="32.19205197"/>
        <n v="17.4659695"/>
        <n v="29.39851628"/>
        <n v="31.32939962"/>
        <n v="39.51380992"/>
        <n v="62.32012828"/>
        <n v="35.87555035"/>
        <n v="18.37479011"/>
        <n v="14.68483973"/>
        <n v="25.01784896"/>
        <n v="14.15794771"/>
        <n v="29.23763309"/>
        <n v="34.57679076"/>
        <n v="30.64286687"/>
        <n v="18.27265483"/>
        <n v="21.09536038"/>
        <n v="35.05480023"/>
        <n v="32.06707648"/>
        <n v="35.22410385"/>
        <n v="38.48525874"/>
        <n v="32.82309665"/>
        <n v="33.56093861"/>
        <n v="28.29807106"/>
        <n v="39.12737374"/>
        <n v="36.02454725"/>
        <n v="60.68023827"/>
        <n v="78.29096807"/>
        <n v="38.02649768"/>
        <n v="27.41362241"/>
        <n v="32.34590077"/>
        <n v="41.36877245"/>
        <n v="48.52152976"/>
        <n v="60.69203392"/>
        <n v="30.49417411"/>
        <n v="40.36654546"/>
        <n v="43.32666084"/>
        <n v="39.12126473"/>
        <n v="45.57726057"/>
        <n v="37.92095899"/>
        <n v="37.4708208"/>
        <n v="43.34422421"/>
        <n v="66.53389405"/>
        <n v="36.90686862"/>
        <n v="36.78833221"/>
        <n v="53.36909872"/>
        <n v="57.53424668"/>
        <n v="49.73700573"/>
        <n v="50.80601367"/>
        <n v="32.02012919"/>
        <n v="34.14289792"/>
        <n v="40.30682955"/>
        <n v="51.74782952"/>
        <n v="51.66083017"/>
        <n v="78.64591999"/>
        <n v="188.0861252"/>
        <n v="81.19248625"/>
        <n v="69.32882082"/>
        <n v="54.64980429"/>
        <n v="49.62125192"/>
        <n v="37.53130427"/>
        <n v="39.13822083"/>
        <n v="50.81827517"/>
        <n v="22.11558624"/>
        <n v="14.96710809"/>
        <n v="19.82318359"/>
        <n v="20.09753992"/>
        <n v="27.33170157"/>
        <n v="43.82687479"/>
        <n v="101.9915588"/>
        <n v="32.52767336"/>
        <n v="21.89456076"/>
        <n v="19.8953848"/>
        <n v="25.44347924"/>
        <n v="29.91718737"/>
        <n v="31.79025205"/>
        <n v="34.44506917"/>
        <n v="36.88815616"/>
        <n v="41.98782325"/>
        <n v="44.47978703"/>
        <n v="88.11610079"/>
        <n v="62.53997502"/>
        <n v="545.7378196"/>
        <n v="36.37140419"/>
        <n v="30.20390307"/>
        <n v="23.67497011"/>
        <n v="29.15326195"/>
        <n v="43.40935802"/>
        <n v="49.25793525"/>
        <n v="53.30039877"/>
        <n v="55.47008954"/>
        <n v="42.33773277"/>
        <n v="26.97502333"/>
        <n v="26.41220907"/>
        <n v="27.59659014"/>
        <n v="25.27669394"/>
        <n v="32.75984945"/>
        <n v="33.32496816"/>
        <n v="32.69384721"/>
        <n v="23.84687233"/>
        <n v="23.47662571"/>
        <n v="31.58876665"/>
        <n v="35.64081616"/>
        <n v="27.87604398"/>
        <n v="22.3923782"/>
        <n v="26.8545022"/>
        <n v="28.72453436"/>
        <n v="33.49284634"/>
        <n v="33.9086031"/>
        <n v="38.70567585"/>
        <n v="41.37607962"/>
        <n v="34.38993372"/>
        <n v="40.62665069"/>
        <n v="32.23139796"/>
        <n v="26.26726968"/>
        <n v="32.56207053"/>
        <n v="29.58535343"/>
        <n v="32.50451406"/>
        <n v="47.40430914"/>
        <n v="43.69489681"/>
        <n v="26.30452433"/>
        <n v="24.60568176"/>
        <n v="55.28023145"/>
        <n v="66.96065647"/>
        <n v="72.24069994"/>
        <n v="43.38678606"/>
        <n v="35.55254287"/>
        <n v="32.10570563"/>
        <n v="30.39844268"/>
        <n v="41.25807901"/>
        <n v="96.28761922"/>
        <n v="53.91107114"/>
        <n v="49.55216251"/>
        <n v="43.22741726"/>
        <n v="37.4253858"/>
        <n v="41.3206478"/>
        <n v="41.14950256"/>
        <n v="253.0320323"/>
        <n v="66.41160339"/>
        <n v="46.52161235"/>
        <n v="49.79353314"/>
        <n v="37.32101386"/>
        <n v="30.0869621"/>
        <n v="24.79442999"/>
        <n v="28.46012769"/>
        <n v="54.35305581"/>
        <n v="49.4911015"/>
        <n v="33.97202362"/>
        <n v="48.71748998"/>
        <n v="47.17506412"/>
        <n v="49.67654935"/>
        <n v="56.87274821"/>
        <n v="44.26219138"/>
        <n v="42.35494432"/>
        <n v="30.22185548"/>
        <n v="30.53949743"/>
        <n v="25.86103521"/>
        <n v="27.58617697"/>
        <n v="31.07095135"/>
        <n v="29.06251382"/>
        <n v="21.90202897"/>
        <n v="14.49079665"/>
        <n v="13.56898646"/>
        <n v="15.80399954"/>
        <n v="38.46855031"/>
        <n v="21.42320815"/>
        <n v="45.52080455"/>
        <n v="52.13196852"/>
        <n v="75.35781074"/>
        <n v="73.13914453"/>
        <n v="35.12054575"/>
        <n v="62.30651081"/>
        <n v="62.9645525"/>
        <n v="77.21022318"/>
        <n v="92.92520704"/>
        <n v="81.71784794"/>
        <n v="51.52896856"/>
        <n v="39.12944308"/>
        <n v="61.62911492"/>
        <n v="54.57119179"/>
        <n v="40.0536623"/>
        <n v="55.74046858"/>
        <n v="52.29655518"/>
        <n v="36.7345262"/>
        <n v="30.68045485"/>
        <n v="39.08786122"/>
        <n v="56.43641514"/>
        <n v="19.4111381"/>
        <n v="60.58197893"/>
        <n v="51.74834177"/>
        <n v="27.10790618"/>
        <n v="31.87421762"/>
        <n v="37.34851758"/>
        <n v="22.24291908"/>
        <n v="47.7538426"/>
        <n v="27.23225297"/>
        <n v="64.31705658"/>
        <n v="46.62702428"/>
        <n v="59.14011232"/>
        <n v="100.8140427"/>
        <n v="36.9801066"/>
        <n v="59.84988166"/>
        <n v="53.79609684"/>
        <n v="52.36555156"/>
        <n v="28.27876737"/>
        <n v="37.07654106"/>
        <n v="41.91676316"/>
        <n v="68.33332655"/>
        <n v="70.58882764"/>
        <n v="44.40335829"/>
        <n v="79.7959074"/>
        <n v="45.74527142"/>
        <n v="24.19265246"/>
        <n v="10.80151908"/>
        <n v="45.21384715"/>
        <n v="66.25853483"/>
        <n v="99.42483313"/>
        <n v="68.19342854"/>
        <n v="81.99013458"/>
        <n v="68.71547404"/>
        <n v="115.7846736"/>
        <n v="156.4647226"/>
        <n v="168.8527592"/>
        <n v="180.9103503"/>
        <n v="175.8546299"/>
        <n v="126.7499719"/>
        <n v="122.7887776"/>
        <n v="107.4456121"/>
        <n v="88.32696291"/>
        <n v="91.3156602"/>
        <n v="50.23897194"/>
        <n v="47.42579878"/>
        <n v="55.59096958"/>
        <n v="77.21528799"/>
        <n v="95.06477463"/>
        <n v="90.84510926"/>
        <n v="92.41624585"/>
        <n v="89.92914895"/>
        <n v="99.57367451"/>
        <n v="62.93401613"/>
        <n v="79.38482177"/>
        <n v="114.875078"/>
        <n v="62.15476411"/>
        <n v="58.75903858"/>
        <n v="78.31898019"/>
        <n v="67.9384962"/>
        <n v="99.7632508"/>
        <n v="120.4411006"/>
        <n v="127.3466076"/>
        <n v="110.2803903"/>
        <n v="80.12524308"/>
        <n v="115.1178955"/>
        <n v="117.7120479"/>
        <n v="90.45652378"/>
        <n v="68.59708917"/>
        <n v="124.1368856"/>
        <n v="147.1876919"/>
        <n v="116.6821116"/>
        <n v="176.9120362"/>
        <n v="114.844203"/>
        <n v="105.5485761"/>
        <n v="36.16721233"/>
        <n v="44.85808004"/>
        <n v="49.15948572"/>
        <n v="65.91496492"/>
        <n v="76.11745262"/>
        <n v="79.50760048"/>
        <n v="73.69441877"/>
        <n v="48.7884053"/>
        <n v="43.8915187"/>
        <n v="49.45378979"/>
        <n v="52.33155194"/>
        <n v="44.92653284"/>
        <n v="21.09171887"/>
        <n v="62.70928693"/>
        <n v="52.22700853"/>
        <n v="37.98018661"/>
        <n v="47.97124596"/>
        <n v="36.39746278"/>
        <n v="41.56189875"/>
        <n v="33.86968192"/>
        <n v="24.84952843"/>
        <n v="33.77825209"/>
        <n v="45.97912937"/>
        <n v="48.59799058"/>
        <n v="58.02954936"/>
        <n v="51.56528219"/>
        <n v="70.2031165"/>
        <n v="54.3980783"/>
        <n v="32.88478992"/>
        <n v="35.11782073"/>
        <n v="29.29351974"/>
        <n v="22.41944079"/>
        <n v="39.80646362"/>
        <n v="41.09220007"/>
        <n v="38.81095608"/>
        <n v="33.06116"/>
        <n v="39.83893843"/>
        <n v="24.45390447"/>
        <n v="40.89160699"/>
        <n v="27.47109329"/>
        <n v="27.60134081"/>
        <n v="25.00246694"/>
        <n v="38.91325563"/>
        <n v="59.99534067"/>
        <n v="73.18959371"/>
        <n v="114.0039598"/>
        <n v="74.66305514"/>
        <n v="67.6277533"/>
        <n v="31.80817961"/>
        <n v="29.44768103"/>
        <n v="39.1423789"/>
        <n v="53.186931"/>
        <n v="32.5590174"/>
        <n v="46.80878786"/>
        <n v="52.63679288"/>
        <n v="35.27078286"/>
        <n v="24.51210764"/>
        <n v="38.21246963"/>
        <n v="28.69264595"/>
        <n v="24.18242139"/>
        <n v="12.50431916"/>
        <n v="23.40099927"/>
        <n v="38.55990885"/>
        <n v="50.34788201"/>
        <n v="68.17720324"/>
        <n v="62.06847556"/>
        <n v="54.8405242"/>
        <n v="42.81991758"/>
        <n v="47.04374731"/>
        <n v="36.02869126"/>
        <n v="48.34486635"/>
        <n v="56.44254935"/>
        <n v="43.17737957"/>
        <n v="52.28283459"/>
        <n v="55.70187271"/>
        <n v="46.53870327"/>
        <n v="43.55659982"/>
        <n v="37.69847947"/>
        <n v="47.67147027"/>
        <n v="49.79450443"/>
        <n v="32.43171472"/>
        <n v="37.59600105"/>
        <n v="33.06369262"/>
        <n v="20.48609587"/>
        <n v="13.65687019"/>
        <n v="21.60174363"/>
        <n v="23.00178132"/>
        <n v="41.11513272"/>
        <n v="30.1895728"/>
        <n v="37.3391043"/>
        <n v="35.21034382"/>
        <n v="15.90301462"/>
        <n v="27.65471777"/>
        <n v="38.19994573"/>
        <n v="44.77064554"/>
        <n v="58.35308518"/>
        <n v="43.9665066"/>
        <n v="12.69832874"/>
        <n v="22.02909542"/>
        <n v="29.59668164"/>
        <n v="36.72121271"/>
        <n v="60.68302782"/>
        <n v="27.42582623"/>
        <n v="43.24473226"/>
        <n v="38.71113076"/>
        <n v="40.91855691"/>
        <n v="66.51336615"/>
        <n v="37.02214641"/>
        <n v="55.41635284"/>
        <n v="43.4805405"/>
        <n v="54.50974512"/>
        <n v="21.28564824"/>
        <n v="6.869134505"/>
        <n v="19.08090112"/>
        <n v="17.41820196"/>
        <n v="46.64566901"/>
        <n v="60.22104759"/>
        <n v="25.9523502"/>
        <n v="15.26468717"/>
        <n v="24.15876196"/>
        <n v="30.36705791"/>
        <n v="53.92200303"/>
        <n v="55.66220339"/>
        <n v="48.70697146"/>
        <n v="26.82398291"/>
        <n v="10.83211626"/>
        <n v="10.72564183"/>
        <n v="39.49973783"/>
        <n v="26.90838749"/>
        <n v="35.63068442"/>
        <n v="28.55507656"/>
        <n v="31.77579932"/>
        <n v="24.65599304"/>
        <n v="43.08594969"/>
        <n v="51.0352654"/>
        <n v="37.02129178"/>
        <n v="41.91226779"/>
        <n v="38.05940327"/>
        <n v="27.61649096"/>
        <n v="23.79058297"/>
        <n v="37.00394515"/>
        <n v="65.39277902"/>
        <n v="63.42996415"/>
        <n v="76.02598021"/>
        <n v="56.01230684"/>
        <n v="41.49943678"/>
        <n v="29.20305213"/>
        <n v="43.73274195"/>
        <n v="25.29438487"/>
        <n v="48.41248781"/>
        <n v="44.72205906"/>
        <n v="25.85386173"/>
        <n v="25.11819531"/>
        <n v="19.31166859"/>
        <n v="16.39668788"/>
        <n v="45.15757294"/>
        <n v="44.69302354"/>
        <n v="19.91910633"/>
        <n v="31.14530846"/>
        <n v="48.8568848"/>
        <n v="23.57623123"/>
        <n v="26.49359939"/>
        <n v="28.68483237"/>
        <n v="16.12985685"/>
        <n v="21.34587505"/>
        <n v="20.97623583"/>
        <n v="24.32934519"/>
        <n v="34.69311119"/>
        <n v="28.64742992"/>
        <n v="22.91035559"/>
        <n v="23.8135374"/>
        <n v="40.28250982"/>
        <n v="47.14500558"/>
        <n v="24.06507765"/>
        <n v="17.59822922"/>
        <n v="25.8467611"/>
        <n v="30.61870288"/>
        <n v="28.68695469"/>
        <n v="56.97278071"/>
        <n v="73.45825987"/>
        <n v="97.69920084"/>
        <n v="77.60299799"/>
        <n v="69.22481073"/>
        <n v="68.09952522"/>
        <n v="72.81305685"/>
        <n v="65.74451094"/>
        <n v="70.49040546"/>
        <n v="70.01219456"/>
        <n v="42.29483485"/>
        <n v="55.44429634"/>
        <n v="108.1670628"/>
        <n v="129.2376575"/>
        <n v="75.16561944"/>
        <n v="62.88513035"/>
        <n v="38.99311604"/>
        <n v="46.47911443"/>
        <n v="60.78453185"/>
        <n v="79.11439769"/>
        <n v="59.81718215"/>
        <n v="58.87513245"/>
        <n v="37.84489775"/>
        <n v="69.65718196"/>
        <n v="74.06254286"/>
        <n v="76.58688725"/>
        <n v="96.16858429"/>
        <n v="58.79126706"/>
        <n v="66.86330309"/>
        <n v="82.46801369"/>
        <n v="87.11101457"/>
        <n v="80.81731255"/>
        <n v="113.8703652"/>
        <n v="92.10179585"/>
        <n v="69.06961085"/>
        <n v="135.0612793"/>
        <n v="156.6995615"/>
        <n v="213.3394317"/>
        <n v="97.6080054"/>
        <n v="19.86511394"/>
        <n v="69.04132793"/>
        <n v="90.69389262"/>
        <n v="79.04437965"/>
        <n v="112.8870329"/>
        <n v="93.73260963"/>
        <n v="49.81815886"/>
        <n v="53.12020553"/>
        <n v="93.72670141"/>
        <n v="103.2484286"/>
        <n v="78.05783525"/>
        <n v="102.3617733"/>
        <n v="98.21079741"/>
        <n v="45.60929044"/>
        <n v="56.02642017"/>
        <n v="96.55007159"/>
        <n v="99.94563946"/>
        <n v="86.00399901"/>
        <n v="85.49844546"/>
        <n v="73.92929944"/>
        <n v="77.59564369"/>
        <n v="45.4607457"/>
        <n v="56.63414738"/>
        <n v="57.516139"/>
        <n v="73.92313207"/>
        <n v="83.88968655"/>
        <n v="82.03453762"/>
        <n v="50.76232609"/>
        <n v="42.48056056"/>
        <n v="66.84372206"/>
        <n v="101.4423563"/>
        <n v="102.0122176"/>
        <n v="87.89402085"/>
        <n v="70.74607288"/>
        <n v="68.87709703"/>
        <n v="121.1220102"/>
        <n v="184.8234791"/>
        <n v="112.9036926"/>
        <n v="77.00028631"/>
        <n v="97.82305958"/>
        <n v="118.4496111"/>
        <n v="138.7947558"/>
        <n v="147.4805929"/>
        <n v="118.5621993"/>
        <n v="121.9056323"/>
        <n v="133.7982653"/>
        <n v="115.1902122"/>
        <n v="145.2190605"/>
        <n v="99.24918178"/>
        <n v="92.91573517"/>
        <n v="106.4521598"/>
        <n v="122.6614787"/>
        <n v="142.2804267"/>
        <n v="126.1819875"/>
        <n v="101.330421"/>
        <n v="95.86797769"/>
        <n v="74.59163318"/>
        <n v="111.8004887"/>
        <n v="130.0368734"/>
        <n v="126.572879"/>
        <n v="117.5356502"/>
        <n v="109.7650221"/>
        <n v="116.7828491"/>
        <n v="95.64640701"/>
        <n v="104.5781895"/>
        <n v="112.8247059"/>
        <n v="101.3145524"/>
        <n v="104.0781031"/>
        <n v="133.2265993"/>
        <n v="111.6671228"/>
        <n v="90.72665105"/>
        <n v="113.2589368"/>
        <n v="86.79007255"/>
        <n v="100.6986846"/>
        <n v="145.6827349"/>
        <n v="120.8095221"/>
        <n v="100.81967"/>
        <n v="109.5772954"/>
        <n v="99.15947403"/>
        <n v="109.9227693"/>
        <n v="128.6399556"/>
        <n v="123.4720662"/>
        <n v="108.2886014"/>
        <n v="81.77832735"/>
        <n v="104.9084029"/>
        <n v="132.9735336"/>
        <n v="138.9914155"/>
        <n v="149.6227486"/>
        <n v="170.2926448"/>
        <n v="129.309377"/>
        <n v="130.3168298"/>
        <n v="126.9174946"/>
        <n v="134.6420324"/>
        <n v="128.3149076"/>
        <n v="123.8345994"/>
        <n v="107.8423351"/>
        <n v="96.44024977"/>
        <n v="88.1358791"/>
        <n v="76.78217982"/>
        <n v="72.93148803"/>
        <n v="96.83763464"/>
        <n v="103.2410383"/>
        <n v="108.5190134"/>
        <n v="94.69622997"/>
        <n v="60.86010195"/>
        <n v="72.34164142"/>
        <n v="96.084781"/>
        <n v="95.71447434"/>
        <n v="120.6492316"/>
        <n v="113.3116143"/>
        <n v="96.83774741"/>
        <n v="107.2457298"/>
        <n v="109.7429759"/>
        <n v="101.1322774"/>
        <n v="97.89246038"/>
        <n v="105.6961681"/>
        <n v="110.1268719"/>
        <n v="99.97713568"/>
        <n v="97.62212413"/>
        <n v="87.88338857"/>
        <n v="101.7060988"/>
        <n v="109.9512443"/>
        <n v="93.58978215"/>
        <n v="102.837272"/>
        <n v="107.362224"/>
        <n v="104.2875868"/>
        <n v="93.61692763"/>
        <n v="95.96949334"/>
        <n v="85.79783203"/>
        <n v="106.9667247"/>
        <n v="94.85896751"/>
        <n v="80.26993871"/>
        <n v="84.97094445"/>
        <n v="72.87051538"/>
        <n v="104.3154945"/>
        <n v="100.1993406"/>
        <n v="98.53810322"/>
        <n v="102.5250395"/>
        <n v="124.6840444"/>
        <n v="114.7570772"/>
        <n v="110.1092823"/>
        <n v="150.612766"/>
        <n v="132.5455181"/>
        <n v="146.1761256"/>
        <n v="141.6793728"/>
        <n v="131.2653815"/>
        <n v="129.135411"/>
        <n v="115.1296024"/>
        <n v="123.9739271"/>
        <n v="148.6794952"/>
        <n v="117.9532423"/>
        <n v="106.1487634"/>
        <n v="111.3949826"/>
        <n v="136.1065517"/>
        <n v="102.1491373"/>
        <n v="99.85163753"/>
        <n v="109.9969729"/>
        <n v="109.5605504"/>
        <n v="133.736501"/>
        <n v="130.1927109"/>
        <n v="91.65608062"/>
        <n v="107.8923323"/>
        <n v="122.6544774"/>
        <n v="113.0336114"/>
        <n v="117.2808433"/>
        <n v="117.3154738"/>
        <n v="111.3069682"/>
        <n v="93.45310086"/>
        <n v="91.41616627"/>
        <n v="137.4766901"/>
        <n v="137.9754246"/>
        <n v="113.4923335"/>
        <n v="169.2338271"/>
        <n v="110.3517269"/>
        <n v="82.76667325"/>
        <n v="86.20220241"/>
        <n v="111.4890145"/>
        <n v="111.5513751"/>
        <n v="105.283102"/>
        <n v="86.91654833"/>
        <n v="78.92563543"/>
        <n v="77.12359093"/>
        <n v="68.29417174"/>
        <n v="101.399598"/>
        <n v="99.0861742"/>
        <n v="72.16481732"/>
        <n v="73.71456005"/>
        <n v="92.10754493"/>
        <n v="97.96893516"/>
        <n v="92.81587829"/>
        <n v="108.906684"/>
        <n v="107.9380963"/>
        <n v="106.6475104"/>
        <n v="118.9186938"/>
        <n v="120.1723289"/>
        <n v="93.65754189"/>
        <n v="93.11747779"/>
        <n v="163.4092605"/>
        <n v="143.84804"/>
        <n v="118.2950765"/>
        <n v="115.4257008"/>
        <n v="102.2781632"/>
        <n v="89.32991678"/>
        <n v="67.07312753"/>
        <n v="93.82662098"/>
        <n v="95.60201814"/>
        <n v="101.0173763"/>
        <n v="93.02525491"/>
        <n v="102.4160808"/>
        <n v="96.91024413"/>
        <n v="91.88390937"/>
        <n v="86.68557783"/>
        <n v="94.77296866"/>
        <n v="88.36193594"/>
        <n v="89.57361118"/>
        <n v="89.23620112"/>
        <n v="89.60758713"/>
        <n v="75.50959889"/>
        <n v="79.7834479"/>
        <n v="92.37276862"/>
        <n v="82.59561088"/>
        <n v="74.95776902"/>
        <n v="75.28911916"/>
        <n v="63.0173962"/>
        <n v="43.1973476"/>
        <n v="71.24106571"/>
        <n v="79.80022526"/>
        <n v="72.5455091"/>
        <n v="61.64955658"/>
        <n v="42.63467565"/>
        <n v="47.30994353"/>
        <n v="58.98962758"/>
        <n v="74.49715829"/>
        <n v="79.05914605"/>
        <n v="71.10873323"/>
        <n v="65.31573626"/>
        <n v="53.42903945"/>
        <n v="38.89411226"/>
        <n v="56.16035213"/>
        <n v="68.87949682"/>
        <n v="77.45230854"/>
        <n v="55.55322179"/>
        <n v="56.95927733"/>
        <n v="83.75674609"/>
        <n v="85.40388327"/>
        <n v="71.60289058"/>
        <n v="84.01322671"/>
        <n v="76.51584579"/>
        <n v="92.33412136"/>
        <n v="80.3767171"/>
        <n v="72.71584684"/>
        <n v="73.10833941"/>
        <n v="76.32822257"/>
        <n v="90.67566504"/>
        <n v="91.93047541"/>
        <n v="98.04241531"/>
        <n v="89.91123068"/>
        <n v="78.66088236"/>
        <n v="81.09446701"/>
        <n v="61.46252749"/>
        <n v="77.42179007"/>
        <n v="86.95725767"/>
        <n v="87.02754256"/>
        <n v="87.51016268"/>
        <n v="76.92584895"/>
        <n v="78.73458189"/>
        <n v="77.63660268"/>
        <n v="80.93422103"/>
        <n v="78.3177663"/>
        <n v="90.99575509"/>
        <n v="85.58259467"/>
        <n v="92.61553695"/>
        <n v="83.49493924"/>
        <n v="73.95006482"/>
        <n v="102.5536814"/>
        <n v="94.73168487"/>
        <n v="90.97415977"/>
        <n v="88.81610737"/>
        <n v="99.44627676"/>
        <n v="89.77027766"/>
        <n v="81.88131427"/>
        <n v="131.3009413"/>
        <n v="152.7547663"/>
        <n v="116.8798367"/>
        <n v="105.2716657"/>
        <n v="116.5617909"/>
        <n v="99.01042074"/>
        <n v="83.11451412"/>
        <n v="84.60892315"/>
        <n v="130.5019687"/>
        <n v="166.5526468"/>
        <n v="131.4914339"/>
        <n v="87.15229595"/>
        <n v="66.25585865"/>
        <n v="67.75806637"/>
        <n v="84.04175782"/>
        <n v="82.84205791"/>
        <n v="89.56405055"/>
        <n v="102.5919318"/>
        <n v="87.46772198"/>
        <n v="82.98083753"/>
        <n v="81.0891636"/>
        <n v="97.60539576"/>
        <n v="104.9958379"/>
        <n v="94.49815198"/>
        <n v="101.8652498"/>
        <n v="105.4358596"/>
        <n v="99.47541633"/>
        <n v="82.04932328"/>
        <n v="117.2653843"/>
        <n v="106.4977263"/>
        <n v="78.73760078"/>
        <n v="85.77543165"/>
        <n v="81.598863"/>
        <n v="79.89884834"/>
        <n v="58.93911386"/>
        <n v="44.90030063"/>
        <n v="72.84524212"/>
        <n v="113.6548037"/>
        <n v="109.4926892"/>
        <n v="93.83408893"/>
        <n v="59.47516902"/>
        <n v="61.49347092"/>
        <n v="71.8177473"/>
        <n v="69.38772963"/>
        <n v="67.23811677"/>
        <n v="78.7381874"/>
        <n v="90.82817034"/>
        <n v="75.59138621"/>
        <n v="80.97604617"/>
        <n v="87.93157864"/>
        <n v="76.71739452"/>
        <n v="80.21227444"/>
        <n v="87.80265805"/>
        <n v="94.00071925"/>
        <n v="73.27654592"/>
        <n v="66.65958191"/>
        <n v="86.37851455"/>
        <n v="92.83687768"/>
        <n v="100.2774263"/>
        <n v="1210.13792"/>
        <n v="647.5741634"/>
        <n v="94.10481486"/>
        <n v="121.7119723"/>
        <n v="115.1294838"/>
        <n v="102.3741093"/>
        <n v="103.427874"/>
        <n v="155.5028059"/>
        <n v="91.43489281"/>
        <n v="104.878878"/>
        <n v="290.419644"/>
        <n v="107.6574249"/>
        <n v="78.57443881"/>
        <n v="65.21755805"/>
        <n v="72.41222981"/>
        <n v="80.45435373"/>
        <n v="86.51700791"/>
        <n v="98.92184656"/>
        <n v="103.8301928"/>
        <n v="104.2296312"/>
        <n v="624.2609343"/>
        <n v="106.6526349"/>
        <n v="113.7060807"/>
        <n v="83.52152692"/>
        <n v="66.27235744"/>
        <n v="93.17393574"/>
        <n v="99.60943335"/>
        <n v="72.04642836"/>
        <n v="83.18774095"/>
        <n v="86.83534632"/>
        <n v="82.75830709"/>
        <n v="77.33761623"/>
        <n v="74.67782818"/>
        <n v="78.80051783"/>
        <n v="84.55573944"/>
        <n v="88.84783879"/>
        <n v="85.71319638"/>
        <n v="75.07065351"/>
        <n v="55.99939481"/>
        <n v="76.80551434"/>
        <n v="73.63540059"/>
        <n v="69.09284173"/>
        <n v="78.60161635"/>
        <n v="91.86653114"/>
        <n v="80.62405226"/>
        <n v="72.59906688"/>
        <n v="70.61555772"/>
        <n v="61.35468536"/>
        <n v="73.26754588"/>
        <n v="94.57427046"/>
        <n v="99.17049915"/>
        <n v="91.9884432"/>
        <n v="74.15265258"/>
        <n v="63.45220472"/>
        <n v="77.09496678"/>
        <n v="97.28174892"/>
        <n v="101.6909409"/>
        <n v="92.59423224"/>
        <n v="75.22999429"/>
        <n v="62.87276065"/>
        <n v="77.17016536"/>
        <n v="72.75516331"/>
        <n v="71.19834535"/>
        <n v="77.2804276"/>
        <n v="78.64044241"/>
        <n v="71.96661907"/>
        <n v="40.2567047"/>
        <n v="70.83068032"/>
        <n v="64.5691959"/>
        <n v="72.11195577"/>
        <n v="79.36508194"/>
        <n v="69.45286966"/>
        <n v="81.4067717"/>
        <n v="73.9678419"/>
        <n v="62.41010124"/>
        <n v="80.11073706"/>
        <n v="90.0737408"/>
        <n v="86.89192959"/>
        <n v="85.68790461"/>
        <n v="84.8974312"/>
        <n v="58.23872152"/>
        <n v="91.69364451"/>
        <n v="76.33364802"/>
        <n v="75.04094506"/>
        <n v="77.71452371"/>
        <n v="69.76320109"/>
        <n v="37.74139841"/>
        <n v="31.68232539"/>
        <n v="69.36093257"/>
        <n v="86.53439286"/>
        <n v="82.879098"/>
        <n v="93.53314282"/>
        <n v="95.73201718"/>
        <n v="74.43968926"/>
        <n v="76.31824515"/>
        <n v="72.74094732"/>
        <n v="88.09094154"/>
        <n v="77.46186644"/>
        <n v="82.43349185"/>
        <n v="78.21485418"/>
        <n v="70.00039141"/>
        <n v="64.15897472"/>
        <n v="77.96915056"/>
        <n v="73.97482022"/>
        <n v="67.27490234"/>
        <n v="52.76831167"/>
        <n v="54.639356"/>
        <n v="58.57488525"/>
        <n v="61.89517764"/>
        <n v="49.41762224"/>
        <n v="101.2917412"/>
        <n v="127.5907803"/>
        <n v="62.88102341"/>
        <n v="63.67306972"/>
        <n v="62.66221491"/>
        <n v="65.51000398"/>
        <n v="111.6666324"/>
        <n v="97.88032901"/>
        <n v="124.0856314"/>
        <n v="108.9515501"/>
        <n v="96.16165639"/>
        <n v="93.62343477"/>
        <n v="78.28073546"/>
        <n v="82.72297125"/>
        <n v="91.62118213"/>
        <n v="118.6907459"/>
        <n v="99.48806096"/>
        <n v="92.9895292"/>
        <n v="74.74674107"/>
        <n v="54.18703142"/>
        <n v="70.1715574"/>
        <n v="81.97839952"/>
        <n v="82.53594402"/>
        <n v="90.35783775"/>
        <n v="101.4128802"/>
        <n v="99.85347925"/>
        <n v="91.04372963"/>
        <n v="120.2520374"/>
        <n v="105.8039052"/>
        <n v="106.2306746"/>
        <n v="87.71079113"/>
        <n v="130.0827333"/>
        <n v="110.6732404"/>
        <n v="75.51946753"/>
        <n v="56.39994652"/>
        <n v="78.29441631"/>
        <n v="84.57953272"/>
        <n v="72.49179642"/>
        <n v="74.90558581"/>
        <n v="81.80076688"/>
        <n v="62.27267155"/>
        <n v="112.5014975"/>
        <n v="110.0561904"/>
        <n v="91.28934192"/>
        <n v="141.5569781"/>
        <n v="131.5621328"/>
        <n v="98.83636551"/>
        <n v="95.15597072"/>
        <n v="120.2781698"/>
        <n v="102.3492036"/>
        <n v="102.4178146"/>
        <n v="112.8005434"/>
        <n v="78.80664274"/>
        <n v="72.96367256"/>
        <n v="83.37499237"/>
        <n v="87.32429509"/>
        <n v="64.59208889"/>
        <n v="57.00809903"/>
        <n v="52.74356752"/>
        <n v="52.97184575"/>
        <n v="45.21171494"/>
        <n v="47.89162306"/>
        <n v="80.82555675"/>
        <n v="94.62388585"/>
        <n v="81.95251914"/>
        <n v="111.8205168"/>
        <n v="104.6546578"/>
        <n v="85.80095082"/>
        <n v="67.79090994"/>
        <n v="87.63465708"/>
        <n v="71.11637388"/>
        <n v="72.33715337"/>
        <n v="83.93095962"/>
        <n v="88.90871173"/>
        <n v="91.69945598"/>
        <n v="73.13566324"/>
        <n v="80.3554361"/>
        <n v="71.11529432"/>
        <n v="76.47250325"/>
        <n v="86.40659409"/>
        <n v="71.86981662"/>
        <n v="57.98204775"/>
        <n v="29.41428267"/>
        <n v="60.04030816"/>
        <n v="60.90555224"/>
        <n v="78.76164185"/>
        <n v="68.07737227"/>
        <n v="79.40708144"/>
        <n v="44.88904487"/>
        <n v="37.44398417"/>
        <n v="83.71209075"/>
        <n v="75.54124144"/>
        <n v="89.6868364"/>
        <n v="82.76084698"/>
        <n v="58.05035802"/>
        <n v="64.60234253"/>
        <n v="48.78894063"/>
        <n v="79.75906696"/>
        <n v="69.12775118"/>
        <n v="67.79660476"/>
        <n v="95.26710489"/>
        <n v="77.61776722"/>
        <n v="38.30114714"/>
        <n v="50.44694847"/>
        <n v="102.3388107"/>
        <n v="119.2284324"/>
        <n v="104.8161592"/>
        <n v="89.57937056"/>
        <n v="97.46784435"/>
        <n v="118.4878363"/>
        <n v="105.4622088"/>
        <n v="105.0118031"/>
        <n v="119.8230737"/>
        <n v="118.3790102"/>
        <n v="97.16641883"/>
        <n v="122.4259917"/>
        <n v="104.0260614"/>
        <n v="137.1315117"/>
        <n v="139.5163849"/>
        <n v="119.5743436"/>
        <n v="111.5407535"/>
        <n v="138.9075384"/>
        <n v="161.5068282"/>
        <n v="109.2937712"/>
        <n v="67.61559125"/>
        <n v="92.61598256"/>
        <n v="67.33325215"/>
        <n v="83.69489207"/>
        <n v="84.9782786"/>
        <n v="35.22426294"/>
        <n v="14.67358758"/>
        <n v="81.63761772"/>
        <n v="70.68530394"/>
        <n v="85.45246864"/>
        <n v="101.0040489"/>
        <n v="115.429534"/>
        <n v="110.8134668"/>
        <n v="83.49359318"/>
        <n v="79.78001757"/>
        <n v="93.75513083"/>
        <n v="118.656356"/>
        <n v="120.8612104"/>
        <n v="99.28699725"/>
        <n v="90.21299546"/>
        <n v="86.16408643"/>
        <n v="86.88451641"/>
        <n v="111.1212712"/>
        <n v="104.9424003"/>
        <n v="122.0868375"/>
        <n v="97.49945575"/>
        <n v="105.2909812"/>
        <n v="100.1029263"/>
        <n v="87.87165422"/>
        <n v="87.10126161"/>
        <n v="99.00074936"/>
        <n v="73.53969761"/>
        <n v="85.63040854"/>
        <n v="88.47236457"/>
        <n v="74.61660015"/>
        <n v="56.86416434"/>
        <n v="79.18245441"/>
        <n v="89.02524597"/>
        <n v="122.20067"/>
        <n v="165.7797098"/>
        <n v="101.6603803"/>
        <n v="96.29224204"/>
        <n v="81.92092442"/>
        <n v="84.17539042"/>
        <n v="90.93533587"/>
        <n v="93.34475257"/>
        <n v="115.427252"/>
        <n v="111.2042443"/>
        <n v="98.83226708"/>
        <n v="110.2151781"/>
        <n v="142.3380601"/>
        <n v="149.0806203"/>
        <n v="121.6154276"/>
        <n v="101.7889277"/>
        <n v="79.01902017"/>
        <n v="74.72966509"/>
        <n v="90.90147276"/>
        <n v="104.6322227"/>
        <n v="115.778035"/>
        <n v="95.56956477"/>
        <n v="91.88451742"/>
        <n v="101.7347422"/>
        <n v="86.72527139"/>
        <n v="76.6722044"/>
        <n v="105.4518321"/>
        <n v="111.5733647"/>
        <n v="119.6247227"/>
        <n v="96.50196575"/>
        <n v="97.76708195"/>
        <n v="83.26708138"/>
        <n v="89.24819359"/>
        <n v="104.471263"/>
        <n v="110.715976"/>
        <n v="100.4282531"/>
        <n v="77.20890254"/>
        <n v="93.52890647"/>
        <n v="110.5056773"/>
        <n v="116.4628124"/>
        <n v="112.209263"/>
        <n v="109.7616976"/>
        <n v="98.17826"/>
        <n v="116.3293321"/>
        <n v="106.2941526"/>
        <n v="71.1047405"/>
        <n v="24.45538203"/>
        <n v="71.12619871"/>
        <n v="92.94554896"/>
        <n v="86.81499911"/>
        <n v="125.3081084"/>
        <n v="177.8618168"/>
        <n v="113.367033"/>
        <n v="80.18878765"/>
        <n v="95.22572314"/>
        <n v="118.6444142"/>
        <n v="199.184327"/>
        <n v="101.8597212"/>
        <n v="92.95802927"/>
        <n v="101.632949"/>
        <n v="101.4492327"/>
        <n v="101.4038885"/>
        <n v="104.7225562"/>
        <n v="117.7077224"/>
        <n v="75.55546269"/>
        <n v="65.93243797"/>
        <n v="69.25045796"/>
        <n v="65.61224819"/>
        <n v="96.81717936"/>
        <n v="55.2385453"/>
        <n v="77.57835478"/>
        <n v="102.3108963"/>
        <n v="121.4607191"/>
        <n v="91.7235266"/>
        <n v="84.16649527"/>
        <n v="84.89799706"/>
        <n v="78.56097897"/>
        <n v="92.2020112"/>
        <n v="127.3803026"/>
        <n v="121.0209967"/>
        <n v="83.49352049"/>
        <n v="65.76640698"/>
        <n v="85.07795745"/>
        <n v="104.9077815"/>
        <n v="91.85154672"/>
        <n v="96.41374257"/>
        <n v="116.3056708"/>
        <n v="88.99664281"/>
        <n v="75.27302388"/>
        <n v="188.1976495"/>
        <n v="222.438419"/>
        <n v="178.0796754"/>
        <n v="175.352893"/>
        <n v="137.8500262"/>
        <n v="80.78625249"/>
        <n v="86.60790073"/>
        <n v="176.68995"/>
        <n v="278.7777435"/>
        <n v="154.4731449"/>
        <n v="4549.645105"/>
        <n v="906.4372323"/>
        <n v="163.7336252"/>
        <n v="86.39622431"/>
        <n v="150.9484801"/>
        <n v="183.4002093"/>
        <n v="188.7424195"/>
        <n v="107.5212334"/>
        <n v="117.6827391"/>
        <n v="240.9545239"/>
        <n v="186.9176322"/>
        <n v="110.1512267"/>
        <n v="92.70133953"/>
        <n v="143.4550561"/>
        <n v="147.6879095"/>
        <n v="107.8491587"/>
        <n v="44.17631186"/>
        <n v="86.43577587"/>
        <n v="97.71508951"/>
        <n v="57.33821194"/>
        <n v="85.98148307"/>
        <n v="108.2907152"/>
        <n v="114.7685038"/>
        <n v="127.4802754"/>
        <n v="110.4895928"/>
        <n v="104.4634554"/>
        <n v="105.0981782"/>
        <n v="111.0460243"/>
        <n v="114.360572"/>
        <n v="103.0440629"/>
        <n v="77.03140322"/>
        <n v="87.18091338"/>
        <n v="139.955977"/>
        <n v="115.9396033"/>
        <n v="123.7875391"/>
        <n v="160.9384487"/>
        <n v="1284.799876"/>
        <n v="132.4925904"/>
        <n v="153.7842958"/>
        <n v="135.2064474"/>
        <n v="118.2619446"/>
        <n v="75.98119137"/>
        <n v="103.1975585"/>
        <n v="106.9388027"/>
        <n v="95.07842459"/>
        <n v="74.37493203"/>
        <n v="81.47204007"/>
        <n v="76.97154796"/>
        <n v="122.2385811"/>
        <n v="126.7859571"/>
        <n v="102.6085151"/>
        <n v="95.25118781"/>
        <n v="103.9571924"/>
        <n v="111.1497946"/>
        <n v="113.6447743"/>
        <n v="127.2765992"/>
        <n v="115.460165"/>
        <n v="111.2407066"/>
        <n v="98.95473172"/>
        <n v="97.85759965"/>
        <n v="80.29292737"/>
        <n v="95.56789356"/>
        <n v="114.1613715"/>
        <n v="108.460275"/>
        <n v="83.98953774"/>
        <n v="85.16593486"/>
        <n v="94.38958823"/>
        <n v="131.3335309"/>
        <n v="119.3975507"/>
        <n v="112.9080676"/>
        <n v="116.7564884"/>
        <n v="98.53030197"/>
        <n v="103.2729949"/>
        <n v="86.80268601"/>
        <n v="113.1340539"/>
        <n v="106.3359468"/>
        <n v="121.8751363"/>
        <n v="126.8896051"/>
        <n v="128.7232047"/>
        <n v="122.4421606"/>
        <n v="111.731646"/>
        <n v="113.1121728"/>
        <n v="100.0056174"/>
        <n v="100.1096387"/>
        <n v="84.83386371"/>
        <n v="78.14244558"/>
        <n v="66.87481389"/>
        <n v="80.07625848"/>
        <n v="95.10738692"/>
        <n v="89.62898584"/>
        <n v="86.74929284"/>
        <n v="62.60573067"/>
        <n v="60.91838254"/>
        <n v="79.62008598"/>
        <n v="86.02286062"/>
        <n v="121.0296417"/>
        <n v="96.95170577"/>
        <n v="90.5638369"/>
        <n v="103.5866148"/>
        <n v="101.1629982"/>
        <n v="103.3834967"/>
        <n v="108.0955559"/>
        <n v="112.5055846"/>
        <n v="94.75371448"/>
        <n v="114.5284513"/>
        <n v="113.6303305"/>
        <n v="93.13527687"/>
        <n v="87.03653305"/>
        <n v="87.37738174"/>
        <n v="77.15737698"/>
        <n v="89.82269178"/>
        <n v="100.6447738"/>
        <n v="98.94296433"/>
        <n v="96.78385886"/>
        <n v="86.4417851"/>
        <n v="76.29416809"/>
        <n v="93.3443643"/>
        <n v="104.5578083"/>
        <n v="115.8944559"/>
        <n v="88.38713619"/>
        <n v="91.54712449"/>
        <n v="74.26293512"/>
        <n v="63.90308214"/>
        <n v="87.61101403"/>
        <n v="79.96477454"/>
        <n v="85.0039422"/>
        <n v="100.0150103"/>
        <n v="100.7077503"/>
        <n v="113.2446372"/>
        <n v="108.9225857"/>
        <n v="115.7252699"/>
        <n v="149.1184438"/>
        <n v="155.9883292"/>
        <n v="162.4919949"/>
        <n v="139.2008162"/>
        <n v="102.4160856"/>
        <n v="69.56130597"/>
        <n v="47.48787404"/>
        <n v="73.07808171"/>
        <n v="85.79269007"/>
        <n v="79.5162514"/>
        <n v="86.65546421"/>
        <n v="104.4318503"/>
        <n v="111.2767338"/>
        <n v="108.7466958"/>
        <n v="101.3953781"/>
        <n v="157.026041"/>
        <n v="141.9795859"/>
        <n v="123.8097117"/>
        <n v="111.6098615"/>
        <n v="127.6019028"/>
        <n v="117.5189607"/>
        <n v="124.0512778"/>
        <n v="106.19914"/>
        <n v="77.67112944"/>
        <n v="61.81515593"/>
        <n v="52.91240414"/>
        <n v="51.90114988"/>
        <n v="67.19546461"/>
        <n v="93.1106743"/>
        <n v="97.28799981"/>
        <n v="85.90178264"/>
        <n v="78.71906603"/>
        <n v="64.99290405"/>
        <n v="87.74718655"/>
        <n v="101.9441713"/>
        <n v="125.0990315"/>
        <n v="84.78069491"/>
        <n v="89.21770528"/>
        <n v="90.9696995"/>
        <n v="82.19006879"/>
        <n v="81.78499643"/>
        <n v="92.26999314"/>
        <n v="114.6004499"/>
        <n v="91.54588645"/>
        <n v="85.91887883"/>
        <n v="101.5731984"/>
        <n v="52.5253199"/>
        <n v="60.15659043"/>
        <n v="64.58534309"/>
        <n v="69.86479583"/>
        <n v="87.2562993"/>
        <n v="84.07621011"/>
        <n v="95.23321785"/>
        <n v="94.37586715"/>
        <n v="85.71207304"/>
        <n v="95.8737528"/>
        <n v="110.4700594"/>
        <n v="153.2668494"/>
        <n v="98.96700554"/>
        <n v="106.5682167"/>
        <n v="121.5323565"/>
        <n v="127.8811699"/>
        <n v="108.4969239"/>
        <n v="89.42780511"/>
        <n v="129.2625292"/>
        <n v="95.45419528"/>
        <n v="119.9574815"/>
        <n v="94.66880878"/>
        <n v="98.10109395"/>
        <n v="163.3616367"/>
        <n v="267.3476499"/>
        <n v="123.8521422"/>
        <n v="76.35098087"/>
        <n v="100.0115921"/>
        <n v="75.49141332"/>
        <n v="52.02449269"/>
        <n v="81.72362524"/>
        <n v="61.92654742"/>
        <n v="54.38688032"/>
        <n v="89.13914759"/>
        <n v="91.09893111"/>
        <n v="55.14989882"/>
        <n v="119.3055933"/>
        <n v="142.1848103"/>
        <n v="131.1074194"/>
        <n v="140.9420211"/>
        <n v="135.2468604"/>
        <n v="185.2052836"/>
        <n v="79.34719837"/>
        <n v="75.51274154"/>
        <n v="92.69108892"/>
        <n v="114.8862595"/>
        <n v="144.3934345"/>
        <n v="99.34544347"/>
        <n v="67.97275419"/>
        <n v="73.467963"/>
        <n v="65.37643892"/>
        <n v="92.61396885"/>
        <n v="150.0279612"/>
        <n v="83.05214828"/>
        <n v="76.52661892"/>
        <n v="108.2140233"/>
        <n v="106.4610523"/>
        <n v="87.63007499"/>
        <n v="137.4673567"/>
        <n v="149.599176"/>
        <n v="151.2558046"/>
        <n v="82.43824146"/>
        <n v="106.2793137"/>
        <n v="112.2577451"/>
        <n v="103.2310155"/>
        <n v="109.7326738"/>
        <n v="148.2298325"/>
        <n v="192.4850347"/>
        <n v="139.4994437"/>
        <n v="69.64095969"/>
        <n v="132.2621226"/>
        <n v="90.4013205"/>
        <n v="107.8227368"/>
        <n v="121.3908912"/>
        <n v="108.6616766"/>
        <n v="108.8439126"/>
        <n v="136.3619947"/>
        <n v="88.04906289"/>
        <n v="54.72011454"/>
        <n v="112.0755955"/>
        <n v="130.6718253"/>
        <n v="131.5850422"/>
        <n v="167.9811358"/>
        <n v="114.6969754"/>
        <n v="93.12022349"/>
        <n v="90.16423585"/>
        <n v="119.0137926"/>
        <n v="123.2613285"/>
        <n v="116.3406692"/>
        <n v="92.4980437"/>
        <n v="76.31832856"/>
        <n v="67.01442281"/>
        <n v="87.53321242"/>
        <n v="111.6668677"/>
        <n v="111.449844"/>
        <n v="99.73613303"/>
        <n v="82.37009654"/>
        <n v="70.88468961"/>
        <n v="44.84928375"/>
        <n v="87.80824298"/>
        <n v="104.0916075"/>
        <n v="130.1986817"/>
        <n v="130.318312"/>
        <n v="89.65963518"/>
        <n v="90.3188415"/>
        <n v="90.79891252"/>
        <n v="72.3988408"/>
        <n v="79.09640417"/>
        <n v="66.47681474"/>
        <n v="58.45195188"/>
        <n v="63.89768627"/>
        <n v="81.07754151"/>
        <n v="70.47488424"/>
        <n v="86.63900971"/>
        <n v="66.49132611"/>
        <n v="57.06984589"/>
        <n v="64.51938945"/>
        <n v="74.43626304"/>
        <n v="72.06559877"/>
        <n v="67.18721945"/>
        <n v="66.41186458"/>
        <n v="72.2810715"/>
        <n v="81.95589562"/>
        <n v="83.7632517"/>
        <n v="72.81531121"/>
        <n v="65.41297801"/>
        <n v="49.79429278"/>
        <n v="60.75544396"/>
        <n v="71.00111618"/>
        <n v="47.35059213"/>
        <n v="59.044675"/>
        <n v="70.20255196"/>
        <n v="79.60572907"/>
        <n v="51.05874163"/>
        <n v="33.15486702"/>
        <n v="29.07038255"/>
        <n v="19.17095068"/>
        <n v="39.41504815"/>
        <n v="45.83032615"/>
        <n v="41.38035927"/>
        <n v="47.12307019"/>
        <n v="43.69041139"/>
        <n v="62.71879257"/>
        <n v="48.33616468"/>
        <n v="57.73048537"/>
        <n v="41.64754349"/>
        <n v="58.51737364"/>
        <n v="65.76524835"/>
        <n v="50.93674307"/>
        <n v="73.60174913"/>
        <n v="83.08408218"/>
        <n v="95.80297192"/>
        <n v="71.95351192"/>
        <n v="243.8101596"/>
        <n v="44.94113626"/>
        <n v="34.67870591"/>
        <n v="47.19823427"/>
        <n v="57.33130511"/>
        <n v="42.25723939"/>
        <n v="41.25598668"/>
        <n v="56.12245133"/>
        <n v="63.2954493"/>
        <n v="87.68668878"/>
        <n v="295.8292019"/>
        <n v="46.25148392"/>
        <n v="50.92180276"/>
        <n v="69.54622563"/>
        <n v="65.43592156"/>
        <n v="28.04223073"/>
        <n v="18.87543557"/>
        <n v="56.10440026"/>
        <n v="59.42379013"/>
        <n v="53.31322981"/>
        <n v="86.98086498"/>
        <n v="65.48598559"/>
        <n v="22.78453983"/>
        <n v="45.62791308"/>
        <n v="76.95247324"/>
        <n v="88.84765354"/>
        <n v="63.73047072"/>
        <n v="33.40442593"/>
        <n v="39.50076193"/>
        <n v="52.05315547"/>
        <n v="60.34705595"/>
        <n v="45.35933548"/>
        <n v="53.56486954"/>
        <n v="45.15569085"/>
        <n v="-1.761423453"/>
        <n v="49.47943371"/>
        <n v="50.13282313"/>
        <n v="51.41502923"/>
        <n v="54.45308234"/>
        <n v="67.1738294"/>
        <n v="78.27234224"/>
        <n v="1044.447303"/>
        <n v="2809.437516"/>
        <n v="86.90860795"/>
        <n v="14.2356353"/>
        <n v="15.31077199"/>
        <n v="25.21209272"/>
        <n v="42.116875"/>
        <n v="42.7660323"/>
        <n v="45.33242536"/>
        <n v="28.57090708"/>
        <n v="21.55549181"/>
        <n v="50.80924218"/>
        <n v="61.28984085"/>
        <n v="53.24352505"/>
        <n v="79.01849432"/>
        <n v="79.50264397"/>
        <n v="55.67496226"/>
        <n v="47.00473539"/>
        <n v="64.10902188"/>
        <n v="60.59554515"/>
        <n v="51.44203692"/>
        <n v="58.36129092"/>
        <n v="48.65820337"/>
        <n v="42.23609358"/>
        <n v="51.31845616"/>
        <n v="57.23408318"/>
        <n v="60.55470181"/>
        <n v="45.06152522"/>
        <n v="48.54266915"/>
        <n v="50.30635286"/>
        <n v="51.28960873"/>
        <n v="43.74592103"/>
        <n v="52.72839509"/>
        <n v="49.78108973"/>
        <n v="58.52287051"/>
        <n v="57.03638211"/>
        <n v="53.73651471"/>
        <n v="28.02046621"/>
        <n v="17.91641531"/>
        <n v="22.04145155"/>
        <n v="48.05972395"/>
        <n v="44.36993675"/>
        <n v="39.12756574"/>
        <n v="40.12713492"/>
        <n v="29.13732578"/>
        <n v="31.65784001"/>
        <n v="46.67088405"/>
        <n v="52.45119827"/>
        <n v="51.29144223"/>
        <n v="47.56265955"/>
        <n v="40.76436769"/>
        <n v="47.45869875"/>
        <n v="34.6180548"/>
        <n v="44.639439"/>
        <n v="49.44768766"/>
        <n v="43.72083739"/>
        <n v="45.52124524"/>
        <n v="49.31850031"/>
        <n v="47.96327104"/>
        <n v="42.33862791"/>
        <n v="57.50297543"/>
        <n v="57.69019307"/>
        <n v="62.96751451"/>
        <n v="61.53701996"/>
        <n v="48.63677812"/>
        <n v="38.37596876"/>
        <n v="23.78090796"/>
        <n v="64.75585113"/>
        <n v="55.23438237"/>
        <n v="44.72939741"/>
        <n v="43.73804476"/>
        <n v="38.43550662"/>
        <n v="19.93410558"/>
        <n v="45.98205215"/>
        <n v="56.65741702"/>
        <n v="40.83855359"/>
        <n v="27.70599581"/>
        <n v="29.80144816"/>
        <n v="30.78270306"/>
        <n v="42.660865"/>
        <n v="35.70349081"/>
        <n v="25.61588931"/>
        <n v="33.03588516"/>
        <n v="37.88175157"/>
        <n v="20.49660012"/>
        <n v="26.64118007"/>
        <n v="17.64017408"/>
        <n v="13.5630558"/>
        <n v="33.03141097"/>
        <n v="19.56668786"/>
        <n v="32.2651911"/>
        <n v="30.41346278"/>
        <n v="24.12281687"/>
        <n v="22.87564402"/>
        <n v="36.48853238"/>
        <n v="53.06344078"/>
        <n v="33.51569984"/>
        <n v="17.0648778"/>
        <n v="15.23790152"/>
        <n v="30.69821921"/>
        <n v="22.46155133"/>
        <n v="36.45639626"/>
        <n v="37.85789836"/>
        <n v="29.43362339"/>
        <n v="43.43886852"/>
        <n v="48.11872607"/>
        <n v="51.07777502"/>
        <n v="46.52909504"/>
        <n v="47.15728156"/>
        <n v="44.49108574"/>
        <n v="44.37480596"/>
        <n v="40.05689067"/>
        <n v="58.07487611"/>
        <n v="69.66122064"/>
        <n v="40.60516447"/>
        <n v="39.99310228"/>
        <n v="46.78488884"/>
        <n v="46.7074665"/>
        <n v="50.44310686"/>
        <n v="65.36037865"/>
        <n v="50.14294437"/>
        <n v="21.75529586"/>
        <n v="30.29992998"/>
        <n v="35.15095713"/>
        <n v="40.30454693"/>
        <n v="46.17833796"/>
        <n v="52.41174158"/>
        <n v="62.03344383"/>
        <n v="51.80529968"/>
        <n v="52.5677437"/>
        <n v="64.9355269"/>
        <n v="134.7476148"/>
        <n v="121.1776674"/>
        <n v="99.91431747"/>
        <n v="50.25057404"/>
        <n v="31.44827161"/>
        <n v="24.87964662"/>
        <n v="26.0068805"/>
        <n v="34.23091122"/>
        <n v="66.78362319"/>
        <n v="35.14292887"/>
        <n v="30.51870659"/>
        <n v="34.0593321"/>
        <n v="36.99437852"/>
        <n v="45.89619048"/>
        <n v="48.98674317"/>
        <n v="56.72143583"/>
        <n v="39.91004036"/>
        <n v="55.53696115"/>
        <n v="48.3032828"/>
        <n v="49.19876027"/>
        <n v="42.72455245"/>
        <n v="32.46337485"/>
        <n v="33.15843237"/>
        <n v="37.36642631"/>
        <n v="43.51202037"/>
        <n v="50.02610058"/>
        <n v="50.7877126"/>
        <n v="75.96062272"/>
        <n v="88.33624266"/>
        <n v="80.38819689"/>
        <n v="70.71627991"/>
        <n v="67.7398805"/>
        <n v="81.92988413"/>
        <n v="61.71948241"/>
        <n v="61.12317036"/>
        <n v="61.11233617"/>
        <n v="68.56981008"/>
        <n v="86.65821645"/>
        <n v="73.81550841"/>
        <n v="43.53431853"/>
        <n v="31.20876798"/>
        <n v="58.02011972"/>
        <n v="95.13777966"/>
        <n v="93.87503029"/>
        <n v="103.9160215"/>
        <n v="61.44914004"/>
        <n v="72.0830116"/>
        <n v="69.92282946"/>
        <n v="59.48642642"/>
        <n v="59.04477848"/>
        <n v="67.52983163"/>
        <n v="63.22321802"/>
        <n v="73.08227616"/>
        <n v="47.91589475"/>
        <n v="50.24795698"/>
        <n v="47.6889717"/>
        <n v="49.18959504"/>
        <n v="55.46471438"/>
        <n v="69.43370924"/>
        <n v="60.11943198"/>
        <n v="53.51866097"/>
        <n v="45.52217119"/>
        <n v="53.42043452"/>
        <n v="42.32865173"/>
        <n v="58.62900738"/>
        <n v="52.32015788"/>
        <n v="69.84183616"/>
        <n v="52.51504329"/>
        <n v="58.425199"/>
        <n v="60.71057206"/>
        <n v="44.02416502"/>
        <n v="62.12320763"/>
        <n v="54.11355268"/>
        <n v="48.50830488"/>
        <n v="56.06549025"/>
        <n v="53.93795084"/>
        <n v="134.4884221"/>
        <n v="82.74421296"/>
        <n v="90.6668878"/>
        <n v="45.56437394"/>
        <n v="61.60884765"/>
        <n v="15.29224188"/>
        <n v="9.421018531"/>
        <n v="58.5526285"/>
        <n v="52.28162464"/>
        <n v="31.7696948"/>
        <n v="25.56711429"/>
        <n v="37.04256916"/>
        <n v="49.7384538"/>
        <n v="26.51715961"/>
        <n v="18.90752412"/>
        <n v="35.90195556"/>
        <n v="37.01543366"/>
        <n v="31.15281617"/>
        <n v="22.38646877"/>
        <n v="34.26416783"/>
        <n v="28.32769033"/>
        <n v="41.85212803"/>
        <n v="44.30535805"/>
        <n v="34.96841219"/>
        <n v="34.6966765"/>
        <n v="40.83704346"/>
        <n v="24.26530783"/>
        <n v="23.05133479"/>
        <n v="34.25364192"/>
        <n v="25.92532279"/>
        <n v="34.21179457"/>
        <n v="51.7793561"/>
        <n v="53.42920966"/>
        <n v="33.44471011"/>
        <n v="57.92002876"/>
        <n v="59.74605347"/>
        <n v="42.12017751"/>
        <n v="38.05764052"/>
      </sharedItems>
    </cacheField>
    <cacheField name="Revenue" numFmtId="167">
      <sharedItems containsSemiMixedTypes="0" containsString="0" containsNumber="1">
        <n v="2554014.112813943"/>
        <n v="4295011.953091235"/>
        <n v="4918597.507330609"/>
        <n v="2608847.978814772"/>
        <n v="3156985.7371442155"/>
        <n v="4087737.279631264"/>
        <n v="7416655.478255012"/>
        <n v="6975422.733623096"/>
        <n v="4201004.106540144"/>
        <n v="2084555.1988551342"/>
        <n v="1821028.8795617854"/>
        <n v="4422818.6895756405"/>
        <n v="3484293.266121427"/>
        <n v="3474724.188878308"/>
        <n v="3663233.300701224"/>
        <n v="2685660.230408223"/>
        <n v="1887550.8081620499"/>
        <n v="1662237.1215513"/>
        <n v="3147414.9918971984"/>
        <n v="2976335.9504467873"/>
        <n v="5121822.159657727"/>
        <n v="5398483.55392094"/>
        <n v="5607245.150220945"/>
        <n v="2433450.1814265884"/>
        <n v="1620388.3455264422"/>
        <n v="1757441.2415293439"/>
        <n v="2510682.700169266"/>
        <n v="1987766.766699844"/>
        <n v="2341511.3529276527"/>
        <n v="2544933.768492852"/>
        <n v="1717112.187883388"/>
        <n v="1460491.7225360726"/>
        <n v="2643322.76396501"/>
        <n v="3318234.4272086034"/>
        <n v="3264737.571085626"/>
        <n v="3837687.2639590246"/>
        <n v="5508974.843156891"/>
        <n v="3800524.9085186147"/>
        <n v="2687694.2971457187"/>
        <n v="3666056.268164333"/>
        <n v="5476369.622150029"/>
        <n v="4876205.504120756"/>
        <n v="3491552.7216526936"/>
        <n v="2549551.207824478"/>
        <n v="2422578.9418077404"/>
        <n v="3080096.483924507"/>
        <n v="4211926.048274778"/>
        <n v="3861915.8745252336"/>
        <n v="3808886.414684454"/>
        <n v="4683684.703114189"/>
        <n v="4677493.463534732"/>
        <n v="4259228.983839315"/>
        <n v="4473072.254019883"/>
        <n v="3843595.4860198908"/>
        <n v="3194080.1260208287"/>
        <n v="4334113.647228021"/>
        <n v="5140895.635192982"/>
        <n v="4762932.44045157"/>
        <n v="2923535.880116183"/>
        <n v="2543751.237090857"/>
        <n v="4089493.5447346326"/>
        <n v="5543988.87693757"/>
        <n v="4498765.858616764"/>
        <n v="2911298.314548394"/>
        <n v="3248302.6282708375"/>
        <n v="2395846.8312201207"/>
        <n v="2188065.9689158616"/>
        <n v="2577996.6762849092"/>
        <n v="3996785.8666081056"/>
        <n v="4180022.393688385"/>
        <n v="3168703.804541698"/>
        <n v="2925940.7992617027"/>
        <n v="1891460.618809519"/>
        <n v="1439757.606962323"/>
        <n v="2805114.1404949045"/>
        <n v="2686045.9170217444"/>
        <n v="3127554.5809865"/>
        <n v="3152583.170021061"/>
        <n v="2875936.548921462"/>
        <n v="2185667.308447628"/>
        <n v="2015882.1761533176"/>
        <n v="3277263.306505199"/>
        <n v="4197196.967150635"/>
        <n v="3490623.6353449663"/>
        <n v="2680466.72534678"/>
        <n v="3153060.8535776073"/>
        <n v="3283887.9682536433"/>
        <n v="2625637.535890673"/>
        <n v="4153382.7470402485"/>
        <n v="4004891.6172012133"/>
        <n v="3193578.297234673"/>
        <n v="2670677.624228778"/>
        <n v="2070717.33560621"/>
        <n v="2411538.595593379"/>
        <n v="2126448.643542971"/>
        <n v="1830731.0361055967"/>
        <n v="2568165.4584249454"/>
        <n v="3078649.385783883"/>
        <n v="3125534.3258045814"/>
        <n v="3126268.2241001423"/>
        <n v="2536938.059344071"/>
        <n v="2288228.100767768"/>
        <n v="3679205.760397042"/>
        <n v="3960978.2574513294"/>
        <n v="3938363.384009219"/>
        <n v="5164026.929510769"/>
        <n v="4453430.848883919"/>
        <n v="2869244.720868226"/>
        <n v="2629794.0681653973"/>
        <n v="4266769.867621088"/>
        <n v="3899759.1347604864"/>
        <n v="4718958.240700227"/>
        <n v="4480370.652469636"/>
        <n v="4607163.150028995"/>
        <n v="2904469.0706126024"/>
        <n v="3133492.403612124"/>
        <n v="6223105.863242839"/>
        <n v="6137091.096409616"/>
        <n v="5289982.327024307"/>
        <n v="5186405.763053729"/>
        <n v="5996235.587214034"/>
        <n v="2804635.4583702027"/>
        <n v="3345496.3935267534"/>
        <n v="3524785.3053353317"/>
        <n v="3388274.369376514"/>
        <n v="3360085.1427618465"/>
        <n v="3816643.755222665"/>
        <n v="3812938.444793507"/>
        <n v="2124446.000775214"/>
        <n v="1378597.2674917728"/>
        <n v="3523564.032376098"/>
        <n v="3666704.625236843"/>
        <n v="4600347.137908885"/>
        <n v="4879325.667195988"/>
        <n v="4445577.510037854"/>
        <n v="4113762.954556064"/>
        <n v="3418187.334440545"/>
        <n v="5016023.8682794245"/>
        <n v="4535111.6024814155"/>
        <n v="3950154.4357387414"/>
        <n v="4821836.275772924"/>
        <n v="4618299.083827712"/>
        <n v="3726373.8088265923"/>
        <n v="3740866.408459458"/>
        <n v="7054663.509707239"/>
        <n v="6537412.084880741"/>
        <n v="3977670.608667517"/>
        <n v="3337798.239705922"/>
        <n v="3944174.192022147"/>
        <n v="2184324.853085884"/>
        <n v="2103568.998320541"/>
        <n v="5203911.421468167"/>
        <n v="8890686.289361777"/>
        <n v="7427807.38075662"/>
        <n v="4863523.41659792"/>
        <n v="5414978.938015112"/>
        <n v="3625633.7378941206"/>
        <n v="2562716.6185872722"/>
        <n v="2696775.5765712475"/>
        <n v="4877643.263219622"/>
        <n v="5731315.440085921"/>
        <n v="5377347.331415774"/>
        <n v="5443420.030175248"/>
        <n v="3696373.685638583"/>
        <n v="3764153.058551782"/>
        <n v="4899443.302674942"/>
        <n v="5137777.719747954"/>
        <n v="5274741.1453233"/>
        <n v="5134477.048743688"/>
        <n v="5388666.762215806"/>
        <n v="5325288.18182728"/>
        <n v="4234766.839276609"/>
        <n v="4280043.282457804"/>
        <n v="4026844.99655824"/>
        <n v="4362531.158416652"/>
        <n v="4541048.215569209"/>
        <n v="4328310.673164324"/>
        <n v="3524894.8903778004"/>
        <n v="3697779.8133735647"/>
        <n v="4989528.859446488"/>
        <n v="5386810.2858832"/>
        <n v="4101374.5709549603"/>
        <n v="4949963.443196965"/>
        <n v="6211717.972615874"/>
        <n v="3788751.480857533"/>
        <n v="2815896.139580053"/>
        <n v="5160331.232955102"/>
        <n v="5370260.298552606"/>
        <n v="5750575.067640621"/>
        <n v="5469236.183016337"/>
        <n v="4419775.99227034"/>
        <n v="3796239.2244456466"/>
        <n v="4137075.9769722405"/>
        <n v="6590963.417491412"/>
        <n v="6818708.669401705"/>
        <n v="7638771.719719828"/>
        <n v="5860221.513422567"/>
        <n v="7036547.472419742"/>
        <n v="5740975.626350311"/>
        <n v="5714277.66601466"/>
        <n v="6108772.211277955"/>
        <n v="4014502.682078721"/>
        <n v="4665722.085340088"/>
        <n v="4835222.428368968"/>
        <n v="3786260.0639292975"/>
        <n v="2691418.283113613"/>
        <n v="2694990.160324092"/>
        <n v="5011570.825875004"/>
        <n v="5868771.364428975"/>
        <n v="5311476.617626023"/>
        <n v="4180411.769515949"/>
        <n v="4893816.56990795"/>
        <n v="3735990.6448964463"/>
        <n v="2749694.0802201675"/>
        <n v="5393268.280079808"/>
        <n v="6591559.047436231"/>
        <n v="6062478.3603451755"/>
        <n v="7030599.894056062"/>
        <n v="6120528.523461632"/>
        <n v="4921994.754375489"/>
        <n v="3533208.4604405"/>
        <n v="3941268.7159678354"/>
        <n v="4332028.400598671"/>
        <n v="5186324.355749935"/>
        <n v="5175548.041384393"/>
        <n v="4884699.626269906"/>
        <n v="4161536.3189809937"/>
        <n v="2953272.662967726"/>
        <n v="4356017.964900304"/>
        <n v="6706684.821996157"/>
        <n v="5650829.5766339665"/>
        <n v="4018982.585811232"/>
        <n v="4922132.183684659"/>
        <n v="3619562.4012475"/>
        <n v="3291337.1390751908"/>
        <n v="3429527.427537557"/>
        <n v="3890116.2279625623"/>
        <n v="5046753.2734643025"/>
        <n v="5872999.582894846"/>
        <n v="5144846.605488486"/>
        <n v="4414750.006994085"/>
        <n v="4951610.097601245"/>
        <n v="6923883.240865063"/>
        <n v="6725390.63150322"/>
        <n v="6512028.737830226"/>
        <n v="6016494.635846984"/>
        <n v="8636835.599664545"/>
        <n v="6621123.632612945"/>
        <n v="4449440.57154039"/>
        <n v="5070896.482392075"/>
        <n v="5686822.625974528"/>
        <n v="6399952.654955858"/>
        <n v="6532815.787176708"/>
        <n v="4473847.331052902"/>
        <n v="4096438.852485158"/>
        <n v="3010512.1027735607"/>
        <n v="3770667.7926377556"/>
        <n v="4270199.401498705"/>
        <n v="5135551.1017739475"/>
        <n v="5325803.02719195"/>
        <n v="5312975.683096677"/>
        <n v="5374631.265737036"/>
        <n v="3407639.6322289724"/>
        <n v="5399064.981775322"/>
        <n v="1.2708587128271887E7"/>
        <n v="6562823.945696009"/>
        <n v="7199019.601750227"/>
        <n v="6348292.245789285"/>
        <n v="5418766.489807431"/>
        <n v="4675721.383034184"/>
        <n v="5118630.617823476"/>
        <n v="4768692.179544751"/>
        <n v="5442465.08487358"/>
        <n v="4328817.332436081"/>
        <n v="4119691.83428059"/>
        <n v="3096493.0244420054"/>
        <n v="3796056.3762343912"/>
        <n v="4879095.123401375"/>
        <n v="4611209.214344602"/>
        <n v="3705713.933630732"/>
        <n v="4413584.65382604"/>
        <n v="5259296.429658683"/>
        <n v="3919005.6397643494"/>
        <n v="3151048.6114637083"/>
        <n v="4395742.592639079"/>
        <n v="5097235.755798575"/>
        <n v="5782875.15161464"/>
        <n v="5088875.189827812"/>
        <n v="5431126.167737555"/>
        <n v="3113246.710450431"/>
        <n v="2935734.066301543"/>
        <n v="5255872.1460744"/>
        <n v="5488345.781631908"/>
        <n v="4855829.127139256"/>
        <n v="5348766.367692394"/>
        <n v="5800652.691583759"/>
        <n v="3438530.6128331693"/>
        <n v="1786414.9066377773"/>
        <n v="3389570.727030695"/>
        <n v="3653621.1120425635"/>
        <n v="4855749.760301108"/>
        <n v="7741589.244518101"/>
        <n v="4350160.532523439"/>
        <n v="1954222.1374764785"/>
        <n v="1521784.728101796"/>
        <n v="2846824.8143940796"/>
        <n v="1441180.4667721998"/>
        <n v="3513718.6614202"/>
        <n v="4356173.062106304"/>
        <n v="3692636.598246469"/>
        <n v="1905285.8818665857"/>
        <n v="2189552.5330269723"/>
        <n v="4460187.691919985"/>
        <n v="3899910.6190495742"/>
        <n v="4282076.128176083"/>
        <n v="4763519.058184898"/>
        <n v="3842881.7111002402"/>
        <n v="3478478.354368077"/>
        <n v="2823066.788454219"/>
        <n v="4873597.094592272"/>
        <n v="4735145.74454395"/>
        <n v="8031257.389329203"/>
        <n v="1.0813447123024749E7"/>
        <n v="4692952.179835071"/>
        <n v="2813950.908847551"/>
        <n v="3190005.1342966473"/>
        <n v="4732869.9101519715"/>
        <n v="5768933.558352017"/>
        <n v="7570049.11230344"/>
        <n v="3443010.137893016"/>
        <n v="4742779.259753597"/>
        <n v="4549784.430168104"/>
        <n v="3996727.381616567"/>
        <n v="5581045.625880776"/>
        <n v="4441136.623108424"/>
        <n v="4317767.3646366"/>
        <n v="5274967.163428079"/>
        <n v="8592753.946394306"/>
        <n v="4266655.638218063"/>
        <n v="4121223.5844415906"/>
        <n v="6887796.934773155"/>
        <n v="7870737.30198848"/>
        <n v="6265122.921519564"/>
        <n v="6391777.310758457"/>
        <n v="3733476.9394710734"/>
        <n v="3623907.0409190278"/>
        <n v="4241024.749609118"/>
        <n v="6509098.66626002"/>
        <n v="6668246.156793459"/>
        <n v="1.0690346195914298E7"/>
        <n v="2.8657986978060756E7"/>
        <n v="1.2832707098097764E7"/>
        <n v="1.074075993936821E7"/>
        <n v="7291433.177670218"/>
        <n v="5647008.1314627435"/>
        <n v="4484146.968888489"/>
        <n v="4953063.761594386"/>
        <n v="6839288.631772903"/>
        <n v="2652772.7522549084"/>
        <n v="1423271.6248992565"/>
        <n v="1910854.5927670347"/>
        <n v="2010727.5168337247"/>
        <n v="3051517.2443046374"/>
        <n v="5634038.324632176"/>
        <n v="1.4939094755063998E7"/>
        <n v="3774541.3047922584"/>
        <n v="2181193.9445516067"/>
        <n v="1942912.551475036"/>
        <n v="2822508.888008696"/>
        <n v="3526445.978832685"/>
        <n v="3657921.986297993"/>
        <n v="3871374.153477713"/>
        <n v="4127029.942628966"/>
        <n v="4428988.753593659"/>
        <n v="5028401.893523589"/>
        <n v="1.2436097142663637E7"/>
        <n v="8443278.74694737"/>
        <n v="8.732409518235207E7"/>
        <n v="4378983.763279644"/>
        <n v="3420434.660342505"/>
        <n v="2439614.9946999787"/>
        <n v="3326301.769437487"/>
        <n v="6416666.468916781"/>
        <n v="7320338.498809042"/>
        <n v="7593788.296364043"/>
        <n v="7735338.100458066"/>
        <n v="5467290.953734512"/>
        <n v="2915941.8907977236"/>
        <n v="2730924.692664441"/>
        <n v="3108744.8406349444"/>
        <n v="2784298.9913844415"/>
        <n v="4380582.69534983"/>
        <n v="4471205.312782612"/>
        <n v="4041456.7885720646"/>
        <n v="2565430.905560024"/>
        <n v="2377704.4350898014"/>
        <n v="3852025.6547804517"/>
        <n v="4775482.840788744"/>
        <n v="3417448.9768050103"/>
        <n v="2685285.1487546107"/>
        <n v="3392544.03290221"/>
        <n v="3554287.9953486635"/>
        <n v="4167742.9563697753"/>
        <n v="4385305.542549398"/>
        <n v="5080943.031509451"/>
        <n v="5472607.377819698"/>
        <n v="4505211.655168799"/>
        <n v="5437695.187461408"/>
        <n v="3894841.9683294105"/>
        <n v="2741376.6393267345"/>
        <n v="3935560.113140312"/>
        <n v="3463321.6787100304"/>
        <n v="3883697.522968967"/>
        <n v="5971245.166308151"/>
        <n v="5374107.892190605"/>
        <n v="2785957.1525269044"/>
        <n v="2654568.1060128645"/>
        <n v="7215580.736549371"/>
        <n v="1.050778963324315E7"/>
        <n v="1.1010885224045336E7"/>
        <n v="5990190.326289922"/>
        <n v="4357886.1839178335"/>
        <n v="3549152.1976610795"/>
        <n v="3215607.6075991197"/>
        <n v="5173766.408500321"/>
        <n v="1.3696200824224675E7"/>
        <n v="7826969.963097197"/>
        <n v="6750298.836346761"/>
        <n v="6457163.3202575985"/>
        <n v="4666657.995170128"/>
        <n v="4863768.745210011"/>
        <n v="5409753.302390013"/>
        <n v="4.055724309268599E7"/>
        <n v="1.0134352567161033E7"/>
        <n v="6309991.688828956"/>
        <n v="7041520.123196559"/>
        <n v="4466980.326268865"/>
        <n v="3349570.057547402"/>
        <n v="2613049.5206112145"/>
        <n v="3502701.186116506"/>
        <n v="7340251.098632951"/>
        <n v="7086373.717512707"/>
        <n v="4015143.9594811867"/>
        <n v="5138920.584799319"/>
        <n v="4736096.217767127"/>
        <n v="5851734.325965385"/>
        <n v="7056853.632109187"/>
        <n v="5580351.130703405"/>
        <n v="5297448.515100393"/>
        <n v="3074798.4739865772"/>
        <n v="3137223.164919765"/>
        <n v="2542777.1063557505"/>
        <n v="2834385.890665802"/>
        <n v="3675107.2358530257"/>
        <n v="3563796.8603054024"/>
        <n v="2693176.7502177935"/>
        <n v="1685592.65160264"/>
        <n v="1395335.7853249712"/>
        <n v="1613335.4890413599"/>
        <n v="4633372.816472428"/>
        <n v="2578738.0226775655"/>
        <n v="5720013.427439919"/>
        <n v="6551076.763678372"/>
        <n v="9364480.401079345"/>
        <n v="7975450.701359396"/>
        <n v="3506623.0069970335"/>
        <n v="7390424.784749894"/>
        <n v="7795563.1689799"/>
        <n v="9627082.529862083"/>
        <n v="1.1756810309632218E7"/>
        <n v="1.019197134608099E7"/>
        <n v="5592231.0384286605"/>
        <n v="3933538.329540219"/>
        <n v="7607610.110713955"/>
        <n v="6922161.677974687"/>
        <n v="5014910.176734106"/>
        <n v="6996216.977015721"/>
        <n v="6282087.34489165"/>
        <n v="3995751.9855746184"/>
        <n v="3241153.201791058"/>
        <n v="4067968.8961074706"/>
        <n v="6627760.815012248"/>
        <n v="2300831.3157001496"/>
        <n v="7684643.4929732885"/>
        <n v="6316098.83368001"/>
        <n v="2805809.1152026053"/>
        <n v="3151516.571448687"/>
        <n v="4368642.282381096"/>
        <n v="2647228.6694861106"/>
        <n v="5946556.084225881"/>
        <n v="3218635.940804153"/>
        <n v="7745144.851878286"/>
        <n v="4944919.0202381"/>
        <n v="6120249.362891289"/>
        <n v="1.2075620458544465E7"/>
        <n v="4423260.073026408"/>
        <n v="7398419.729249425"/>
        <n v="6492840.827841445"/>
        <n v="6221031.19091661"/>
        <n v="2882907.0769081833"/>
        <n v="3696442.901514277"/>
        <n v="5079586.325405517"/>
        <n v="8487641.832446203"/>
        <n v="8777877.071287222"/>
        <n v="5523435.421383584"/>
        <n v="1.0190403383079216E7"/>
        <n v="5138876.491548828"/>
        <n v="2458432.666479691"/>
        <n v="1311568.1894079335"/>
        <n v="5964448.1722474955"/>
        <n v="8757393.86140784"/>
        <n v="1.3629243122189388E7"/>
        <n v="9159579.021132875"/>
        <n v="9833797.943413032"/>
        <n v="8160097.568156489"/>
        <n v="1.5629073170912087E7"/>
        <n v="2.1967983452193588E7"/>
        <n v="2.384117040082678E7"/>
        <n v="2.556128652438377E7"/>
        <n v="2.4218216908868924E7"/>
        <n v="1.5560375377822328E7"/>
        <n v="1.4249982063001167E7"/>
        <n v="1.4486865555268036E7"/>
        <n v="1.1951168485135276E7"/>
        <n v="1.2538129140820371E7"/>
        <n v="6674714.895862902"/>
        <n v="6270141.855191393"/>
        <n v="6712800.253810659"/>
        <n v="9479839.045922924"/>
        <n v="1.1608069682506679E7"/>
        <n v="1.2579009772056345E7"/>
        <n v="1.302187323083345E7"/>
        <n v="1.2656733190681526E7"/>
        <n v="1.3743468229997925E7"/>
        <n v="7751090.937396044"/>
        <n v="9499359.641137332"/>
        <n v="1.5443244321563968E7"/>
        <n v="8546983.346280904"/>
        <n v="7862739.975831536"/>
        <n v="1.0709337742775502E7"/>
        <n v="9827872.799928157"/>
        <n v="1.3141896330198416E7"/>
        <n v="1.523049198880206E7"/>
        <n v="1.892879911693096E7"/>
        <n v="1.5675950546504792E7"/>
        <n v="1.0902799271998253E7"/>
        <n v="1.624065541558093E7"/>
        <n v="1.6088496022894649E7"/>
        <n v="1.0735702719717676E7"/>
        <n v="7721041.750439635"/>
        <n v="1.6846895432084173E7"/>
        <n v="2.0959791528466962E7"/>
        <n v="1.5641948237450201E7"/>
        <n v="2.454973740044323E7"/>
        <n v="1.5698059850280147E7"/>
        <n v="1.2915930177269114E7"/>
        <n v="4311791.038016776"/>
        <n v="5751125.474948284"/>
        <n v="6763469.950428756"/>
        <n v="9605673.14575264"/>
        <n v="1.0968806937703956E7"/>
        <n v="1.1223837510820087E7"/>
        <n v="8891905.928532245"/>
        <n v="5533489.450866062"/>
        <n v="5590331.7206356805"/>
        <n v="6776556.380033609"/>
        <n v="7161580.209406272"/>
        <n v="6115719.751727285"/>
        <n v="2716145.5761314635"/>
        <n v="7518127.049303824"/>
        <n v="6273868.892117499"/>
        <n v="5246379.214604237"/>
        <n v="7026141.639691113"/>
        <n v="5212471.727345419"/>
        <n v="5915988.621779457"/>
        <n v="4735758.164222425"/>
        <n v="3020423.77610735"/>
        <n v="3866977.5354258753"/>
        <n v="6342124.082885898"/>
        <n v="6672586.23723808"/>
        <n v="8177681.646037712"/>
        <n v="7356896.673623407"/>
        <n v="1.0213944789729943E7"/>
        <n v="7121094.403835539"/>
        <n v="3958647.4979448076"/>
        <n v="4864044.681048709"/>
        <n v="3890751.670380121"/>
        <n v="2928352.6992519693"/>
        <n v="5507956.680757608"/>
        <n v="5542748.938215997"/>
        <n v="4672171.757642204"/>
        <n v="3738101.2165441997"/>
        <n v="5095648.8201728035"/>
        <n v="3056129.4010677417"/>
        <n v="5420641.310354928"/>
        <n v="3390880.8020599713"/>
        <n v="3659102.574833089"/>
        <n v="3026600.1281688963"/>
        <n v="4635290.391858659"/>
        <n v="8351561.4049563445"/>
        <n v="1.0147033815895947E7"/>
        <n v="1.6088557448043643E7"/>
        <n v="1.0432222582957737E7"/>
        <n v="9462512.098861549"/>
        <n v="3803406.4583060443"/>
        <n v="3381548.6233013975"/>
        <n v="4894977.201580941"/>
        <n v="7113669.04963764"/>
        <n v="4194710.564047731"/>
        <n v="6283900.258503557"/>
        <n v="7120353.990213927"/>
        <n v="4183889.3935876056"/>
        <n v="2720500.9010935784"/>
        <n v="4863523.215320999"/>
        <n v="3716913.214470672"/>
        <n v="2981862.3179851575"/>
        <n v="1472045.339256722"/>
        <n v="2935248.2980391984"/>
        <n v="4296074.931905505"/>
        <n v="5494223.449135882"/>
        <n v="8928982.866349988"/>
        <n v="8361874.648056912"/>
        <n v="7164962.746391295"/>
        <n v="5747908.085396632"/>
        <n v="6197265.947729008"/>
        <n v="3844605.0711566205"/>
        <n v="5333145.802075368"/>
        <n v="7190277.884075291"/>
        <n v="5296323.256675248"/>
        <n v="6650824.6237404365"/>
        <n v="7316849.832204192"/>
        <n v="5929981.582305806"/>
        <n v="4650811.48044527"/>
        <n v="3993458.551392676"/>
        <n v="5927622.685361962"/>
        <n v="6318363.419882252"/>
        <n v="3928883.32425364"/>
        <n v="4618987.919041415"/>
        <n v="3750737.85148196"/>
        <n v="2236697.7595673962"/>
        <n v="1338276.7245477566"/>
        <n v="2502324.5963730062"/>
        <n v="2854278.8530547004"/>
        <n v="5285695.061543857"/>
        <n v="3498927.410743712"/>
        <n v="4338719.159893239"/>
        <n v="3566835.11698246"/>
        <n v="1510057.3947098192"/>
        <n v="3230940.223315511"/>
        <n v="4762227.55838595"/>
        <n v="5758055.695384142"/>
        <n v="7483360.989763723"/>
        <n v="5352108.138680302"/>
        <n v="1243007.4640618188"/>
        <n v="2242408.4811064"/>
        <n v="3434483.140064866"/>
        <n v="4526456.442031743"/>
        <n v="7668031.492127092"/>
        <n v="3150326.7696936065"/>
        <n v="5318033.274422194"/>
        <n v="4420199.303370339"/>
        <n v="4553785.27995699"/>
        <n v="8332140.352315914"/>
        <n v="4336713.329036555"/>
        <n v="6738927.476567572"/>
        <n v="5223857.793383414"/>
        <n v="6531396.362197435"/>
        <n v="2217775.210766905"/>
        <n v="647936.0579609686"/>
        <n v="2111519.8036278016"/>
        <n v="1828496.8267753718"/>
        <n v="5593024.686896165"/>
        <n v="7146883.074256986"/>
        <n v="2949912.4247230473"/>
        <n v="1554109.2492930775"/>
        <n v="2341827.778685453"/>
        <n v="3529573.4656789894"/>
        <n v="6351720.508507622"/>
        <n v="6798086.96337748"/>
        <n v="5973156.552720513"/>
        <n v="3163992.995408105"/>
        <n v="1082207.7054650232"/>
        <n v="1038305.6785718428"/>
        <n v="4614246.799047784"/>
        <n v="3226466.077937069"/>
        <n v="4352169.095417038"/>
        <n v="3496987.3138682214"/>
        <n v="3858886.434010086"/>
        <n v="2634948.9921952398"/>
        <n v="4829863.222142766"/>
        <n v="7077663.2346787015"/>
        <n v="4687551.556638341"/>
        <n v="4950635.578209688"/>
        <n v="4578871.4309819415"/>
        <n v="3203832.3360779523"/>
        <n v="2490875.345441063"/>
        <n v="3801004.541468335"/>
        <n v="7759923.710515558"/>
        <n v="7558896.180885256"/>
        <n v="9204282.201412393"/>
        <n v="6330736.088530297"/>
        <n v="4536650.162216097"/>
        <n v="2888167.108115674"/>
        <n v="4255211.535522101"/>
        <n v="2774035.1886929"/>
        <n v="5384827.098879948"/>
        <n v="5041879.072071005"/>
        <n v="2726177.2551299743"/>
        <n v="2654091.249873418"/>
        <n v="1904572.0842763104"/>
        <n v="1535930.0591539375"/>
        <n v="5436525.173579624"/>
        <n v="5757875.966147041"/>
        <n v="2219461.8227239326"/>
        <n v="3334801.6797401654"/>
        <n v="5554933.019403488"/>
        <n v="2127223.9317802005"/>
        <n v="2408561.866100238"/>
        <n v="3134113.5336200725"/>
        <n v="1717043.5046528468"/>
        <n v="2228285.4369907253"/>
        <n v="2213270.50054621"/>
        <n v="2730919.000773135"/>
        <n v="3984291.324865462"/>
        <n v="3279218.8781456463"/>
        <n v="2435023.2491226997"/>
        <n v="2374243.732138482"/>
        <n v="4982685.434070366"/>
        <n v="6391533.031765617"/>
        <n v="2698701.8467630995"/>
        <n v="1684645.9265065428"/>
        <n v="2310781.7304036594"/>
        <n v="2648746.520830514"/>
        <n v="2798835.4191564037"/>
        <n v="6643413.3608309245"/>
        <n v="9408522.538119322"/>
        <n v="1.3317254477011336E7"/>
        <n v="1.047291414580041E7"/>
        <n v="8499216.317617478"/>
        <n v="7913981.343871389"/>
        <n v="8764239.700985292"/>
        <n v="7336814.909906154"/>
        <n v="8373128.445188341"/>
        <n v="7795275.012736288"/>
        <n v="3764097.5565823815"/>
        <n v="5006287.29372396"/>
        <n v="1.3080502828057675E7"/>
        <n v="1.8160171923404876E7"/>
        <n v="8359270.011508645"/>
        <n v="7066490.7654632935"/>
        <n v="4208826.676293967"/>
        <n v="4498205.46895898"/>
        <n v="6278532.157882779"/>
        <n v="1.1181400405614953E7"/>
        <n v="6918704.1269467445"/>
        <n v="6590288.038515915"/>
        <n v="3731130.739866365"/>
        <n v="7837395.632754688"/>
        <n v="8023678.896428675"/>
        <n v="8349546.868389606"/>
        <n v="1.1953077519570677E7"/>
        <n v="6635359.362105451"/>
        <n v="7631358.181782226"/>
        <n v="9126674.873422308"/>
        <n v="1.0231386403249573E7"/>
        <n v="9484857.190299334"/>
        <n v="1.2569497706587229E7"/>
        <n v="1.0017117496106314E7"/>
        <n v="7704287.549426339"/>
        <n v="1.920755885353524E7"/>
        <n v="2.4297929592922512E7"/>
        <n v="2.9610145614202805E7"/>
        <n v="1.0930487048790952E7"/>
        <n v="1768057.715768911"/>
        <n v="7238576.234832352"/>
        <n v="1.0122621971690692E7"/>
        <n v="9192813.136223413"/>
        <n v="1.354052753860571E7"/>
        <n v="1.048736394908389E7"/>
        <n v="4763779.241025381"/>
        <n v="4848813.688783538"/>
        <n v="9873345.526827531"/>
        <n v="1.1600112728400042E7"/>
        <n v="9108582.065154493"/>
        <n v="1.207343655500311E7"/>
        <n v="1.0923939854731543E7"/>
        <n v="4335021.895568089"/>
        <n v="5630409.551232555"/>
        <n v="1.2656823711038582E7"/>
        <n v="1.400913041900955E7"/>
        <n v="1.180765845196095E7"/>
        <n v="1.091244660146868E7"/>
        <n v="9190249.539354654"/>
        <n v="9007557.997181159"/>
        <n v="4706961.058247214"/>
        <n v="6594924.9821548695"/>
        <n v="6782962.245832941"/>
        <n v="9193876.486741932"/>
        <n v="1.0876234943942586E7"/>
        <n v="1.0282707305106841E7"/>
        <n v="5523794.393293573"/>
        <n v="4359249.348071406"/>
        <n v="6983090.115513934"/>
        <n v="1.3514940435029795E7"/>
        <n v="1.4248335636828896E7"/>
        <n v="1.092135725738708E7"/>
        <n v="7896115.992238026"/>
        <n v="7420252.264274614"/>
        <n v="1.3758711824696966E7"/>
        <n v="2.439318482274491E7"/>
        <n v="1.4409374977922799E7"/>
        <n v="8831653.328717696"/>
        <n v="1.092026546928931E7"/>
        <n v="1.3670436631002652E7"/>
        <n v="1.4915714450907683E7"/>
        <n v="1.536587024171739E7"/>
        <n v="1.3781340443717947E7"/>
        <n v="1.3535545023525093E7"/>
        <n v="1.466968596091955E7"/>
        <n v="1.2382011315074814E7"/>
        <n v="1.6070267251720823E7"/>
        <n v="9667095.104768733"/>
        <n v="8778408.738650931"/>
        <n v="1.1485711669004895E7"/>
        <n v="1.3877756560351329E7"/>
        <n v="1.6247194003449045E7"/>
        <n v="1.4487875744293688E7"/>
        <n v="1.1162561710620524E7"/>
        <n v="9499053.64373945"/>
        <n v="7163921.8017520765"/>
        <n v="1.2665548112383777E7"/>
        <n v="1.484500491605343E7"/>
        <n v="1.4471836060479604E7"/>
        <n v="1.324674320924506E7"/>
        <n v="1.069510969699466E7"/>
        <n v="1.1632572599376788E7"/>
        <n v="9238940.295297163"/>
        <n v="1.04521189157813E7"/>
        <n v="1.2631309693358032E7"/>
        <n v="1.1594130393562227E7"/>
        <n v="1.1741746052439708E7"/>
        <n v="1.5257435224738292E7"/>
        <n v="1.144905143328752E7"/>
        <n v="8832835.100181643"/>
        <n v="1.2392998429626292E7"/>
        <n v="8813422.078010725"/>
        <n v="1.1761127539034728E7"/>
        <n v="1.84040314290316E7"/>
        <n v="1.4514562176991599E7"/>
        <n v="1.05723589158635E7"/>
        <n v="1.136936048537544E7"/>
        <n v="1.1413629787867462E7"/>
        <n v="1.3269727214929752E7"/>
        <n v="1.6619824948477844E7"/>
        <n v="1.571306131821531E7"/>
        <n v="1.3335782953521539E7"/>
        <n v="8587793.214488465"/>
        <n v="1.1269687616717804E7"/>
        <n v="1.6735818894682871E7"/>
        <n v="1.7618650512685005E7"/>
        <n v="1.881472174092442E7"/>
        <n v="2.1925711033978224E7"/>
        <n v="1.5972682175171E7"/>
        <n v="1.4266750309083115E7"/>
        <n v="1.3643253724541038E7"/>
        <n v="1.6947650457680047E7"/>
        <n v="1.6401303234590933E7"/>
        <n v="1.5488324604511395E7"/>
        <n v="1.3254953171461847E7"/>
        <n v="1.1896044647491666E7"/>
        <n v="9616648.108045748"/>
        <n v="8132166.514244611"/>
        <n v="8281446.314554051"/>
        <n v="1.1535996753474383E7"/>
        <n v="1.255121641097645E7"/>
        <n v="1.3457446107304402E7"/>
        <n v="1.1660003613944083E7"/>
        <n v="6368624.728922666"/>
        <n v="7959718.251703962"/>
        <n v="1.25406108854741E7"/>
        <n v="1.270728141382733E7"/>
        <n v="1.6773958585487122E7"/>
        <n v="1.5886598232125109E7"/>
        <n v="1.3252904229740888E7"/>
        <n v="1.310128903261837E7"/>
        <n v="1.3054360468059806E7"/>
        <n v="1.3438199133604633E7"/>
        <n v="1.3046571647688122E7"/>
        <n v="1.438695230063977E7"/>
        <n v="1.5363995924600981E7"/>
        <n v="1.3096458898919187E7"/>
        <n v="1.178288446248632E7"/>
        <n v="9963732.161510864"/>
        <n v="1.196996214254848E7"/>
        <n v="1.4863753463133287E7"/>
        <n v="1.2751927894992454E7"/>
        <n v="1.391421763692036E7"/>
        <n v="1.4522848853268242E7"/>
        <n v="1.2637432108809423E7"/>
        <n v="1.0870117977501007E7"/>
        <n v="1.2948754906324571E7"/>
        <n v="1.1325053860528948E7"/>
        <n v="1.4955477737223208E7"/>
        <n v="1.331332044170496E7"/>
        <n v="1.059800589315735E7"/>
        <n v="1.0399876419625796E7"/>
        <n v="8606289.510919943"/>
        <n v="1.4399750500667911E7"/>
        <n v="1.4481473025140177E7"/>
        <n v="1.39285476198526E7"/>
        <n v="1.416117470740037E7"/>
        <n v="1.736546691394441E7"/>
        <n v="1.44535964948014E7"/>
        <n v="1.3228248396852136E7"/>
        <n v="2.105044143607512E7"/>
        <n v="1.7765049944566973E7"/>
        <n v="1.9599976832073927E7"/>
        <n v="1.9537545130498752E7"/>
        <n v="1.7599809009333704E7"/>
        <n v="1.597249684170567E7"/>
        <n v="1.3362405626841672E7"/>
        <n v="1.6504937154203508E7"/>
        <n v="2.0421541994716655E7"/>
        <n v="1.6295488715320043E7"/>
        <n v="1.429000022445253E7"/>
        <n v="1.4635935568128238E7"/>
        <n v="1.6943454788979635E7"/>
        <n v="1.2250504964424973E7"/>
        <n v="1.3167259702199047E7"/>
        <n v="1.4972989795593271E7"/>
        <n v="1.4670843547605505E7"/>
        <n v="1.8631673156901293E7"/>
        <n v="1.8236600116371956E7"/>
        <n v="1.1218441214936621E7"/>
        <n v="1.273212220612708E7"/>
        <n v="1.6721557270083666E7"/>
        <n v="1.466037631887562E7"/>
        <n v="1.562161364136012E7"/>
        <n v="1.5955363726879928E7"/>
        <n v="1.451799604161081E7"/>
        <n v="1.0404249133323362E7"/>
        <n v="9834596.418328904"/>
        <n v="1.818498763915489E7"/>
        <n v="1.8987885425551847E7"/>
        <n v="1.5971683597203197E7"/>
        <n v="2.5614458671266153E7"/>
        <n v="1.5631089824999874E7"/>
        <n v="9658577.360418329"/>
        <n v="1.0115926723324247E7"/>
        <n v="1.5492867432541035E7"/>
        <n v="1.5517737212258969E7"/>
        <n v="1.369147519765125E7"/>
        <n v="1.0635276168014335E7"/>
        <n v="9696988.649544884"/>
        <n v="8766596.16303809"/>
        <n v="7257933.052232934"/>
        <n v="1.232349418035009E7"/>
        <n v="1.260309748087286E7"/>
        <n v="8764083.66205798"/>
        <n v="9525675.93356199"/>
        <n v="1.2302158641872415E7"/>
        <n v="1.2231683131782876E7"/>
        <n v="1.1119248939184317E7"/>
        <n v="1.5291619627911782E7"/>
        <n v="1.4443137839640515E7"/>
        <n v="1.419017859474093E7"/>
        <n v="1.6127746118034372E7"/>
        <n v="1.6063023613836518E7"/>
        <n v="1.099952571548335E7"/>
        <n v="1.0725078804260563E7"/>
        <n v="2.2781619530930944E7"/>
        <n v="2.0111975618481603E7"/>
        <n v="1.626716586195507E7"/>
        <n v="1.5464995678139305E7"/>
        <n v="1.316395901920176E7"/>
        <n v="1.019237511770487E7"/>
        <n v="6973212.764661005"/>
        <n v="1.2009906472525133E7"/>
        <n v="1.3164079543157594E7"/>
        <n v="1.3619157116810303E7"/>
        <n v="1.2410101109452086E7"/>
        <n v="1.3574544839082481E7"/>
        <n v="1.167322751553746E7"/>
        <n v="1.0528431843706189E7"/>
        <n v="1.1023720847630605E7"/>
        <n v="1.2406434583348067E7"/>
        <n v="1.12389591900903E7"/>
        <n v="1.1822534751960479E7"/>
        <n v="1.1490196480313998E7"/>
        <n v="9973464.235404922"/>
        <n v="7910838.63730974"/>
        <n v="9184952.955653565"/>
        <n v="1.1457359826238493E7"/>
        <n v="1.0197368101187814E7"/>
        <n v="8943206.174732368"/>
        <n v="8779558.29664655"/>
        <n v="6365531.499999298"/>
        <n v="4000430.3339042244"/>
        <n v="8486697.74568633"/>
        <n v="9931372.646269266"/>
        <n v="8634951.935340438"/>
        <n v="7191781.733210776"/>
        <n v="4384859.358417841"/>
        <n v="4764197.4175682245"/>
        <n v="6108773.5259988895"/>
        <n v="8882029.483090023"/>
        <n v="9396686.67246441"/>
        <n v="8149389.350505522"/>
        <n v="7389468.38916587"/>
        <n v="6323822.640393595"/>
        <n v="3966211.3455980346"/>
        <n v="5450561.2626648005"/>
        <n v="7675405.23066258"/>
        <n v="9027564.19141937"/>
        <n v="6340485.8612978365"/>
        <n v="6490950.231763648"/>
        <n v="9803620.339983234"/>
        <n v="8714370.128861729"/>
        <n v="7024874.745378463"/>
        <n v="9737754.253500521"/>
        <n v="8988333.238437373"/>
        <n v="1.1180470986530457E7"/>
        <n v="9500622.403862592"/>
        <n v="7883318.743656228"/>
        <n v="7471378.026635875"/>
        <n v="7676408.725216372"/>
        <n v="1.0477521863621252E7"/>
        <n v="1.0848743901581477E7"/>
        <n v="1.135458918556949E7"/>
        <n v="1.0549594439874094E7"/>
        <n v="8859832.007987706"/>
        <n v="8169977.233065604"/>
        <n v="5665797.405796933"/>
        <n v="8688865.558349434"/>
        <n v="1.0102648108754035E7"/>
        <n v="1.015020417633675E7"/>
        <n v="1.0542417993537303E7"/>
        <n v="8727391.030446155"/>
        <n v="8000285.034527141"/>
        <n v="7404060.334425681"/>
        <n v="8468373.352845574"/>
        <n v="7878163.851390659"/>
        <n v="1.0167727815187639E7"/>
        <n v="9717042.235963147"/>
        <n v="1.0665275986928144E7"/>
        <n v="8699700.504926598"/>
        <n v="7304361.080795912"/>
        <n v="1.2900826496805375E7"/>
        <n v="1.2828642445076993E7"/>
        <n v="1.186167037031944E7"/>
        <n v="1.0366257679233162E7"/>
        <n v="1.171453472018931E7"/>
        <n v="9581200.586410109"/>
        <n v="8291038.225148251"/>
        <n v="1.689295195702955E7"/>
        <n v="2.095054456642062E7"/>
        <n v="1.6232534700528575E7"/>
        <n v="1.4228740985584954E7"/>
        <n v="1.5613602255765263E7"/>
        <n v="1.20020031028824E7"/>
        <n v="9036033.356783895"/>
        <n v="9766323.813325966"/>
        <n v="1.6938955869247887E7"/>
        <n v="2.527119132397846E7"/>
        <n v="2.0332827456455156E7"/>
        <n v="1.0906403904545303E7"/>
        <n v="6574848.453563003"/>
        <n v="6266788.05379898"/>
        <n v="9381243.577580163"/>
        <n v="9366427.511867419"/>
        <n v="1.0334180487937223E7"/>
        <n v="1.1873679332978645E7"/>
        <n v="9583704.47173397"/>
        <n v="8242884.899875045"/>
        <n v="7923628.432065636"/>
        <n v="1.1193404842755014E7"/>
        <n v="1.2803735826987132E7"/>
        <n v="1.3884905942201778E7"/>
        <n v="1.3169222004996337E7"/>
        <n v="1.2738871791703878E7"/>
        <n v="1.0957650821564699E7"/>
        <n v="8796740.968926914"/>
        <n v="1.62939870372351E7"/>
        <n v="1.5215372223082887E7"/>
        <n v="9048288.081459252"/>
        <n v="9818072.918501075"/>
        <n v="9500456.884465769"/>
        <n v="8738058.448844243"/>
        <n v="5472863.912580348"/>
        <n v="3820763.019421956"/>
        <n v="7185371.274914572"/>
        <n v="1.4633482750162894E7"/>
        <n v="1.4310601957117626E7"/>
        <n v="1.084459754835196E7"/>
        <n v="5730966.324718955"/>
        <n v="5884954.683910041"/>
        <n v="6891608.408317599"/>
        <n v="7304990.991827696"/>
        <n v="7152375.666621545"/>
        <n v="8924003.88101217"/>
        <n v="1.119436626859918E7"/>
        <n v="1.0107010167929398E7"/>
        <n v="8676001.534223769"/>
        <n v="1.0449091508158986E7"/>
        <n v="8543329.607011447"/>
        <n v="9347139.548984177"/>
        <n v="1.2257945143791886E7"/>
        <n v="1.2410244737449247E7"/>
        <n v="7252696.349351137"/>
        <n v="6134126.715455809"/>
        <n v="9448867.534068832"/>
        <n v="1.077595052493465E7"/>
        <n v="1.2964503937882401E7"/>
        <n v="1.8714548771112478E8"/>
        <n v="1.0689545245906521E8"/>
        <n v="1.1746635867519872E7"/>
        <n v="1.5494566976045959E7"/>
        <n v="1.5882736867659613E7"/>
        <n v="1.3136079576551571E7"/>
        <n v="1.333182865304961E7"/>
        <n v="2.1653020863134738E7"/>
        <n v="1.1758477840523882E7"/>
        <n v="1.459018158823563E7"/>
        <n v="4.630354675033836E7"/>
        <n v="1.727229510512637E7"/>
        <n v="9054884.541455712"/>
        <n v="7077682.008978648"/>
        <n v="7961667.461947951"/>
        <n v="9087024.790868847"/>
        <n v="9079728.54715834"/>
        <n v="1.0492238147312934E7"/>
        <n v="1.313098500943709E7"/>
        <n v="1.4335714812099421E7"/>
        <n v="9.94493333027244E7"/>
        <n v="1.594169036293405E7"/>
        <n v="1.5589316294340909E7"/>
        <n v="9865044.926323496"/>
        <n v="6656414.800257256"/>
        <n v="1.0827662011021307E7"/>
        <n v="1.2439496476359546E7"/>
        <n v="8304755.773843019"/>
        <n v="9754614.884793533"/>
        <n v="9963171.121919462"/>
        <n v="8755823.51083204"/>
        <n v="8127063.230401908"/>
        <n v="8447288.950485857"/>
        <n v="9458850.495923415"/>
        <n v="1.0525618091862507E7"/>
        <n v="1.1870698972325051E7"/>
        <n v="1.1685138207145391E7"/>
        <n v="8950406.391117537"/>
        <n v="5393025.637134687"/>
        <n v="9059392.061444415"/>
        <n v="9417546.90914663"/>
        <n v="8526068.415265094"/>
        <n v="9223605.70862735"/>
        <n v="1.1020339391509676E7"/>
        <n v="8957034.3002129"/>
        <n v="7356768.363031295"/>
        <n v="7946176.98899239"/>
        <n v="6985280.625531142"/>
        <n v="8991210.0615289"/>
        <n v="1.217479078367629E7"/>
        <n v="1.2674533741557838E7"/>
        <n v="1.1075305994165832E7"/>
        <n v="7747927.404951343"/>
        <n v="6189274.622981703"/>
        <n v="8685798.426689377"/>
        <n v="1.1109123366531523E7"/>
        <n v="1.1800752693294544E7"/>
        <n v="1.0767259646806283E7"/>
        <n v="8329097.845416664"/>
        <n v="6115174.771636558"/>
        <n v="8613575.272793386"/>
        <n v="8060854.480110601"/>
        <n v="7921123.141047685"/>
        <n v="8888833.809167938"/>
        <n v="9381673.056771964"/>
        <n v="8082764.937790093"/>
        <n v="3982133.4477175204"/>
        <n v="7967616.796432428"/>
        <n v="7542286.771639603"/>
        <n v="8490750.48074266"/>
        <n v="9242639.982407883"/>
        <n v="6741814.019136233"/>
        <n v="8115248.950791787"/>
        <n v="7309282.452067557"/>
        <n v="6132307.330165231"/>
        <n v="9083077.937290503"/>
        <n v="1.0446266960521087E7"/>
        <n v="1.0214293605125155E7"/>
        <n v="9938003.486916514"/>
        <n v="8993904.39274542"/>
        <n v="5857136.07137697"/>
        <n v="1.0884303807247192E7"/>
        <n v="9344994.95488894"/>
        <n v="9150867.670136973"/>
        <n v="9316155.204409897"/>
        <n v="7925780.532666638"/>
        <n v="3967953.432961865"/>
        <n v="3298871.122689872"/>
        <n v="8024688.123750425"/>
        <n v="1.0478696687109014E7"/>
        <n v="1.001054149204275E7"/>
        <n v="1.1265967439871896E7"/>
        <n v="1.1327403816687865E7"/>
        <n v="8000722.716294747"/>
        <n v="7911305.744651557"/>
        <n v="8568881.412067581"/>
        <n v="1.0363251363305975E7"/>
        <n v="8261691.87937421"/>
        <n v="9695622.052002292"/>
        <n v="9313782.990807414"/>
        <n v="7602979.1123630665"/>
        <n v="6754510.255264365"/>
        <n v="9477281.628586695"/>
        <n v="9072437.285503991"/>
        <n v="7986647.334762332"/>
        <n v="6192774.814196435"/>
        <n v="6385726.66982376"/>
        <n v="6261244.916153824"/>
        <n v="6551009.74053688"/>
        <n v="5843858.927149303"/>
        <n v="1.2446411609047338E7"/>
        <n v="1.5658126840955239E7"/>
        <n v="8081375.121523202"/>
        <n v="8498277.155355036"/>
        <n v="6972659.949652688"/>
        <n v="7122883.734844246"/>
        <n v="1.4503927190907942E7"/>
        <n v="1.2910466294190085E7"/>
        <n v="1.6552927682823824E7"/>
        <n v="1.4355146274015967E7"/>
        <n v="1.2246530719188094E7"/>
        <n v="1.1165731652937783E7"/>
        <n v="8794782.70118676"/>
        <n v="1.0261520283669356E7"/>
        <n v="1.1628834841380078E7"/>
        <n v="1.5352983876975896E7"/>
        <n v="1.2889070280328183E7"/>
        <n v="1.1898714191876046E7"/>
        <n v="8624584.325093871"/>
        <n v="5746237.195288504"/>
        <n v="8375695.686726711"/>
        <n v="1.0095046377275474E7"/>
        <n v="1.0550620896361893E7"/>
        <n v="1.1851329029608924E7"/>
        <n v="1.3778366147330014E7"/>
        <n v="1.2304552323071444E7"/>
        <n v="1.1032459285956344E7"/>
        <n v="1.6280371386734335E7"/>
        <n v="1.4069288048477678E7"/>
        <n v="1.4026530960871505E7"/>
        <n v="1.1277645648920422E7"/>
        <n v="1.6899049834243998E7"/>
        <n v="1.330648662105468E7"/>
        <n v="8838637.245648025"/>
        <n v="6396937.488245722"/>
        <n v="9963848.810879722"/>
        <n v="1.1128518608718578E7"/>
        <n v="9463404.230373744"/>
        <n v="9963117.812058149"/>
        <n v="1.0172026385475097E7"/>
        <n v="7521641.685406322"/>
        <n v="1.5583565119305661E7"/>
        <n v="1.5829395071974847E7"/>
        <n v="1.289972079462649E7"/>
        <n v="2.031937458156976E7"/>
        <n v="1.845769360816192E7"/>
        <n v="1.306275025308449E7"/>
        <n v="1.1975434105575018E7"/>
        <n v="1.7076218321737006E7"/>
        <n v="1.4619805880312638E7"/>
        <n v="1.5168091656575898E7"/>
        <n v="1.6970330768068396E7"/>
        <n v="1.0968976816883637E7"/>
        <n v="9149237.76654948"/>
        <n v="1.0364601262741277E7"/>
        <n v="1.228768580269442E7"/>
        <n v="8768975.158441955"/>
        <n v="7330156.9561739545"/>
        <n v="6638389.797775232"/>
        <n v="6581355.60503129"/>
        <n v="5412630.544567979"/>
        <n v="5486570.417698678"/>
        <n v="1.0820478976488957E7"/>
        <n v="1.327979953872712E7"/>
        <n v="1.1757000592408434E7"/>
        <n v="1.629975245443728E7"/>
        <n v="1.470847433845251E7"/>
        <n v="1.0681491643036554E7"/>
        <n v="8098594.619208792"/>
        <n v="1.204509880301049E7"/>
        <n v="9342351.087967608"/>
        <n v="9610476.930875147"/>
        <n v="1.122815326532139E7"/>
        <n v="1.206743763371769E7"/>
        <n v="1.1547585946312146E7"/>
        <n v="8351127.351253232"/>
        <n v="1.0821037079781046E7"/>
        <n v="9456000.851753362"/>
        <n v="1.0347364029139461E7"/>
        <n v="1.1892495971807322E7"/>
        <n v="9351664.603686089"/>
        <n v="6780591.131105385"/>
        <n v="3281310.30325185"/>
        <n v="8130786.717085122"/>
        <n v="7888486.821597039"/>
        <n v="1.0554450665643577E7"/>
        <n v="8783682.95713675"/>
        <n v="1.0302299759256253E7"/>
        <n v="5217820.653181912"/>
        <n v="3928337.495957025"/>
        <n v="1.0648075814649286E7"/>
        <n v="9960189.358224062"/>
        <n v="1.18332363511978E7"/>
        <n v="1.122824604301511E7"/>
        <n v="7074907.991564597"/>
        <n v="7751553.3582114"/>
        <n v="5622039.888335066"/>
        <n v="1.0172596621813528E7"/>
        <n v="8369535.326104172"/>
        <n v="8312007.133395067"/>
        <n v="1.2493048526321748E7"/>
        <n v="9716932.57409888"/>
        <n v="4464812.9815551955"/>
        <n v="6038899.776160367"/>
        <n v="1.421674230526472E7"/>
        <n v="1.65041063336457E7"/>
        <n v="1.4280242099062525E7"/>
        <n v="1.1820600366659017E7"/>
        <n v="1.2691379632587189E7"/>
        <n v="1.3800488609770432E7"/>
        <n v="1.1752314647322131E7"/>
        <n v="1.3786038771000635E7"/>
        <n v="1.6722879017985102E7"/>
        <n v="1.6103352456168031E7"/>
        <n v="1.3579254320028422E7"/>
        <n v="1.5972541452914605E7"/>
        <n v="1.2102866862246292E7"/>
        <n v="1.6236769352321489E7"/>
        <n v="1.8339288581138175E7"/>
        <n v="1.5328484418590408E7"/>
        <n v="1.3196069213141292E7"/>
        <n v="1.6178195670622006E7"/>
        <n v="1.9959582332991265E7"/>
        <n v="1.2016698771566888E7"/>
        <n v="7291594.364029187"/>
        <n v="1.1404049049567021E7"/>
        <n v="7480490.66748004"/>
        <n v="9452085.983721131"/>
        <n v="1.001728749409541E7"/>
        <n v="3917401.2379856613"/>
        <n v="1594026.3751141508"/>
        <n v="9227500.33907969"/>
        <n v="8355585.372612465"/>
        <n v="1.0222019557607643E7"/>
        <n v="1.2503065974301953E7"/>
        <n v="1.4467426438724382E7"/>
        <n v="1.3338891816113664E7"/>
        <n v="8994908.40226167"/>
        <n v="8562956.823824998"/>
        <n v="1.1207086598682594E7"/>
        <n v="1.480796734552226E7"/>
        <n v="1.4411290702792788E7"/>
        <n v="1.1008810203373658E7"/>
        <n v="9799153.882314213"/>
        <n v="9419032.708761068"/>
        <n v="9230283.468771534"/>
        <n v="1.2719678546792768E7"/>
        <n v="1.2011518766729463E7"/>
        <n v="1.4099910805384314E7"/>
        <n v="1.1241113951175189E7"/>
        <n v="1.1853294883155955E7"/>
        <n v="1.0309414688708713E7"/>
        <n v="8829054.278924946"/>
        <n v="9924796.804782255"/>
        <n v="1.1528568952454941E7"/>
        <n v="8056353.29604892"/>
        <n v="9456365.533924099"/>
        <n v="9772421.611550622"/>
        <n v="7206825.298254711"/>
        <n v="5170011.064925189"/>
        <n v="8557269.623263663"/>
        <n v="1.0139032738628179E7"/>
        <n v="1.37588496088142E7"/>
        <n v="1.8701042924829036E7"/>
        <n v="1.0973237715242848E7"/>
        <n v="9568449.836897664"/>
        <n v="8063274.245977283"/>
        <n v="8913636.385610169"/>
        <n v="9933918.404239437"/>
        <n v="1.0400786436441798E7"/>
        <n v="1.297568412295628E7"/>
        <n v="1.2359809077232815E7"/>
        <n v="9682991.052411914"/>
        <n v="1.0539217843862072E7"/>
        <n v="1.5685172408686563E7"/>
        <n v="1.6914541825633205E7"/>
        <n v="1.3913138751788761E7"/>
        <n v="1.214857621063192E7"/>
        <n v="9228935.983977055"/>
        <n v="7014072.933636861"/>
        <n v="8765867.634612795"/>
        <n v="1.1197120527434502E7"/>
        <n v="1.1658450426949775E7"/>
        <n v="1.016737792325112E7"/>
        <n v="1.0054956738542045E7"/>
        <n v="1.144586555395829E7"/>
        <n v="8690180.067991436"/>
        <n v="7253412.118910716"/>
        <n v="1.2038338444544E7"/>
        <n v="1.3409474403411146E7"/>
        <n v="1.3934794455494067E7"/>
        <n v="1.0482848346159354E7"/>
        <n v="1.0500763871390555E7"/>
        <n v="7535580.936442109"/>
        <n v="8214683.0848695375"/>
        <n v="1.1907481506339705E7"/>
        <n v="1.3101090637565E7"/>
        <n v="1.0707479072525157E7"/>
        <n v="8282880.730075228"/>
        <n v="1.0623256372019421E7"/>
        <n v="1.1199984666390875E7"/>
        <n v="1.1208428815129085E7"/>
        <n v="1.2404465283465115E7"/>
        <n v="1.2041562896818593E7"/>
        <n v="1.04741304869045E7"/>
        <n v="1.3097140267516354E7"/>
        <n v="1.1695739065935733E7"/>
        <n v="7162042.052000221"/>
        <n v="2174158.418212922"/>
        <n v="7657895.003801466"/>
        <n v="1.0383697809629451E7"/>
        <n v="9916453.691139642"/>
        <n v="1.6973266479104985E7"/>
        <n v="2.7861769912122205E7"/>
        <n v="1.374433226232651E7"/>
        <n v="8192175.95682223"/>
        <n v="1.0551368648759622E7"/>
        <n v="1.3574556497729747E7"/>
        <n v="2.5837287597517055E7"/>
        <n v="1.1712475515611196E7"/>
        <n v="1.022775039591536E7"/>
        <n v="1.0425217746350605E7"/>
        <n v="1.0054712076052342E7"/>
        <n v="1.1438804799909398E7"/>
        <n v="1.18844502862254E7"/>
        <n v="1.4114008708208786E7"/>
        <n v="8453184.832375111"/>
        <n v="6730114.5932928715"/>
        <n v="6421299.959679891"/>
        <n v="6229121.535500255"/>
        <n v="1.0878263544532059E7"/>
        <n v="5423964.182799472"/>
        <n v="7759169.437810442"/>
        <n v="1.3274750807554182E7"/>
        <n v="1.6255255045641763E7"/>
        <n v="9932750.785101926"/>
        <n v="8384149.897348919"/>
        <n v="8776917.515727168"/>
        <n v="7772278.046097747"/>
        <n v="9816810.36882156"/>
        <n v="1.5131455830634471E7"/>
        <n v="1.6130702277808081E7"/>
        <n v="8120812.749779566"/>
        <n v="6156144.43154738"/>
        <n v="9347932.067023005"/>
        <n v="1.190137867082715E7"/>
        <n v="9688816.658088583"/>
        <n v="1.0420271477031546E7"/>
        <n v="1.3925119207643358E7"/>
        <n v="9667612.751941778"/>
        <n v="7666801.366775371"/>
        <n v="2.7678328997707486E7"/>
        <n v="3.3921023641236655E7"/>
        <n v="2.439188566936833E7"/>
        <n v="2.5463254868340567E7"/>
        <n v="1.85957217828331E7"/>
        <n v="8215351.9420267"/>
        <n v="8858527.169393685"/>
        <n v="2.3061213593401503E7"/>
        <n v="3.943165659825393E7"/>
        <n v="1.9386557329066634E7"/>
        <n v="7.092502946911162E8"/>
        <n v="1.530925758515375E8"/>
        <n v="1.8799676261074357E7"/>
        <n v="8622479.260191288"/>
        <n v="1.6962779600299865E7"/>
        <n v="2.539275942572673E7"/>
        <n v="2.6822822240810815E7"/>
        <n v="1.1857141635110814E7"/>
        <n v="1.2288759951664088E7"/>
        <n v="3.0058851564045154E7"/>
        <n v="2.4913799789856236E7"/>
        <n v="1.3126607128563233E7"/>
        <n v="1.1096539915980339E7"/>
        <n v="2.0155121932752423E7"/>
        <n v="2.0911654659744177E7"/>
        <n v="1.2653671628128456E7"/>
        <n v="4226293.418782612"/>
        <n v="8192963.685372447"/>
        <n v="1.1147889012981085E7"/>
        <n v="6175165.165635628"/>
        <n v="9173609.046057634"/>
        <n v="1.1658045608113216E7"/>
        <n v="1.3073333061369749E7"/>
        <n v="1.3572472438876519E7"/>
        <n v="1.198490833388934E7"/>
        <n v="1.2221708754647601E7"/>
        <n v="1.1616669793531122E7"/>
        <n v="1.210094122905701E7"/>
        <n v="1.260657596521162E7"/>
        <n v="1.1324723870260704E7"/>
        <n v="7694686.125496605"/>
        <n v="9317709.890804335"/>
        <n v="1.8680848659418084E7"/>
        <n v="1.427380165373058E7"/>
        <n v="1.5507146020770758E7"/>
        <n v="2.4216771292090822E7"/>
        <n v="2.1029866469542706E8"/>
        <n v="1.9379043971503895E7"/>
        <n v="2.13141481561567E7"/>
        <n v="1.8459575367849592E7"/>
        <n v="1.490970082038644E7"/>
        <n v="8260949.797753204"/>
        <n v="1.1818170467749603E7"/>
        <n v="1.254191110721924E7"/>
        <n v="1.015959887946685E7"/>
        <n v="7585800.908089081"/>
        <n v="8409469.021748537"/>
        <n v="8473543.708808132"/>
        <n v="1.4025718359476173E7"/>
        <n v="1.4299653064570038E7"/>
        <n v="1.1407924926367288E7"/>
        <n v="1.0012755331969539E7"/>
        <n v="1.0985057241789257E7"/>
        <n v="1.3555204843319321E7"/>
        <n v="1.401135911683354E7"/>
        <n v="1.5781572824184561E7"/>
        <n v="1.4338005511231825E7"/>
        <n v="1.4272810054365223E7"/>
        <n v="1.0800676423618456E7"/>
        <n v="1.019938740292861E7"/>
        <n v="8638229.079133801"/>
        <n v="1.0401626737291241E7"/>
        <n v="1.2935350446566543E7"/>
        <n v="1.2356137262469E7"/>
        <n v="9303377.053402577"/>
        <n v="8624128.679480653"/>
        <n v="9544659.587535543"/>
        <n v="1.5342045552563585E7"/>
        <n v="1.3722026785796793E7"/>
        <n v="1.3005740300840175E7"/>
        <n v="1.3282665881517014E7"/>
        <n v="1.0984624111943917E7"/>
        <n v="1.0557561606713811E7"/>
        <n v="8123900.274817455"/>
        <n v="1.2279981452591926E7"/>
        <n v="1.1909523959091071E7"/>
        <n v="1.4729704660578974E7"/>
        <n v="1.483220334279811E7"/>
        <n v="1.478370173025322E7"/>
        <n v="1.297440661905693E7"/>
        <n v="1.102567882728E7"/>
        <n v="1.2916839482848223E7"/>
        <n v="1.1539935707936026E7"/>
        <n v="1.1740971550627733E7"/>
        <n v="9447104.576946741"/>
        <n v="7499127.722666319"/>
        <n v="6396867.52276706"/>
        <n v="7592083.31720069"/>
        <n v="9534183.613949649"/>
        <n v="1.0239294664014068E7"/>
        <n v="9825591.856567113"/>
        <n v="6142402.559159801"/>
        <n v="6532070.428079738"/>
        <n v="8389960.98673648"/>
        <n v="8693249.215505406"/>
        <n v="1.4318717361163791E7"/>
        <n v="1.0714675934195014E7"/>
        <n v="1.0094461255625006E7"/>
        <n v="1.169994240307632E7"/>
        <n v="1.1219197541531067E7"/>
        <n v="1.0712199384674221E7"/>
        <n v="1.1325247599009909E7"/>
        <n v="1.3673420789569532E7"/>
        <n v="1.1021603778750438E7"/>
        <n v="1.3606190746790392E7"/>
        <n v="1.3863279278152218E7"/>
        <n v="1.1534884136687608E7"/>
        <n v="9851381.001649093"/>
        <n v="9647937.874299772"/>
        <n v="9227914.652267111"/>
        <n v="1.1048668047433352E7"/>
        <n v="1.2707889718782894E7"/>
        <n v="1.260429327037207E7"/>
        <n v="1.2285185568661366E7"/>
        <n v="9767112.188982539"/>
        <n v="7938778.216479737"/>
        <n v="1.1083095611064905E7"/>
        <n v="1.2731666594970193E7"/>
        <n v="1.414093041436748E7"/>
        <n v="1.0528508611265402E7"/>
        <n v="1.0887220266398994E7"/>
        <n v="7793891.327697244"/>
        <n v="6783531.35673274"/>
        <n v="1.1409520591362009E7"/>
        <n v="1.0699259245604783E7"/>
        <n v="1.1586163977733877E7"/>
        <n v="1.3887797787253492E7"/>
        <n v="1.3481659923995743E7"/>
        <n v="1.366335447350878E7"/>
        <n v="1.28623337529749E7"/>
        <n v="1.5673581745925715E7"/>
        <n v="2.0302345644731674E7"/>
        <n v="2.15021823807331E7"/>
        <n v="2.1931832974943947E7"/>
        <n v="1.8374986589207727E7"/>
        <n v="1.2007633646134729E7"/>
        <n v="7698309.386142438"/>
        <n v="5135007.708203541"/>
        <n v="8971132.542554773"/>
        <n v="1.0992424345116444E7"/>
        <n v="1.0220636481786767E7"/>
        <n v="1.1105174602719652E7"/>
        <n v="1.2646472020692604E7"/>
        <n v="1.2998389949837983E7"/>
        <n v="1.4134125049744256E7"/>
        <n v="1.3984675645291382E7"/>
        <n v="2.2727496939341918E7"/>
        <n v="2.109952875886671E7"/>
        <n v="1.789103943670166E7"/>
        <n v="1.4825058660043335E7"/>
        <n v="1.70380849039789E7"/>
        <n v="1.7258458507727757E7"/>
        <n v="1.808757567500405E7"/>
        <n v="1.47990158296584E7"/>
        <n v="1.0176755655562552E7"/>
        <n v="7637053.579924457"/>
        <n v="6239649.224417899"/>
        <n v="6028366.04811414"/>
        <n v="8773414.810174124"/>
        <n v="1.2650644707449526E7"/>
        <n v="1.3360337251507739E7"/>
        <n v="1.1612437059632894E7"/>
        <n v="1.0451868495191699E7"/>
        <n v="7452144.871986645"/>
        <n v="1.0044409914716113E7"/>
        <n v="1.2978233121173637E7"/>
        <n v="1.6738748934340525E7"/>
        <n v="1.077500869569858E7"/>
        <n v="1.1877688714838425E7"/>
        <n v="1.167906663636593E7"/>
        <n v="1.0187813265716985E7"/>
        <n v="1.0120097131272255E7"/>
        <n v="1.2155575080269089E7"/>
        <n v="1.5235186652502323E7"/>
        <n v="1.238980379388344E7"/>
        <n v="1.1523366138443807E7"/>
        <n v="1.3418008434789022E7"/>
        <n v="5845485.33644571"/>
        <n v="6695016.442214554"/>
        <n v="7983938.067943717"/>
        <n v="9013160.896610055"/>
        <n v="1.184788238623572E7"/>
        <n v="1.117714434003577E7"/>
        <n v="1.2998679984318372E7"/>
        <n v="1.1509957125228034E7"/>
        <n v="1.014943527601538E7"/>
        <n v="1.2770880498999504E7"/>
        <n v="1.5339656479317874E7"/>
        <n v="2.1499634511070002E7"/>
        <n v="1.362292064013229E7"/>
        <n v="1.4454261781383963E7"/>
        <n v="1.457582518476405E7"/>
        <n v="1.5390526291916529E7"/>
        <n v="1.3632861449213613E7"/>
        <n v="1.1815236487977194E7"/>
        <n v="1.7620470787659094E7"/>
        <n v="1.2695859470583675E7"/>
        <n v="1.710055137076806E7"/>
        <n v="1.2170111318533432E7"/>
        <n v="1.1873011081436135E7"/>
        <n v="2.232882393372078E7"/>
        <n v="3.782281226907983E7"/>
        <n v="1.6680584239320057E7"/>
        <n v="9782065.909034852"/>
        <n v="1.2979619936126875E7"/>
        <n v="8716283.876775194"/>
        <n v="5765165.691119799"/>
        <n v="1.071129082023739E7"/>
        <n v="8139535.59939104"/>
        <n v="6567056.9889494665"/>
        <n v="1.1382889977556344E7"/>
        <n v="1.1548007055406785E7"/>
        <n v="5917775.7892844"/>
        <n v="1.359848731601199E7"/>
        <n v="1.886854496350696E7"/>
        <n v="1.7170468104367767E7"/>
        <n v="1.9402211110125836E7"/>
        <n v="1.815463847224004E7"/>
        <n v="2.4423220770038284E7"/>
        <n v="8539030.48020187"/>
        <n v="8063210.897451892"/>
        <n v="1.1280262670911029E7"/>
        <n v="1.3656669253570292E7"/>
        <n v="1.7710260486975946E7"/>
        <n v="1.1943624635746418E7"/>
        <n v="8307812.863810572"/>
        <n v="8463523.29651297"/>
        <n v="7648982.553551804"/>
        <n v="1.2081317659151219E7"/>
        <n v="1.9753433761817418E7"/>
        <n v="1.0057618894054672E7"/>
        <n v="9085475.134902485"/>
        <n v="1.3023451113342049E7"/>
        <n v="1.1018820583354948E7"/>
        <n v="9214216.50772501"/>
        <n v="1.6408410935254226E7"/>
        <n v="1.856966194134144E7"/>
        <n v="1.8107695283031244E7"/>
        <n v="8911784.943724137"/>
        <n v="1.1395517239904627E7"/>
        <n v="1.1377137240605585E7"/>
        <n v="1.0569464949266138E7"/>
        <n v="1.3372340208031913E7"/>
        <n v="1.8645434856522225E7"/>
        <n v="2.392645379436167E7"/>
        <n v="1.6366099147286648E7"/>
        <n v="7384937.681225864"/>
        <n v="1.4385133979479205E7"/>
        <n v="9474428.129800845"/>
        <n v="1.3129663074780177E7"/>
        <n v="1.4234936239063079E7"/>
        <n v="1.2035456946099196E7"/>
        <n v="1.189803829145691E7"/>
        <n v="1.6024247083903432E7"/>
        <n v="8926943.170656169"/>
        <n v="5089591.451919456"/>
        <n v="1.2697751411202606E7"/>
        <n v="1.5354563430715807E7"/>
        <n v="1.6154935115670806E7"/>
        <n v="2.0777936087864466E7"/>
        <n v="1.3218884336822577E7"/>
        <n v="9410111.933216544"/>
        <n v="8542583.476337494"/>
        <n v="1.3126045467509111E7"/>
        <n v="1.381169317244142E7"/>
        <n v="1.3673951638365423E7"/>
        <n v="1.0793600419274747E7"/>
        <n v="8384139.635005271"/>
        <n v="6837648.760289211"/>
        <n v="8988305.463739676"/>
        <n v="1.278608750206614E7"/>
        <n v="1.271737953931698E7"/>
        <n v="1.1398006356523244E7"/>
        <n v="9509022.637183914"/>
        <n v="7735700.7583503"/>
        <n v="4336848.822103369"/>
        <n v="9029370.359208254"/>
        <n v="1.1724320217325762E7"/>
        <n v="1.4567592629833989E7"/>
        <n v="1.529620700336776E7"/>
        <n v="1.0916318354616143E7"/>
        <n v="1.1787593742716558E7"/>
        <n v="9607144.64719395"/>
        <n v="7013059.597756213"/>
        <n v="8485449.583932932"/>
        <n v="6436085.772682579"/>
        <n v="6101295.400927995"/>
        <n v="7356709.310156853"/>
        <n v="9239173.405712917"/>
        <n v="7676461.966116308"/>
        <n v="8798195.334805936"/>
        <n v="7098544.159611184"/>
        <n v="5952582.38799378"/>
        <n v="7263176.069025153"/>
        <n v="8175255.122881747"/>
        <n v="7996020.855453651"/>
        <n v="6560571.292881033"/>
        <n v="6424849.145012004"/>
        <n v="7889352.462349875"/>
        <n v="9181836.15562465"/>
        <n v="1.0029487175957663E7"/>
        <n v="9561524.14560752"/>
        <n v="7133243.714749465"/>
        <n v="4842284.094025076"/>
        <n v="5879805.54442187"/>
        <n v="8086977.432120674"/>
        <n v="5096304.456454511"/>
        <n v="6401487.5655241255"/>
        <n v="7914346.122443564"/>
        <n v="9138730.532720383"/>
        <n v="5052750.605858482"/>
        <n v="3323244.2777853394"/>
        <n v="3215457.57162597"/>
        <n v="2091436.4603219472"/>
        <n v="4233203.958918946"/>
        <n v="4944711.341574693"/>
        <n v="4346137.133063441"/>
        <n v="4497251.463573897"/>
        <n v="4263197.403722757"/>
        <n v="8022413.127820496"/>
        <n v="5295160.136786742"/>
        <n v="6296108.383384214"/>
        <n v="4522884.2825608365"/>
        <n v="6265490.891232721"/>
        <n v="6658023.432539011"/>
        <n v="5028651.007633992"/>
        <n v="8420044.884585693"/>
        <n v="1.0302348922123572E7"/>
        <n v="1.4082164107165812E7"/>
        <n v="8997830.557238271"/>
        <n v="3.670644848232264E7"/>
        <n v="4522537.771156044"/>
        <n v="3126133.2716610846"/>
        <n v="4805630.996858717"/>
        <n v="5857478.098592232"/>
        <n v="4154425.2005530256"/>
        <n v="3965547.099074607"/>
        <n v="6019473.287809816"/>
        <n v="7185406.057368071"/>
        <n v="1.0372767511364149E7"/>
        <n v="4.1537415217429236E7"/>
        <n v="4412872.118885929"/>
        <n v="4536004.96259388"/>
        <n v="7162439.551234181"/>
        <n v="7781784.7324814545"/>
        <n v="2867194.9867495955"/>
        <n v="1805835.571504584"/>
        <n v="6185711.543461933"/>
        <n v="6497192.7949761525"/>
        <n v="5866514.502601411"/>
        <n v="1.107836918688804E7"/>
        <n v="8024251.899966789"/>
        <n v="2093594.011465977"/>
        <n v="4188532.6856130427"/>
        <n v="9207667.000672933"/>
        <n v="1.2199014279179472E7"/>
        <n v="8757090.860049672"/>
        <n v="3663451.5331718954"/>
        <n v="4270355.283361779"/>
        <n v="5514841.30749748"/>
        <n v="6452401.061846002"/>
        <n v="5274906.749549162"/>
        <n v="6006132.13693068"/>
        <n v="5386493.667777577"/>
        <n v="-197728.29027452797"/>
        <n v="5408912.330230001"/>
        <n v="5135901.182437205"/>
        <n v="5204908.194121582"/>
        <n v="5615989.242471437"/>
        <n v="7804964.519461317"/>
        <n v="1.016076091005203E7"/>
        <n v="1.6169766544042644E8"/>
        <n v="4.794413003454614E8"/>
        <n v="1.1459448786066705E7"/>
        <n v="1389526.980135818"/>
        <n v="1607706.2348404708"/>
        <n v="2698552.770978507"/>
        <n v="4590252.503925"/>
        <n v="5156277.420753558"/>
        <n v="5473203.575975796"/>
        <n v="3081785.035330771"/>
        <n v="2238691.084015269"/>
        <n v="6248289.929336903"/>
        <n v="7790587.218551192"/>
        <n v="6635131.687272553"/>
        <n v="1.099441086262329E7"/>
        <n v="1.111889235909005E7"/>
        <n v="6029633.766359035"/>
        <n v="4742978.511071116"/>
        <n v="7907966.130043369"/>
        <n v="7221663.151352118"/>
        <n v="5626483.848162938"/>
        <n v="6548262.026193024"/>
        <n v="5301265.275159315"/>
        <n v="4093607.506682632"/>
        <n v="5446410.560577986"/>
        <n v="7017989.193322995"/>
        <n v="7482043.581988249"/>
        <n v="4883368.182307272"/>
        <n v="5275393.98694391"/>
        <n v="5534049.449879434"/>
        <n v="5148499.136549606"/>
        <n v="4436411.43257394"/>
        <n v="5608189.728994621"/>
        <n v="5413512.802781779"/>
        <n v="6876766.4760716185"/>
        <n v="6829230.393661379"/>
        <n v="5982073.754913901"/>
        <n v="2713804.0084021436"/>
        <n v="1658223.18194687"/>
        <n v="2086040.445159635"/>
        <n v="5389539.515451833"/>
        <n v="5272485.795793645"/>
        <n v="4705980.910544729"/>
        <n v="4617662.553898285"/>
        <n v="2797655.0081843785"/>
        <n v="3091860.8868170492"/>
        <n v="5161184.4203238"/>
        <n v="6045220.10888226"/>
        <n v="6212785.960252333"/>
        <n v="6053150.334177513"/>
        <n v="4547167.585158883"/>
        <n v="4935673.109965332"/>
        <n v="3373518.5355727384"/>
        <n v="5040102.684003856"/>
        <n v="5683296.9301918745"/>
        <n v="4946917.220648803"/>
        <n v="5011343.301193572"/>
        <n v="5521612.740739555"/>
        <n v="4696741.683788714"/>
        <n v="4062527.0432669516"/>
        <n v="6192352.241647879"/>
        <n v="6290761.624949016"/>
        <n v="6988866.757675979"/>
        <n v="7156919.417506193"/>
        <n v="5072551.860210809"/>
        <n v="3908751.8703561975"/>
        <n v="2499326.459302779"/>
        <n v="7646018.953379508"/>
        <n v="6539996.941781458"/>
        <n v="4848846.044127613"/>
        <n v="4749405.810137396"/>
        <n v="3644886.3684477424"/>
        <n v="1835872.7169886508"/>
        <n v="4679137.765168694"/>
        <n v="5667209.129100817"/>
        <n v="4404431.062127389"/>
        <n v="2896588.1639866456"/>
        <n v="3174687.030508831"/>
        <n v="3292009.6968700793"/>
        <n v="4559957.788291425"/>
        <n v="3596692.3661417966"/>
        <n v="2796450.6456482196"/>
        <n v="3680780.029479371"/>
        <n v="4299806.472521936"/>
        <n v="2313510.285752746"/>
        <n v="2839025.213307671"/>
        <n v="1708364.7755984897"/>
        <n v="1309824.106174773"/>
        <n v="3748134.6502479757"/>
        <n v="2193896.4836159116"/>
        <n v="3914020.6395282242"/>
        <n v="3690774.9851840576"/>
        <n v="3069360.0803698213"/>
        <n v="2554425.3743352145"/>
        <n v="4001673.811011215"/>
        <n v="6733339.923950363"/>
        <n v="3982975.4372772453"/>
        <n v="1931987.6827662063"/>
        <n v="1670725.5030714876"/>
        <n v="3312769.3162299963"/>
        <n v="2421046.499350969"/>
        <n v="3921074.626459589"/>
        <n v="4639521.21973195"/>
        <n v="3554633.795670725"/>
        <n v="5523041.019416993"/>
        <n v="6221033.830645297"/>
        <n v="6594776.673380999"/>
        <n v="5137784.085211386"/>
        <n v="5176663.467812103"/>
        <n v="5342340.308066543"/>
        <n v="5315656.674704222"/>
        <n v="4798975.12897532"/>
        <n v="7408240.846894357"/>
        <n v="9088852.711586207"/>
        <n v="4679108.51618861"/>
        <n v="4382436.94908399"/>
        <n v="5873027.567173963"/>
        <n v="5921985.263336528"/>
        <n v="6264519.352322028"/>
        <n v="8108770.995859945"/>
        <n v="6020768.129259634"/>
        <n v="2224082.4026414724"/>
        <n v="3111335.8870250084"/>
        <n v="4641322.009912847"/>
        <n v="5348830.932717195"/>
        <n v="6040210.880634777"/>
        <n v="6987639.521222299"/>
        <n v="8521438.95759082"/>
        <n v="6549636.283519065"/>
        <n v="6283128.550773717"/>
        <n v="8103497.585043528"/>
        <n v="1.9076394325397167E7"/>
        <n v="1.6697773015628586E7"/>
        <n v="1.4132325182097955E7"/>
        <n v="6767977.710589172"/>
        <n v="3691852.7063479223"/>
        <n v="2675880.757319093"/>
        <n v="3152591.8942211275"/>
        <n v="4260847.1469975775"/>
        <n v="8946981.29584111"/>
        <n v="4583949.634468072"/>
        <n v="3666805.353719277"/>
        <n v="3734425.0800082097"/>
        <n v="4495866.705670505"/>
        <n v="6259021.149171899"/>
        <n v="6461583.866219341"/>
        <n v="7549674.441872425"/>
        <n v="5246822.944377447"/>
        <n v="7601486.047221044"/>
        <n v="6131548.195839112"/>
        <n v="6190716.9038443025"/>
        <n v="6042618.4748628745"/>
        <n v="4468416.848672645"/>
        <n v="4198345.630166487"/>
        <n v="4908928.68736"/>
        <n v="6222665.781359199"/>
        <n v="6273286.519779157"/>
        <n v="6018738.055749776"/>
        <n v="1.0350040095522212E7"/>
        <n v="1.2390440675308421E7"/>
        <n v="1.1143983412971687E7"/>
        <n v="9565519.986492245"/>
        <n v="9079936.902273016"/>
        <n v="1.0658172600093365E7"/>
        <n v="7334561.217131291"/>
        <n v="7953310.864572688"/>
        <n v="8168820.891205879"/>
        <n v="9277275.880431743"/>
        <n v="1.2405894076361742E7"/>
        <n v="1.0563689797552178E7"/>
        <n v="5455019.242636489"/>
        <n v="3559838.106444454"/>
        <n v="7710549.578318765"/>
        <n v="1.3327480990917627E7"/>
        <n v="1.301728480707132E7"/>
        <n v="1.4805577008581847E7"/>
        <n v="8223289.832830909"/>
        <n v="9256699.958899753"/>
        <n v="8601525.75036279"/>
        <n v="7886194.667446538"/>
        <n v="7836446.322553099"/>
        <n v="8815866.564227859"/>
        <n v="8382364.377605193"/>
        <n v="9654588.903823921"/>
        <n v="5346965.840484087"/>
        <n v="5524025.983661888"/>
        <n v="6100867.079165954"/>
        <n v="6888616.40108296"/>
        <n v="7776446.641738642"/>
        <n v="9778708.591714516"/>
        <n v="8660962.282756267"/>
        <n v="6482140.880470587"/>
        <n v="5060515.634009837"/>
        <n v="6728824.57703057"/>
        <n v="5508702.58874057"/>
        <n v="7501306.524226387"/>
        <n v="6378582.748651787"/>
        <n v="8705092.744747654"/>
        <n v="5973858.202161742"/>
        <n v="6487227.072539255"/>
        <n v="7377583.321757275"/>
        <n v="5253045.035012512"/>
        <n v="8068857.292220643"/>
        <n v="6682528.887540741"/>
        <n v="6097835.421882355"/>
        <n v="7127682.585204143"/>
        <n v="6317485.998101804"/>
        <n v="1.8153891414599862E7"/>
        <n v="1.1454931355845602E7"/>
        <n v="1.1725251370806817E7"/>
        <n v="5424184.696172285"/>
        <n v="7319690.509156662"/>
        <n v="1531776.2337861438"/>
        <n v="931900.53870917"/>
        <n v="7120315.517030758"/>
        <n v="6255244.390745235"/>
        <n v="3607374.821151116"/>
        <n v="2795187.6648554034"/>
        <n v="4254918.599020508"/>
        <n v="5249098.480713738"/>
        <n v="2542071.2184149954"/>
        <n v="1886558.7231501841"/>
        <n v="4036136.97718676"/>
        <n v="4150928.1278862203"/>
        <n v="3405885.522427177"/>
        <n v="2387361.3083625487"/>
        <n v="3825409.3117132178"/>
        <n v="2725857.78020245"/>
        <n v="4486406.246101978"/>
        <n v="5006894.017640099"/>
        <n v="3874770.026794107"/>
        <n v="4012443.0270271604"/>
        <n v="4587457.863009522"/>
        <n v="2265991.50639672"/>
        <n v="2002958.8330448915"/>
        <n v="3458862.541115664"/>
        <n v="2675509.9041345855"/>
        <n v="3845831.4754514243"/>
        <n v="6085923.641453112"/>
        <n v="6751030.689242208"/>
        <n v="3568382.1746215965"/>
        <n v="5890669.065792372"/>
        <n v="6849953.140836456"/>
        <n v="4720680.389892414"/>
        <n v="4324117.107986909"/>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2109" sheet="EnergyDemand"/>
  </cacheSource>
  <cacheFields>
    <cacheField name="Date" numFmtId="165">
      <sharedItems containsDate="1" containsString="0" containsBlank="1">
        <d v="2015-01-01T00:00:00Z"/>
        <d v="2015-01-02T00:00:00Z"/>
        <d v="2015-01-03T00:00:00Z"/>
        <d v="2015-01-04T00:00:00Z"/>
        <d v="2015-01-05T00:00:00Z"/>
        <d v="2015-01-06T00:00:00Z"/>
        <d v="2015-01-07T00:00:00Z"/>
        <d v="2015-01-08T00:00:00Z"/>
        <d v="2015-01-09T00:00:00Z"/>
        <d v="2015-01-10T00:00:00Z"/>
        <d v="2015-01-11T00:00:00Z"/>
        <d v="2015-01-12T00:00:00Z"/>
        <d v="2015-01-13T00:00:00Z"/>
        <d v="2015-01-14T00:00:00Z"/>
        <d v="2015-01-15T00:00:00Z"/>
        <d v="2015-01-16T00:00:00Z"/>
        <d v="2015-01-17T00:00:00Z"/>
        <d v="2015-01-18T00:00:00Z"/>
        <d v="2015-01-19T00:00:00Z"/>
        <d v="2015-01-20T00:00:00Z"/>
        <d v="2015-01-21T00:00:00Z"/>
        <d v="2015-01-22T00:00:00Z"/>
        <d v="2015-01-23T00:00:00Z"/>
        <d v="2015-01-24T00:00:00Z"/>
        <d v="2015-01-25T00:00:00Z"/>
        <d v="2015-01-26T00:00:00Z"/>
        <d v="2015-01-27T00:00:00Z"/>
        <d v="2015-01-28T00:00:00Z"/>
        <d v="2015-01-29T00:00:00Z"/>
        <d v="2015-01-30T00:00:00Z"/>
        <d v="2015-01-31T00:00:00Z"/>
        <d v="2015-02-01T00:00:00Z"/>
        <d v="2015-02-02T00:00:00Z"/>
        <d v="2015-02-03T00:00:00Z"/>
        <d v="2015-02-04T00:00:00Z"/>
        <d v="2015-02-05T00:00:00Z"/>
        <d v="2015-02-06T00:00:00Z"/>
        <d v="2015-02-07T00:00:00Z"/>
        <d v="2015-02-08T00:00:00Z"/>
        <d v="2015-02-09T00:00:00Z"/>
        <d v="2015-02-10T00:00:00Z"/>
        <d v="2015-02-11T00:00:00Z"/>
        <d v="2015-02-12T00:00:00Z"/>
        <d v="2015-02-13T00:00:00Z"/>
        <d v="2015-02-14T00:00:00Z"/>
        <d v="2015-02-15T00:00:00Z"/>
        <d v="2015-02-16T00:00:00Z"/>
        <d v="2015-02-17T00:00:00Z"/>
        <d v="2015-02-18T00:00:00Z"/>
        <d v="2015-02-19T00:00:00Z"/>
        <d v="2015-02-20T00:00:00Z"/>
        <d v="2015-02-21T00:00:00Z"/>
        <d v="2015-02-22T00:00:00Z"/>
        <d v="2015-02-23T00:00:00Z"/>
        <d v="2015-02-24T00:00:00Z"/>
        <d v="2015-02-25T00:00:00Z"/>
        <d v="2015-02-26T00:00:00Z"/>
        <d v="2015-02-27T00:00:00Z"/>
        <d v="2015-02-28T00:00:00Z"/>
        <d v="2015-03-01T00:00:00Z"/>
        <d v="2015-03-02T00:00:00Z"/>
        <d v="2015-03-03T00:00:00Z"/>
        <d v="2015-03-04T00:00:00Z"/>
        <d v="2015-03-05T00:00:00Z"/>
        <d v="2015-03-06T00:00:00Z"/>
        <d v="2015-03-07T00:00:00Z"/>
        <d v="2015-03-08T00:00:00Z"/>
        <d v="2015-03-09T00:00:00Z"/>
        <d v="2015-03-10T00:00:00Z"/>
        <d v="2015-03-11T00:00:00Z"/>
        <d v="2015-03-12T00:00:00Z"/>
        <d v="2015-03-13T00:00:00Z"/>
        <d v="2015-03-14T00:00:00Z"/>
        <d v="2015-03-15T00:00:00Z"/>
        <d v="2015-03-16T00:00:00Z"/>
        <d v="2015-03-17T00:00:00Z"/>
        <d v="2015-03-18T00:00:00Z"/>
        <d v="2015-03-19T00:00:00Z"/>
        <d v="2015-03-20T00:00:00Z"/>
        <d v="2015-03-21T00:00:00Z"/>
        <d v="2015-03-22T00:00:00Z"/>
        <d v="2015-03-23T00:00:00Z"/>
        <d v="2015-03-24T00:00:00Z"/>
        <d v="2015-03-25T00:00:00Z"/>
        <d v="2015-03-26T00:00:00Z"/>
        <d v="2015-03-27T00:00:00Z"/>
        <d v="2015-03-28T00:00:00Z"/>
        <d v="2015-03-29T00:00:00Z"/>
        <d v="2015-03-30T00:00:00Z"/>
        <d v="2015-03-31T00:00:00Z"/>
        <d v="2015-04-01T00:00:00Z"/>
        <d v="2015-04-02T00:00:00Z"/>
        <d v="2015-04-03T00:00:00Z"/>
        <d v="2015-04-04T00:00:00Z"/>
        <d v="2015-04-05T00:00:00Z"/>
        <d v="2015-04-06T00:00:00Z"/>
        <d v="2015-04-07T00:00:00Z"/>
        <d v="2015-04-08T00:00:00Z"/>
        <d v="2015-04-09T00:00:00Z"/>
        <d v="2015-04-10T00:00:00Z"/>
        <d v="2015-04-11T00:00:00Z"/>
        <d v="2015-04-12T00:00:00Z"/>
        <d v="2015-04-13T00:00:00Z"/>
        <d v="2015-04-14T00:00:00Z"/>
        <d v="2015-04-15T00:00:00Z"/>
        <d v="2015-04-16T00:00:00Z"/>
        <d v="2015-04-17T00:00:00Z"/>
        <d v="2015-04-18T00:00:00Z"/>
        <d v="2015-04-19T00:00:00Z"/>
        <d v="2015-04-20T00:00:00Z"/>
        <d v="2015-04-21T00:00:00Z"/>
        <d v="2015-04-22T00:00:00Z"/>
        <d v="2015-04-23T00:00:00Z"/>
        <d v="2015-04-24T00:00:00Z"/>
        <d v="2015-04-25T00:00:00Z"/>
        <d v="2015-04-26T00:00:00Z"/>
        <d v="2015-04-27T00:00:00Z"/>
        <d v="2015-04-28T00:00:00Z"/>
        <d v="2015-04-29T00:00:00Z"/>
        <d v="2015-04-30T00:00:00Z"/>
        <d v="2015-05-01T00:00:00Z"/>
        <d v="2015-05-02T00:00:00Z"/>
        <d v="2015-05-03T00:00:00Z"/>
        <d v="2015-05-04T00:00:00Z"/>
        <d v="2015-05-05T00:00:00Z"/>
        <d v="2015-05-06T00:00:00Z"/>
        <d v="2015-05-07T00:00:00Z"/>
        <d v="2015-05-08T00:00:00Z"/>
        <d v="2015-05-09T00:00:00Z"/>
        <d v="2015-05-10T00:00:00Z"/>
        <d v="2015-05-11T00:00:00Z"/>
        <d v="2015-05-12T00:00:00Z"/>
        <d v="2015-05-13T00:00:00Z"/>
        <d v="2015-05-14T00:00:00Z"/>
        <d v="2015-05-15T00:00:00Z"/>
        <d v="2015-05-16T00:00:00Z"/>
        <d v="2015-05-17T00:00:00Z"/>
        <d v="2015-05-18T00:00:00Z"/>
        <d v="2015-05-19T00:00:00Z"/>
        <d v="2015-05-20T00:00:00Z"/>
        <d v="2015-05-21T00:00:00Z"/>
        <d v="2015-05-22T00:00:00Z"/>
        <d v="2015-05-23T00:00:00Z"/>
        <d v="2015-05-24T00:00:00Z"/>
        <d v="2015-05-25T00:00:00Z"/>
        <d v="2015-05-26T00:00:00Z"/>
        <d v="2015-05-27T00:00:00Z"/>
        <d v="2015-05-28T00:00:00Z"/>
        <d v="2015-05-29T00:00:00Z"/>
        <d v="2015-05-30T00:00:00Z"/>
        <d v="2015-05-31T00:00:00Z"/>
        <d v="2015-06-01T00:00:00Z"/>
        <d v="2015-06-02T00:00:00Z"/>
        <d v="2015-06-03T00:00:00Z"/>
        <d v="2015-06-04T00:00:00Z"/>
        <d v="2015-06-05T00:00:00Z"/>
        <d v="2015-06-06T00:00:00Z"/>
        <d v="2015-06-07T00:00:00Z"/>
        <d v="2015-06-08T00:00:00Z"/>
        <d v="2015-06-09T00:00:00Z"/>
        <d v="2015-06-10T00:00:00Z"/>
        <d v="2015-06-11T00:00:00Z"/>
        <d v="2015-06-12T00:00:00Z"/>
        <d v="2015-06-13T00:00:00Z"/>
        <d v="2015-06-14T00:00:00Z"/>
        <d v="2015-06-15T00:00:00Z"/>
        <d v="2015-06-16T00:00:00Z"/>
        <d v="2015-06-17T00:00:00Z"/>
        <d v="2015-06-18T00:00:00Z"/>
        <d v="2015-06-19T00:00:00Z"/>
        <d v="2015-06-20T00:00:00Z"/>
        <d v="2015-06-21T00:00:00Z"/>
        <d v="2015-06-22T00:00:00Z"/>
        <d v="2015-06-23T00:00:00Z"/>
        <d v="2015-06-24T00:00:00Z"/>
        <d v="2015-06-25T00:00:00Z"/>
        <d v="2015-06-26T00:00:00Z"/>
        <d v="2015-06-27T00:00:00Z"/>
        <d v="2015-06-28T00:00:00Z"/>
        <d v="2015-06-29T00:00:00Z"/>
        <d v="2015-06-30T00:00:00Z"/>
        <d v="2015-07-01T00:00:00Z"/>
        <d v="2015-07-02T00:00:00Z"/>
        <d v="2015-07-03T00:00:00Z"/>
        <d v="2015-07-04T00:00:00Z"/>
        <d v="2015-07-05T00:00:00Z"/>
        <d v="2015-07-06T00:00:00Z"/>
        <d v="2015-07-07T00:00:00Z"/>
        <d v="2015-07-08T00:00:00Z"/>
        <d v="2015-07-09T00:00:00Z"/>
        <d v="2015-07-10T00:00:00Z"/>
        <d v="2015-07-11T00:00:00Z"/>
        <d v="2015-07-12T00:00:00Z"/>
        <d v="2015-07-13T00:00:00Z"/>
        <d v="2015-07-14T00:00:00Z"/>
        <d v="2015-07-15T00:00:00Z"/>
        <d v="2015-07-16T00:00:00Z"/>
        <d v="2015-07-17T00:00:00Z"/>
        <d v="2015-07-18T00:00:00Z"/>
        <d v="2015-07-19T00:00:00Z"/>
        <d v="2015-07-20T00:00:00Z"/>
        <d v="2015-07-21T00:00:00Z"/>
        <d v="2015-07-22T00:00:00Z"/>
        <d v="2015-07-23T00:00:00Z"/>
        <d v="2015-07-24T00:00:00Z"/>
        <d v="2015-07-25T00:00:00Z"/>
        <d v="2015-07-26T00:00:00Z"/>
        <d v="2015-07-27T00:00:00Z"/>
        <d v="2015-07-28T00:00:00Z"/>
        <d v="2015-07-29T00:00:00Z"/>
        <d v="2015-07-30T00:00:00Z"/>
        <d v="2015-07-31T00:00:00Z"/>
        <d v="2015-08-01T00:00:00Z"/>
        <d v="2015-08-02T00:00:00Z"/>
        <d v="2015-08-03T00:00:00Z"/>
        <d v="2015-08-04T00:00:00Z"/>
        <d v="2015-08-05T00:00:00Z"/>
        <d v="2015-08-06T00:00:00Z"/>
        <d v="2015-08-07T00:00:00Z"/>
        <d v="2015-08-08T00:00:00Z"/>
        <d v="2015-08-09T00:00:00Z"/>
        <d v="2015-08-10T00:00:00Z"/>
        <d v="2015-08-11T00:00:00Z"/>
        <d v="2015-08-12T00:00:00Z"/>
        <d v="2015-08-13T00:00:00Z"/>
        <d v="2015-08-14T00:00:00Z"/>
        <d v="2015-08-15T00:00:00Z"/>
        <d v="2015-08-16T00:00:00Z"/>
        <d v="2015-08-17T00:00:00Z"/>
        <d v="2015-08-18T00:00:00Z"/>
        <d v="2015-08-19T00:00:00Z"/>
        <d v="2015-08-20T00:00:00Z"/>
        <d v="2015-08-21T00:00:00Z"/>
        <d v="2015-08-22T00:00:00Z"/>
        <d v="2015-08-23T00:00:00Z"/>
        <d v="2015-08-24T00:00:00Z"/>
        <d v="2015-08-25T00:00:00Z"/>
        <d v="2015-08-26T00:00:00Z"/>
        <d v="2015-08-27T00:00:00Z"/>
        <d v="2015-08-28T00:00:00Z"/>
        <d v="2015-08-29T00:00:00Z"/>
        <d v="2015-08-30T00:00:00Z"/>
        <d v="2015-08-31T00:00:00Z"/>
        <d v="2015-09-01T00:00:00Z"/>
        <d v="2015-09-02T00:00:00Z"/>
        <d v="2015-09-03T00:00:00Z"/>
        <d v="2015-09-04T00:00:00Z"/>
        <d v="2015-09-05T00:00:00Z"/>
        <d v="2015-09-06T00:00:00Z"/>
        <d v="2015-09-07T00:00:00Z"/>
        <d v="2015-09-08T00:00:00Z"/>
        <d v="2015-09-09T00:00:00Z"/>
        <d v="2015-09-10T00:00:00Z"/>
        <d v="2015-09-11T00:00:00Z"/>
        <d v="2015-09-12T00:00:00Z"/>
        <d v="2015-09-13T00:00:00Z"/>
        <d v="2015-09-14T00:00:00Z"/>
        <d v="2015-09-15T00:00:00Z"/>
        <d v="2015-09-16T00:00:00Z"/>
        <d v="2015-09-17T00:00:00Z"/>
        <d v="2015-09-18T00:00:00Z"/>
        <d v="2015-09-19T00:00:00Z"/>
        <d v="2015-09-20T00:00:00Z"/>
        <d v="2015-09-21T00:00:00Z"/>
        <d v="2015-09-22T00:00:00Z"/>
        <d v="2015-09-23T00:00:00Z"/>
        <d v="2015-09-24T00:00:00Z"/>
        <d v="2015-09-25T00:00:00Z"/>
        <d v="2015-09-26T00:00:00Z"/>
        <d v="2015-09-27T00:00:00Z"/>
        <d v="2015-09-28T00:00:00Z"/>
        <d v="2015-09-29T00:00:00Z"/>
        <d v="2015-09-30T00:00:00Z"/>
        <d v="2015-10-01T00:00:00Z"/>
        <d v="2015-10-02T00:00:00Z"/>
        <d v="2015-10-03T00:00:00Z"/>
        <d v="2015-10-04T00:00:00Z"/>
        <d v="2015-10-05T00:00:00Z"/>
        <d v="2015-10-06T00:00:00Z"/>
        <d v="2015-10-07T00:00:00Z"/>
        <d v="2015-10-08T00:00:00Z"/>
        <d v="2015-10-09T00:00:00Z"/>
        <d v="2015-10-10T00:00:00Z"/>
        <d v="2015-10-11T00:00:00Z"/>
        <d v="2015-10-12T00:00:00Z"/>
        <d v="2015-10-13T00:00:00Z"/>
        <d v="2015-10-14T00:00:00Z"/>
        <d v="2015-10-15T00:00:00Z"/>
        <d v="2015-10-16T00:00:00Z"/>
        <d v="2015-10-17T00:00:00Z"/>
        <d v="2015-10-18T00:00:00Z"/>
        <d v="2015-10-19T00:00:00Z"/>
        <d v="2015-10-20T00:00:00Z"/>
        <d v="2015-10-21T00:00:00Z"/>
        <d v="2015-10-22T00:00:00Z"/>
        <d v="2015-10-23T00:00:00Z"/>
        <d v="2015-10-24T00:00:00Z"/>
        <d v="2015-10-25T00:00:00Z"/>
        <d v="2015-10-26T00:00:00Z"/>
        <d v="2015-10-27T00:00:00Z"/>
        <d v="2015-10-28T00:00:00Z"/>
        <d v="2015-10-29T00:00:00Z"/>
        <d v="2015-10-30T00:00:00Z"/>
        <d v="2015-10-31T00:00:00Z"/>
        <d v="2015-11-01T00:00:00Z"/>
        <d v="2015-11-02T00:00:00Z"/>
        <d v="2015-11-03T00:00:00Z"/>
        <d v="2015-11-04T00:00:00Z"/>
        <d v="2015-11-05T00:00:00Z"/>
        <d v="2015-11-06T00:00:00Z"/>
        <d v="2015-11-07T00:00:00Z"/>
        <d v="2015-11-08T00:00:00Z"/>
        <d v="2015-11-09T00:00:00Z"/>
        <d v="2015-11-10T00:00:00Z"/>
        <d v="2015-11-11T00:00:00Z"/>
        <d v="2015-11-12T00:00:00Z"/>
        <d v="2015-11-13T00:00:00Z"/>
        <d v="2015-11-14T00:00:00Z"/>
        <d v="2015-11-15T00:00:00Z"/>
        <d v="2015-11-16T00:00:00Z"/>
        <d v="2015-11-17T00:00:00Z"/>
        <d v="2015-11-18T00:00:00Z"/>
        <d v="2015-11-19T00:00:00Z"/>
        <d v="2015-11-20T00:00:00Z"/>
        <d v="2015-11-21T00:00:00Z"/>
        <d v="2015-11-22T00:00:00Z"/>
        <d v="2015-11-23T00:00:00Z"/>
        <d v="2015-11-24T00:00:00Z"/>
        <d v="2015-11-25T00:00:00Z"/>
        <d v="2015-11-26T00:00:00Z"/>
        <d v="2015-11-27T00:00:00Z"/>
        <d v="2015-11-28T00:00:00Z"/>
        <d v="2015-11-29T00:00:00Z"/>
        <d v="2015-11-30T00:00:00Z"/>
        <d v="2015-12-01T00:00:00Z"/>
        <d v="2015-12-02T00:00:00Z"/>
        <d v="2015-12-03T00:00:00Z"/>
        <d v="2015-12-04T00:00:00Z"/>
        <d v="2015-12-05T00:00:00Z"/>
        <d v="2015-12-06T00:00:00Z"/>
        <d v="2015-12-07T00:00:00Z"/>
        <d v="2015-12-08T00:00:00Z"/>
        <d v="2015-12-09T00:00:00Z"/>
        <d v="2015-12-10T00:00:00Z"/>
        <d v="2015-12-11T00:00:00Z"/>
        <d v="2015-12-12T00:00:00Z"/>
        <d v="2015-12-13T00:00:00Z"/>
        <d v="2015-12-14T00:00:00Z"/>
        <d v="2015-12-15T00:00:00Z"/>
        <d v="2015-12-16T00:00:00Z"/>
        <d v="2015-12-17T00:00:00Z"/>
        <d v="2015-12-18T00:00:00Z"/>
        <d v="2015-12-19T00:00:00Z"/>
        <d v="2015-12-20T00:00:00Z"/>
        <d v="2015-12-21T00:00:00Z"/>
        <d v="2015-12-22T00:00:00Z"/>
        <d v="2015-12-23T00:00:00Z"/>
        <d v="2015-12-24T00:00:00Z"/>
        <d v="2015-12-25T00:00:00Z"/>
        <d v="2015-12-26T00:00:00Z"/>
        <d v="2015-12-27T00:00:00Z"/>
        <d v="2015-12-28T00:00:00Z"/>
        <d v="2015-12-29T00:00:00Z"/>
        <d v="2015-12-30T00:00:00Z"/>
        <d v="2015-12-31T00:00:00Z"/>
        <d v="2016-01-01T00:00:00Z"/>
        <d v="2016-01-02T00:00:00Z"/>
        <d v="2016-01-03T00:00:00Z"/>
        <d v="2016-01-04T00:00:00Z"/>
        <d v="2016-01-05T00:00:00Z"/>
        <d v="2016-01-06T00:00:00Z"/>
        <d v="2016-01-07T00:00:00Z"/>
        <d v="2016-01-08T00:00:00Z"/>
        <d v="2016-01-09T00:00:00Z"/>
        <d v="2016-01-10T00:00:00Z"/>
        <d v="2016-01-11T00:00:00Z"/>
        <d v="2016-01-12T00:00:00Z"/>
        <d v="2016-01-13T00:00:00Z"/>
        <d v="2016-01-14T00:00:00Z"/>
        <d v="2016-01-15T00:00:00Z"/>
        <d v="2016-01-16T00:00:00Z"/>
        <d v="2016-01-17T00:00:00Z"/>
        <d v="2016-01-18T00:00:00Z"/>
        <d v="2016-01-19T00:00:00Z"/>
        <d v="2016-01-20T00:00:00Z"/>
        <d v="2016-01-21T00:00:00Z"/>
        <d v="2016-01-22T00:00:00Z"/>
        <d v="2016-01-23T00:00:00Z"/>
        <d v="2016-01-24T00:00:00Z"/>
        <d v="2016-01-25T00:00:00Z"/>
        <d v="2016-01-26T00:00:00Z"/>
        <d v="2016-01-27T00:00:00Z"/>
        <d v="2016-01-28T00:00:00Z"/>
        <d v="2016-01-29T00:00:00Z"/>
        <d v="2016-01-30T00:00:00Z"/>
        <d v="2016-01-31T00:00:00Z"/>
        <d v="2016-02-01T00:00:00Z"/>
        <d v="2016-02-02T00:00:00Z"/>
        <d v="2016-02-03T00:00:00Z"/>
        <d v="2016-02-04T00:00:00Z"/>
        <d v="2016-02-05T00:00:00Z"/>
        <d v="2016-02-06T00:00:00Z"/>
        <d v="2016-02-07T00:00:00Z"/>
        <d v="2016-02-08T00:00:00Z"/>
        <d v="2016-02-09T00:00:00Z"/>
        <d v="2016-02-10T00:00:00Z"/>
        <d v="2016-02-11T00:00:00Z"/>
        <d v="2016-02-12T00:00:00Z"/>
        <d v="2016-02-13T00:00:00Z"/>
        <d v="2016-02-14T00:00:00Z"/>
        <d v="2016-02-15T00:00:00Z"/>
        <d v="2016-02-16T00:00:00Z"/>
        <d v="2016-02-17T00:00:00Z"/>
        <d v="2016-02-18T00:00:00Z"/>
        <d v="2016-02-19T00:00:00Z"/>
        <d v="2016-02-20T00:00:00Z"/>
        <d v="2016-02-21T00:00:00Z"/>
        <d v="2016-02-22T00:00:00Z"/>
        <d v="2016-02-23T00:00:00Z"/>
        <d v="2016-02-24T00:00:00Z"/>
        <d v="2016-02-25T00:00:00Z"/>
        <d v="2016-02-26T00:00:00Z"/>
        <d v="2016-02-27T00:00:00Z"/>
        <d v="2016-02-28T00:00:00Z"/>
        <d v="2016-02-29T00:00:00Z"/>
        <d v="2016-03-01T00:00:00Z"/>
        <d v="2016-03-02T00:00:00Z"/>
        <d v="2016-03-03T00:00:00Z"/>
        <d v="2016-03-04T00:00:00Z"/>
        <d v="2016-03-05T00:00:00Z"/>
        <d v="2016-03-06T00:00:00Z"/>
        <d v="2016-03-07T00:00:00Z"/>
        <d v="2016-03-08T00:00:00Z"/>
        <d v="2016-03-09T00:00:00Z"/>
        <d v="2016-03-10T00:00:00Z"/>
        <d v="2016-03-11T00:00:00Z"/>
        <d v="2016-03-12T00:00:00Z"/>
        <d v="2016-03-13T00:00:00Z"/>
        <d v="2016-03-14T00:00:00Z"/>
        <d v="2016-03-15T00:00:00Z"/>
        <d v="2016-03-16T00:00:00Z"/>
        <d v="2016-03-17T00:00:00Z"/>
        <d v="2016-03-18T00:00:00Z"/>
        <d v="2016-03-19T00:00:00Z"/>
        <d v="2016-03-20T00:00:00Z"/>
        <d v="2016-03-21T00:00:00Z"/>
        <d v="2016-03-22T00:00:00Z"/>
        <d v="2016-03-23T00:00:00Z"/>
        <d v="2016-03-24T00:00:00Z"/>
        <d v="2016-03-25T00:00:00Z"/>
        <d v="2016-03-26T00:00:00Z"/>
        <d v="2016-03-27T00:00:00Z"/>
        <d v="2016-03-28T00:00:00Z"/>
        <d v="2016-03-29T00:00:00Z"/>
        <d v="2016-03-30T00:00:00Z"/>
        <d v="2016-03-31T00:00:00Z"/>
        <d v="2016-04-01T00:00:00Z"/>
        <d v="2016-04-02T00:00:00Z"/>
        <d v="2016-04-03T00:00:00Z"/>
        <d v="2016-04-04T00:00:00Z"/>
        <d v="2016-04-05T00:00:00Z"/>
        <d v="2016-04-06T00:00:00Z"/>
        <d v="2016-04-07T00:00:00Z"/>
        <d v="2016-04-08T00:00:00Z"/>
        <d v="2016-04-09T00:00:00Z"/>
        <d v="2016-04-10T00:00:00Z"/>
        <d v="2016-04-11T00:00:00Z"/>
        <d v="2016-04-12T00:00:00Z"/>
        <d v="2016-04-13T00:00:00Z"/>
        <d v="2016-04-14T00:00:00Z"/>
        <d v="2016-04-15T00:00:00Z"/>
        <d v="2016-04-16T00:00:00Z"/>
        <d v="2016-04-17T00:00:00Z"/>
        <d v="2016-04-18T00:00:00Z"/>
        <d v="2016-04-19T00:00:00Z"/>
        <d v="2016-04-20T00:00:00Z"/>
        <d v="2016-04-21T00:00:00Z"/>
        <d v="2016-04-22T00:00:00Z"/>
        <d v="2016-04-23T00:00:00Z"/>
        <d v="2016-04-24T00:00:00Z"/>
        <d v="2016-04-25T00:00:00Z"/>
        <d v="2016-04-26T00:00:00Z"/>
        <d v="2016-04-27T00:00:00Z"/>
        <d v="2016-04-28T00:00:00Z"/>
        <d v="2016-04-29T00:00:00Z"/>
        <d v="2016-04-30T00:00:00Z"/>
        <d v="2016-05-01T00:00:00Z"/>
        <d v="2016-05-02T00:00:00Z"/>
        <d v="2016-05-03T00:00:00Z"/>
        <d v="2016-05-04T00:00:00Z"/>
        <d v="2016-05-05T00:00:00Z"/>
        <d v="2016-05-06T00:00:00Z"/>
        <d v="2016-05-07T00:00:00Z"/>
        <d v="2016-05-08T00:00:00Z"/>
        <d v="2016-05-09T00:00:00Z"/>
        <d v="2016-05-10T00:00:00Z"/>
        <d v="2016-05-11T00:00:00Z"/>
        <d v="2016-05-12T00:00:00Z"/>
        <d v="2016-05-13T00:00:00Z"/>
        <d v="2016-05-14T00:00:00Z"/>
        <d v="2016-05-15T00:00:00Z"/>
        <d v="2016-05-16T00:00:00Z"/>
        <d v="2016-05-17T00:00:00Z"/>
        <d v="2016-05-18T00:00:00Z"/>
        <d v="2016-05-19T00:00:00Z"/>
        <d v="2016-05-20T00:00:00Z"/>
        <d v="2016-05-21T00:00:00Z"/>
        <d v="2016-05-22T00:00:00Z"/>
        <d v="2016-05-23T00:00:00Z"/>
        <d v="2016-05-24T00:00:00Z"/>
        <d v="2016-05-25T00:00:00Z"/>
        <d v="2016-05-26T00:00:00Z"/>
        <d v="2016-05-27T00:00:00Z"/>
        <d v="2016-05-28T00:00:00Z"/>
        <d v="2016-05-29T00:00:00Z"/>
        <d v="2016-05-30T00:00:00Z"/>
        <d v="2016-05-31T00:00:00Z"/>
        <d v="2016-06-01T00:00:00Z"/>
        <d v="2016-06-02T00:00:00Z"/>
        <d v="2016-06-03T00:00:00Z"/>
        <d v="2016-06-04T00:00:00Z"/>
        <d v="2016-06-05T00:00:00Z"/>
        <d v="2016-06-06T00:00:00Z"/>
        <d v="2016-06-07T00:00:00Z"/>
        <d v="2016-06-08T00:00:00Z"/>
        <d v="2016-06-09T00:00:00Z"/>
        <d v="2016-06-10T00:00:00Z"/>
        <d v="2016-06-11T00:00:00Z"/>
        <d v="2016-06-12T00:00:00Z"/>
        <d v="2016-06-13T00:00:00Z"/>
        <d v="2016-06-14T00:00:00Z"/>
        <d v="2016-06-15T00:00:00Z"/>
        <d v="2016-06-16T00:00:00Z"/>
        <d v="2016-06-17T00:00:00Z"/>
        <d v="2016-06-18T00:00:00Z"/>
        <d v="2016-06-19T00:00:00Z"/>
        <d v="2016-06-20T00:00:00Z"/>
        <d v="2016-06-21T00:00:00Z"/>
        <d v="2016-06-22T00:00:00Z"/>
        <d v="2016-06-23T00:00:00Z"/>
        <d v="2016-06-24T00:00:00Z"/>
        <d v="2016-06-25T00:00:00Z"/>
        <d v="2016-06-26T00:00:00Z"/>
        <d v="2016-06-27T00:00:00Z"/>
        <d v="2016-06-28T00:00:00Z"/>
        <d v="2016-06-29T00:00:00Z"/>
        <d v="2016-06-30T00:00:00Z"/>
        <d v="2016-07-01T00:00:00Z"/>
        <d v="2016-07-02T00:00:00Z"/>
        <d v="2016-07-03T00:00:00Z"/>
        <d v="2016-07-04T00:00:00Z"/>
        <d v="2016-07-05T00:00:00Z"/>
        <d v="2016-07-06T00:00:00Z"/>
        <d v="2016-07-07T00:00:00Z"/>
        <d v="2016-07-08T00:00:00Z"/>
        <d v="2016-07-09T00:00:00Z"/>
        <d v="2016-07-10T00:00:00Z"/>
        <d v="2016-07-11T00:00:00Z"/>
        <d v="2016-07-12T00:00:00Z"/>
        <d v="2016-07-13T00:00:00Z"/>
        <d v="2016-07-14T00:00:00Z"/>
        <d v="2016-07-15T00:00:00Z"/>
        <d v="2016-07-16T00:00:00Z"/>
        <d v="2016-07-17T00:00:00Z"/>
        <d v="2016-07-18T00:00:00Z"/>
        <d v="2016-07-19T00:00:00Z"/>
        <d v="2016-07-20T00:00:00Z"/>
        <d v="2016-07-21T00:00:00Z"/>
        <d v="2016-07-22T00:00:00Z"/>
        <d v="2016-07-23T00:00:00Z"/>
        <d v="2016-07-24T00:00:00Z"/>
        <d v="2016-07-25T00:00:00Z"/>
        <d v="2016-07-26T00:00:00Z"/>
        <d v="2016-07-27T00:00:00Z"/>
        <d v="2016-07-28T00:00:00Z"/>
        <d v="2016-07-29T00:00:00Z"/>
        <d v="2016-07-30T00:00:00Z"/>
        <d v="2016-07-31T00:00:00Z"/>
        <d v="2016-08-01T00:00:00Z"/>
        <d v="2016-08-02T00:00:00Z"/>
        <d v="2016-08-03T00:00:00Z"/>
        <d v="2016-08-04T00:00:00Z"/>
        <d v="2016-08-05T00:00:00Z"/>
        <d v="2016-08-06T00:00:00Z"/>
        <d v="2016-08-07T00:00:00Z"/>
        <d v="2016-08-08T00:00:00Z"/>
        <d v="2016-08-09T00:00:00Z"/>
        <d v="2016-08-10T00:00:00Z"/>
        <d v="2016-08-11T00:00:00Z"/>
        <d v="2016-08-12T00:00:00Z"/>
        <d v="2016-08-13T00:00:00Z"/>
        <d v="2016-08-14T00:00:00Z"/>
        <d v="2016-08-15T00:00:00Z"/>
        <d v="2016-08-16T00:00:00Z"/>
        <d v="2016-08-17T00:00:00Z"/>
        <d v="2016-08-18T00:00:00Z"/>
        <d v="2016-08-19T00:00:00Z"/>
        <d v="2016-08-20T00:00:00Z"/>
        <d v="2016-08-21T00:00:00Z"/>
        <d v="2016-08-22T00:00:00Z"/>
        <d v="2016-08-23T00:00:00Z"/>
        <d v="2016-08-24T00:00:00Z"/>
        <d v="2016-08-25T00:00:00Z"/>
        <d v="2016-08-26T00:00:00Z"/>
        <d v="2016-08-27T00:00:00Z"/>
        <d v="2016-08-28T00:00:00Z"/>
        <d v="2016-08-29T00:00:00Z"/>
        <d v="2016-08-30T00:00:00Z"/>
        <d v="2016-08-31T00:00:00Z"/>
        <d v="2016-09-01T00:00:00Z"/>
        <d v="2016-09-02T00:00:00Z"/>
        <d v="2016-09-03T00:00:00Z"/>
        <d v="2016-09-04T00:00:00Z"/>
        <d v="2016-09-05T00:00:00Z"/>
        <d v="2016-09-06T00:00:00Z"/>
        <d v="2016-09-07T00:00:00Z"/>
        <d v="2016-09-08T00:00:00Z"/>
        <d v="2016-09-09T00:00:00Z"/>
        <d v="2016-09-10T00:00:00Z"/>
        <d v="2016-09-11T00:00:00Z"/>
        <d v="2016-09-12T00:00:00Z"/>
        <d v="2016-09-13T00:00:00Z"/>
        <d v="2016-09-14T00:00:00Z"/>
        <d v="2016-09-15T00:00:00Z"/>
        <d v="2016-09-16T00:00:00Z"/>
        <d v="2016-09-17T00:00:00Z"/>
        <d v="2016-09-18T00:00:00Z"/>
        <d v="2016-09-19T00:00:00Z"/>
        <d v="2016-09-20T00:00:00Z"/>
        <d v="2016-09-21T00:00:00Z"/>
        <d v="2016-09-22T00:00:00Z"/>
        <d v="2016-09-23T00:00:00Z"/>
        <d v="2016-09-24T00:00:00Z"/>
        <d v="2016-09-25T00:00:00Z"/>
        <d v="2016-09-26T00:00:00Z"/>
        <d v="2016-09-27T00:00:00Z"/>
        <d v="2016-09-28T00:00:00Z"/>
        <d v="2016-09-29T00:00:00Z"/>
        <d v="2016-09-30T00:00:00Z"/>
        <d v="2016-10-01T00:00:00Z"/>
        <d v="2016-10-02T00:00:00Z"/>
        <d v="2016-10-03T00:00:00Z"/>
        <d v="2016-10-04T00:00:00Z"/>
        <d v="2016-10-05T00:00:00Z"/>
        <d v="2016-10-06T00:00:00Z"/>
        <d v="2016-10-07T00:00:00Z"/>
        <d v="2016-10-08T00:00:00Z"/>
        <d v="2016-10-09T00:00:00Z"/>
        <d v="2016-10-10T00:00:00Z"/>
        <d v="2016-10-11T00:00:00Z"/>
        <d v="2016-10-12T00:00:00Z"/>
        <d v="2016-10-13T00:00:00Z"/>
        <d v="2016-10-14T00:00:00Z"/>
        <d v="2016-10-15T00:00:00Z"/>
        <d v="2016-10-16T00:00:00Z"/>
        <d v="2016-10-17T00:00:00Z"/>
        <d v="2016-10-18T00:00:00Z"/>
        <d v="2016-10-19T00:00:00Z"/>
        <d v="2016-10-20T00:00:00Z"/>
        <d v="2016-10-21T00:00:00Z"/>
        <d v="2016-10-22T00:00:00Z"/>
        <d v="2016-10-23T00:00:00Z"/>
        <d v="2016-10-24T00:00:00Z"/>
        <d v="2016-10-25T00:00:00Z"/>
        <d v="2016-10-26T00:00:00Z"/>
        <d v="2016-10-27T00:00:00Z"/>
        <d v="2016-10-28T00:00:00Z"/>
        <d v="2016-10-29T00:00:00Z"/>
        <d v="2016-10-30T00:00:00Z"/>
        <d v="2016-10-31T00:00:00Z"/>
        <d v="2016-11-01T00:00:00Z"/>
        <d v="2016-11-02T00:00:00Z"/>
        <d v="2016-11-03T00:00:00Z"/>
        <d v="2016-11-04T00:00:00Z"/>
        <d v="2016-11-05T00:00:00Z"/>
        <d v="2016-11-06T00:00:00Z"/>
        <d v="2016-11-07T00:00:00Z"/>
        <d v="2016-11-08T00:00:00Z"/>
        <d v="2016-11-09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6-12-30T00:00:00Z"/>
        <d v="2016-12-31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5T00:00:00Z"/>
        <d v="2017-12-26T00:00:00Z"/>
        <d v="2017-12-27T00:00:00Z"/>
        <d v="2017-12-28T00:00:00Z"/>
        <d v="2017-12-29T00:00:00Z"/>
        <d v="2017-12-30T00:00:00Z"/>
        <d v="2017-12-31T00:00:00Z"/>
        <d v="2018-01-01T00:00:00Z"/>
        <d v="2018-01-02T00:00:00Z"/>
        <d v="2018-01-03T00:00:00Z"/>
        <d v="2018-01-04T00:00:00Z"/>
        <d v="2018-01-05T00:00:00Z"/>
        <d v="2018-01-06T00:00:00Z"/>
        <d v="2018-01-07T00:00:00Z"/>
        <d v="2018-01-08T00:00:00Z"/>
        <d v="2018-01-09T00:00:00Z"/>
        <d v="2018-01-10T00:00:00Z"/>
        <d v="2018-01-11T00:00:00Z"/>
        <d v="2018-01-12T00:00:00Z"/>
        <d v="2018-01-13T00:00:00Z"/>
        <d v="2018-01-14T00:00:00Z"/>
        <d v="2018-01-15T00:00:00Z"/>
        <d v="2018-01-16T00:00:00Z"/>
        <d v="2018-01-17T00:00:00Z"/>
        <d v="2018-01-18T00:00:00Z"/>
        <d v="2018-01-19T00:00:00Z"/>
        <d v="2018-01-20T00:00:00Z"/>
        <d v="2018-01-21T00:00:00Z"/>
        <d v="2018-01-22T00:00:00Z"/>
        <d v="2018-01-23T00:00:00Z"/>
        <d v="2018-01-24T00:00:00Z"/>
        <d v="2018-01-25T00:00:00Z"/>
        <d v="2018-01-26T00:00:00Z"/>
        <d v="2018-01-27T00:00:00Z"/>
        <d v="2018-01-28T00:00:00Z"/>
        <d v="2018-01-29T00:00:00Z"/>
        <d v="2018-01-30T00:00:00Z"/>
        <d v="2018-01-31T00:00:00Z"/>
        <d v="2018-02-01T00:00:00Z"/>
        <d v="2018-02-02T00:00:00Z"/>
        <d v="2018-02-03T00:00:00Z"/>
        <d v="2018-02-04T00:00:00Z"/>
        <d v="2018-02-05T00:00:00Z"/>
        <d v="2018-02-06T00:00:00Z"/>
        <d v="2018-02-07T00:00:00Z"/>
        <d v="2018-02-08T00:00:00Z"/>
        <d v="2018-02-09T00:00:00Z"/>
        <d v="2018-02-10T00:00:00Z"/>
        <d v="2018-02-11T00:00:00Z"/>
        <d v="2018-02-12T00:00:00Z"/>
        <d v="2018-02-13T00:00:00Z"/>
        <d v="2018-02-14T00:00:00Z"/>
        <d v="2018-02-15T00:00:00Z"/>
        <d v="2018-02-16T00:00:00Z"/>
        <d v="2018-02-17T00:00:00Z"/>
        <d v="2018-02-18T00:00:00Z"/>
        <d v="2018-02-19T00:00:00Z"/>
        <d v="2018-02-20T00:00:00Z"/>
        <d v="2018-02-21T00:00:00Z"/>
        <d v="2018-02-22T00:00:00Z"/>
        <d v="2018-02-23T00:00:00Z"/>
        <d v="2018-02-24T00:00:00Z"/>
        <d v="2018-02-25T00:00:00Z"/>
        <d v="2018-02-26T00:00:00Z"/>
        <d v="2018-02-27T00:00:00Z"/>
        <d v="2018-02-28T00:00:00Z"/>
        <d v="2018-03-01T00:00:00Z"/>
        <d v="2018-03-02T00:00:00Z"/>
        <d v="2018-03-03T00:00:00Z"/>
        <d v="2018-03-04T00:00:00Z"/>
        <d v="2018-03-05T00:00:00Z"/>
        <d v="2018-03-06T00:00:00Z"/>
        <d v="2018-03-07T00:00:00Z"/>
        <d v="2018-03-08T00:00:00Z"/>
        <d v="2018-03-09T00:00:00Z"/>
        <d v="2018-03-10T00:00:00Z"/>
        <d v="2018-03-11T00:00:00Z"/>
        <d v="2018-03-12T00:00:00Z"/>
        <d v="2018-03-13T00:00:00Z"/>
        <d v="2018-03-14T00:00:00Z"/>
        <d v="2018-03-15T00:00:00Z"/>
        <d v="2018-03-16T00:00:00Z"/>
        <d v="2018-03-17T00:00:00Z"/>
        <d v="2018-03-18T00:00:00Z"/>
        <d v="2018-03-19T00:00:00Z"/>
        <d v="2018-03-20T00:00:00Z"/>
        <d v="2018-03-21T00:00:00Z"/>
        <d v="2018-03-22T00:00:00Z"/>
        <d v="2018-03-23T00:00:00Z"/>
        <d v="2018-03-24T00:00:00Z"/>
        <d v="2018-03-25T00:00:00Z"/>
        <d v="2018-03-26T00:00:00Z"/>
        <d v="2018-03-27T00:00:00Z"/>
        <d v="2018-03-28T00:00:00Z"/>
        <d v="2018-03-29T00:00:00Z"/>
        <d v="2018-03-30T00:00:00Z"/>
        <d v="2018-03-31T00:00:00Z"/>
        <d v="2018-04-01T00:00:00Z"/>
        <d v="2018-04-02T00:00:00Z"/>
        <d v="2018-04-03T00:00:00Z"/>
        <d v="2018-04-04T00:00:00Z"/>
        <d v="2018-04-05T00:00:00Z"/>
        <d v="2018-04-06T00:00:00Z"/>
        <d v="2018-04-07T00:00:00Z"/>
        <d v="2018-04-08T00:00:00Z"/>
        <d v="2018-04-09T00:00:00Z"/>
        <d v="2018-04-10T00:00:00Z"/>
        <d v="2018-04-11T00:00:00Z"/>
        <d v="2018-04-12T00:00:00Z"/>
        <d v="2018-04-13T00:00:00Z"/>
        <d v="2018-04-14T00:00:00Z"/>
        <d v="2018-04-15T00:00:00Z"/>
        <d v="2018-04-16T00:00:00Z"/>
        <d v="2018-04-17T00:00:00Z"/>
        <d v="2018-04-18T00:00:00Z"/>
        <d v="2018-04-19T00:00:00Z"/>
        <d v="2018-04-20T00:00:00Z"/>
        <d v="2018-04-21T00:00:00Z"/>
        <d v="2018-04-22T00:00:00Z"/>
        <d v="2018-04-23T00:00:00Z"/>
        <d v="2018-04-24T00:00:00Z"/>
        <d v="2018-04-25T00:00:00Z"/>
        <d v="2018-04-26T00:00:00Z"/>
        <d v="2018-04-27T00:00:00Z"/>
        <d v="2018-04-28T00:00:00Z"/>
        <d v="2018-04-29T00:00:00Z"/>
        <d v="2018-04-30T00:00:00Z"/>
        <d v="2018-05-01T00:00:00Z"/>
        <d v="2018-05-02T00:00:00Z"/>
        <d v="2018-05-03T00:00:00Z"/>
        <d v="2018-05-04T00:00:00Z"/>
        <d v="2018-05-05T00:00:00Z"/>
        <d v="2018-05-06T00:00:00Z"/>
        <d v="2018-05-07T00:00:00Z"/>
        <d v="2018-05-08T00:00:00Z"/>
        <d v="2018-05-09T00:00:00Z"/>
        <d v="2018-05-10T00:00:00Z"/>
        <d v="2018-05-11T00:00:00Z"/>
        <d v="2018-05-12T00:00:00Z"/>
        <d v="2018-05-13T00:00:00Z"/>
        <d v="2018-05-14T00:00:00Z"/>
        <d v="2018-05-15T00:00:00Z"/>
        <d v="2018-05-16T00:00:00Z"/>
        <d v="2018-05-17T00:00:00Z"/>
        <d v="2018-05-18T00:00:00Z"/>
        <d v="2018-05-19T00:00:00Z"/>
        <d v="2018-05-20T00:00:00Z"/>
        <d v="2018-05-21T00:00:00Z"/>
        <d v="2018-05-22T00:00:00Z"/>
        <d v="2018-05-23T00:00:00Z"/>
        <d v="2018-05-24T00:00:00Z"/>
        <d v="2018-05-25T00:00:00Z"/>
        <d v="2018-05-26T00:00:00Z"/>
        <d v="2018-05-27T00:00:00Z"/>
        <d v="2018-05-28T00:00:00Z"/>
        <d v="2018-05-29T00:00:00Z"/>
        <d v="2018-05-30T00:00:00Z"/>
        <d v="2018-05-31T00:00:00Z"/>
        <d v="2018-06-01T00:00:00Z"/>
        <d v="2018-06-02T00:00:00Z"/>
        <d v="2018-06-03T00:00:00Z"/>
        <d v="2018-06-04T00:00:00Z"/>
        <d v="2018-06-05T00:00:00Z"/>
        <d v="2018-06-06T00:00:00Z"/>
        <d v="2018-06-07T00:00:00Z"/>
        <d v="2018-06-08T00:00:00Z"/>
        <d v="2018-06-09T00:00:00Z"/>
        <d v="2018-06-10T00:00:00Z"/>
        <d v="2018-06-11T00:00:00Z"/>
        <d v="2018-06-12T00:00:00Z"/>
        <d v="2018-06-13T00:00:00Z"/>
        <d v="2018-06-14T00:00:00Z"/>
        <d v="2018-06-15T00:00:00Z"/>
        <d v="2018-06-16T00:00:00Z"/>
        <d v="2018-06-17T00:00:00Z"/>
        <d v="2018-06-18T00:00:00Z"/>
        <d v="2018-06-19T00:00:00Z"/>
        <d v="2018-06-20T00:00:00Z"/>
        <d v="2018-06-21T00:00:00Z"/>
        <d v="2018-06-22T00:00:00Z"/>
        <d v="2018-06-23T00:00:00Z"/>
        <d v="2018-06-24T00:00:00Z"/>
        <d v="2018-06-25T00:00:00Z"/>
        <d v="2018-06-26T00:00:00Z"/>
        <d v="2018-06-27T00:00:00Z"/>
        <d v="2018-06-28T00:00:00Z"/>
        <d v="2018-06-29T00:00:00Z"/>
        <d v="2018-06-30T00:00:00Z"/>
        <d v="2018-07-01T00:00:00Z"/>
        <d v="2018-07-02T00:00:00Z"/>
        <d v="2018-07-03T00:00:00Z"/>
        <d v="2018-07-04T00:00:00Z"/>
        <d v="2018-07-05T00:00:00Z"/>
        <d v="2018-07-06T00:00:00Z"/>
        <d v="2018-07-07T00:00:00Z"/>
        <d v="2018-07-08T00:00:00Z"/>
        <d v="2018-07-09T00:00:00Z"/>
        <d v="2018-07-10T00:00:00Z"/>
        <d v="2018-07-11T00:00:00Z"/>
        <d v="2018-07-12T00:00:00Z"/>
        <d v="2018-07-13T00:00:00Z"/>
        <d v="2018-07-14T00:00:00Z"/>
        <d v="2018-07-15T00:00:00Z"/>
        <d v="2018-07-16T00:00:00Z"/>
        <d v="2018-07-17T00:00:00Z"/>
        <d v="2018-07-18T00:00:00Z"/>
        <d v="2018-07-19T00:00:00Z"/>
        <d v="2018-07-20T00:00:00Z"/>
        <d v="2018-07-21T00:00:00Z"/>
        <d v="2018-07-22T00:00:00Z"/>
        <d v="2018-07-23T00:00:00Z"/>
        <d v="2018-07-24T00:00:00Z"/>
        <d v="2018-07-25T00:00:00Z"/>
        <d v="2018-07-26T00:00:00Z"/>
        <d v="2018-07-27T00:00:00Z"/>
        <d v="2018-07-28T00:00:00Z"/>
        <d v="2018-07-29T00:00:00Z"/>
        <d v="2018-07-30T00:00:00Z"/>
        <d v="2018-07-31T00:00:00Z"/>
        <d v="2018-08-01T00:00:00Z"/>
        <d v="2018-08-02T00:00:00Z"/>
        <d v="2018-08-03T00:00:00Z"/>
        <d v="2018-08-04T00:00:00Z"/>
        <d v="2018-08-05T00:00:00Z"/>
        <d v="2018-08-06T00:00:00Z"/>
        <d v="2018-08-07T00:00:00Z"/>
        <d v="2018-08-08T00:00:00Z"/>
        <d v="2018-08-09T00:00:00Z"/>
        <d v="2018-08-10T00:00:00Z"/>
        <d v="2018-08-11T00:00:00Z"/>
        <d v="2018-08-12T00:00:00Z"/>
        <d v="2018-08-13T00:00:00Z"/>
        <d v="2018-08-14T00:00:00Z"/>
        <d v="2018-08-15T00:00:00Z"/>
        <d v="2018-08-16T00:00:00Z"/>
        <d v="2018-08-17T00:00:00Z"/>
        <d v="2018-08-18T00:00:00Z"/>
        <d v="2018-08-19T00:00:00Z"/>
        <d v="2018-08-20T00:00:00Z"/>
        <d v="2018-08-21T00:00:00Z"/>
        <d v="2018-08-22T00:00:00Z"/>
        <d v="2018-08-23T00:00:00Z"/>
        <d v="2018-08-24T00:00:00Z"/>
        <d v="2018-08-25T00:00:00Z"/>
        <d v="2018-08-26T00:00:00Z"/>
        <d v="2018-08-27T00:00:00Z"/>
        <d v="2018-08-28T00:00:00Z"/>
        <d v="2018-08-29T00:00:00Z"/>
        <d v="2018-08-30T00:00:00Z"/>
        <d v="2018-08-31T00:00:00Z"/>
        <d v="2018-09-01T00:00:00Z"/>
        <d v="2018-09-02T00:00:00Z"/>
        <d v="2018-09-03T00:00:00Z"/>
        <d v="2018-09-04T00:00:00Z"/>
        <d v="2018-09-05T00:00:00Z"/>
        <d v="2018-09-06T00:00:00Z"/>
        <d v="2018-09-07T00:00:00Z"/>
        <d v="2018-09-08T00:00:00Z"/>
        <d v="2018-09-09T00:00:00Z"/>
        <d v="2018-09-10T00:00:00Z"/>
        <d v="2018-09-11T00:00:00Z"/>
        <d v="2018-09-12T00:00:00Z"/>
        <d v="2018-09-13T00:00:00Z"/>
        <d v="2018-09-14T00:00:00Z"/>
        <d v="2018-09-15T00:00:00Z"/>
        <d v="2018-09-16T00:00:00Z"/>
        <d v="2018-09-17T00:00:00Z"/>
        <d v="2018-09-18T00:00:00Z"/>
        <d v="2018-09-19T00:00:00Z"/>
        <d v="2018-09-20T00:00:00Z"/>
        <d v="2018-09-21T00:00:00Z"/>
        <d v="2018-09-22T00:00:00Z"/>
        <d v="2018-09-23T00:00:00Z"/>
        <d v="2018-09-24T00:00:00Z"/>
        <d v="2018-09-25T00:00:00Z"/>
        <d v="2018-09-26T00:00:00Z"/>
        <d v="2018-09-27T00:00:00Z"/>
        <d v="2018-09-28T00:00:00Z"/>
        <d v="2018-09-29T00:00:00Z"/>
        <d v="2018-09-30T00:00:00Z"/>
        <d v="2018-10-01T00:00:00Z"/>
        <d v="2018-10-02T00:00:00Z"/>
        <d v="2018-10-03T00:00:00Z"/>
        <d v="2018-10-04T00:00:00Z"/>
        <d v="2018-10-05T00:00:00Z"/>
        <d v="2018-10-06T00:00:00Z"/>
        <d v="2018-10-07T00:00:00Z"/>
        <d v="2018-10-08T00:00:00Z"/>
        <d v="2018-10-09T00:00:00Z"/>
        <d v="2018-10-10T00:00:00Z"/>
        <d v="2018-10-11T00:00:00Z"/>
        <d v="2018-10-12T00:00:00Z"/>
        <d v="2018-10-13T00:00:00Z"/>
        <d v="2018-10-14T00:00:00Z"/>
        <d v="2018-10-15T00:00:00Z"/>
        <d v="2018-10-16T00:00:00Z"/>
        <d v="2018-10-17T00:00:00Z"/>
        <d v="2018-10-18T00:00:00Z"/>
        <d v="2018-10-19T00:00:00Z"/>
        <d v="2018-10-20T00:00:00Z"/>
        <d v="2018-10-21T00:00:00Z"/>
        <d v="2018-10-22T00:00:00Z"/>
        <d v="2018-10-23T00:00:00Z"/>
        <d v="2018-10-24T00:00:00Z"/>
        <d v="2018-10-25T00:00:00Z"/>
        <d v="2018-10-26T00:00:00Z"/>
        <d v="2018-10-27T00:00:00Z"/>
        <d v="2018-10-28T00:00:00Z"/>
        <d v="2018-10-29T00:00:00Z"/>
        <d v="2018-10-30T00:00:00Z"/>
        <d v="2018-10-31T00:00:00Z"/>
        <d v="2018-11-01T00:00:00Z"/>
        <d v="2018-11-02T00:00:00Z"/>
        <d v="2018-11-03T00:00:00Z"/>
        <d v="2018-11-04T00:00:00Z"/>
        <d v="2018-11-05T00:00:00Z"/>
        <d v="2018-11-06T00:00:00Z"/>
        <d v="2018-11-07T00:00:00Z"/>
        <d v="2018-11-08T00:00:00Z"/>
        <d v="2018-11-09T00:00:00Z"/>
        <d v="2018-11-10T00:00:00Z"/>
        <d v="2018-11-11T00:00:00Z"/>
        <d v="2018-11-12T00:00:00Z"/>
        <d v="2018-11-13T00:00:00Z"/>
        <d v="2018-11-14T00:00:00Z"/>
        <d v="2018-11-15T00:00:00Z"/>
        <d v="2018-11-16T00:00:00Z"/>
        <d v="2018-11-17T00:00:00Z"/>
        <d v="2018-11-18T00:00:00Z"/>
        <d v="2018-11-19T00:00:00Z"/>
        <d v="2018-11-20T00:00:00Z"/>
        <d v="2018-11-21T00:00:00Z"/>
        <d v="2018-11-22T00:00:00Z"/>
        <d v="2018-11-23T00:00:00Z"/>
        <d v="2018-11-24T00:00:00Z"/>
        <d v="2018-11-25T00:00:00Z"/>
        <d v="2018-11-26T00:00:00Z"/>
        <d v="2018-11-27T00:00:00Z"/>
        <d v="2018-11-28T00:00:00Z"/>
        <d v="2018-11-29T00:00:00Z"/>
        <d v="2018-11-30T00:00:00Z"/>
        <d v="2018-12-01T00:00:00Z"/>
        <d v="2018-12-02T00:00:00Z"/>
        <d v="2018-12-03T00:00:00Z"/>
        <d v="2018-12-04T00:00:00Z"/>
        <d v="2018-12-05T00:00:00Z"/>
        <d v="2018-12-06T00:00:00Z"/>
        <d v="2018-12-07T00:00:00Z"/>
        <d v="2018-12-08T00:00:00Z"/>
        <d v="2018-12-09T00:00:00Z"/>
        <d v="2018-12-10T00:00:00Z"/>
        <d v="2018-12-11T00:00:00Z"/>
        <d v="2018-12-12T00:00:00Z"/>
        <d v="2018-12-13T00:00:00Z"/>
        <d v="2018-12-14T00:00:00Z"/>
        <d v="2018-12-15T00:00:00Z"/>
        <d v="2018-12-16T00:00:00Z"/>
        <d v="2018-12-17T00:00:00Z"/>
        <d v="2018-12-18T00:00:00Z"/>
        <d v="2018-12-19T00:00:00Z"/>
        <d v="2018-12-20T00:00:00Z"/>
        <d v="2018-12-21T00:00:00Z"/>
        <d v="2018-12-22T00:00:00Z"/>
        <d v="2018-12-23T00:00:00Z"/>
        <d v="2018-12-24T00:00:00Z"/>
        <d v="2018-12-25T00:00:00Z"/>
        <d v="2018-12-26T00:00:00Z"/>
        <d v="2018-12-27T00:00:00Z"/>
        <d v="2018-12-28T00:00:00Z"/>
        <d v="2018-12-29T00:00:00Z"/>
        <d v="2018-12-30T00:00:00Z"/>
        <d v="2018-12-31T00:00:00Z"/>
        <d v="2019-01-01T00:00:00Z"/>
        <d v="2019-01-02T00:00:00Z"/>
        <d v="2019-01-03T00:00:00Z"/>
        <d v="2019-01-04T00:00:00Z"/>
        <d v="2019-01-05T00:00:00Z"/>
        <d v="2019-01-06T00:00:00Z"/>
        <d v="2019-01-07T00:00:00Z"/>
        <d v="2019-01-08T00:00:00Z"/>
        <d v="2019-01-09T00:00:00Z"/>
        <d v="2019-01-10T00:00:00Z"/>
        <d v="2019-01-11T00:00:00Z"/>
        <d v="2019-01-12T00:00:00Z"/>
        <d v="2019-01-13T00:00:00Z"/>
        <d v="2019-01-14T00:00:00Z"/>
        <d v="2019-01-15T00:00:00Z"/>
        <d v="2019-01-16T00:00:00Z"/>
        <d v="2019-01-17T00:00:00Z"/>
        <d v="2019-01-18T00:00:00Z"/>
        <d v="2019-01-19T00:00:00Z"/>
        <d v="2019-01-20T00:00:00Z"/>
        <d v="2019-01-21T00:00:00Z"/>
        <d v="2019-01-22T00:00:00Z"/>
        <d v="2019-01-23T00:00:00Z"/>
        <d v="2019-01-24T00:00:00Z"/>
        <d v="2019-01-25T00:00:00Z"/>
        <d v="2019-01-26T00:00:00Z"/>
        <d v="2019-01-27T00:00:00Z"/>
        <d v="2019-01-28T00:00:00Z"/>
        <d v="2019-01-29T00:00:00Z"/>
        <d v="2019-01-30T00:00:00Z"/>
        <d v="2019-01-31T00:00:00Z"/>
        <d v="2019-02-01T00:00:00Z"/>
        <d v="2019-02-02T00:00:00Z"/>
        <d v="2019-02-03T00:00:00Z"/>
        <d v="2019-02-04T00:00:00Z"/>
        <d v="2019-02-05T00:00:00Z"/>
        <d v="2019-02-06T00:00:00Z"/>
        <d v="2019-02-07T00:00:00Z"/>
        <d v="2019-02-08T00:00:00Z"/>
        <d v="2019-02-09T00:00:00Z"/>
        <d v="2019-02-10T00:00:00Z"/>
        <d v="2019-02-11T00:00:00Z"/>
        <d v="2019-02-12T00:00:00Z"/>
        <d v="2019-02-13T00:00:00Z"/>
        <d v="2019-02-14T00:00:00Z"/>
        <d v="2019-02-15T00:00:00Z"/>
        <d v="2019-02-16T00:00:00Z"/>
        <d v="2019-02-17T00:00:00Z"/>
        <d v="2019-02-18T00:00:00Z"/>
        <d v="2019-02-19T00:00:00Z"/>
        <d v="2019-02-20T00:00:00Z"/>
        <d v="2019-02-21T00:00:00Z"/>
        <d v="2019-02-22T00:00:00Z"/>
        <d v="2019-02-23T00:00:00Z"/>
        <d v="2019-02-24T00:00:00Z"/>
        <d v="2019-02-25T00:00:00Z"/>
        <d v="2019-02-26T00:00:00Z"/>
        <d v="2019-02-27T00:00:00Z"/>
        <d v="2019-02-28T00:00:00Z"/>
        <d v="2019-03-01T00:00:00Z"/>
        <d v="2019-03-02T00:00:00Z"/>
        <d v="2019-03-03T00:00:00Z"/>
        <d v="2019-03-04T00:00:00Z"/>
        <d v="2019-03-05T00:00:00Z"/>
        <d v="2019-03-06T00:00:00Z"/>
        <d v="2019-03-07T00:00:00Z"/>
        <d v="2019-03-08T00:00:00Z"/>
        <d v="2019-03-09T00:00:00Z"/>
        <d v="2019-03-10T00:00:00Z"/>
        <d v="2019-03-11T00:00:00Z"/>
        <d v="2019-03-12T00:00:00Z"/>
        <d v="2019-03-13T00:00:00Z"/>
        <d v="2019-03-14T00:00:00Z"/>
        <d v="2019-03-15T00:00:00Z"/>
        <d v="2019-03-16T00:00:00Z"/>
        <d v="2019-03-17T00:00:00Z"/>
        <d v="2019-03-18T00:00:00Z"/>
        <d v="2019-03-19T00:00:00Z"/>
        <d v="2019-03-20T00:00:00Z"/>
        <d v="2019-03-21T00:00:00Z"/>
        <d v="2019-03-22T00:00:00Z"/>
        <d v="2019-03-23T00:00:00Z"/>
        <d v="2019-03-24T00:00:00Z"/>
        <d v="2019-03-25T00:00:00Z"/>
        <d v="2019-03-26T00:00:00Z"/>
        <d v="2019-03-27T00:00:00Z"/>
        <d v="2019-03-28T00:00:00Z"/>
        <d v="2019-03-29T00:00:00Z"/>
        <d v="2019-03-30T00:00:00Z"/>
        <d v="2019-03-31T00:00:00Z"/>
        <d v="2019-04-01T00:00:00Z"/>
        <d v="2019-04-02T00:00:00Z"/>
        <d v="2019-04-03T00:00:00Z"/>
        <d v="2019-04-04T00:00:00Z"/>
        <d v="2019-04-05T00:00:00Z"/>
        <d v="2019-04-06T00:00:00Z"/>
        <d v="2019-04-07T00:00:00Z"/>
        <d v="2019-04-08T00:00:00Z"/>
        <d v="2019-04-09T00:00:00Z"/>
        <d v="2019-04-10T00:00:00Z"/>
        <d v="2019-04-11T00:00:00Z"/>
        <d v="2019-04-12T00:00:00Z"/>
        <d v="2019-04-13T00:00:00Z"/>
        <d v="2019-04-14T00:00:00Z"/>
        <d v="2019-04-15T00:00:00Z"/>
        <d v="2019-04-16T00:00:00Z"/>
        <d v="2019-04-17T00:00:00Z"/>
        <d v="2019-04-18T00:00:00Z"/>
        <d v="2019-04-19T00:00:00Z"/>
        <d v="2019-04-20T00:00:00Z"/>
        <d v="2019-04-21T00:00:00Z"/>
        <d v="2019-04-22T00:00:00Z"/>
        <d v="2019-04-23T00:00:00Z"/>
        <d v="2019-04-24T00:00:00Z"/>
        <d v="2019-04-25T00:00:00Z"/>
        <d v="2019-04-26T00:00:00Z"/>
        <d v="2019-04-27T00:00:00Z"/>
        <d v="2019-04-28T00:00:00Z"/>
        <d v="2019-04-29T00:00:00Z"/>
        <d v="2019-04-30T00:00:00Z"/>
        <d v="2019-05-01T00:00:00Z"/>
        <d v="2019-05-02T00:00:00Z"/>
        <d v="2019-05-03T00:00:00Z"/>
        <d v="2019-05-04T00:00:00Z"/>
        <d v="2019-05-05T00:00:00Z"/>
        <d v="2019-05-06T00:00:00Z"/>
        <d v="2019-05-07T00:00:00Z"/>
        <d v="2019-05-08T00:00:00Z"/>
        <d v="2019-05-09T00:00:00Z"/>
        <d v="2019-05-10T00:00:00Z"/>
        <d v="2019-05-11T00:00:00Z"/>
        <d v="2019-05-12T00:00:00Z"/>
        <d v="2019-05-13T00:00:00Z"/>
        <d v="2019-05-14T00:00:00Z"/>
        <d v="2019-05-15T00:00:00Z"/>
        <d v="2019-05-16T00:00:00Z"/>
        <d v="2019-05-17T00:00:00Z"/>
        <d v="2019-05-18T00:00:00Z"/>
        <d v="2019-05-19T00:00:00Z"/>
        <d v="2019-05-20T00:00:00Z"/>
        <d v="2019-05-21T00:00:00Z"/>
        <d v="2019-05-22T00:00:00Z"/>
        <d v="2019-05-23T00:00:00Z"/>
        <d v="2019-05-24T00:00:00Z"/>
        <d v="2019-05-25T00:00:00Z"/>
        <d v="2019-05-26T00:00:00Z"/>
        <d v="2019-05-27T00:00:00Z"/>
        <d v="2019-05-28T00:00:00Z"/>
        <d v="2019-05-29T00:00:00Z"/>
        <d v="2019-05-30T00:00:00Z"/>
        <d v="2019-05-31T00:00:00Z"/>
        <d v="2019-06-01T00:00:00Z"/>
        <d v="2019-06-02T00:00:00Z"/>
        <d v="2019-06-03T00:00:00Z"/>
        <d v="2019-06-04T00:00:00Z"/>
        <d v="2019-06-05T00:00:00Z"/>
        <d v="2019-06-06T00:00:00Z"/>
        <d v="2019-06-07T00:00:00Z"/>
        <d v="2019-06-08T00:00:00Z"/>
        <d v="2019-06-09T00:00:00Z"/>
        <d v="2019-06-10T00:00:00Z"/>
        <d v="2019-06-11T00:00:00Z"/>
        <d v="2019-06-12T00:00:00Z"/>
        <d v="2019-06-13T00:00:00Z"/>
        <d v="2019-06-14T00:00:00Z"/>
        <d v="2019-06-15T00:00:00Z"/>
        <d v="2019-06-16T00:00:00Z"/>
        <d v="2019-06-17T00:00:00Z"/>
        <d v="2019-06-18T00:00:00Z"/>
        <d v="2019-06-19T00:00:00Z"/>
        <d v="2019-06-20T00:00:00Z"/>
        <d v="2019-06-21T00:00:00Z"/>
        <d v="2019-06-22T00:00:00Z"/>
        <d v="2019-06-23T00:00:00Z"/>
        <d v="2019-06-24T00:00:00Z"/>
        <d v="2019-06-25T00:00:00Z"/>
        <d v="2019-06-26T00:00:00Z"/>
        <d v="2019-06-27T00:00:00Z"/>
        <d v="2019-06-28T00:00:00Z"/>
        <d v="2019-06-29T00:00:00Z"/>
        <d v="2019-06-30T00:00:00Z"/>
        <d v="2019-07-01T00:00:00Z"/>
        <d v="2019-07-02T00:00:00Z"/>
        <d v="2019-07-03T00:00:00Z"/>
        <d v="2019-07-04T00:00:00Z"/>
        <d v="2019-07-05T00:00:00Z"/>
        <d v="2019-07-06T00:00:00Z"/>
        <d v="2019-07-07T00:00:00Z"/>
        <d v="2019-07-08T00:00:00Z"/>
        <d v="2019-07-09T00:00:00Z"/>
        <d v="2019-07-10T00:00:00Z"/>
        <d v="2019-07-11T00:00:00Z"/>
        <d v="2019-07-12T00:00:00Z"/>
        <d v="2019-07-13T00:00:00Z"/>
        <d v="2019-07-14T00:00:00Z"/>
        <d v="2019-07-15T00:00:00Z"/>
        <d v="2019-07-16T00:00:00Z"/>
        <d v="2019-07-17T00:00:00Z"/>
        <d v="2019-07-18T00:00:00Z"/>
        <d v="2019-07-19T00:00:00Z"/>
        <d v="2019-07-20T00:00:00Z"/>
        <d v="2019-07-21T00:00:00Z"/>
        <d v="2019-07-22T00:00:00Z"/>
        <d v="2019-07-23T00:00:00Z"/>
        <d v="2019-07-24T00:00:00Z"/>
        <d v="2019-07-25T00:00:00Z"/>
        <d v="2019-07-26T00:00:00Z"/>
        <d v="2019-07-27T00:00:00Z"/>
        <d v="2019-07-28T00:00:00Z"/>
        <d v="2019-07-29T00:00:00Z"/>
        <d v="2019-07-30T00:00:00Z"/>
        <d v="2019-07-31T00:00:00Z"/>
        <d v="2019-08-01T00:00:00Z"/>
        <d v="2019-08-02T00:00:00Z"/>
        <d v="2019-08-03T00:00:00Z"/>
        <d v="2019-08-04T00:00:00Z"/>
        <d v="2019-08-05T00:00:00Z"/>
        <d v="2019-08-06T00:00:00Z"/>
        <d v="2019-08-07T00:00:00Z"/>
        <d v="2019-08-08T00:00:00Z"/>
        <d v="2019-08-09T00:00:00Z"/>
        <d v="2019-08-10T00:00:00Z"/>
        <d v="2019-08-11T00:00:00Z"/>
        <d v="2019-08-12T00:00:00Z"/>
        <d v="2019-08-13T00:00:00Z"/>
        <d v="2019-08-14T00:00:00Z"/>
        <d v="2019-08-15T00:00:00Z"/>
        <d v="2019-08-16T00:00:00Z"/>
        <d v="2019-08-17T00:00:00Z"/>
        <d v="2019-08-18T00:00:00Z"/>
        <d v="2019-08-19T00:00:00Z"/>
        <d v="2019-08-20T00:00:00Z"/>
        <d v="2019-08-21T00:00:00Z"/>
        <d v="2019-08-22T00:00:00Z"/>
        <d v="2019-08-23T00:00:00Z"/>
        <d v="2019-08-24T00:00:00Z"/>
        <d v="2019-08-25T00:00:00Z"/>
        <d v="2019-08-26T00:00:00Z"/>
        <d v="2019-08-27T00:00:00Z"/>
        <d v="2019-08-28T00:00:00Z"/>
        <d v="2019-08-29T00:00:00Z"/>
        <d v="2019-08-30T00:00:00Z"/>
        <d v="2019-08-31T00:00:00Z"/>
        <d v="2019-09-01T00:00:00Z"/>
        <d v="2019-09-02T00:00:00Z"/>
        <d v="2019-09-03T00:00:00Z"/>
        <d v="2019-09-04T00:00:00Z"/>
        <d v="2019-09-05T00:00:00Z"/>
        <d v="2019-09-06T00:00:00Z"/>
        <d v="2019-09-07T00:00:00Z"/>
        <d v="2019-09-08T00:00:00Z"/>
        <d v="2019-09-09T00:00:00Z"/>
        <d v="2019-09-10T00:00:00Z"/>
        <d v="2019-09-11T00:00:00Z"/>
        <d v="2019-09-12T00:00:00Z"/>
        <d v="2019-09-13T00:00:00Z"/>
        <d v="2019-09-14T00:00:00Z"/>
        <d v="2019-09-15T00:00:00Z"/>
        <d v="2019-09-16T00:00:00Z"/>
        <d v="2019-09-17T00:00:00Z"/>
        <d v="2019-09-18T00:00:00Z"/>
        <d v="2019-09-19T00:00:00Z"/>
        <d v="2019-09-20T00:00:00Z"/>
        <d v="2019-09-21T00:00:00Z"/>
        <d v="2019-09-22T00:00:00Z"/>
        <d v="2019-09-23T00:00:00Z"/>
        <d v="2019-09-24T00:00:00Z"/>
        <d v="2019-09-25T00:00:00Z"/>
        <d v="2019-09-26T00:00:00Z"/>
        <d v="2019-09-27T00:00:00Z"/>
        <d v="2019-09-28T00:00:00Z"/>
        <d v="2019-09-29T00:00:00Z"/>
        <d v="2019-09-30T00:00:00Z"/>
        <d v="2019-10-01T00:00:00Z"/>
        <d v="2019-10-02T00:00:00Z"/>
        <d v="2019-10-03T00:00:00Z"/>
        <d v="2019-10-04T00:00:00Z"/>
        <d v="2019-10-05T00:00:00Z"/>
        <d v="2019-10-06T00:00:00Z"/>
        <d v="2019-10-07T00:00:00Z"/>
        <d v="2019-10-08T00:00:00Z"/>
        <d v="2019-10-09T00:00:00Z"/>
        <d v="2019-10-10T00:00:00Z"/>
        <d v="2019-10-11T00:00:00Z"/>
        <d v="2019-10-12T00:00:00Z"/>
        <d v="2019-10-13T00:00:00Z"/>
        <d v="2019-10-14T00:00:00Z"/>
        <d v="2019-10-15T00:00:00Z"/>
        <d v="2019-10-16T00:00:00Z"/>
        <d v="2019-10-17T00:00:00Z"/>
        <d v="2019-10-18T00:00:00Z"/>
        <d v="2019-10-19T00:00:00Z"/>
        <d v="2019-10-20T00:00:00Z"/>
        <d v="2019-10-21T00:00:00Z"/>
        <d v="2019-10-22T00:00:00Z"/>
        <d v="2019-10-23T00:00:00Z"/>
        <d v="2019-10-24T00:00:00Z"/>
        <d v="2019-10-25T00:00:00Z"/>
        <d v="2019-10-26T00:00:00Z"/>
        <d v="2019-10-27T00:00:00Z"/>
        <d v="2019-10-28T00:00:00Z"/>
        <d v="2019-10-29T00:00:00Z"/>
        <d v="2019-10-30T00:00:00Z"/>
        <d v="2019-10-31T00:00:00Z"/>
        <d v="2019-11-01T00:00:00Z"/>
        <d v="2019-11-02T00:00:00Z"/>
        <d v="2019-11-03T00:00:00Z"/>
        <d v="2019-11-04T00:00:00Z"/>
        <d v="2019-11-05T00:00:00Z"/>
        <d v="2019-11-06T00:00:00Z"/>
        <d v="2019-11-07T00:00:00Z"/>
        <d v="2019-11-08T00:00:00Z"/>
        <d v="2019-11-09T00:00:00Z"/>
        <d v="2019-11-10T00:00:00Z"/>
        <d v="2019-11-11T00:00:00Z"/>
        <d v="2019-11-12T00:00:00Z"/>
        <d v="2019-11-13T00:00:00Z"/>
        <d v="2019-11-14T00:00:00Z"/>
        <d v="2019-11-15T00:00:00Z"/>
        <d v="2019-11-16T00:00:00Z"/>
        <d v="2019-11-17T00:00:00Z"/>
        <d v="2019-11-18T00:00:00Z"/>
        <d v="2019-11-19T00:00:00Z"/>
        <d v="2019-11-20T00:00:00Z"/>
        <d v="2019-11-21T00:00:00Z"/>
        <d v="2019-11-22T00:00:00Z"/>
        <d v="2019-11-23T00:00:00Z"/>
        <d v="2019-11-24T00:00:00Z"/>
        <d v="2019-11-25T00:00:00Z"/>
        <d v="2019-11-26T00:00:00Z"/>
        <d v="2019-11-27T00:00:00Z"/>
        <d v="2019-11-28T00:00:00Z"/>
        <d v="2019-11-29T00:00:00Z"/>
        <d v="2019-11-30T00:00:00Z"/>
        <d v="2019-12-01T00:00:00Z"/>
        <d v="2019-12-02T00:00:00Z"/>
        <d v="2019-12-03T00:00:00Z"/>
        <d v="2019-12-04T00:00:00Z"/>
        <d v="2019-12-05T00:00:00Z"/>
        <d v="2019-12-06T00:00:00Z"/>
        <d v="2019-12-07T00:00:00Z"/>
        <d v="2019-12-08T00:00:00Z"/>
        <d v="2019-12-09T00:00:00Z"/>
        <d v="2019-12-10T00:00:00Z"/>
        <d v="2019-12-11T00:00:00Z"/>
        <d v="2019-12-12T00:00:00Z"/>
        <d v="2019-12-13T00:00:00Z"/>
        <d v="2019-12-14T00:00:00Z"/>
        <d v="2019-12-15T00:00:00Z"/>
        <d v="2019-12-16T00:00:00Z"/>
        <d v="2019-12-17T00:00:00Z"/>
        <d v="2019-12-18T00:00:00Z"/>
        <d v="2019-12-19T00:00:00Z"/>
        <d v="2019-12-20T00:00:00Z"/>
        <d v="2019-12-21T00:00:00Z"/>
        <d v="2019-12-22T00:00:00Z"/>
        <d v="2019-12-23T00:00:00Z"/>
        <d v="2019-12-24T00:00:00Z"/>
        <d v="2019-12-25T00:00:00Z"/>
        <d v="2019-12-26T00:00:00Z"/>
        <d v="2019-12-27T00:00:00Z"/>
        <d v="2019-12-28T00:00:00Z"/>
        <d v="2019-12-29T00:00:00Z"/>
        <d v="2019-12-30T00:00:00Z"/>
        <d v="2019-12-31T00:00:00Z"/>
        <d v="2020-01-01T00:00:00Z"/>
        <d v="2020-01-02T00:00:00Z"/>
        <d v="2020-01-03T00:00:00Z"/>
        <d v="2020-01-04T00:00:00Z"/>
        <d v="2020-01-05T00:00:00Z"/>
        <d v="2020-01-06T00:00:00Z"/>
        <d v="2020-01-07T00:00:00Z"/>
        <d v="2020-01-08T00:00:00Z"/>
        <d v="2020-01-09T00:00:00Z"/>
        <d v="2020-01-10T00:00:00Z"/>
        <d v="2020-01-11T00:00:00Z"/>
        <d v="2020-01-12T00:00:00Z"/>
        <d v="2020-01-13T00:00:00Z"/>
        <d v="2020-01-14T00:00:00Z"/>
        <d v="2020-01-15T00:00:00Z"/>
        <d v="2020-01-16T00:00:00Z"/>
        <d v="2020-01-17T00:00:00Z"/>
        <d v="2020-01-18T00:00:00Z"/>
        <d v="2020-01-19T00:00:00Z"/>
        <d v="2020-01-20T00:00:00Z"/>
        <d v="2020-01-21T00:00:00Z"/>
        <d v="2020-01-22T00:00:00Z"/>
        <d v="2020-01-23T00:00:00Z"/>
        <d v="2020-01-24T00:00:00Z"/>
        <d v="2020-01-25T00:00:00Z"/>
        <d v="2020-01-26T00:00:00Z"/>
        <d v="2020-01-27T00:00:00Z"/>
        <d v="2020-01-28T00:00:00Z"/>
        <d v="2020-01-29T00:00:00Z"/>
        <d v="2020-01-30T00:00:00Z"/>
        <d v="2020-01-31T00:00:00Z"/>
        <d v="2020-02-01T00:00:00Z"/>
        <d v="2020-02-02T00:00:00Z"/>
        <d v="2020-02-03T00:00:00Z"/>
        <d v="2020-02-04T00:00:00Z"/>
        <d v="2020-02-05T00:00:00Z"/>
        <d v="2020-02-06T00:00:00Z"/>
        <d v="2020-02-07T00:00:00Z"/>
        <d v="2020-02-08T00:00:00Z"/>
        <d v="2020-02-09T00:00:00Z"/>
        <d v="2020-02-10T00:00:00Z"/>
        <d v="2020-02-11T00:00:00Z"/>
        <d v="2020-02-12T00:00:00Z"/>
        <d v="2020-02-13T00:00:00Z"/>
        <d v="2020-02-14T00:00:00Z"/>
        <d v="2020-02-15T00:00:00Z"/>
        <d v="2020-02-16T00:00:00Z"/>
        <d v="2020-02-17T00:00:00Z"/>
        <d v="2020-02-18T00:00:00Z"/>
        <d v="2020-02-19T00:00:00Z"/>
        <d v="2020-02-20T00:00:00Z"/>
        <d v="2020-02-21T00:00:00Z"/>
        <d v="2020-02-22T00:00:00Z"/>
        <d v="2020-02-23T00:00:00Z"/>
        <d v="2020-02-24T00:00:00Z"/>
        <d v="2020-02-25T00:00:00Z"/>
        <d v="2020-02-26T00:00:00Z"/>
        <d v="2020-02-27T00:00:00Z"/>
        <d v="2020-02-28T00:00:00Z"/>
        <d v="2020-02-29T00:00:00Z"/>
        <d v="2020-03-01T00:00:00Z"/>
        <d v="2020-03-02T00:00:00Z"/>
        <d v="2020-03-03T00:00:00Z"/>
        <d v="2020-03-04T00:00:00Z"/>
        <d v="2020-03-05T00:00:00Z"/>
        <d v="2020-03-06T00:00:00Z"/>
        <d v="2020-03-07T00:00:00Z"/>
        <d v="2020-03-08T00:00:00Z"/>
        <d v="2020-03-09T00:00:00Z"/>
        <d v="2020-03-10T00:00:00Z"/>
        <d v="2020-03-11T00:00:00Z"/>
        <d v="2020-03-12T00:00:00Z"/>
        <d v="2020-03-13T00:00:00Z"/>
        <d v="2020-03-14T00:00:00Z"/>
        <d v="2020-03-15T00:00:00Z"/>
        <d v="2020-03-16T00:00:00Z"/>
        <d v="2020-03-17T00:00:00Z"/>
        <d v="2020-03-18T00:00:00Z"/>
        <d v="2020-03-19T00:00:00Z"/>
        <d v="2020-03-20T00:00:00Z"/>
        <d v="2020-03-21T00:00:00Z"/>
        <d v="2020-03-22T00:00:00Z"/>
        <d v="2020-03-23T00:00:00Z"/>
        <d v="2020-03-24T00:00:00Z"/>
        <d v="2020-03-25T00:00:00Z"/>
        <d v="2020-03-26T00:00:00Z"/>
        <d v="2020-03-27T00:00:00Z"/>
        <d v="2020-03-28T00:00:00Z"/>
        <d v="2020-03-29T00:00:00Z"/>
        <d v="2020-03-30T00:00:00Z"/>
        <d v="2020-03-31T00:00:00Z"/>
        <d v="2020-04-01T00:00:00Z"/>
        <d v="2020-04-02T00:00:00Z"/>
        <d v="2020-04-03T00:00:00Z"/>
        <d v="2020-04-04T00:00:00Z"/>
        <d v="2020-04-05T00:00:00Z"/>
        <d v="2020-04-06T00:00:00Z"/>
        <d v="2020-04-07T00:00:00Z"/>
        <d v="2020-04-08T00:00:00Z"/>
        <d v="2020-04-09T00:00:00Z"/>
        <d v="2020-04-10T00:00:00Z"/>
        <d v="2020-04-11T00:00:00Z"/>
        <d v="2020-04-12T00:00:00Z"/>
        <d v="2020-04-13T00:00:00Z"/>
        <d v="2020-04-14T00:00:00Z"/>
        <d v="2020-04-15T00:00:00Z"/>
        <d v="2020-04-16T00:00:00Z"/>
        <d v="2020-04-17T00:00:00Z"/>
        <d v="2020-04-18T00:00:00Z"/>
        <d v="2020-04-19T00:00:00Z"/>
        <d v="2020-04-20T00:00:00Z"/>
        <d v="2020-04-21T00:00:00Z"/>
        <d v="2020-04-22T00:00:00Z"/>
        <d v="2020-04-23T00:00:00Z"/>
        <d v="2020-04-24T00:00:00Z"/>
        <d v="2020-04-25T00:00:00Z"/>
        <d v="2020-04-26T00:00:00Z"/>
        <d v="2020-04-27T00:00:00Z"/>
        <d v="2020-04-28T00:00:00Z"/>
        <d v="2020-04-29T00:00:00Z"/>
        <d v="2020-04-30T00:00:00Z"/>
        <d v="2020-05-01T00:00:00Z"/>
        <d v="2020-05-02T00:00:00Z"/>
        <d v="2020-05-03T00:00:00Z"/>
        <d v="2020-05-04T00:00:00Z"/>
        <d v="2020-05-05T00:00:00Z"/>
        <d v="2020-05-06T00:00:00Z"/>
        <d v="2020-05-07T00:00:00Z"/>
        <d v="2020-05-08T00:00:00Z"/>
        <d v="2020-05-09T00:00:00Z"/>
        <d v="2020-05-10T00:00:00Z"/>
        <d v="2020-05-11T00:00:00Z"/>
        <d v="2020-05-12T00:00:00Z"/>
        <d v="2020-05-13T00:00:00Z"/>
        <d v="2020-05-14T00:00:00Z"/>
        <d v="2020-05-15T00:00:00Z"/>
        <d v="2020-05-16T00:00:00Z"/>
        <d v="2020-05-17T00:00:00Z"/>
        <d v="2020-05-18T00:00:00Z"/>
        <d v="2020-05-19T00:00:00Z"/>
        <d v="2020-05-20T00:00:00Z"/>
        <d v="2020-05-21T00:00:00Z"/>
        <d v="2020-05-22T00:00:00Z"/>
        <d v="2020-05-23T00:00:00Z"/>
        <d v="2020-05-24T00:00:00Z"/>
        <d v="2020-05-25T00:00:00Z"/>
        <d v="2020-05-26T00:00:00Z"/>
        <d v="2020-05-27T00:00:00Z"/>
        <d v="2020-05-28T00:00:00Z"/>
        <d v="2020-05-29T00:00:00Z"/>
        <d v="2020-05-30T00:00:00Z"/>
        <d v="2020-05-31T00:00:00Z"/>
        <d v="2020-06-01T00:00:00Z"/>
        <d v="2020-06-02T00:00:00Z"/>
        <d v="2020-06-03T00:00:00Z"/>
        <d v="2020-06-04T00:00:00Z"/>
        <d v="2020-06-05T00:00:00Z"/>
        <d v="2020-06-06T00:00:00Z"/>
        <d v="2020-06-07T00:00:00Z"/>
        <d v="2020-06-08T00:00:00Z"/>
        <d v="2020-06-09T00:00:00Z"/>
        <d v="2020-06-10T00:00:00Z"/>
        <d v="2020-06-11T00:00:00Z"/>
        <d v="2020-06-12T00:00:00Z"/>
        <d v="2020-06-13T00:00:00Z"/>
        <d v="2020-06-14T00:00:00Z"/>
        <d v="2020-06-15T00:00:00Z"/>
        <d v="2020-06-16T00:00:00Z"/>
        <d v="2020-06-17T00:00:00Z"/>
        <d v="2020-06-18T00:00:00Z"/>
        <d v="2020-06-19T00:00:00Z"/>
        <d v="2020-06-20T00:00:00Z"/>
        <d v="2020-06-21T00:00:00Z"/>
        <d v="2020-06-22T00:00:00Z"/>
        <d v="2020-06-23T00:00:00Z"/>
        <d v="2020-06-24T00:00:00Z"/>
        <d v="2020-06-25T00:00:00Z"/>
        <d v="2020-06-26T00:00:00Z"/>
        <d v="2020-06-27T00:00:00Z"/>
        <d v="2020-06-28T00:00:00Z"/>
        <d v="2020-06-29T00:00:00Z"/>
        <d v="2020-06-30T00:00:00Z"/>
        <d v="2020-07-01T00:00:00Z"/>
        <d v="2020-07-02T00:00:00Z"/>
        <d v="2020-07-03T00:00:00Z"/>
        <d v="2020-07-04T00:00:00Z"/>
        <d v="2020-07-05T00:00:00Z"/>
        <d v="2020-07-06T00:00:00Z"/>
        <d v="2020-07-07T00:00:00Z"/>
        <d v="2020-07-08T00:00:00Z"/>
        <d v="2020-07-09T00:00:00Z"/>
        <d v="2020-07-10T00:00:00Z"/>
        <d v="2020-07-11T00:00:00Z"/>
        <d v="2020-07-12T00:00:00Z"/>
        <d v="2020-07-13T00:00:00Z"/>
        <d v="2020-07-14T00:00:00Z"/>
        <d v="2020-07-15T00:00:00Z"/>
        <d v="2020-07-16T00:00:00Z"/>
        <d v="2020-07-17T00:00:00Z"/>
        <d v="2020-07-18T00:00:00Z"/>
        <d v="2020-07-19T00:00:00Z"/>
        <d v="2020-07-20T00:00:00Z"/>
        <d v="2020-07-21T00:00:00Z"/>
        <d v="2020-07-22T00:00:00Z"/>
        <d v="2020-07-23T00:00:00Z"/>
        <d v="2020-07-24T00:00:00Z"/>
        <d v="2020-07-25T00:00:00Z"/>
        <d v="2020-07-26T00:00:00Z"/>
        <d v="2020-07-27T00:00:00Z"/>
        <d v="2020-07-28T00:00:00Z"/>
        <d v="2020-07-29T00:00:00Z"/>
        <d v="2020-07-30T00:00:00Z"/>
        <d v="2020-07-31T00:00:00Z"/>
        <d v="2020-08-01T00:00:00Z"/>
        <d v="2020-08-02T00:00:00Z"/>
        <d v="2020-08-03T00:00:00Z"/>
        <d v="2020-08-04T00:00:00Z"/>
        <d v="2020-08-05T00:00:00Z"/>
        <d v="2020-08-06T00:00:00Z"/>
        <d v="2020-08-07T00:00:00Z"/>
        <d v="2020-08-08T00:00:00Z"/>
        <d v="2020-08-09T00:00:00Z"/>
        <d v="2020-08-10T00:00:00Z"/>
        <d v="2020-08-11T00:00:00Z"/>
        <d v="2020-08-12T00:00:00Z"/>
        <d v="2020-08-13T00:00:00Z"/>
        <d v="2020-08-14T00:00:00Z"/>
        <d v="2020-08-15T00:00:00Z"/>
        <d v="2020-08-16T00:00:00Z"/>
        <d v="2020-08-17T00:00:00Z"/>
        <d v="2020-08-18T00:00:00Z"/>
        <d v="2020-08-19T00:00:00Z"/>
        <d v="2020-08-20T00:00:00Z"/>
        <d v="2020-08-21T00:00:00Z"/>
        <d v="2020-08-22T00:00:00Z"/>
        <d v="2020-08-23T00:00:00Z"/>
        <d v="2020-08-24T00:00:00Z"/>
        <d v="2020-08-25T00:00:00Z"/>
        <d v="2020-08-26T00:00:00Z"/>
        <d v="2020-08-27T00:00:00Z"/>
        <d v="2020-08-28T00:00:00Z"/>
        <d v="2020-08-29T00:00:00Z"/>
        <d v="2020-08-30T00:00:00Z"/>
        <d v="2020-08-31T00:00:00Z"/>
        <d v="2020-09-01T00:00:00Z"/>
        <d v="2020-09-02T00:00:00Z"/>
        <d v="2020-09-03T00:00:00Z"/>
        <d v="2020-09-04T00:00:00Z"/>
        <d v="2020-09-05T00:00:00Z"/>
        <d v="2020-09-06T00:00:00Z"/>
        <d v="2020-09-07T00:00:00Z"/>
        <d v="2020-09-08T00:00:00Z"/>
        <d v="2020-09-09T00:00:00Z"/>
        <d v="2020-09-10T00:00:00Z"/>
        <d v="2020-09-11T00:00:00Z"/>
        <d v="2020-09-12T00:00:00Z"/>
        <d v="2020-09-13T00:00:00Z"/>
        <d v="2020-09-14T00:00:00Z"/>
        <d v="2020-09-15T00:00:00Z"/>
        <d v="2020-09-16T00:00:00Z"/>
        <d v="2020-09-17T00:00:00Z"/>
        <d v="2020-09-18T00:00:00Z"/>
        <d v="2020-09-19T00:00:00Z"/>
        <d v="2020-09-20T00:00:00Z"/>
        <d v="2020-09-21T00:00:00Z"/>
        <d v="2020-09-22T00:00:00Z"/>
        <d v="2020-09-23T00:00:00Z"/>
        <d v="2020-09-24T00:00:00Z"/>
        <d v="2020-09-25T00:00:00Z"/>
        <d v="2020-09-26T00:00:00Z"/>
        <d v="2020-09-27T00:00:00Z"/>
        <d v="2020-09-28T00:00:00Z"/>
        <d v="2020-09-29T00:00:00Z"/>
        <d v="2020-09-30T00:00:00Z"/>
        <d v="2020-10-01T00:00:00Z"/>
        <d v="2020-10-02T00:00:00Z"/>
        <d v="2020-10-03T00:00:00Z"/>
        <d v="2020-10-04T00:00:00Z"/>
        <d v="2020-10-05T00:00:00Z"/>
        <d v="2020-10-06T00:00:00Z"/>
        <m/>
      </sharedItems>
    </cacheField>
    <cacheField name="Day of Week" numFmtId="3">
      <sharedItems containsBlank="1">
        <s v="Thursday"/>
        <s v="Friday"/>
        <s v="Saturday"/>
        <s v="Sunday"/>
        <s v="Monday"/>
        <s v="Tuesday"/>
        <s v="Wednesday"/>
        <m/>
      </sharedItems>
    </cacheField>
    <cacheField name="Month" numFmtId="4">
      <sharedItems containsBlank="1">
        <s v="January"/>
        <s v="February"/>
        <s v="March"/>
        <s v="April"/>
        <s v="May"/>
        <s v="June"/>
        <s v="July"/>
        <s v="August"/>
        <s v="September"/>
        <s v="October"/>
        <s v="November"/>
        <s v="December"/>
        <m/>
      </sharedItems>
    </cacheField>
    <cacheField name="Year" numFmtId="49">
      <sharedItems containsString="0" containsBlank="1" containsNumber="1" containsInteger="1">
        <n v="2015.0"/>
        <n v="2016.0"/>
        <n v="2017.0"/>
        <n v="2018.0"/>
        <n v="2019.0"/>
        <n v="2020.0"/>
        <m/>
      </sharedItems>
    </cacheField>
    <cacheField name="Week" numFmtId="3">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m/>
      </sharedItems>
    </cacheField>
    <cacheField name="School Day" numFmtId="0">
      <sharedItems containsBlank="1">
        <s v="N"/>
        <s v="Y"/>
        <s v="Ns"/>
        <m/>
      </sharedItems>
    </cacheField>
    <cacheField name="Holiday" numFmtId="0">
      <sharedItems containsBlank="1">
        <s v="Y"/>
        <s v="N"/>
        <s v="Ns"/>
        <m/>
      </sharedItems>
    </cacheField>
    <cacheField name="Min Temperature" numFmtId="166">
      <sharedItems containsString="0" containsBlank="1" containsNumber="1">
        <n v="13.3"/>
        <n v="15.4"/>
        <n v="20.0"/>
        <n v="16.3"/>
        <n v="15.0"/>
        <n v="17.7"/>
        <n v="18.9"/>
        <n v="23.1"/>
        <n v="16.5"/>
        <n v="13.6"/>
        <n v="15.6"/>
        <n v="16.1"/>
        <n v="20.2"/>
        <n v="18.3"/>
        <n v="15.8"/>
        <n v="13.1"/>
        <n v="15.9"/>
        <n v="15.3"/>
        <n v="13.5"/>
        <n v="13.0"/>
        <n v="19.7"/>
        <n v="18.7"/>
        <n v="14.7"/>
        <n v="11.6"/>
        <n v="11.7"/>
        <n v="12.8"/>
        <n v="14.3"/>
        <n v="13.2"/>
        <n v="14.8"/>
        <n v="14.5"/>
        <n v="18.8"/>
        <n v="16.4"/>
        <n v="18.1"/>
        <n v="17.8"/>
        <n v="19.0"/>
        <n v="18.2"/>
        <n v="17.4"/>
        <n v="17.6"/>
        <n v="20.3"/>
        <n v="21.1"/>
        <n v="14.0"/>
        <n v="16.0"/>
        <n v="17.9"/>
        <n v="15.2"/>
        <n v="15.5"/>
        <n v="12.6"/>
        <n v="14.1"/>
        <n v="16.2"/>
        <n v="14.4"/>
        <n v="11.2"/>
        <n v="9.4"/>
        <n v="10.5"/>
        <n v="14.2"/>
        <n v="11.9"/>
        <n v="11.3"/>
        <n v="9.8"/>
        <n v="12.7"/>
        <n v="8.5"/>
        <n v="10.6"/>
        <n v="8.0"/>
        <n v="10.2"/>
        <n v="12.4"/>
        <n v="8.7"/>
        <n v="8.6"/>
        <n v="12.1"/>
        <n v="7.3"/>
        <n v="13.9"/>
        <n v="10.1"/>
        <n v="9.7"/>
        <n v="7.0"/>
        <n v="6.5"/>
        <n v="9.1"/>
        <n v="12.2"/>
        <n v="10.4"/>
        <n v="7.4"/>
        <n v="6.4"/>
        <n v="7.9"/>
        <n v="7.5"/>
        <n v="9.2"/>
        <n v="9.5"/>
        <n v="10.3"/>
        <n v="6.3"/>
        <n v="11.5"/>
        <n v="7.2"/>
        <n v="9.9"/>
        <n v="6.0"/>
        <n v="5.4"/>
        <n v="11.0"/>
        <n v="12.3"/>
        <n v="5.2"/>
        <n v="7.1"/>
        <n v="8.1"/>
        <n v="4.4"/>
        <n v="11.1"/>
        <n v="5.7"/>
        <n v="5.8"/>
        <n v="10.7"/>
        <n v="4.1"/>
        <n v="2.2"/>
        <n v="3.6"/>
        <n v="9.6"/>
        <n v="6.9"/>
        <n v="5.0"/>
        <n v="5.9"/>
        <n v="8.2"/>
        <n v="4.9"/>
        <n v="7.6"/>
        <n v="10.9"/>
        <n v="3.4"/>
        <n v="6.1"/>
        <n v="6.6"/>
        <n v="0.6"/>
        <n v="1.8"/>
        <n v="4.2"/>
        <n v="11.4"/>
        <n v="5.1"/>
        <n v="6.2"/>
        <n v="8.4"/>
        <n v="7.8"/>
        <n v="3.5"/>
        <n v="9.0"/>
        <n v="8.8"/>
        <n v="7.7"/>
        <n v="8.3"/>
        <n v="9.3"/>
        <n v="10.0"/>
        <n v="4.7"/>
        <n v="6.8"/>
        <n v="5.5"/>
        <n v="11.8"/>
        <n v="8.9"/>
        <n v="10.8"/>
        <n v="17.5"/>
        <n v="16.9"/>
        <n v="17.0"/>
        <n v="12.9"/>
        <n v="13.7"/>
        <n v="15.7"/>
        <n v="16.6"/>
        <n v="13.8"/>
        <n v="12.0"/>
        <n v="19.4"/>
        <n v="19.2"/>
        <n v="25.9"/>
        <n v="15.1"/>
        <n v="16.7"/>
        <n v="21.7"/>
        <n v="19.8"/>
        <n v="17.1"/>
        <n v="17.3"/>
        <n v="16.8"/>
        <n v="17.2"/>
        <n v="14.9"/>
        <n v="18.6"/>
        <n v="19.3"/>
        <n v="12.5"/>
        <n v="19.1"/>
        <n v="18.0"/>
        <n v="22.4"/>
        <n v="19.6"/>
        <n v="20.4"/>
        <n v="19.9"/>
        <n v="20.8"/>
        <n v="18.4"/>
        <n v="13.4"/>
        <n v="14.6"/>
        <n v="4.8"/>
        <n v="3.8"/>
        <n v="5.6"/>
        <n v="3.0"/>
        <n v="5.3"/>
        <n v="4.5"/>
        <n v="3.1"/>
        <n v="3.7"/>
        <n v="25.4"/>
        <n v="27.0"/>
        <n v="20.1"/>
        <n v="18.5"/>
        <n v="20.9"/>
        <n v="28.0"/>
        <n v="6.7"/>
        <n v="4.0"/>
        <n v="1.1"/>
        <n v="0.8"/>
        <n v="3.2"/>
        <n v="3.3"/>
        <n v="4.3"/>
        <n v="21.5"/>
        <n v="22.5"/>
        <n v="20.5"/>
        <n v="24.0"/>
        <n v="21.0"/>
        <n v="21.2"/>
        <n v="22.7"/>
        <n v="27.8"/>
        <n v="20.6"/>
        <n v="22.6"/>
        <n v="2.4"/>
        <n v="3.9"/>
        <n v="1.9"/>
        <n v="4.6"/>
        <n v="19.5"/>
        <n v="25.1"/>
        <n v="21.9"/>
        <n v="20.7"/>
        <n v="22.3"/>
        <n v="22.1"/>
        <n v="2.3"/>
        <n v="23.5"/>
        <n v="2.0"/>
        <n v="1.7"/>
        <m/>
      </sharedItems>
    </cacheField>
    <cacheField name="Max Temperature" numFmtId="166">
      <sharedItems containsString="0" containsBlank="1" containsNumber="1">
        <n v="26.9"/>
        <n v="38.8"/>
        <n v="38.2"/>
        <n v="21.4"/>
        <n v="22.0"/>
        <n v="26.0"/>
        <n v="37.4"/>
        <n v="28.2"/>
        <n v="18.0"/>
        <n v="21.7"/>
        <n v="27.5"/>
        <n v="31.3"/>
        <n v="25.6"/>
        <n v="22.7"/>
        <n v="20.0"/>
        <n v="27.3"/>
        <n v="25.0"/>
        <n v="19.5"/>
        <n v="23.6"/>
        <n v="30.4"/>
        <n v="33.1"/>
        <n v="35.8"/>
        <n v="26.3"/>
        <n v="19.8"/>
        <n v="19.1"/>
        <n v="25.4"/>
        <n v="22.2"/>
        <n v="21.0"/>
        <n v="20.2"/>
        <n v="19.0"/>
        <n v="21.1"/>
        <n v="24.2"/>
        <n v="35.7"/>
        <n v="35.0"/>
        <n v="21.5"/>
        <n v="28.3"/>
        <n v="27.8"/>
        <n v="26.8"/>
        <n v="21.9"/>
        <n v="32.4"/>
        <n v="25.1"/>
        <n v="34.4"/>
        <n v="24.6"/>
        <n v="20.6"/>
        <n v="21.2"/>
        <n v="25.3"/>
        <n v="36.1"/>
        <n v="35.3"/>
        <n v="29.3"/>
        <n v="20.1"/>
        <n v="27.0"/>
        <n v="23.2"/>
        <n v="24.3"/>
        <n v="32.3"/>
        <n v="20.8"/>
        <n v="23.0"/>
        <n v="23.5"/>
        <n v="18.6"/>
        <n v="22.6"/>
        <n v="24.4"/>
        <n v="23.8"/>
        <n v="19.9"/>
        <n v="20.4"/>
        <n v="30.1"/>
        <n v="18.3"/>
        <n v="25.5"/>
        <n v="26.2"/>
        <n v="33.5"/>
        <n v="19.6"/>
        <n v="28.8"/>
        <n v="15.3"/>
        <n v="18.1"/>
        <n v="23.1"/>
        <n v="29.0"/>
        <n v="17.2"/>
        <n v="20.9"/>
        <n v="18.5"/>
        <n v="18.4"/>
        <n v="17.3"/>
        <n v="17.7"/>
        <n v="18.7"/>
        <n v="23.7"/>
        <n v="24.7"/>
        <n v="27.6"/>
        <n v="17.8"/>
        <n v="17.1"/>
        <n v="14.7"/>
        <n v="16.2"/>
        <n v="19.2"/>
        <n v="15.0"/>
        <n v="15.4"/>
        <n v="15.1"/>
        <n v="16.0"/>
        <n v="18.2"/>
        <n v="22.3"/>
        <n v="15.6"/>
        <n v="15.9"/>
        <n v="16.6"/>
        <n v="17.4"/>
        <n v="12.8"/>
        <n v="14.6"/>
        <n v="14.5"/>
        <n v="20.5"/>
        <n v="13.6"/>
        <n v="14.1"/>
        <n v="13.3"/>
        <n v="19.7"/>
        <n v="15.8"/>
        <n v="16.8"/>
        <n v="12.2"/>
        <n v="11.4"/>
        <n v="11.3"/>
        <n v="13.5"/>
        <n v="13.4"/>
        <n v="14.0"/>
        <n v="13.1"/>
        <n v="16.9"/>
        <n v="16.1"/>
        <n v="13.8"/>
        <n v="12.7"/>
        <n v="12.4"/>
        <n v="11.6"/>
        <n v="12.9"/>
        <n v="17.6"/>
        <n v="12.3"/>
        <n v="14.2"/>
        <n v="11.9"/>
        <n v="12.0"/>
        <n v="10.6"/>
        <n v="14.9"/>
        <n v="11.5"/>
        <n v="14.8"/>
        <n v="14.3"/>
        <n v="9.8"/>
        <n v="10.5"/>
        <n v="12.1"/>
        <n v="17.0"/>
        <n v="13.9"/>
        <n v="14.4"/>
        <n v="10.8"/>
        <n v="12.6"/>
        <n v="13.0"/>
        <n v="11.1"/>
        <n v="18.8"/>
        <n v="16.3"/>
        <n v="11.7"/>
        <n v="13.2"/>
        <n v="12.5"/>
        <n v="13.7"/>
        <n v="15.7"/>
        <n v="26.7"/>
        <n v="21.3"/>
        <n v="22.9"/>
        <n v="17.9"/>
        <n v="21.6"/>
        <n v="28.6"/>
        <n v="24.9"/>
        <n v="29.9"/>
        <n v="29.2"/>
        <n v="34.0"/>
        <n v="31.8"/>
        <n v="16.7"/>
        <n v="16.4"/>
        <n v="23.3"/>
        <n v="26.1"/>
        <n v="27.4"/>
        <n v="25.9"/>
        <n v="27.2"/>
        <n v="24.8"/>
        <n v="33.3"/>
        <n v="29.5"/>
        <n v="31.5"/>
        <n v="17.5"/>
        <n v="20.7"/>
        <n v="24.5"/>
        <n v="20.3"/>
        <n v="32.2"/>
        <n v="30.8"/>
        <n v="29.8"/>
        <n v="35.4"/>
        <n v="37.2"/>
        <n v="41.2"/>
        <n v="37.8"/>
        <n v="22.8"/>
        <n v="34.6"/>
        <n v="34.1"/>
        <n v="19.4"/>
        <n v="23.9"/>
        <n v="34.7"/>
        <n v="39.7"/>
        <n v="27.1"/>
        <n v="25.7"/>
        <n v="36.4"/>
        <n v="42.2"/>
        <n v="32.7"/>
        <n v="30.9"/>
        <n v="29.1"/>
        <n v="29.4"/>
        <n v="22.4"/>
        <n v="21.8"/>
        <n v="32.6"/>
        <n v="27.7"/>
        <n v="30.3"/>
        <n v="39.4"/>
        <n v="26.4"/>
        <n v="33.7"/>
        <n v="33.0"/>
        <n v="25.2"/>
        <n v="38.9"/>
        <n v="28.5"/>
        <n v="22.1"/>
        <n v="31.4"/>
        <n v="32.5"/>
        <n v="26.5"/>
        <n v="28.0"/>
        <n v="24.1"/>
        <n v="19.3"/>
        <n v="10.7"/>
        <n v="16.5"/>
        <n v="15.2"/>
        <n v="11.0"/>
        <n v="18.9"/>
        <n v="15.5"/>
        <n v="24.0"/>
        <n v="22.5"/>
        <n v="31.7"/>
        <n v="32.8"/>
        <n v="36.3"/>
        <n v="30.2"/>
        <n v="34.9"/>
        <n v="35.2"/>
        <n v="36.7"/>
        <n v="23.4"/>
        <n v="29.6"/>
        <n v="30.0"/>
        <n v="35.9"/>
        <n v="30.7"/>
        <n v="36.0"/>
        <n v="33.6"/>
        <n v="30.5"/>
        <n v="33.2"/>
        <n v="29.7"/>
        <n v="31.9"/>
        <n v="26.6"/>
        <n v="28.1"/>
        <n v="9.0"/>
        <n v="11.8"/>
        <n v="30.6"/>
        <n v="33.9"/>
        <n v="32.9"/>
        <n v="31.0"/>
        <n v="37.6"/>
        <n v="34.5"/>
        <n v="41.7"/>
        <n v="40.0"/>
        <n v="40.3"/>
        <n v="28.4"/>
        <n v="38.1"/>
        <n v="31.6"/>
        <n v="35.1"/>
        <n v="32.0"/>
        <n v="11.2"/>
        <n v="25.8"/>
        <n v="34.3"/>
        <n v="35.5"/>
        <n v="38.0"/>
        <n v="34.2"/>
        <n v="42.6"/>
        <n v="28.7"/>
        <n v="40.8"/>
        <n v="42.8"/>
        <n v="36.8"/>
        <n v="27.9"/>
        <n v="9.6"/>
        <n v="10.1"/>
        <n v="33.8"/>
        <n v="40.9"/>
        <n v="40.1"/>
        <n v="43.5"/>
        <n v="36.6"/>
        <n v="42.9"/>
        <n v="32.1"/>
        <n v="10.3"/>
        <m/>
      </sharedItems>
    </cacheField>
    <cacheField name="Solar Exposure" numFmtId="4">
      <sharedItems containsString="0" containsBlank="1" containsNumber="1">
        <n v="23.6"/>
        <n v="26.8"/>
        <n v="26.5"/>
        <n v="25.2"/>
        <n v="30.7"/>
        <n v="31.6"/>
        <n v="20.7"/>
        <n v="13.5"/>
        <n v="3.1"/>
        <n v="5.6"/>
        <n v="29.9"/>
        <n v="4.2"/>
        <n v="15.2"/>
        <n v="14.6"/>
        <n v="30.3"/>
        <n v="27.5"/>
        <n v="23.4"/>
        <n v="29.0"/>
        <n v="19.6"/>
        <n v="25.8"/>
        <n v="23.1"/>
        <n v="28.6"/>
        <n v="25.4"/>
        <n v="19.9"/>
        <n v="17.7"/>
        <n v="27.0"/>
        <n v="28.9"/>
        <n v="27.6"/>
        <n v="26.2"/>
        <n v="17.3"/>
        <n v="23.9"/>
        <n v="22.7"/>
        <n v="21.2"/>
        <n v="28.8"/>
        <n v="28.4"/>
        <n v="16.1"/>
        <n v="16.6"/>
        <n v="27.7"/>
        <n v="24.1"/>
        <n v="23.8"/>
        <n v="14.9"/>
        <n v="20.8"/>
        <n v="25.7"/>
        <n v="26.3"/>
        <n v="8.3"/>
        <n v="7.8"/>
        <n v="24.7"/>
        <n v="20.0"/>
        <n v="11.7"/>
        <n v="4.7"/>
        <n v="21.4"/>
        <n v="18.5"/>
        <n v="21.7"/>
        <n v="6.9"/>
        <n v="23.3"/>
        <n v="22.0"/>
        <n v="23.0"/>
        <n v="22.5"/>
        <n v="10.8"/>
        <n v="20.4"/>
        <n v="18.6"/>
        <n v="22.1"/>
        <n v="22.3"/>
        <n v="18.7"/>
        <n v="17.5"/>
        <n v="14.5"/>
        <n v="4.8"/>
        <n v="9.4"/>
        <n v="15.1"/>
        <n v="3.9"/>
        <n v="3.8"/>
        <n v="13.8"/>
        <n v="9.9"/>
        <n v="11.2"/>
        <n v="14.4"/>
        <n v="18.1"/>
        <n v="10.7"/>
        <n v="17.4"/>
        <n v="16.2"/>
        <n v="9.8"/>
        <n v="13.0"/>
        <n v="12.6"/>
        <n v="10.9"/>
        <n v="15.9"/>
        <n v="13.4"/>
        <n v="8.4"/>
        <n v="12.8"/>
        <n v="7.5"/>
        <n v="11.0"/>
        <n v="12.7"/>
        <n v="7.1"/>
        <n v="3.5"/>
        <n v="5.9"/>
        <n v="8.9"/>
        <n v="12.3"/>
        <n v="12.1"/>
        <n v="6.1"/>
        <n v="11.6"/>
        <n v="7.6"/>
        <n v="7.3"/>
        <n v="7.9"/>
        <n v="8.7"/>
        <n v="6.7"/>
        <n v="6.2"/>
        <n v="10.4"/>
        <n v="10.3"/>
        <n v="10.2"/>
        <n v="3.2"/>
        <n v="6.0"/>
        <n v="7.7"/>
        <n v="8.6"/>
        <n v="8.1"/>
        <n v="6.8"/>
        <n v="7.4"/>
        <n v="6.6"/>
        <n v="8.0"/>
        <n v="4.9"/>
        <n v="4.6"/>
        <n v="8.2"/>
        <n v="5.5"/>
        <n v="7.0"/>
        <n v="6.4"/>
        <n v="3.3"/>
        <n v="5.8"/>
        <n v="6.3"/>
        <n v="5.0"/>
        <n v="4.1"/>
        <n v="2.8"/>
        <n v="4.4"/>
        <n v="8.5"/>
        <n v="3.7"/>
        <n v="2.9"/>
        <n v="6.5"/>
        <n v="9.5"/>
        <n v="9.7"/>
        <n v="9.6"/>
        <n v="9.0"/>
        <n v="4.5"/>
        <n v="9.2"/>
        <n v="11.8"/>
        <n v="13.1"/>
        <n v="2.7"/>
        <n v="12.2"/>
        <n v="9.1"/>
        <n v="14.3"/>
        <n v="11.5"/>
        <n v="15.7"/>
        <n v="10.5"/>
        <n v="14.8"/>
        <n v="11.1"/>
        <n v="11.4"/>
        <n v="17.1"/>
        <n v="17.8"/>
        <n v="15.0"/>
        <n v="17.6"/>
        <n v="12.4"/>
        <n v="17.0"/>
        <n v="20.3"/>
        <n v="18.2"/>
        <n v="20.2"/>
        <n v="20.1"/>
        <n v="13.6"/>
        <n v="16.8"/>
        <n v="22.2"/>
        <n v="18.9"/>
        <n v="11.9"/>
        <n v="24.3"/>
        <n v="24.4"/>
        <n v="24.2"/>
        <n v="21.0"/>
        <n v="25.1"/>
        <n v="28.1"/>
        <n v="22.6"/>
        <n v="10.0"/>
        <n v="16.4"/>
        <n v="26.4"/>
        <n v="5.3"/>
        <n v="16.0"/>
        <n v="19.2"/>
        <n v="26.1"/>
        <n v="29.4"/>
        <n v="24.0"/>
        <n v="29.2"/>
        <n v="20.6"/>
        <n v="20.9"/>
        <n v="27.3"/>
        <n v="30.0"/>
        <n v="9.3"/>
        <n v="27.1"/>
        <n v="26.6"/>
        <n v="32.4"/>
        <n v="30.1"/>
        <n v="32.2"/>
        <n v="27.9"/>
        <n v="19.8"/>
        <n v="32.0"/>
        <n v="32.5"/>
        <n v="33.1"/>
        <n v="31.2"/>
        <n v="20.5"/>
        <n v="32.9"/>
        <n v="32.8"/>
        <n v="33.3"/>
        <n v="33.2"/>
        <n v="33.0"/>
        <n v="29.6"/>
        <n v="15.3"/>
        <n v="30.4"/>
        <n v="21.3"/>
        <n v="31.3"/>
        <n v="15.8"/>
        <n v="29.1"/>
        <n v="25.0"/>
        <n v="19.7"/>
        <n v="32.6"/>
        <n v="31.5"/>
        <n v="27.2"/>
        <n v="23.2"/>
        <n v="28.7"/>
        <n v="19.0"/>
        <n v="25.5"/>
        <n v="28.5"/>
        <n v="25.3"/>
        <n v="22.9"/>
        <n v="19.4"/>
        <n v="19.3"/>
        <n v="21.5"/>
        <n v="21.8"/>
        <n v="10.6"/>
        <n v="21.1"/>
        <n v="14.0"/>
        <n v="5.7"/>
        <n v="16.7"/>
        <n v="15.4"/>
        <n v="18.4"/>
        <n v="14.1"/>
        <n v="14.7"/>
        <n v="8.8"/>
        <n v="13.2"/>
        <n v="5.4"/>
        <n v="7.2"/>
        <n v="2.2"/>
        <n v="5.1"/>
        <n v="3.4"/>
        <n v="3.6"/>
        <n v="1.8"/>
        <n v="11.3"/>
        <n v="5.2"/>
        <n v="14.2"/>
        <n v="10.1"/>
        <n v="12.9"/>
        <n v="12.5"/>
        <n v="18.8"/>
        <n v="16.5"/>
        <n v="13.7"/>
        <n v="22.8"/>
        <n v="24.5"/>
        <n v="25.6"/>
        <n v="1.9"/>
        <n v="16.9"/>
        <n v="19.5"/>
        <n v="13.3"/>
        <n v="28.0"/>
        <n v="24.9"/>
        <n v="15.6"/>
        <n v="1.5"/>
        <n v="21.6"/>
        <n v="31.0"/>
        <n v="29.7"/>
        <n v="30.8"/>
        <n v="29.3"/>
        <n v="26.0"/>
        <n v="32.3"/>
        <n v="25.9"/>
        <n v="1.3"/>
        <n v="30.5"/>
        <n v="29.8"/>
        <n v="28.2"/>
        <n v="22.4"/>
        <n v="23.5"/>
        <n v="23.7"/>
        <n v="13.9"/>
        <n v="17.2"/>
        <n v="3.0"/>
        <n v="12.0"/>
        <n v="2.5"/>
        <n v="24.8"/>
        <n v="24.6"/>
        <n v="29.5"/>
        <n v="30.6"/>
        <m/>
        <n v="31.1"/>
        <n v="28.3"/>
        <n v="1.6"/>
        <n v="0.7"/>
        <n v="31.4"/>
        <n v="32.1"/>
        <n v="31.9"/>
        <n v="31.7"/>
        <n v="31.8"/>
        <n v="1.7"/>
        <n v="30.9"/>
        <n v="26.7"/>
        <n v="21.9"/>
        <n v="18.3"/>
        <n v="15.5"/>
        <n v="18.0"/>
        <n v="16.3"/>
        <n v="27.8"/>
        <n v="19.1"/>
        <n v="27.4"/>
        <n v="30.2"/>
        <n v="2.6"/>
        <n v="26.9"/>
        <n v="2.4"/>
        <n v="4.3"/>
        <n v="4.0"/>
      </sharedItems>
    </cacheField>
    <cacheField name="Rainfall" numFmtId="166">
      <sharedItems containsString="0" containsBlank="1" containsNumber="1">
        <n v="0.0"/>
        <n v="4.2"/>
        <n v="19.4"/>
        <n v="1.2"/>
        <n v="5.2"/>
        <n v="15.8"/>
        <n v="1.0"/>
        <n v="0.6"/>
        <n v="9.2"/>
        <n v="3.8"/>
        <n v="19.6"/>
        <n v="0.4"/>
        <n v="1.6"/>
        <n v="3.2"/>
        <n v="0.8"/>
        <n v="0.2"/>
        <n v="2.2"/>
        <n v="1.4"/>
        <n v="5.6"/>
        <n v="2.4"/>
        <n v="3.6"/>
        <n v="6.4"/>
        <n v="3.0"/>
        <n v="7.0"/>
        <n v="4.0"/>
        <n v="8.6"/>
        <n v="2.6"/>
        <n v="6.8"/>
        <n v="4.4"/>
        <n v="1.8"/>
        <n v="6.2"/>
        <n v="8.2"/>
        <m/>
        <n v="5.0"/>
        <n v="2.0"/>
        <n v="28.4"/>
        <n v="17.4"/>
        <n v="12.2"/>
        <n v="17.6"/>
        <n v="6.0"/>
        <n v="30.6"/>
        <n v="14.2"/>
        <n v="10.6"/>
        <n v="8.4"/>
        <n v="13.4"/>
        <n v="5.8"/>
        <n v="12.8"/>
        <n v="21.6"/>
        <n v="9.8"/>
        <n v="5.4"/>
        <n v="12.0"/>
        <n v="12.4"/>
        <n v="4.8"/>
        <n v="3.4"/>
        <n v="13.8"/>
        <n v="22.6"/>
        <n v="7.8"/>
        <n v="2.8"/>
        <n v="14.4"/>
        <n v="9.4"/>
        <n v="11.0"/>
        <n v="9.0"/>
        <n v="20.6"/>
        <n v="12.6"/>
        <n v="16.4"/>
        <n v="8.8"/>
        <n v="6.6"/>
        <n v="20.4"/>
        <n v="32.4"/>
        <n v="25.4"/>
        <n v="15.4"/>
        <n v="4.6"/>
        <n v="20.0"/>
        <n v="7.2"/>
        <n v="21.4"/>
        <n v="10.0"/>
        <n v="11.4"/>
        <n v="24.8"/>
        <n v="43.8"/>
        <n v="25.2"/>
        <n v="15.0"/>
        <n v="38.8"/>
        <n v="13.0"/>
        <n v="8.0"/>
        <n v="18.6"/>
        <n v="15.6"/>
        <n v="10.4"/>
        <n v="35.8"/>
        <n v="24.2"/>
        <n v="16.2"/>
        <n v="16.6"/>
        <n v="41.2"/>
        <n v="10.8"/>
        <n v="10.2"/>
        <n v="44.0"/>
        <n v="22.8"/>
        <n v="14.8"/>
        <n v="38.0"/>
        <n v="54.6"/>
        <n v="23.0"/>
        <n v="35.2"/>
        <n v="14.0"/>
        <n v="23.6"/>
        <n v="11.6"/>
        <n v="25.6"/>
        <n v="11.8"/>
      </sharedItems>
    </cacheField>
    <cacheField name="Demand" numFmtId="3">
      <sharedItems containsString="0" containsBlank="1" containsNumber="1">
        <n v="99635.03"/>
        <n v="129606.01"/>
        <n v="142300.54"/>
        <n v="104330.715"/>
        <n v="118132.2"/>
        <n v="130672.485"/>
        <n v="153514.82"/>
        <n v="142015.655"/>
        <n v="121801.155"/>
        <n v="103043.66"/>
        <n v="99865.755"/>
        <n v="131261.125"/>
        <n v="126527.36"/>
        <n v="119741.62"/>
        <n v="118411.22"/>
        <n v="116690.765"/>
        <n v="99371.31"/>
        <n v="97728.75"/>
        <n v="116883.15"/>
        <n v="128968.125"/>
        <n v="148702.505"/>
        <n v="153232.1"/>
        <n v="138095.2"/>
        <n v="116310.59"/>
        <n v="97959.46"/>
        <n v="103769.48"/>
        <n v="118393.31"/>
        <n v="116763.725"/>
        <n v="119313.73"/>
        <n v="121018.15"/>
        <n v="103822.97"/>
        <n v="100178.84"/>
        <n v="118694.16"/>
        <n v="122880.13"/>
        <n v="117398.03"/>
        <n v="122279.425"/>
        <n v="141837.005"/>
        <n v="132138.365"/>
        <n v="112108.215"/>
        <n v="126813.075"/>
        <n v="145948.565"/>
        <n v="149322.85"/>
        <n v="131376.78"/>
        <n v="136070.62"/>
        <n v="119692.025"/>
        <n v="125287.71"/>
        <n v="131832.63"/>
        <n v="127666.01"/>
        <n v="125972.765"/>
        <n v="139399.69"/>
        <n v="139465.675"/>
        <n v="136283.03"/>
        <n v="138016.35"/>
        <n v="135255.815"/>
        <n v="120263.515"/>
        <n v="130062.755"/>
        <n v="131525.855"/>
        <n v="131069.4"/>
        <n v="116275.73"/>
        <n v="103462.78"/>
        <n v="123301.835"/>
        <n v="126750.29"/>
        <n v="120764.185"/>
        <n v="114967.345"/>
        <n v="117053.75"/>
        <n v="108344.575"/>
        <n v="106348.78"/>
        <n v="108282.48"/>
        <n v="125828.53"/>
        <n v="124418.415"/>
        <n v="121683.65"/>
        <n v="120929.815"/>
        <n v="108738.82"/>
        <n v="100170.295"/>
        <n v="123787.075"/>
        <n v="125600.86"/>
        <n v="127975.815"/>
        <n v="128319.45"/>
        <n v="119491.32"/>
        <n v="106754.8"/>
        <n v="106555.03"/>
        <n v="122810.05"/>
        <n v="123234.935"/>
        <n v="122268.86"/>
        <n v="121998.2"/>
        <n v="122346.335"/>
        <n v="112187.715"/>
        <n v="106418.665"/>
        <n v="123061.87"/>
        <n v="125795.325"/>
        <n v="122042.265"/>
        <n v="113838.41"/>
        <n v="98891.06"/>
        <n v="103999.17"/>
        <n v="103685.45"/>
        <n v="107383.37"/>
        <n v="120235.505"/>
        <n v="122129.775"/>
        <n v="123990.76"/>
        <n v="121753.115"/>
        <n v="110034.165"/>
        <n v="103760.225"/>
        <n v="125107.78"/>
        <n v="127793.38"/>
        <n v="126673.935"/>
        <n v="126937.94"/>
        <n v="131031.415"/>
        <n v="109763.985"/>
        <n v="107160.54"/>
        <n v="126696.19"/>
        <n v="127973.585"/>
        <n v="128598.495"/>
        <n v="126483.805"/>
        <n v="126230.785"/>
        <n v="111803.625"/>
        <n v="108217.82"/>
        <n v="127855.22"/>
        <n v="132642.14"/>
        <n v="132814.615"/>
        <n v="132669.58"/>
        <n v="126304.445"/>
        <n v="108487.975"/>
        <n v="109233.34"/>
        <n v="122375.47"/>
        <n v="123734.865"/>
        <n v="129121.86"/>
        <n v="131237.185"/>
        <n v="131138.73"/>
        <n v="108377.05"/>
        <n v="103811.28"/>
        <n v="123740.245"/>
        <n v="129312.58"/>
        <n v="136903.27"/>
        <n v="135217.65"/>
        <n v="135172.41"/>
        <n v="117136.63"/>
        <n v="111897.085"/>
        <n v="127524.8"/>
        <n v="133235.48"/>
        <n v="127522.71"/>
        <n v="135361.195"/>
        <n v="133422.46"/>
        <n v="119331.85"/>
        <n v="118783.085"/>
        <n v="136690.92"/>
        <n v="140886.995"/>
        <n v="133103.37"/>
        <n v="127900.235"/>
        <n v="132338.94"/>
        <n v="114669.79"/>
        <n v="113261.26"/>
        <n v="140919.995"/>
        <n v="148534.505"/>
        <n v="146902.95"/>
        <n v="147155.265"/>
        <n v="142625.035"/>
        <n v="120128.295"/>
        <n v="109609.685"/>
        <n v="110715.815"/>
        <n v="132854.135"/>
        <n v="144125.525"/>
        <n v="143465.445"/>
        <n v="145005.62"/>
        <n v="123754.55"/>
        <n v="119125.62"/>
        <n v="136054.145"/>
        <n v="139073.785"/>
        <n v="134290.46"/>
        <n v="137073.775"/>
        <n v="139781.245"/>
        <n v="129576.36"/>
        <n v="124910.57"/>
        <n v="140431.36"/>
        <n v="133171.4"/>
        <n v="135407.57"/>
        <n v="137379.23"/>
        <n v="135562.075"/>
        <n v="124587.43"/>
        <n v="119277.48"/>
        <n v="139468.155"/>
        <n v="143170.055"/>
        <n v="138931.0"/>
        <n v="138972.425"/>
        <n v="145713.81"/>
        <n v="130073.27"/>
        <n v="117312.925"/>
        <n v="143176.335"/>
        <n v="143984.39"/>
        <n v="141696.295"/>
        <n v="141994.375"/>
        <n v="136884.095"/>
        <n v="123971.705"/>
        <n v="124790.695"/>
        <n v="138680.335"/>
        <n v="150671.105"/>
        <n v="151270.54"/>
        <n v="144797.98"/>
        <n v="142965.48"/>
        <n v="130187.445"/>
        <n v="131141.355"/>
        <n v="146154.37"/>
        <n v="138931.81"/>
        <n v="138418.835"/>
        <n v="142316.295"/>
        <n v="136837.155"/>
        <n v="121021.425"/>
        <n v="120396.735"/>
        <n v="142470.43"/>
        <n v="144008.37"/>
        <n v="142637.76"/>
        <n v="143544.11"/>
        <n v="139584.955"/>
        <n v="125032.57"/>
        <n v="117638.065"/>
        <n v="141451.725"/>
        <n v="147550.185"/>
        <n v="142325.99"/>
        <n v="143642.355"/>
        <n v="143060.33"/>
        <n v="125830.535"/>
        <n v="120008.455"/>
        <n v="130978.095"/>
        <n v="135616.125"/>
        <n v="138900.5"/>
        <n v="140905.85"/>
        <n v="137838.925"/>
        <n v="122088.76"/>
        <n v="116648.77"/>
        <n v="137008.71"/>
        <n v="148093.96"/>
        <n v="144024.66"/>
        <n v="131575.79"/>
        <n v="126570.47"/>
        <n v="112275.15"/>
        <n v="111793.015"/>
        <n v="128868.255"/>
        <n v="135051.545"/>
        <n v="135914.68"/>
        <n v="141159.77"/>
        <n v="134755.505"/>
        <n v="124448.5"/>
        <n v="116744.215"/>
        <n v="137724.895"/>
        <n v="134116.77"/>
        <n v="132794.715"/>
        <n v="132096.335"/>
        <n v="131384.88"/>
        <n v="115799.32"/>
        <n v="109641.375"/>
        <n v="131619.365"/>
        <n v="136340.7"/>
        <n v="132977.45"/>
        <n v="133541.98"/>
        <n v="123968.9"/>
        <n v="108790.005"/>
        <n v="99161.765"/>
        <n v="116574.17"/>
        <n v="123750.5"/>
        <n v="131795.485"/>
        <n v="131050.675"/>
        <n v="130764.585"/>
        <n v="112377.185"/>
        <n v="103708.925"/>
        <n v="120096.71"/>
        <n v="127755.095"/>
        <n v="131866.73"/>
        <n v="130937.625"/>
        <n v="124278.93"/>
        <n v="111064.49"/>
        <n v="106431.815"/>
        <n v="121796.715"/>
        <n v="126691.8"/>
        <n v="129641.245"/>
        <n v="124356.415"/>
        <n v="107544.145"/>
        <n v="100598.55"/>
        <n v="103828.88"/>
        <n v="125194.87"/>
        <n v="127225.245"/>
        <n v="117282.765"/>
        <n v="122121.325"/>
        <n v="126989.905"/>
        <n v="112604.825"/>
        <n v="105376.335"/>
        <n v="120916.215"/>
        <n v="122830.38"/>
        <n v="126919.195"/>
        <n v="130260.37"/>
        <n v="123985.97"/>
        <n v="104916.345"/>
        <n v="100812.04"/>
        <n v="120795.0"/>
        <n v="126655.49"/>
        <n v="122368.885"/>
        <n v="121471.64"/>
        <n v="120420.7"/>
        <n v="106813.03"/>
        <n v="102279.745"/>
        <n v="115297.34"/>
        <n v="116619.57"/>
        <n v="122887.41"/>
        <n v="124222.935"/>
        <n v="121256.97"/>
        <n v="106353.44"/>
        <n v="103629.645"/>
        <n v="113791.75"/>
        <n v="101793.035"/>
        <n v="120177.945"/>
        <n v="125985.465"/>
        <n v="120505.585"/>
        <n v="104269.79"/>
        <n v="103793.085"/>
        <n v="127234.72"/>
        <n v="121617.28"/>
        <n v="121566.645"/>
        <n v="123775.16"/>
        <n v="117078.585"/>
        <n v="103646.635"/>
        <n v="99761.81"/>
        <n v="124557.225"/>
        <n v="131442.2"/>
        <n v="132353.755"/>
        <n v="138118.705"/>
        <n v="123412.685"/>
        <n v="102647.905"/>
        <n v="98621.62"/>
        <n v="114406.825"/>
        <n v="118894.305"/>
        <n v="124728.875"/>
        <n v="112907.145"/>
        <n v="117492.82"/>
        <n v="105011.195"/>
        <n v="102162.53"/>
        <n v="122452.415"/>
        <n v="117115.62"/>
        <n v="115230.125"/>
        <n v="121699.425"/>
        <n v="129148.52"/>
        <n v="115606.005"/>
        <n v="112025.29"/>
        <n v="129059.645"/>
        <n v="136800.91"/>
        <n v="125965.02"/>
        <n v="125807.495"/>
        <n v="116597.81"/>
        <n v="106139.41"/>
        <n v="105218.515"/>
        <n v="125784.96"/>
        <n v="129077.41"/>
        <n v="135930.08"/>
        <n v="152366.3"/>
        <n v="158052.89"/>
        <n v="154924.89"/>
        <n v="133421.03"/>
        <n v="113802.21"/>
        <n v="119477.515"/>
        <n v="126553.115"/>
        <n v="134583.25"/>
        <n v="119950.37"/>
        <n v="95093.295"/>
        <n v="96394.94"/>
        <n v="100048.44"/>
        <n v="111647.54"/>
        <n v="128552.135"/>
        <n v="146473.835"/>
        <n v="116040.925"/>
        <n v="99622.64"/>
        <n v="97656.445"/>
        <n v="110932.505"/>
        <n v="117873.58"/>
        <n v="115064.265"/>
        <n v="112392.695"/>
        <n v="111879.54"/>
        <n v="105482.695"/>
        <n v="113049.145"/>
        <n v="141133.085"/>
        <n v="135006.11"/>
        <n v="160011.075"/>
        <n v="120396.335"/>
        <n v="113244.79"/>
        <n v="103046.17"/>
        <n v="114097.07"/>
        <n v="147817.585"/>
        <n v="148612.37"/>
        <n v="142471.51"/>
        <n v="139450.615"/>
        <n v="129135.185"/>
        <n v="108097.845"/>
        <n v="103396.3"/>
        <n v="112649.6"/>
        <n v="110152.815"/>
        <n v="133718.035"/>
        <n v="134169.83"/>
        <n v="123615.21"/>
        <n v="107579.345"/>
        <n v="101279.65"/>
        <n v="121942.895"/>
        <n v="133989.155"/>
        <n v="122594.475"/>
        <n v="119919.605"/>
        <n v="126330.55"/>
        <n v="123737.01"/>
        <n v="124436.81"/>
        <n v="129327.225"/>
        <n v="131271.265"/>
        <n v="132265.005"/>
        <n v="131003.79"/>
        <n v="133845.52"/>
        <n v="120839.995"/>
        <n v="104364.735"/>
        <n v="120863.325"/>
        <n v="117062.035"/>
        <n v="119481.79"/>
        <n v="125964.185"/>
        <n v="122991.66"/>
        <n v="105911.71"/>
        <n v="107884.355"/>
        <n v="130527.325"/>
        <n v="156924.83"/>
        <n v="152419.415"/>
        <n v="138064.855"/>
        <n v="122575.935"/>
        <n v="110545.84"/>
        <n v="105781.985"/>
        <n v="125400.08"/>
        <n v="142242.595"/>
        <n v="145182.98"/>
        <n v="136226.12"/>
        <n v="149376.57"/>
        <n v="124692.315"/>
        <n v="117707.95"/>
        <n v="131465.825"/>
        <n v="160285.015"/>
        <n v="152599.125"/>
        <n v="135635.705"/>
        <n v="141414.35"/>
        <n v="119690.755"/>
        <n v="111329.62"/>
        <n v="105388.57"/>
        <n v="123073.98"/>
        <n v="135047.625"/>
        <n v="143184.805"/>
        <n v="118189.72"/>
        <n v="105484.1"/>
        <n v="100394.06"/>
        <n v="117796.715"/>
        <n v="124081.46"/>
        <n v="126074.895"/>
        <n v="125072.73"/>
        <n v="101740.89"/>
        <n v="102726.745"/>
        <n v="98324.645"/>
        <n v="102746.6"/>
        <n v="118281.13"/>
        <n v="122625.21"/>
        <n v="122964.715"/>
        <n v="116321.6"/>
        <n v="102832.72"/>
        <n v="102084.0"/>
        <n v="120445.735"/>
        <n v="120371.235"/>
        <n v="125657.125"/>
        <n v="125663.33"/>
        <n v="124266.885"/>
        <n v="109044.9"/>
        <n v="99845.345"/>
        <n v="118614.005"/>
        <n v="123808.76"/>
        <n v="124686.63"/>
        <n v="126519.065"/>
        <n v="124721.485"/>
        <n v="108525.965"/>
        <n v="100526.305"/>
        <n v="123441.82"/>
        <n v="126846.445"/>
        <n v="125204.785"/>
        <n v="125514.14"/>
        <n v="120124.305"/>
        <n v="108773.745"/>
        <n v="105642.28"/>
        <n v="104072.435"/>
        <n v="117437.665"/>
        <n v="118531.5"/>
        <n v="126847.02"/>
        <n v="122054.13"/>
        <n v="103505.195"/>
        <n v="98873.535"/>
        <n v="116969.63"/>
        <n v="119014.445"/>
        <n v="124525.185"/>
        <n v="118192.055"/>
        <n v="120421.32"/>
        <n v="106052.64"/>
        <n v="103487.28"/>
        <n v="119781.135"/>
        <n v="119611.88"/>
        <n v="123616.28"/>
        <n v="120693.53"/>
        <n v="118800.07"/>
        <n v="101945.995"/>
        <n v="99697.62"/>
        <n v="121182.695"/>
        <n v="124209.405"/>
        <n v="124352.215"/>
        <n v="124392.29"/>
        <n v="127705.84"/>
        <n v="112336.78"/>
        <n v="101618.98"/>
        <n v="121424.42"/>
        <n v="131916.405"/>
        <n v="132170.05"/>
        <n v="137080.875"/>
        <n v="134317.62"/>
        <n v="119938.795"/>
        <n v="118751.965"/>
        <n v="134983.955"/>
        <n v="140402.15"/>
        <n v="141195.03"/>
        <n v="141292.56"/>
        <n v="137717.255"/>
        <n v="122764.33"/>
        <n v="116052.805"/>
        <n v="134829.755"/>
        <n v="135306.005"/>
        <n v="137305.355"/>
        <n v="132859.305"/>
        <n v="132209.515"/>
        <n v="120753.43"/>
        <n v="122771.53"/>
        <n v="122106.95"/>
        <n v="138466.56"/>
        <n v="140904.59"/>
        <n v="140741.165"/>
        <n v="138023.11"/>
        <n v="123162.185"/>
        <n v="119662.165"/>
        <n v="134435.115"/>
        <n v="137511.315"/>
        <n v="133813.285"/>
        <n v="136740.005"/>
        <n v="144658.38"/>
        <n v="131730.835"/>
        <n v="126455.935"/>
        <n v="148639.995"/>
        <n v="142146.31"/>
        <n v="136071.965"/>
        <n v="141078.46"/>
        <n v="136676.715"/>
        <n v="118683.565"/>
        <n v="112556.405"/>
        <n v="135712.245"/>
        <n v="142401.795"/>
        <n v="134056.095"/>
        <n v="138768.045"/>
        <n v="136690.05"/>
        <n v="122369.535"/>
        <n v="119218.23"/>
        <n v="128207.125"/>
        <n v="137582.195"/>
        <n v="145728.26"/>
        <n v="144103.705"/>
        <n v="141166.85"/>
        <n v="120659.15"/>
        <n v="113418.125"/>
        <n v="127367.015"/>
        <n v="137028.05"/>
        <n v="136850.14"/>
        <n v="136127.125"/>
        <n v="128777.82"/>
        <n v="119888.575"/>
        <n v="120126.905"/>
        <n v="138134.635"/>
        <n v="146465.69"/>
        <n v="143209.755"/>
        <n v="142341.635"/>
        <n v="139822.93"/>
        <n v="121548.535"/>
        <n v="114481.28"/>
        <n v="137934.845"/>
        <n v="137301.69"/>
        <n v="140922.715"/>
        <n v="142671.51"/>
        <n v="145491.33"/>
        <n v="130907.095"/>
        <n v="120379.285"/>
        <n v="138506.45"/>
        <n v="132819.535"/>
        <n v="130616.67"/>
        <n v="138368.4"/>
        <n v="134885.67"/>
        <n v="120382.805"/>
        <n v="113066.245"/>
        <n v="127906.24"/>
        <n v="124975.11"/>
        <n v="132561.22"/>
        <n v="123434.505"/>
        <n v="132569.74"/>
        <n v="121052.06"/>
        <n v="119118.545"/>
        <n v="139203.5"/>
        <n v="138640.39"/>
        <n v="141122.795"/>
        <n v="139724.025"/>
        <n v="139920.545"/>
        <n v="119573.22"/>
        <n v="114832.425"/>
        <n v="125055.69"/>
        <n v="133748.44"/>
        <n v="128834.065"/>
        <n v="134246.165"/>
        <n v="135273.325"/>
        <n v="118621.96"/>
        <n v="110986.005"/>
        <n v="127275.815"/>
        <n v="129542.365"/>
        <n v="123307.02"/>
        <n v="117722.95"/>
        <n v="125432.605"/>
        <n v="111412.995"/>
        <n v="109125.215"/>
        <n v="130967.28"/>
        <n v="134720.155"/>
        <n v="130650.88"/>
        <n v="134234.45"/>
        <n v="131734.105"/>
        <n v="106709.54"/>
        <n v="110314.625"/>
        <n v="127391.09"/>
        <n v="122664.305"/>
        <n v="127208.57"/>
        <n v="131357.34"/>
        <n v="127420.43"/>
        <n v="106776.275"/>
        <n v="105931.555"/>
        <n v="124343.19"/>
        <n v="126888.77"/>
        <n v="121143.25"/>
        <n v="122858.49"/>
        <n v="113439.775"/>
        <n v="109181.26"/>
        <n v="97992.93"/>
        <n v="115839.01"/>
        <n v="124089.47"/>
        <n v="128558.385"/>
        <n v="115898.54"/>
        <n v="116197.73"/>
        <n v="101300.775"/>
        <n v="94954.16"/>
        <n v="116831.43"/>
        <n v="124665.82"/>
        <n v="128612.3"/>
        <n v="128242.765"/>
        <n v="121731.485"/>
        <n v="97887.485"/>
        <n v="116042.845"/>
        <n v="123265.44"/>
        <n v="126362.045"/>
        <n v="114867.16"/>
        <n v="122975.285"/>
        <n v="114184.195"/>
        <n v="111289.0"/>
        <n v="125270.165"/>
        <n v="117138.355"/>
        <n v="121605.395"/>
        <n v="120142.43"/>
        <n v="119820.71"/>
        <n v="104191.105"/>
        <n v="94325.72"/>
        <n v="110661.43"/>
        <n v="104976.21"/>
        <n v="119904.48"/>
        <n v="118677.495"/>
        <n v="113666.485"/>
        <n v="101810.75"/>
        <n v="96934.925"/>
        <n v="116230.34"/>
        <n v="117794.595"/>
        <n v="122131.115"/>
        <n v="122634.53"/>
        <n v="117953.885"/>
        <n v="99907.32"/>
        <n v="96805.925"/>
        <n v="116817.15"/>
        <n v="119905.59"/>
        <n v="122146.66"/>
        <n v="122464.645"/>
        <n v="121441.05"/>
        <n v="106868.5"/>
        <n v="112098.335"/>
        <n v="138681.815"/>
        <n v="126617.72"/>
        <n v="118119.01"/>
        <n v="120308.545"/>
        <n v="116011.565"/>
        <n v="104700.055"/>
        <n v="102718.9"/>
        <n v="118666.37"/>
        <n v="119169.17"/>
        <n v="121067.59"/>
        <n v="113024.02"/>
        <n v="109318.355"/>
        <n v="98899.495"/>
        <n v="97300.36"/>
        <n v="109670.0"/>
        <n v="111228.06"/>
        <n v="112738.08"/>
        <n v="105445.65"/>
        <n v="105664.09"/>
        <n v="98622.865"/>
        <n v="93673.19"/>
        <n v="120390.11"/>
        <n v="128831.65"/>
        <n v="111423.765"/>
        <n v="107072.36"/>
        <n v="113698.06"/>
        <n v="90227.48"/>
        <n v="90911.085"/>
        <n v="109260.305"/>
        <n v="106451.255"/>
        <n v="104389.51"/>
        <n v="105513.235"/>
        <n v="112247.945"/>
        <n v="114843.875"/>
        <n v="114468.17"/>
        <n v="106284.83"/>
        <n v="99701.43"/>
        <n v="123693.52"/>
        <n v="135571.795"/>
        <n v="112141.83"/>
        <n v="95728.15"/>
        <n v="89403.145"/>
        <n v="86507.47"/>
        <n v="97564.745"/>
        <n v="116606.795"/>
        <n v="128079.845"/>
        <n v="136308.735"/>
        <n v="134955.02"/>
        <n v="122777.025"/>
        <n v="116211.99"/>
        <n v="120366.32"/>
        <n v="111595.855"/>
        <n v="118783.945"/>
        <n v="111341.675"/>
        <n v="88996.625"/>
        <n v="90294.0"/>
        <n v="120928.705"/>
        <n v="140517.65"/>
        <n v="111211.35"/>
        <n v="112371.41"/>
        <n v="107937.685"/>
        <n v="96779.07"/>
        <n v="103291.61"/>
        <n v="141332.055"/>
        <n v="115664.16"/>
        <n v="111936.7"/>
        <n v="98590.06"/>
        <n v="112513.82"/>
        <n v="108336.53"/>
        <n v="109020.58"/>
        <n v="124292.955"/>
        <n v="112863.01"/>
        <n v="114133.73"/>
        <n v="110669.27"/>
        <n v="117452.27"/>
        <n v="117361.7"/>
        <n v="110384.275"/>
        <n v="108761.37"/>
        <n v="111543.81"/>
        <n v="142213.66"/>
        <n v="155060.61"/>
        <n v="138793.59"/>
        <n v="111983.51"/>
        <n v="89003.15"/>
        <n v="104844.105"/>
        <n v="111613.05"/>
        <n v="116299.39"/>
        <n v="119947.59"/>
        <n v="111885.97"/>
        <n v="95623.35"/>
        <n v="91280.025"/>
        <n v="105341.865"/>
        <n v="112351.47"/>
        <n v="116690.17"/>
        <n v="117948.685"/>
        <n v="111229.52"/>
        <n v="95046.905"/>
        <n v="100495.615"/>
        <n v="131090.775"/>
        <n v="140167.5"/>
        <n v="137291.97"/>
        <n v="127633.275"/>
        <n v="124311.33"/>
        <n v="116083.295"/>
        <n v="103539.02"/>
        <n v="116447.855"/>
        <n v="117931.46"/>
        <n v="124370.765"/>
        <n v="129649.25"/>
        <n v="125346.075"/>
        <n v="108816.81"/>
        <n v="102617.51"/>
        <n v="104468.9"/>
        <n v="133227.785"/>
        <n v="139672.835"/>
        <n v="124255.975"/>
        <n v="111612.075"/>
        <n v="107731.78"/>
        <n v="113593.82"/>
        <n v="131980.985"/>
        <n v="127625.365"/>
        <n v="114696.37"/>
        <n v="111632.835"/>
        <n v="115411.41"/>
        <n v="107465.98"/>
        <n v="104189.1"/>
        <n v="116237.22"/>
        <n v="111032.975"/>
        <n v="109640.33"/>
        <n v="107491.87"/>
        <n v="110662.245"/>
        <n v="97402.265"/>
        <n v="94477.095"/>
        <n v="107895.525"/>
        <n v="113138.67"/>
        <n v="114191.35"/>
        <n v="114817.305"/>
        <n v="110160.025"/>
        <n v="99084.74"/>
        <n v="96041.895"/>
        <n v="113287.055"/>
        <n v="114159.965"/>
        <n v="114335.995"/>
        <n v="112704.045"/>
        <n v="97436.41"/>
        <n v="99608.57"/>
        <n v="96594.745"/>
        <n v="99945.495"/>
        <n v="111955.175"/>
        <n v="114436.97"/>
        <n v="112816.68"/>
        <n v="114522.44"/>
        <n v="102528.4"/>
        <n v="97356.565"/>
        <n v="109421.815"/>
        <n v="101548.735"/>
        <n v="116795.245"/>
        <n v="126329.53"/>
        <n v="120144.19"/>
        <n v="104864.05"/>
        <n v="103756.535"/>
        <n v="115103.775"/>
        <n v="120718.64"/>
        <n v="129196.445"/>
        <n v="127260.05"/>
        <n v="123150.385"/>
        <n v="105013.07"/>
        <n v="107424.07"/>
        <n v="125858.27"/>
        <n v="126760.71"/>
        <n v="125747.735"/>
        <n v="128753.13"/>
        <n v="123523.0"/>
        <n v="109477.42"/>
        <n v="107497.03"/>
        <n v="125871.915"/>
        <n v="127820.715"/>
        <n v="125072.675"/>
        <n v="122910.48"/>
        <n v="123351.45"/>
        <n v="109111.615"/>
        <n v="105912.16"/>
        <n v="113551.04"/>
        <n v="119127.205"/>
        <n v="121571.97"/>
        <n v="124010.03"/>
        <n v="123130.6"/>
        <n v="104643.675"/>
        <n v="110029.55"/>
        <n v="130516.1"/>
        <n v="132762.38"/>
        <n v="139030.795"/>
        <n v="140202.735"/>
        <n v="136856.8"/>
        <n v="122161.405"/>
        <n v="118953.95"/>
        <n v="132877.45"/>
        <n v="133274.53"/>
        <n v="136116.12"/>
        <n v="139511.78"/>
        <n v="130994.54"/>
        <n v="120698.915"/>
        <n v="113374.465"/>
        <n v="117691.685"/>
        <n v="135184.95"/>
        <n v="136253.42"/>
        <n v="135303.255"/>
        <n v="135269.635"/>
        <n v="121178.68"/>
        <n v="116112.74"/>
        <n v="134925.74"/>
        <n v="131996.97"/>
        <n v="139814.3"/>
        <n v="140348.57"/>
        <n v="132029.575"/>
        <n v="122393.325"/>
        <n v="118103.865"/>
        <n v="138040.38"/>
        <n v="144526.63"/>
        <n v="141351.895"/>
        <n v="138124.06"/>
        <n v="139275.775"/>
        <n v="125949.5"/>
        <n v="120137.45"/>
        <n v="139765.32"/>
        <n v="134029.805"/>
        <n v="134084.665"/>
        <n v="137899.715"/>
        <n v="134078.07"/>
        <n v="123687.97"/>
        <n v="116064.03"/>
        <n v="133132.325"/>
        <n v="137352.78"/>
        <n v="138152.105"/>
        <n v="134622.39"/>
        <n v="131387.745"/>
        <n v="124486.695"/>
        <n v="119927.64"/>
        <n v="131868.24"/>
        <n v="136121.835"/>
        <n v="133906.26"/>
        <n v="139316.29"/>
        <n v="140073.895"/>
        <n v="122397.13"/>
        <n v="118007.665"/>
        <n v="136330.59"/>
        <n v="129699.265"/>
        <n v="133198.34"/>
        <n v="136003.915"/>
        <n v="130432.05"/>
        <n v="111331.235"/>
        <n v="107580.495"/>
        <n v="132276.88"/>
        <n v="137617.88"/>
        <n v="140729.185"/>
        <n v="151355.43"/>
        <n v="141647.895"/>
        <n v="116696.455"/>
        <n v="117351.14"/>
        <n v="138963.175"/>
        <n v="139108.435"/>
        <n v="130044.375"/>
        <n v="122361.925"/>
        <n v="122862.345"/>
        <n v="113669.45"/>
        <n v="106274.56"/>
        <n v="121533.955"/>
        <n v="127193.3"/>
        <n v="121445.38"/>
        <n v="129223.805"/>
        <n v="133562.985"/>
        <n v="124852.67"/>
        <n v="119798.995"/>
        <n v="140410.295"/>
        <n v="133809.455"/>
        <n v="133056.82"/>
        <n v="135619.94"/>
        <n v="133666.575"/>
        <n v="117444.1"/>
        <n v="115177.935"/>
        <n v="139414.495"/>
        <n v="139814.04"/>
        <n v="137513.465"/>
        <n v="133982.255"/>
        <n v="128707.425"/>
        <n v="114098.115"/>
        <n v="103964.33"/>
        <n v="128001.055"/>
        <n v="137696.67"/>
        <n v="134819.945"/>
        <n v="133405.72"/>
        <n v="132543.1"/>
        <n v="120454.01"/>
        <n v="114584.065"/>
        <n v="127169.03"/>
        <n v="130906.89"/>
        <n v="127192.315"/>
        <n v="131986.805"/>
        <n v="128761.605"/>
        <n v="111301.56"/>
        <n v="104766.0"/>
        <n v="115123.54"/>
        <n v="124033.955"/>
        <n v="123461.38"/>
        <n v="119309.93"/>
        <n v="116611.25"/>
        <n v="101012.29"/>
        <n v="92608.24"/>
        <n v="119126.485"/>
        <n v="124452.94"/>
        <n v="119028.07"/>
        <n v="116655.855"/>
        <n v="102847.255"/>
        <n v="100701.82"/>
        <n v="103556.74"/>
        <n v="119226.42"/>
        <n v="118856.415"/>
        <n v="114604.62"/>
        <n v="113134.58"/>
        <n v="118359.28"/>
        <n v="101974.595"/>
        <n v="97053.545"/>
        <n v="111432.365"/>
        <n v="116556.425"/>
        <n v="114133.54"/>
        <n v="113957.735"/>
        <n v="117048.725"/>
        <n v="102037.165"/>
        <n v="98108.815"/>
        <n v="115907.395"/>
        <n v="117470.22"/>
        <n v="121087.1"/>
        <n v="118201.175"/>
        <n v="108412.665"/>
        <n v="102195.975"/>
        <n v="100571.04"/>
        <n v="115549.435"/>
        <n v="118010.31"/>
        <n v="115813.03"/>
        <n v="117333.445"/>
        <n v="112633.265"/>
        <n v="100746.42"/>
        <n v="92182.955"/>
        <n v="112227.65"/>
        <n v="116179.47"/>
        <n v="116632.09"/>
        <n v="120470.785"/>
        <n v="113451.995"/>
        <n v="101610.815"/>
        <n v="95368.165"/>
        <n v="104632.79"/>
        <n v="100592.295"/>
        <n v="111738.485"/>
        <n v="113539.935"/>
        <n v="115156.445"/>
        <n v="104194.345"/>
        <n v="98774.235"/>
        <n v="125795.84"/>
        <n v="135420.82"/>
        <n v="130385.05"/>
        <n v="116715.965"/>
        <n v="117797.62"/>
        <n v="106730.21"/>
        <n v="101256.78"/>
        <n v="128658.27"/>
        <n v="137151.495"/>
        <n v="138882.25"/>
        <n v="135162.115"/>
        <n v="133951.29"/>
        <n v="121219.595"/>
        <n v="108717.875"/>
        <n v="115429.005"/>
        <n v="129798.47"/>
        <n v="151730.95"/>
        <n v="154632.335"/>
        <n v="125141.9"/>
        <n v="99234.22"/>
        <n v="92487.705"/>
        <n v="111625.98"/>
        <n v="113063.675"/>
        <n v="115383.13"/>
        <n v="115736.97"/>
        <n v="109568.47"/>
        <n v="99334.8"/>
        <n v="97715.01"/>
        <n v="114680.185"/>
        <n v="121945.175"/>
        <n v="146933.095"/>
        <n v="129280.81"/>
        <n v="120821.055"/>
        <n v="110154.36"/>
        <n v="107212.84"/>
        <n v="138949.675"/>
        <n v="142870.395"/>
        <n v="114916.99"/>
        <n v="114462.53"/>
        <n v="116428.79"/>
        <n v="109364.01"/>
        <n v="92856.23"/>
        <n v="85094.375"/>
        <n v="98638.855"/>
        <n v="128753.755"/>
        <n v="130699.155"/>
        <n v="115572.045"/>
        <n v="96358.975"/>
        <n v="95700.48"/>
        <n v="95959.685"/>
        <n v="105277.85"/>
        <n v="106373.825"/>
        <n v="113337.685"/>
        <n v="123247.735"/>
        <n v="133705.845"/>
        <n v="107142.815"/>
        <n v="118832.07"/>
        <n v="111361.05"/>
        <n v="116530.04"/>
        <n v="139607.905"/>
        <n v="132022.87"/>
        <n v="98977.05"/>
        <n v="92021.68"/>
        <n v="109389.095"/>
        <n v="116074.03"/>
        <n v="129286.365"/>
        <n v="154648.065"/>
        <n v="165070.595"/>
        <n v="124825.025"/>
        <n v="127305.2"/>
        <n v="137955.425"/>
        <n v="128314.47"/>
        <n v="128899.765"/>
        <n v="139245.21"/>
        <n v="128599.46"/>
        <n v="139114.585"/>
        <n v="159436.69"/>
        <n v="160437.565"/>
        <n v="115239.57"/>
        <n v="108524.18"/>
        <n v="109949.21"/>
        <n v="112946.34"/>
        <n v="104947.325"/>
        <n v="106065.935"/>
        <n v="126465.96"/>
        <n v="137539.725"/>
        <n v="159307.315"/>
        <n v="149473.01"/>
        <n v="137101.87"/>
        <n v="118113.8"/>
        <n v="100440.29"/>
        <n v="116209.13"/>
        <n v="124882.715"/>
        <n v="115269.5"/>
        <n v="117260.245"/>
        <n v="114736.355"/>
        <n v="105799.935"/>
        <n v="105085.515"/>
        <n v="113116.425"/>
        <n v="120035.385"/>
        <n v="124481.415"/>
        <n v="133607.065"/>
        <n v="136328.345"/>
        <n v="119226.435"/>
        <n v="96305.07"/>
        <n v="117952.365"/>
        <n v="127894.285"/>
        <n v="123400.17"/>
        <n v="117346.26"/>
        <n v="119960.33"/>
        <n v="111096.305"/>
        <n v="101334.2"/>
        <n v="112527.285"/>
        <n v="113850.81"/>
        <n v="122717.5"/>
        <n v="128732.59"/>
        <n v="127805.485"/>
        <n v="120398.885"/>
        <n v="104486.18"/>
        <n v="97542.31"/>
        <n v="112663.625"/>
        <n v="114195.35"/>
        <n v="116045.27"/>
        <n v="116284.345"/>
        <n v="110715.12"/>
        <n v="97262.705"/>
        <n v="111617.945"/>
        <n v="110794.26"/>
        <n v="111254.315"/>
        <n v="115020.505"/>
        <n v="119298.325"/>
        <n v="112312.695"/>
        <n v="98918.515"/>
        <n v="112488.215"/>
        <n v="116809.365"/>
        <n v="117744.005"/>
        <n v="116457.26"/>
        <n v="97070.345"/>
        <n v="99687.64"/>
        <n v="98817.03"/>
        <n v="98258.25"/>
        <n v="113381.53"/>
        <n v="115974.61"/>
        <n v="117551.695"/>
        <n v="115979.07"/>
        <n v="105938.475"/>
        <n v="100571.165"/>
        <n v="118702.925"/>
        <n v="122423.01"/>
        <n v="121944.995"/>
        <n v="119876.63"/>
        <n v="113609.76"/>
        <n v="105135.305"/>
        <n v="104123.39"/>
        <n v="115694.64"/>
        <n v="121092.855"/>
        <n v="120784.875"/>
        <n v="120448.935"/>
        <n v="118324.09"/>
        <n v="107479.26"/>
        <n v="103662.05"/>
        <n v="117799.97"/>
        <n v="117642.645"/>
        <n v="106654.955"/>
        <n v="117617.51"/>
        <n v="119079.465"/>
        <n v="108613.38"/>
        <n v="105277.715"/>
        <n v="121551.685"/>
        <n v="122642.235"/>
        <n v="118716.595"/>
        <n v="117357.835"/>
        <n v="116870.46"/>
        <n v="106892.995"/>
        <n v="105840.39"/>
        <n v="118254.555"/>
        <n v="122876.865"/>
        <n v="122721.46"/>
        <n v="128518.505"/>
        <n v="133467.37"/>
        <n v="111273.755"/>
        <n v="108729.71"/>
        <n v="129885.955"/>
        <n v="131900.52"/>
        <n v="133399.23"/>
        <n v="131757.155"/>
        <n v="127353.575"/>
        <n v="119262.145"/>
        <n v="112349.26"/>
        <n v="124046.805"/>
        <n v="126922.995"/>
        <n v="129352.83"/>
        <n v="129553.94"/>
        <n v="127957.57"/>
        <n v="115384.085"/>
        <n v="106044.51"/>
        <n v="119360.265"/>
        <n v="123142.76"/>
        <n v="127830.62"/>
        <n v="131159.945"/>
        <n v="135864.065"/>
        <n v="123226.075"/>
        <n v="121177.585"/>
        <n v="135385.41"/>
        <n v="132975.13"/>
        <n v="132038.425"/>
        <n v="128577.63"/>
        <n v="129910.015"/>
        <n v="120232.195"/>
        <n v="117037.865"/>
        <n v="113420.985"/>
        <n v="127261.295"/>
        <n v="131574.605"/>
        <n v="130544.485"/>
        <n v="133009.01"/>
        <n v="124351.235"/>
        <n v="120785.595"/>
        <n v="138518.735"/>
        <n v="143830.12"/>
        <n v="141305.88"/>
        <n v="143542.02"/>
        <n v="140296.4"/>
        <n v="132165.425"/>
        <n v="125850.58"/>
        <n v="141972.715"/>
        <n v="142842.4"/>
        <n v="148100.13"/>
        <n v="150445.47"/>
        <n v="139188.48"/>
        <n v="125394.425"/>
        <n v="124313.07"/>
        <n v="140713.255"/>
        <n v="135759.275"/>
        <n v="128580.975"/>
        <n v="125861.6"/>
        <n v="124242.52"/>
        <n v="119717.435"/>
        <n v="114562.215"/>
        <n v="133874.475"/>
        <n v="140342.995"/>
        <n v="143461.125"/>
        <n v="145767.1"/>
        <n v="140542.95"/>
        <n v="124491.53"/>
        <n v="119464.315"/>
        <n v="137446.75"/>
        <n v="131367.09"/>
        <n v="132856.72"/>
        <n v="133778.445"/>
        <n v="135728.405"/>
        <n v="125928.62"/>
        <n v="114186.8"/>
        <n v="134664.655"/>
        <n v="132967.19"/>
        <n v="135308.295"/>
        <n v="137634.125"/>
        <n v="130119.5"/>
        <n v="116942.94"/>
        <n v="111555.0"/>
        <n v="135422.135"/>
        <n v="129519.995"/>
        <n v="134004.96"/>
        <n v="129025.0"/>
        <n v="129740.315"/>
        <n v="116238.175"/>
        <n v="104912.38"/>
        <n v="127198.78"/>
        <n v="131851.015"/>
        <n v="131939.5"/>
        <n v="135670.99"/>
        <n v="121875.355"/>
        <n v="119988.735"/>
        <n v="115231.85"/>
        <n v="127541.57"/>
        <n v="121073.45"/>
        <n v="122602.115"/>
        <n v="131137.065"/>
        <n v="125189.54"/>
        <n v="116571.26"/>
        <n v="119707.93"/>
        <n v="138918.385"/>
        <n v="138424.25"/>
        <n v="136240.845"/>
        <n v="131956.725"/>
        <n v="130210.94"/>
        <n v="116471.775"/>
        <n v="111436.265"/>
        <n v="131280.85"/>
        <n v="139563.095"/>
        <n v="136032.16"/>
        <n v="139752.545"/>
        <n v="130466.915"/>
        <n v="116344.565"/>
        <n v="118402.905"/>
        <n v="131448.995"/>
        <n v="128192.085"/>
        <n v="118307.155"/>
        <n v="116467.37"/>
        <n v="123583.52"/>
        <n v="109948.615"/>
        <n v="107838.95"/>
        <n v="123132.625"/>
        <n v="111096.53"/>
        <n v="112935.04"/>
        <n v="117880.565"/>
        <n v="111213.15"/>
        <n v="108632.355"/>
        <n v="113030.005"/>
        <n v="118208.24"/>
        <n v="119622.285"/>
        <n v="123787.77"/>
        <n v="125335.57"/>
        <n v="120372.48"/>
        <n v="107731.72"/>
        <n v="107332.1"/>
        <n v="119535.715"/>
        <n v="124797.085"/>
        <n v="119238.345"/>
        <n v="110878.67"/>
        <n v="108622.42"/>
        <n v="109315.065"/>
        <n v="106236.23"/>
        <n v="114466.64"/>
        <n v="114458.205"/>
        <n v="115490.835"/>
        <n v="115294.12"/>
        <n v="112576.545"/>
        <n v="102988.145"/>
        <n v="100476.705"/>
        <n v="113945.5"/>
        <n v="116449.31"/>
        <n v="109551.08"/>
        <n v="110432.33"/>
        <n v="110457.335"/>
        <n v="96584.745"/>
        <n v="90918.615"/>
        <n v="108070.275"/>
        <n v="113889.41"/>
        <n v="112592.26"/>
        <n v="112806.585"/>
        <n v="107940.16"/>
        <n v="99368.855"/>
        <n v="98427.53"/>
        <n v="105893.615"/>
        <n v="109241.565"/>
        <n v="111423.365"/>
        <n v="112414.39"/>
        <n v="111145.12"/>
        <n v="97973.985"/>
        <n v="95624.015"/>
        <n v="110196.615"/>
        <n v="113459.025"/>
        <n v="114402.745"/>
        <n v="119350.665"/>
        <n v="116793.855"/>
        <n v="93859.285"/>
        <n v="96432.625"/>
        <n v="107014.075"/>
        <n v="100696.565"/>
        <n v="106387.195"/>
        <n v="109430.37"/>
        <n v="112506.95"/>
        <n v="100203.55"/>
        <n v="94602.89"/>
        <n v="114159.595"/>
        <n v="120185.265"/>
        <n v="116487.58"/>
        <n v="108628.34"/>
        <n v="107405.925"/>
        <n v="90498.92"/>
        <n v="92043.13"/>
        <n v="113978.535"/>
        <n v="118330.625"/>
        <n v="106618.195"/>
        <n v="107278.83"/>
        <n v="113582.6"/>
        <n v="101352.12"/>
        <n v="96240.41"/>
        <n v="110547.605"/>
        <n v="109706.42"/>
        <n v="106684.825"/>
        <n v="112586.74"/>
        <n v="110031.82"/>
        <n v="100725.24"/>
        <n v="88903.065"/>
        <n v="107666.305"/>
        <n v="111718.075"/>
        <n v="114225.12"/>
        <n v="135452.26"/>
        <n v="156648.405"/>
        <n v="121237.47"/>
        <n v="102161.115"/>
        <n v="110803.765"/>
        <n v="114413.785"/>
        <n v="129715.465"/>
        <n v="114986.33"/>
        <n v="110025.465"/>
        <n v="102577.145"/>
        <n v="99110.775"/>
        <n v="112804.4"/>
        <n v="113485.105"/>
        <n v="119907.245"/>
        <n v="111880.525"/>
        <n v="102075.925"/>
        <n v="92725.74"/>
        <n v="94938.395"/>
        <n v="112358.815"/>
        <n v="98191.655"/>
        <n v="100017.195"/>
        <n v="129749.14"/>
        <n v="133831.375"/>
        <n v="108290.11"/>
        <n v="99613.865"/>
        <n v="103381.915"/>
        <n v="98933.06"/>
        <n v="106470.675"/>
        <n v="118789.605"/>
        <n v="133288.46"/>
        <n v="97262.79"/>
        <n v="93606.215"/>
        <n v="109874.9"/>
        <n v="113446.1"/>
        <n v="105483.435"/>
        <n v="108078.695"/>
        <n v="119728.635"/>
        <n v="108628.96"/>
        <n v="101853.24"/>
        <n v="147070.535"/>
        <n v="152496.245"/>
        <n v="136971.755"/>
        <n v="145211.49"/>
        <n v="134898.21"/>
        <n v="101692.45"/>
        <n v="102283.13"/>
        <n v="130517.97"/>
        <n v="141444.78"/>
        <n v="125501.15"/>
        <n v="155891.345"/>
        <n v="168894.845"/>
        <n v="114818.665"/>
        <n v="99801.575"/>
        <n v="112374.63"/>
        <n v="138455.455"/>
        <n v="142113.375"/>
        <n v="110277.21"/>
        <n v="104422.79"/>
        <n v="124749.065"/>
        <n v="133287.585"/>
        <n v="119168.96"/>
        <n v="119702.045"/>
        <n v="140497.815"/>
        <n v="141593.545"/>
        <n v="117327.495"/>
        <n v="95668.77"/>
        <n v="94786.72"/>
        <n v="114085.645"/>
        <n v="107697.205"/>
        <n v="106692.845"/>
        <n v="107655.08"/>
        <n v="113910.46"/>
        <n v="106467.235"/>
        <n v="108470.925"/>
        <n v="116995.065"/>
        <n v="110531.6"/>
        <n v="108972.305"/>
        <n v="110235.335"/>
        <n v="109901.76"/>
        <n v="99890.25"/>
        <n v="106877.865"/>
        <n v="133476.605"/>
        <n v="123114.115"/>
        <n v="125272.27"/>
        <n v="150472.255"/>
        <n v="163682.04"/>
        <n v="146265.115"/>
        <n v="138597.69"/>
        <n v="136528.81"/>
        <n v="126073.53"/>
        <n v="108723.615"/>
        <n v="114519.865"/>
        <n v="117281.2"/>
        <n v="106854.935"/>
        <n v="101994.055"/>
        <n v="103219.08"/>
        <n v="110086.7"/>
        <n v="114740.52"/>
        <n v="112785.78"/>
        <n v="111179.125"/>
        <n v="105119.48"/>
        <n v="105669.045"/>
        <n v="121954.385"/>
        <n v="123290.835"/>
        <n v="123994.3"/>
        <n v="124181.405"/>
        <n v="128305.64"/>
        <n v="109147.65"/>
        <n v="104226.83"/>
        <n v="107583.935"/>
        <n v="108840.18"/>
        <n v="113307.595"/>
        <n v="113923.16"/>
        <n v="110768.285"/>
        <n v="101262.655"/>
        <n v="101119.835"/>
        <n v="116817.43"/>
        <n v="114927.205"/>
        <n v="115188.76"/>
        <n v="113763.835"/>
        <n v="111484.73"/>
        <n v="102229.645"/>
        <n v="93590.425"/>
        <n v="108543.635"/>
        <n v="111999.04"/>
        <n v="120858.98"/>
        <n v="116890.61"/>
        <n v="114848.77"/>
        <n v="105963.555"/>
        <n v="98680.0"/>
        <n v="114194.955"/>
        <n v="115392.875"/>
        <n v="117281.13"/>
        <n v="111360.065"/>
        <n v="95967.405"/>
        <n v="95654.36"/>
        <n v="94810.665"/>
        <n v="100246.51"/>
        <n v="114240.885"/>
        <n v="113264.23"/>
        <n v="98112.465"/>
        <n v="107226.59"/>
        <n v="105374.93"/>
        <n v="101057.43"/>
        <n v="118307.525"/>
        <n v="110515.6"/>
        <n v="111462.385"/>
        <n v="112948.4"/>
        <n v="110902.185"/>
        <n v="103616.145"/>
        <n v="104770.705"/>
        <n v="121535.485"/>
        <n v="116318.435"/>
        <n v="118801.84"/>
        <n v="122003.335"/>
        <n v="123850.86"/>
        <n v="113186.735"/>
        <n v="110416.88"/>
        <n v="119598.605"/>
        <n v="123005.31"/>
        <n v="126264.775"/>
        <n v="127389.485"/>
        <n v="126934.24"/>
        <n v="112990.635"/>
        <n v="104054.85"/>
        <n v="118733.42"/>
        <n v="121766.77"/>
        <n v="122015.59"/>
        <n v="119118.11"/>
        <n v="118924.765"/>
        <n v="104949.95"/>
        <n v="106153.43"/>
        <n v="130229.295"/>
        <n v="133799.655"/>
        <n v="136301.49"/>
        <n v="138857.135"/>
        <n v="133869.14"/>
        <n v="120653.435"/>
        <n v="118086.93"/>
        <n v="135437.85"/>
        <n v="136149.125"/>
        <n v="137844.815"/>
        <n v="134971.775"/>
        <n v="132003.44"/>
        <n v="117243.63"/>
        <n v="110669.42"/>
        <n v="108133.03"/>
        <n v="122760.92"/>
        <n v="128127.75"/>
        <n v="128535.19"/>
        <n v="128153.195"/>
        <n v="121097.845"/>
        <n v="116811.39"/>
        <n v="129972.915"/>
        <n v="137922.22"/>
        <n v="144737.12"/>
        <n v="148609.595"/>
        <n v="144504.33"/>
        <n v="132829.29"/>
        <n v="133525.32"/>
        <n v="146856.8"/>
        <n v="145807.25"/>
        <n v="139351.56"/>
        <n v="131023.66"/>
        <n v="123546.62"/>
        <n v="117924.13"/>
        <n v="116150.915"/>
        <n v="130565.58"/>
        <n v="135866.75"/>
        <n v="137327.7"/>
        <n v="135182.725"/>
        <n v="132774.295"/>
        <n v="114660.9"/>
        <n v="114469.88"/>
        <n v="127307.26"/>
        <n v="133803.985"/>
        <n v="127092.715"/>
        <n v="133131.52"/>
        <n v="128384.14"/>
        <n v="123954.31"/>
        <n v="123740.265"/>
        <n v="131739.2"/>
        <n v="132941.77"/>
        <n v="135339.82"/>
        <n v="134119.14"/>
        <n v="132101.86"/>
        <n v="111288.905"/>
        <n v="111293.15"/>
        <n v="123618.42"/>
        <n v="129008.62"/>
        <n v="135782.545"/>
        <n v="132940.63"/>
        <n v="136493.13"/>
        <n v="121958.69"/>
        <n v="118413.135"/>
        <n v="133205.18"/>
        <n v="138858.045"/>
        <n v="140275.83"/>
        <n v="137651.135"/>
        <n v="135633.89"/>
        <n v="119933.7"/>
        <n v="120350.215"/>
        <n v="125652.055"/>
        <n v="132120.39"/>
        <n v="136315.38"/>
        <n v="133004.73"/>
        <n v="142555.105"/>
        <n v="128554.605"/>
        <n v="121028.325"/>
        <n v="136683.4"/>
        <n v="141474.265"/>
        <n v="134681.435"/>
        <n v="128119.715"/>
        <n v="129781.155"/>
        <n v="115460.6"/>
        <n v="110816.375"/>
        <n v="131067.25"/>
        <n v="131438.55"/>
        <n v="120747.08"/>
        <n v="127697.99"/>
        <n v="126763.365"/>
        <n v="107303.475"/>
        <n v="113980.3"/>
        <n v="132704.365"/>
        <n v="130964.885"/>
        <n v="137660.94"/>
        <n v="134233.345"/>
        <n v="131871.08"/>
        <n v="107616.03"/>
        <n v="106779.475"/>
        <n v="121697.38"/>
        <n v="118871.215"/>
        <n v="122652.81"/>
        <n v="120223.175"/>
        <n v="122222.69"/>
        <n v="115200.19"/>
        <n v="116999.07"/>
        <n v="130448.115"/>
        <n v="131665.015"/>
        <n v="121100.045"/>
        <n v="118723.07"/>
        <n v="120349.015"/>
        <n v="103500.955"/>
        <n v="105149.02"/>
        <n v="119362.235"/>
        <n v="124129.44"/>
        <n v="119715.705"/>
        <n v="108102.56"/>
        <n v="107222.345"/>
        <n v="101348.35"/>
        <n v="102386.525"/>
        <n v="121862.885"/>
        <n v="125787.33"/>
        <n v="124302.93"/>
        <n v="117320.175"/>
        <n v="106043.02"/>
        <n v="108762.31"/>
        <n v="104804.09"/>
        <n v="121770.82"/>
        <n v="117265.275"/>
        <n v="110760.825"/>
        <n v="109312.85"/>
        <n v="117512.56"/>
        <n v="101386.01"/>
        <n v="93011.345"/>
        <n v="113296.31"/>
        <n v="117504.775"/>
        <n v="122771.82"/>
        <n v="123692.08"/>
        <n v="115250.505"/>
        <n v="101053.365"/>
        <n v="94744.7"/>
        <n v="110290.12"/>
        <n v="112052.12"/>
        <n v="117533.72"/>
        <n v="116690.04"/>
        <n v="109857.485"/>
        <n v="102032.495"/>
        <n v="102684.515"/>
        <n v="114502.07"/>
        <n v="114108.545"/>
        <n v="114281.615"/>
        <n v="115442.655"/>
        <n v="109130.77"/>
        <n v="96698.285"/>
        <n v="102830.555"/>
        <n v="112634.635"/>
        <n v="111887.405"/>
        <n v="117375.73"/>
        <n v="121752.875"/>
        <n v="130510.905"/>
        <n v="105806.825"/>
        <n v="96867.015"/>
        <n v="107279.84"/>
        <n v="96817.0"/>
        <n v="104381.38"/>
        <n v="115132.64"/>
        <n v="113954.78"/>
        <n v="108924.79"/>
        <n v="101550.045"/>
        <n v="106758.95"/>
        <n v="104303.46"/>
        <n v="112573.54"/>
        <n v="109828.93"/>
        <n v="110954.755"/>
        <n v="97646.12"/>
        <n v="96742.49"/>
        <n v="109148.25"/>
        <n v="112033.87"/>
        <n v="119736.125"/>
        <n v="131312.0"/>
        <n v="109049.365"/>
        <n v="97245.765"/>
        <n v="96778.25"/>
        <n v="113899.3"/>
        <n v="107629.16"/>
        <n v="108417.695"/>
        <n v="112735.875"/>
        <n v="114799.91"/>
        <n v="98959.56"/>
        <n v="100233.98"/>
        <n v="110609.4"/>
        <n v="109094.04"/>
        <n v="107400.705"/>
        <n v="107891.69"/>
        <n v="105028.985"/>
        <n v="95436.3"/>
        <n v="97577.415"/>
        <n v="127910.835"/>
        <n v="109548.62"/>
        <n v="109060.375"/>
        <n v="108599.065"/>
        <n v="107070.61"/>
        <n v="101239.235"/>
        <n v="98723.45"/>
        <n v="114400.065"/>
        <n v="123999.07"/>
        <n v="146990.89"/>
        <n v="125050.61"/>
        <n v="150553.4"/>
        <n v="100632.475"/>
        <n v="90145.615"/>
        <n v="101818.025"/>
        <n v="102168.93"/>
        <n v="98312.745"/>
        <n v="96120.525"/>
        <n v="107256.065"/>
        <n v="113521.685"/>
        <n v="118293.525"/>
        <n v="140410.125"/>
        <n v="95410.39"/>
        <n v="89077.855"/>
        <n v="102988.185"/>
        <n v="118922.215"/>
        <n v="102245.61"/>
        <n v="95671.2"/>
        <n v="110253.59"/>
        <n v="109336.56"/>
        <n v="110038.625"/>
        <n v="127365.59"/>
        <n v="122533.88"/>
        <n v="91886.605"/>
        <n v="91797.595"/>
        <n v="119653.945"/>
        <n v="137302.605"/>
        <n v="137408.225"/>
        <n v="109669.645"/>
        <n v="108108.175"/>
        <n v="105946.34"/>
        <n v="106921.555"/>
        <n v="116291.535"/>
        <n v="112128.195"/>
        <n v="119287.15"/>
        <n v="112254.83"/>
        <n v="109316.375"/>
        <n v="102445.88"/>
        <n v="101233.205"/>
        <n v="103134.46"/>
        <n v="116190.555"/>
        <n v="129812.915"/>
        <n v="154816.49"/>
        <n v="170653.84"/>
        <n v="131856.315"/>
        <n v="97609.06"/>
        <n v="105004.91"/>
        <n v="107034.065"/>
        <n v="108988.44"/>
        <n v="120569.46"/>
        <n v="120734.85"/>
        <n v="107864.445"/>
        <n v="103857.11"/>
        <n v="122975.46"/>
        <n v="127110.58"/>
        <n v="124618.565"/>
        <n v="139137.185"/>
        <n v="139855.63"/>
        <n v="108300.635"/>
        <n v="100904.27"/>
        <n v="123351.845"/>
        <n v="119178.12"/>
        <n v="109375.215"/>
        <n v="112202.145"/>
        <n v="108949.055"/>
        <n v="96922.02"/>
        <n v="106129.665"/>
        <n v="122619.055"/>
        <n v="123558.425"/>
        <n v="108371.125"/>
        <n v="108675.4"/>
        <n v="110006.97"/>
        <n v="100380.94"/>
        <n v="101413.145"/>
        <n v="106359.955"/>
        <n v="108746.37"/>
        <n v="117505.625"/>
        <n v="119734.635"/>
        <n v="111322.325"/>
        <n v="96850.78"/>
        <n v="92553.29"/>
        <n v="94641.7"/>
        <n v="112142.54"/>
        <n v="118830.14"/>
        <n v="120272.775"/>
        <n v="115075.81"/>
        <n v="96016.19"/>
        <n v="97664.935"/>
        <n v="110586.815"/>
        <n v="115254.185"/>
        <n v="121127.145"/>
        <n v="127266.86"/>
        <n v="111547.605"/>
        <n v="103999.335"/>
        <n v="97449.685"/>
        <n v="112906.945"/>
        <n v="114935.545"/>
        <n v="113147.815"/>
        <n v="110088.01"/>
        <n v="111958.245"/>
        <n v="97923.715"/>
        <n v="95953.205"/>
        <n v="107687.51"/>
        <n v="109043.865"/>
        <n v="110991.625"/>
        <n v="116302.665"/>
        <n v="104294.57"/>
        <n v="101854.155"/>
        <n v="105098.025"/>
        <n v="118074.565"/>
        <n v="118404.455"/>
        <n v="108404.01"/>
        <n v="108587.52"/>
        <n v="94831.23"/>
        <n v="92097.07"/>
        <n v="101760.09"/>
        <n v="100025.9"/>
        <n v="107849.83"/>
        <n v="104547.34"/>
        <n v="106527.945"/>
        <n v="106943.49"/>
        <n v="106888.545"/>
        <n v="100737.835"/>
        <n v="109168.595"/>
        <n v="111417.63"/>
        <n v="113506.01"/>
        <n v="112872.88"/>
        <n v="106565.295"/>
        <n v="96845.12"/>
        <n v="96572.935"/>
        <n v="113471.83"/>
        <n v="112124.06"/>
        <n v="121307.84"/>
        <n v="121353.33"/>
        <n v="127238.875"/>
        <n v="111665.725"/>
        <n v="109669.355"/>
        <n v="126892.26"/>
        <n v="118839.095"/>
        <n v="113214.27"/>
        <n v="109642.755"/>
        <n v="107914.055"/>
        <n v="107786.255"/>
        <n v="107555.19"/>
        <n v="122550.945"/>
        <n v="120767.795"/>
        <n v="127145.14"/>
        <n v="129285.09"/>
        <n v="129112.45"/>
        <n v="110420.89"/>
        <n v="109774.425"/>
        <n v="120076.645"/>
        <n v="119789.97"/>
        <n v="119803.985"/>
        <n v="127563.61"/>
        <n v="130472.2"/>
        <n v="115234.32"/>
        <n v="109579.82"/>
        <n v="125532.575"/>
        <n v="126788.835"/>
        <n v="124189.8"/>
        <n v="124062.485"/>
        <n v="120072.09"/>
        <n v="102231.77"/>
        <n v="102684.59"/>
        <n v="132039.705"/>
        <n v="132710.36"/>
        <n v="130801.825"/>
        <n v="133322.025"/>
        <n v="137368.465"/>
        <n v="126427.92"/>
        <n v="119524.41"/>
        <n v="124792.975"/>
        <n v="141571.295"/>
        <n v="137795.795"/>
        <n v="141444.445"/>
        <n v="134684.585"/>
        <n v="117394.455"/>
        <n v="107553.005"/>
        <n v="121221.455"/>
        <n v="124473.67"/>
        <n v="133969.69"/>
        <n v="130437.325"/>
        <n v="120149.435"/>
        <n v="109644.695"/>
        <n v="121528.375"/>
        <n v="136373.435"/>
        <n v="131904.745"/>
        <n v="133100.905"/>
        <n v="131466.24"/>
        <n v="136872.56"/>
        <n v="126938.54"/>
        <n v="125830.75"/>
        <n v="141431.99"/>
        <n v="137644.865"/>
        <n v="126614.72"/>
        <n v="131372.71"/>
        <n v="143010.27"/>
        <n v="125400.27"/>
        <n v="118507.76"/>
        <n v="136255.335"/>
        <n v="140264.52"/>
        <n v="138627.11"/>
        <n v="135266.165"/>
        <n v="134041.23"/>
        <n v="130088.95"/>
        <n v="118837.05"/>
        <n v="130119.41"/>
        <n v="133668.935"/>
        <n v="135296.8"/>
        <n v="143158.89"/>
        <n v="143109.355"/>
        <n v="125303.885"/>
        <n v="114065.32"/>
        <n v="132894.41"/>
        <n v="140086.105"/>
        <n v="138666.105"/>
        <n v="142476.365"/>
        <n v="133822.7"/>
        <n v="128417.22"/>
        <n v="123014.555"/>
        <n v="132571.33"/>
        <n v="132720.395"/>
        <n v="130547.735"/>
        <n v="132583.64"/>
        <n v="132105.75"/>
        <n v="111590.65"/>
        <n v="109935.335"/>
        <n v="127930.355"/>
        <n v="140042.145"/>
        <n v="140205.295"/>
        <n v="140835.175"/>
        <n v="144062.61"/>
        <n v="121119.265"/>
        <n v="111165.955"/>
        <n v="125959.75"/>
        <n v="130141.225"/>
        <n v="127945.31"/>
        <n v="121914.44"/>
        <n v="124640.09"/>
        <n v="113755.18"/>
        <n v="111034.745"/>
        <n v="121520.57"/>
        <n v="119321.855"/>
        <n v="129884.75"/>
        <n v="123490.855"/>
        <n v="125707.04"/>
        <n v="127131.37"/>
        <n v="117125.065"/>
        <n v="134984.79"/>
        <n v="138437.855"/>
        <n v="129322.31"/>
        <n v="119044.425"/>
        <n v="118809.08"/>
        <n v="100166.885"/>
        <n v="98917.175"/>
        <n v="119645.18"/>
        <n v="113547.67"/>
        <n v="109327.46"/>
        <n v="114865.645"/>
        <n v="105534.01"/>
        <n v="95865.14"/>
        <n v="99778.2"/>
        <n v="112421.09"/>
        <n v="112140.47"/>
        <n v="109328.335"/>
        <n v="106643.05"/>
        <n v="111644.6"/>
        <n v="96225.91"/>
        <n v="107196.61"/>
        <n v="113008.77"/>
        <n v="110807.72"/>
        <n v="115643.44"/>
        <n v="112335.7"/>
        <n v="93384.0"/>
        <n v="86891.23"/>
        <n v="100977.95"/>
        <n v="103200.64"/>
        <n v="112412.445"/>
        <n v="117535.715"/>
        <n v="126354.68"/>
        <n v="106694.965"/>
        <n v="101703.49"/>
        <n v="114651.14"/>
        <n v="112076.46"/>
        <n v="113620.21"/>
        <n v="106641.79"/>
        <n v="99585.835"/>
        <n v="92277.025"/>
        <n v="94081.565"/>
        <n v="113610.03"/>
        <n v="122607.56"/>
        <m/>
      </sharedItems>
    </cacheField>
    <cacheField name="RRP" numFmtId="167">
      <sharedItems containsString="0" containsBlank="1" containsNumber="1">
        <n v="25.63369643"/>
        <n v="33.13898756"/>
        <n v="34.56485483"/>
        <n v="25.00556024"/>
        <n v="26.72417628"/>
        <n v="31.28231073"/>
        <n v="48.31230938"/>
        <n v="49.1172803"/>
        <n v="34.49067545"/>
        <n v="20.2298249"/>
        <n v="18.23476806"/>
        <n v="33.69481017"/>
        <n v="27.53786427"/>
        <n v="29.01851661"/>
        <n v="30.93653879"/>
        <n v="23.01519088"/>
        <n v="18.99492729"/>
        <n v="17.00868088"/>
        <n v="26.92787619"/>
        <n v="23.07807414"/>
        <n v="34.44341546"/>
        <n v="35.2307614"/>
        <n v="40.60420022"/>
        <n v="20.92200015"/>
        <n v="16.5414177"/>
        <n v="16.9360128"/>
        <n v="21.2062886"/>
        <n v="17.02383824"/>
        <n v="19.62482736"/>
        <n v="21.02935608"/>
        <n v="16.53884673"/>
        <n v="14.57884442"/>
        <n v="22.27003219"/>
        <n v="27.00383233"/>
        <n v="27.8091342"/>
        <n v="31.38457074"/>
        <n v="38.84018027"/>
        <n v="28.76170678"/>
        <n v="23.9741066"/>
        <n v="28.90913471"/>
        <n v="37.52259998"/>
        <n v="32.6554543"/>
        <n v="26.57663494"/>
        <n v="18.73697061"/>
        <n v="20.24010323"/>
        <n v="24.58418694"/>
        <n v="31.9490406"/>
        <n v="30.25014939"/>
        <n v="30.23579275"/>
        <n v="33.59896068"/>
        <n v="33.53867153"/>
        <n v="31.25281984"/>
        <n v="32.40972721"/>
        <n v="28.41722913"/>
        <n v="26.5590119"/>
        <n v="33.32324959"/>
        <n v="39.08657834"/>
        <n v="36.33901155"/>
        <n v="25.14313073"/>
        <n v="24.58614815"/>
        <n v="33.16652623"/>
        <n v="43.73945714"/>
        <n v="37.25248391"/>
        <n v="25.3228281"/>
        <n v="27.75052169"/>
        <n v="22.11321454"/>
        <n v="20.57443413"/>
        <n v="23.80806827"/>
        <n v="31.76374918"/>
        <n v="33.59649288"/>
        <n v="26.04050589"/>
        <n v="24.19536323"/>
        <n v="17.39452956"/>
        <n v="14.3730994"/>
        <n v="22.66079993"/>
        <n v="21.38556947"/>
        <n v="24.43863773"/>
        <n v="24.56824098"/>
        <n v="24.06816285"/>
        <n v="20.47371461"/>
        <n v="18.91869559"/>
        <n v="26.68562798"/>
        <n v="34.05849946"/>
        <n v="28.54875424"/>
        <n v="21.9713629"/>
        <n v="25.77160038"/>
        <n v="29.27136869"/>
        <n v="24.67271635"/>
        <n v="33.7503627"/>
        <n v="31.83656958"/>
        <n v="26.16780586"/>
        <n v="23.46025058"/>
        <n v="20.9393785"/>
        <n v="23.18805617"/>
        <n v="20.50865038"/>
        <n v="17.04855264"/>
        <n v="21.35945999"/>
        <n v="25.20801652"/>
        <n v="25.20780037"/>
        <n v="25.6771108"/>
        <n v="23.05591231"/>
        <n v="22.05303719"/>
        <n v="29.40828908"/>
        <n v="30.99517563"/>
        <n v="31.09055848"/>
        <n v="40.68150885"/>
        <n v="33.98750482"/>
        <n v="26.14012894"/>
        <n v="24.54069444"/>
        <n v="33.67717583"/>
        <n v="30.4731569"/>
        <n v="36.69528357"/>
        <n v="35.42248474"/>
        <n v="36.4979363"/>
        <n v="25.97830858"/>
        <n v="28.95541976"/>
        <n v="48.67306836"/>
        <n v="46.2680344"/>
        <n v="39.82982089"/>
        <n v="39.09265231"/>
        <n v="47.4744621"/>
        <n v="25.8520399"/>
        <n v="30.62706307"/>
        <n v="28.80303794"/>
        <n v="27.38334397"/>
        <n v="26.02258938"/>
        <n v="29.08203003"/>
        <n v="29.07560905"/>
        <n v="19.60236047"/>
        <n v="13.27984076"/>
        <n v="28.47548938"/>
        <n v="28.35535897"/>
        <n v="33.6029018"/>
        <n v="36.08497609"/>
        <n v="32.88820189"/>
        <n v="35.11935553"/>
        <n v="30.54759947"/>
        <n v="39.33371288"/>
        <n v="34.03831774"/>
        <n v="30.97608603"/>
        <n v="35.62199843"/>
        <n v="34.61410533"/>
        <n v="31.22698432"/>
        <n v="31.49325856"/>
        <n v="51.61033015"/>
        <n v="46.40181363"/>
        <n v="29.88407137"/>
        <n v="26.09688903"/>
        <n v="29.80358005"/>
        <n v="19.04882579"/>
        <n v="18.57271408"/>
        <n v="36.92812664"/>
        <n v="59.85603338"/>
        <n v="50.5626836"/>
        <n v="33.05028479"/>
        <n v="37.96653889"/>
        <n v="30.18134685"/>
        <n v="23.38038485"/>
        <n v="24.3576365"/>
        <n v="36.71427512"/>
        <n v="39.76613747"/>
        <n v="37.48182938"/>
        <n v="37.53937282"/>
        <n v="29.86858815"/>
        <n v="31.59818231"/>
        <n v="36.01098153"/>
        <n v="36.94281938"/>
        <n v="39.27859913"/>
        <n v="37.45776352"/>
        <n v="38.55071374"/>
        <n v="41.09768311"/>
        <n v="33.90238984"/>
        <n v="30.47783118"/>
        <n v="30.2380616"/>
        <n v="32.21777895"/>
        <n v="33.05483817"/>
        <n v="31.92862512"/>
        <n v="28.29254035"/>
        <n v="31.00149176"/>
        <n v="35.77539876"/>
        <n v="37.6252582"/>
        <n v="29.52094616"/>
        <n v="35.6183138"/>
        <n v="42.62957624"/>
        <n v="29.12782527"/>
        <n v="24.00328983"/>
        <n v="36.04178884"/>
        <n v="37.29751745"/>
        <n v="40.58380685"/>
        <n v="38.51727354"/>
        <n v="32.28845537"/>
        <n v="30.62181991"/>
        <n v="33.15211905"/>
        <n v="47.52630153"/>
        <n v="45.25558281"/>
        <n v="50.4974182"/>
        <n v="40.47170764"/>
        <n v="49.21850696"/>
        <n v="44.09776708"/>
        <n v="43.57342248"/>
        <n v="41.79671269"/>
        <n v="28.89548968"/>
        <n v="33.70727752"/>
        <n v="33.97518484"/>
        <n v="27.6698245"/>
        <n v="22.2391885"/>
        <n v="22.38424622"/>
        <n v="35.17621745"/>
        <n v="40.75298793"/>
        <n v="37.23752124"/>
        <n v="29.12283736"/>
        <n v="35.05977109"/>
        <n v="29.88013959"/>
        <n v="23.37418658"/>
        <n v="38.12797815"/>
        <n v="44.67333638"/>
        <n v="42.5957224"/>
        <n v="48.94517285"/>
        <n v="42.78284919"/>
        <n v="39.11605998"/>
        <n v="29.44132945"/>
        <n v="30.09105237"/>
        <n v="31.94331353"/>
        <n v="37.33841387"/>
        <n v="36.73054058"/>
        <n v="35.43773739"/>
        <n v="34.08615436"/>
        <n v="25.31764941"/>
        <n v="31.79373023"/>
        <n v="45.28668706"/>
        <n v="39.23515304"/>
        <n v="30.54500061"/>
        <n v="38.88847204"/>
        <n v="32.23832167"/>
        <n v="29.44134872"/>
        <n v="26.61266289"/>
        <n v="28.80467771"/>
        <n v="37.13177468"/>
        <n v="41.60533545"/>
        <n v="38.17912007"/>
        <n v="35.47451361"/>
        <n v="42.41417956"/>
        <n v="50.27328749"/>
        <n v="50.14578439"/>
        <n v="49.03831254"/>
        <n v="45.54626467"/>
        <n v="65.73690671"/>
        <n v="57.1775692"/>
        <n v="40.58176552"/>
        <n v="38.52697878"/>
        <n v="41.71038161"/>
        <n v="48.12810484"/>
        <n v="48.91956662"/>
        <n v="36.08846518"/>
        <n v="37.65455156"/>
        <n v="30.35960587"/>
        <n v="32.34565421"/>
        <n v="34.50652241"/>
        <n v="38.96606247"/>
        <n v="40.63926437"/>
        <n v="40.63008102"/>
        <n v="47.82671203"/>
        <n v="32.85772784"/>
        <n v="44.95597741"/>
        <n v="99.47616671"/>
        <n v="49.76861067"/>
        <n v="54.98052681"/>
        <n v="51.08100179"/>
        <n v="48.78936994"/>
        <n v="43.93161371"/>
        <n v="42.02601538"/>
        <n v="37.64010125"/>
        <n v="41.98096898"/>
        <n v="34.80976299"/>
        <n v="38.30698393"/>
        <n v="30.78069241"/>
        <n v="36.56069849"/>
        <n v="38.97200519"/>
        <n v="36.24445144"/>
        <n v="31.59640663"/>
        <n v="36.14098237"/>
        <n v="41.41507492"/>
        <n v="34.80317686"/>
        <n v="29.90281083"/>
        <n v="36.35362381"/>
        <n v="41.49816809"/>
        <n v="45.5634402"/>
        <n v="39.06694868"/>
        <n v="43.80436083"/>
        <n v="29.67361006"/>
        <n v="29.12086757"/>
        <n v="43.51067632"/>
        <n v="43.3328692"/>
        <n v="39.68189403"/>
        <n v="44.03304646"/>
        <n v="48.1698968"/>
        <n v="32.19205197"/>
        <n v="17.4659695"/>
        <n v="29.39851628"/>
        <n v="31.32939962"/>
        <n v="39.51380992"/>
        <n v="62.32012828"/>
        <n v="35.87555035"/>
        <n v="18.37479011"/>
        <n v="14.68483973"/>
        <n v="25.01784896"/>
        <n v="14.15794771"/>
        <n v="29.23763309"/>
        <n v="34.57679076"/>
        <n v="30.64286687"/>
        <n v="18.27265483"/>
        <n v="21.09536038"/>
        <n v="35.05480023"/>
        <n v="32.06707648"/>
        <n v="35.22410385"/>
        <n v="38.48525874"/>
        <n v="32.82309665"/>
        <n v="33.56093861"/>
        <n v="28.29807106"/>
        <n v="39.12737374"/>
        <n v="36.02454725"/>
        <n v="60.68023827"/>
        <n v="78.29096807"/>
        <n v="38.02649768"/>
        <n v="27.41362241"/>
        <n v="32.34590077"/>
        <n v="41.36877245"/>
        <n v="48.52152976"/>
        <n v="60.69203392"/>
        <n v="30.49417411"/>
        <n v="40.36654546"/>
        <n v="43.32666084"/>
        <n v="39.12126473"/>
        <n v="45.57726057"/>
        <n v="37.92095899"/>
        <n v="37.4708208"/>
        <n v="43.34422421"/>
        <n v="66.53389405"/>
        <n v="36.90686862"/>
        <n v="36.78833221"/>
        <n v="53.36909872"/>
        <n v="57.53424668"/>
        <n v="49.73700573"/>
        <n v="50.80601367"/>
        <n v="32.02012919"/>
        <n v="34.14289792"/>
        <n v="40.30682955"/>
        <n v="51.74782952"/>
        <n v="51.66083017"/>
        <n v="78.64591999"/>
        <n v="188.0861252"/>
        <n v="81.19248625"/>
        <n v="69.32882082"/>
        <n v="54.64980429"/>
        <n v="49.62125192"/>
        <n v="37.53130427"/>
        <n v="39.13822083"/>
        <n v="50.81827517"/>
        <n v="22.11558624"/>
        <n v="14.96710809"/>
        <n v="19.82318359"/>
        <n v="20.09753992"/>
        <n v="27.33170157"/>
        <n v="43.82687479"/>
        <n v="101.9915588"/>
        <n v="32.52767336"/>
        <n v="21.89456076"/>
        <n v="19.8953848"/>
        <n v="25.44347924"/>
        <n v="29.91718737"/>
        <n v="31.79025205"/>
        <n v="34.44506917"/>
        <n v="36.88815616"/>
        <n v="41.98782325"/>
        <n v="44.47978703"/>
        <n v="88.11610079"/>
        <n v="62.53997502"/>
        <n v="545.7378196"/>
        <n v="36.37140419"/>
        <n v="30.20390307"/>
        <n v="23.67497011"/>
        <n v="29.15326195"/>
        <n v="43.40935802"/>
        <n v="49.25793525"/>
        <n v="53.30039877"/>
        <n v="55.47008954"/>
        <n v="42.33773277"/>
        <n v="26.97502333"/>
        <n v="26.41220907"/>
        <n v="27.59659014"/>
        <n v="25.27669394"/>
        <n v="32.75984945"/>
        <n v="33.32496816"/>
        <n v="32.69384721"/>
        <n v="23.84687233"/>
        <n v="23.47662571"/>
        <n v="31.58876665"/>
        <n v="35.64081616"/>
        <n v="27.87604398"/>
        <n v="22.3923782"/>
        <n v="26.8545022"/>
        <n v="28.72453436"/>
        <n v="33.49284634"/>
        <n v="33.9086031"/>
        <n v="38.70567585"/>
        <n v="41.37607962"/>
        <n v="34.38993372"/>
        <n v="40.62665069"/>
        <n v="32.23139796"/>
        <n v="26.26726968"/>
        <n v="32.56207053"/>
        <n v="29.58535343"/>
        <n v="32.50451406"/>
        <n v="47.40430914"/>
        <n v="43.69489681"/>
        <n v="26.30452433"/>
        <n v="24.60568176"/>
        <n v="55.28023145"/>
        <n v="66.96065647"/>
        <n v="72.24069994"/>
        <n v="43.38678606"/>
        <n v="35.55254287"/>
        <n v="32.10570563"/>
        <n v="30.39844268"/>
        <n v="41.25807901"/>
        <n v="96.28761922"/>
        <n v="53.91107114"/>
        <n v="49.55216251"/>
        <n v="43.22741726"/>
        <n v="37.4253858"/>
        <n v="41.3206478"/>
        <n v="41.14950256"/>
        <n v="253.0320323"/>
        <n v="66.41160339"/>
        <n v="46.52161235"/>
        <n v="49.79353314"/>
        <n v="37.32101386"/>
        <n v="30.0869621"/>
        <n v="24.79442999"/>
        <n v="28.46012769"/>
        <n v="54.35305581"/>
        <n v="49.4911015"/>
        <n v="33.97202362"/>
        <n v="48.71748998"/>
        <n v="47.17506412"/>
        <n v="49.67654935"/>
        <n v="56.87274821"/>
        <n v="44.26219138"/>
        <n v="42.35494432"/>
        <n v="30.22185548"/>
        <n v="30.53949743"/>
        <n v="25.86103521"/>
        <n v="27.58617697"/>
        <n v="31.07095135"/>
        <n v="29.06251382"/>
        <n v="21.90202897"/>
        <n v="14.49079665"/>
        <n v="13.56898646"/>
        <n v="15.80399954"/>
        <n v="38.46855031"/>
        <n v="21.42320815"/>
        <n v="45.52080455"/>
        <n v="52.13196852"/>
        <n v="75.35781074"/>
        <n v="73.13914453"/>
        <n v="35.12054575"/>
        <n v="62.30651081"/>
        <n v="62.9645525"/>
        <n v="77.21022318"/>
        <n v="92.92520704"/>
        <n v="81.71784794"/>
        <n v="51.52896856"/>
        <n v="39.12944308"/>
        <n v="61.62911492"/>
        <n v="54.57119179"/>
        <n v="40.0536623"/>
        <n v="55.74046858"/>
        <n v="52.29655518"/>
        <n v="36.7345262"/>
        <n v="30.68045485"/>
        <n v="39.08786122"/>
        <n v="56.43641514"/>
        <n v="19.4111381"/>
        <n v="60.58197893"/>
        <n v="51.74834177"/>
        <n v="27.10790618"/>
        <n v="31.87421762"/>
        <n v="37.34851758"/>
        <n v="22.24291908"/>
        <n v="47.7538426"/>
        <n v="27.23225297"/>
        <n v="64.31705658"/>
        <n v="46.62702428"/>
        <n v="59.14011232"/>
        <n v="100.8140427"/>
        <n v="36.9801066"/>
        <n v="59.84988166"/>
        <n v="53.79609684"/>
        <n v="52.36555156"/>
        <n v="28.27876737"/>
        <n v="37.07654106"/>
        <n v="41.91676316"/>
        <n v="68.33332655"/>
        <n v="70.58882764"/>
        <n v="44.40335829"/>
        <n v="79.7959074"/>
        <n v="45.74527142"/>
        <n v="24.19265246"/>
        <n v="10.80151908"/>
        <n v="45.21384715"/>
        <n v="66.25853483"/>
        <n v="99.42483313"/>
        <n v="68.19342854"/>
        <n v="81.99013458"/>
        <n v="68.71547404"/>
        <n v="115.7846736"/>
        <n v="156.4647226"/>
        <n v="168.8527592"/>
        <n v="180.9103503"/>
        <n v="175.8546299"/>
        <n v="126.7499719"/>
        <n v="122.7887776"/>
        <n v="107.4456121"/>
        <n v="88.32696291"/>
        <n v="91.3156602"/>
        <n v="50.23897194"/>
        <n v="47.42579878"/>
        <n v="55.59096958"/>
        <n v="77.21528799"/>
        <n v="95.06477463"/>
        <n v="90.84510926"/>
        <n v="92.41624585"/>
        <n v="89.92914895"/>
        <n v="99.57367451"/>
        <n v="62.93401613"/>
        <n v="79.38482177"/>
        <n v="114.875078"/>
        <n v="62.15476411"/>
        <n v="58.75903858"/>
        <n v="78.31898019"/>
        <n v="67.9384962"/>
        <n v="99.7632508"/>
        <n v="120.4411006"/>
        <n v="127.3466076"/>
        <n v="110.2803903"/>
        <n v="80.12524308"/>
        <n v="115.1178955"/>
        <n v="117.7120479"/>
        <n v="90.45652378"/>
        <n v="68.59708917"/>
        <n v="124.1368856"/>
        <n v="147.1876919"/>
        <n v="116.6821116"/>
        <n v="176.9120362"/>
        <n v="114.844203"/>
        <n v="105.5485761"/>
        <n v="36.16721233"/>
        <n v="44.85808004"/>
        <n v="49.15948572"/>
        <n v="65.91496492"/>
        <n v="76.11745262"/>
        <n v="79.50760048"/>
        <n v="73.69441877"/>
        <n v="48.7884053"/>
        <n v="43.8915187"/>
        <n v="49.45378979"/>
        <n v="52.33155194"/>
        <n v="44.92653284"/>
        <n v="21.09171887"/>
        <n v="62.70928693"/>
        <n v="52.22700853"/>
        <n v="37.98018661"/>
        <n v="47.97124596"/>
        <n v="36.39746278"/>
        <n v="41.56189875"/>
        <n v="33.86968192"/>
        <n v="24.84952843"/>
        <n v="33.77825209"/>
        <n v="45.97912937"/>
        <n v="48.59799058"/>
        <n v="58.02954936"/>
        <n v="51.56528219"/>
        <n v="70.2031165"/>
        <n v="54.3980783"/>
        <n v="32.88478992"/>
        <n v="35.11782073"/>
        <n v="29.29351974"/>
        <n v="22.41944079"/>
        <n v="39.80646362"/>
        <n v="41.09220007"/>
        <n v="38.81095608"/>
        <n v="33.06116"/>
        <n v="39.83893843"/>
        <n v="24.45390447"/>
        <n v="40.89160699"/>
        <n v="27.47109329"/>
        <n v="27.60134081"/>
        <n v="25.00246694"/>
        <n v="38.91325563"/>
        <n v="59.99534067"/>
        <n v="73.18959371"/>
        <n v="114.0039598"/>
        <n v="74.66305514"/>
        <n v="67.6277533"/>
        <n v="31.80817961"/>
        <n v="29.44768103"/>
        <n v="39.1423789"/>
        <n v="53.186931"/>
        <n v="32.5590174"/>
        <n v="46.80878786"/>
        <n v="52.63679288"/>
        <n v="35.27078286"/>
        <n v="24.51210764"/>
        <n v="38.21246963"/>
        <n v="28.69264595"/>
        <n v="24.18242139"/>
        <n v="12.50431916"/>
        <n v="23.40099927"/>
        <n v="38.55990885"/>
        <n v="50.34788201"/>
        <n v="68.17720324"/>
        <n v="62.06847556"/>
        <n v="54.8405242"/>
        <n v="42.81991758"/>
        <n v="47.04374731"/>
        <n v="36.02869126"/>
        <n v="48.34486635"/>
        <n v="56.44254935"/>
        <n v="43.17737957"/>
        <n v="52.28283459"/>
        <n v="55.70187271"/>
        <n v="46.53870327"/>
        <n v="43.55659982"/>
        <n v="37.69847947"/>
        <n v="47.67147027"/>
        <n v="49.79450443"/>
        <n v="32.43171472"/>
        <n v="37.59600105"/>
        <n v="33.06369262"/>
        <n v="20.48609587"/>
        <n v="13.65687019"/>
        <n v="21.60174363"/>
        <n v="23.00178132"/>
        <n v="41.11513272"/>
        <n v="30.1895728"/>
        <n v="37.3391043"/>
        <n v="35.21034382"/>
        <n v="15.90301462"/>
        <n v="27.65471777"/>
        <n v="38.19994573"/>
        <n v="44.77064554"/>
        <n v="58.35308518"/>
        <n v="43.9665066"/>
        <n v="12.69832874"/>
        <n v="22.02909542"/>
        <n v="29.59668164"/>
        <n v="36.72121271"/>
        <n v="60.68302782"/>
        <n v="27.42582623"/>
        <n v="43.24473226"/>
        <n v="38.71113076"/>
        <n v="40.91855691"/>
        <n v="66.51336615"/>
        <n v="37.02214641"/>
        <n v="55.41635284"/>
        <n v="43.4805405"/>
        <n v="54.50974512"/>
        <n v="21.28564824"/>
        <n v="6.869134505"/>
        <n v="19.08090112"/>
        <n v="17.41820196"/>
        <n v="46.64566901"/>
        <n v="60.22104759"/>
        <n v="25.9523502"/>
        <n v="15.26468717"/>
        <n v="24.15876196"/>
        <n v="30.36705791"/>
        <n v="53.92200303"/>
        <n v="55.66220339"/>
        <n v="48.70697146"/>
        <n v="26.82398291"/>
        <n v="10.83211626"/>
        <n v="10.72564183"/>
        <n v="39.49973783"/>
        <n v="26.90838749"/>
        <n v="35.63068442"/>
        <n v="28.55507656"/>
        <n v="31.77579932"/>
        <n v="24.65599304"/>
        <n v="43.08594969"/>
        <n v="51.0352654"/>
        <n v="37.02129178"/>
        <n v="41.91226779"/>
        <n v="38.05940327"/>
        <n v="27.61649096"/>
        <n v="23.79058297"/>
        <n v="37.00394515"/>
        <n v="65.39277902"/>
        <n v="63.42996415"/>
        <n v="76.02598021"/>
        <n v="56.01230684"/>
        <n v="41.49943678"/>
        <n v="29.20305213"/>
        <n v="43.73274195"/>
        <n v="25.29438487"/>
        <n v="48.41248781"/>
        <n v="44.72205906"/>
        <n v="25.85386173"/>
        <n v="25.11819531"/>
        <n v="19.31166859"/>
        <n v="16.39668788"/>
        <n v="45.15757294"/>
        <n v="44.69302354"/>
        <n v="19.91910633"/>
        <n v="31.14530846"/>
        <n v="48.8568848"/>
        <n v="23.57623123"/>
        <n v="26.49359939"/>
        <n v="28.68483237"/>
        <n v="16.12985685"/>
        <n v="21.34587505"/>
        <n v="20.97623583"/>
        <n v="24.32934519"/>
        <n v="34.69311119"/>
        <n v="28.64742992"/>
        <n v="22.91035559"/>
        <n v="23.8135374"/>
        <n v="40.28250982"/>
        <n v="47.14500558"/>
        <n v="24.06507765"/>
        <n v="17.59822922"/>
        <n v="25.8467611"/>
        <n v="30.61870288"/>
        <n v="28.68695469"/>
        <n v="56.97278071"/>
        <n v="73.45825987"/>
        <n v="97.69920084"/>
        <n v="77.60299799"/>
        <n v="69.22481073"/>
        <n v="68.09952522"/>
        <n v="72.81305685"/>
        <n v="65.74451094"/>
        <n v="70.49040546"/>
        <n v="70.01219456"/>
        <n v="42.29483485"/>
        <n v="55.44429634"/>
        <n v="108.1670628"/>
        <n v="129.2376575"/>
        <n v="75.16561944"/>
        <n v="62.88513035"/>
        <n v="38.99311604"/>
        <n v="46.47911443"/>
        <n v="60.78453185"/>
        <n v="79.11439769"/>
        <n v="59.81718215"/>
        <n v="58.87513245"/>
        <n v="37.84489775"/>
        <n v="69.65718196"/>
        <n v="74.06254286"/>
        <n v="76.58688725"/>
        <n v="96.16858429"/>
        <n v="58.79126706"/>
        <n v="66.86330309"/>
        <n v="82.46801369"/>
        <n v="87.11101457"/>
        <n v="80.81731255"/>
        <n v="113.8703652"/>
        <n v="92.10179585"/>
        <n v="69.06961085"/>
        <n v="135.0612793"/>
        <n v="156.6995615"/>
        <n v="213.3394317"/>
        <n v="97.6080054"/>
        <n v="19.86511394"/>
        <n v="69.04132793"/>
        <n v="90.69389262"/>
        <n v="79.04437965"/>
        <n v="112.8870329"/>
        <n v="93.73260963"/>
        <n v="49.81815886"/>
        <n v="53.12020553"/>
        <n v="93.72670141"/>
        <n v="103.2484286"/>
        <n v="78.05783525"/>
        <n v="102.3617733"/>
        <n v="98.21079741"/>
        <n v="45.60929044"/>
        <n v="56.02642017"/>
        <n v="96.55007159"/>
        <n v="99.94563946"/>
        <n v="86.00399901"/>
        <n v="85.49844546"/>
        <n v="73.92929944"/>
        <n v="77.59564369"/>
        <n v="45.4607457"/>
        <n v="56.63414738"/>
        <n v="57.516139"/>
        <n v="73.92313207"/>
        <n v="83.88968655"/>
        <n v="82.03453762"/>
        <n v="50.76232609"/>
        <n v="42.48056056"/>
        <n v="66.84372206"/>
        <n v="101.4423563"/>
        <n v="102.0122176"/>
        <n v="87.89402085"/>
        <n v="70.74607288"/>
        <n v="68.87709703"/>
        <n v="121.1220102"/>
        <n v="184.8234791"/>
        <n v="112.9036926"/>
        <n v="77.00028631"/>
        <n v="97.82305958"/>
        <n v="118.4496111"/>
        <n v="138.7947558"/>
        <n v="147.4805929"/>
        <n v="118.5621993"/>
        <n v="121.9056323"/>
        <n v="133.7982653"/>
        <n v="115.1902122"/>
        <n v="145.2190605"/>
        <n v="99.24918178"/>
        <n v="92.91573517"/>
        <n v="106.4521598"/>
        <n v="122.6614787"/>
        <n v="142.2804267"/>
        <n v="126.1819875"/>
        <n v="101.330421"/>
        <n v="95.86797769"/>
        <n v="74.59163318"/>
        <n v="111.8004887"/>
        <n v="130.0368734"/>
        <n v="126.572879"/>
        <n v="117.5356502"/>
        <n v="109.7650221"/>
        <n v="116.7828491"/>
        <n v="95.64640701"/>
        <n v="104.5781895"/>
        <n v="112.8247059"/>
        <n v="101.3145524"/>
        <n v="104.0781031"/>
        <n v="133.2265993"/>
        <n v="111.6671228"/>
        <n v="90.72665105"/>
        <n v="113.2589368"/>
        <n v="86.79007255"/>
        <n v="100.6986846"/>
        <n v="145.6827349"/>
        <n v="120.8095221"/>
        <n v="100.81967"/>
        <n v="109.5772954"/>
        <n v="99.15947403"/>
        <n v="109.9227693"/>
        <n v="128.6399556"/>
        <n v="123.4720662"/>
        <n v="108.2886014"/>
        <n v="81.77832735"/>
        <n v="104.9084029"/>
        <n v="132.9735336"/>
        <n v="138.9914155"/>
        <n v="149.6227486"/>
        <n v="170.2926448"/>
        <n v="129.309377"/>
        <n v="130.3168298"/>
        <n v="126.9174946"/>
        <n v="134.6420324"/>
        <n v="128.3149076"/>
        <n v="123.8345994"/>
        <n v="107.8423351"/>
        <n v="96.44024977"/>
        <n v="88.1358791"/>
        <n v="76.78217982"/>
        <n v="72.93148803"/>
        <n v="96.83763464"/>
        <n v="103.2410383"/>
        <n v="108.5190134"/>
        <n v="94.69622997"/>
        <n v="60.86010195"/>
        <n v="72.34164142"/>
        <n v="96.084781"/>
        <n v="95.71447434"/>
        <n v="120.6492316"/>
        <n v="113.3116143"/>
        <n v="96.83774741"/>
        <n v="107.2457298"/>
        <n v="109.7429759"/>
        <n v="101.1322774"/>
        <n v="97.89246038"/>
        <n v="105.6961681"/>
        <n v="110.1268719"/>
        <n v="99.97713568"/>
        <n v="97.62212413"/>
        <n v="87.88338857"/>
        <n v="101.7060988"/>
        <n v="109.9512443"/>
        <n v="93.58978215"/>
        <n v="102.837272"/>
        <n v="107.362224"/>
        <n v="104.2875868"/>
        <n v="93.61692763"/>
        <n v="95.96949334"/>
        <n v="85.79783203"/>
        <n v="106.9667247"/>
        <n v="94.85896751"/>
        <n v="80.26993871"/>
        <n v="84.97094445"/>
        <n v="72.87051538"/>
        <n v="104.3154945"/>
        <n v="100.1993406"/>
        <n v="98.53810322"/>
        <n v="102.5250395"/>
        <n v="124.6840444"/>
        <n v="114.7570772"/>
        <n v="110.1092823"/>
        <n v="150.612766"/>
        <n v="132.5455181"/>
        <n v="146.1761256"/>
        <n v="141.6793728"/>
        <n v="131.2653815"/>
        <n v="129.135411"/>
        <n v="115.1296024"/>
        <n v="123.9739271"/>
        <n v="148.6794952"/>
        <n v="117.9532423"/>
        <n v="106.1487634"/>
        <n v="111.3949826"/>
        <n v="136.1065517"/>
        <n v="102.1491373"/>
        <n v="99.85163753"/>
        <n v="109.9969729"/>
        <n v="109.5605504"/>
        <n v="133.736501"/>
        <n v="130.1927109"/>
        <n v="91.65608062"/>
        <n v="107.8923323"/>
        <n v="122.6544774"/>
        <n v="113.0336114"/>
        <n v="117.2808433"/>
        <n v="117.3154738"/>
        <n v="111.3069682"/>
        <n v="93.45310086"/>
        <n v="91.41616627"/>
        <n v="137.4766901"/>
        <n v="137.9754246"/>
        <n v="113.4923335"/>
        <n v="169.2338271"/>
        <n v="110.3517269"/>
        <n v="82.76667325"/>
        <n v="86.20220241"/>
        <n v="111.4890145"/>
        <n v="111.5513751"/>
        <n v="105.283102"/>
        <n v="86.91654833"/>
        <n v="78.92563543"/>
        <n v="77.12359093"/>
        <n v="68.29417174"/>
        <n v="101.399598"/>
        <n v="99.0861742"/>
        <n v="72.16481732"/>
        <n v="73.71456005"/>
        <n v="92.10754493"/>
        <n v="97.96893516"/>
        <n v="92.81587829"/>
        <n v="108.906684"/>
        <n v="107.9380963"/>
        <n v="106.6475104"/>
        <n v="118.9186938"/>
        <n v="120.1723289"/>
        <n v="93.65754189"/>
        <n v="93.11747779"/>
        <n v="163.4092605"/>
        <n v="143.84804"/>
        <n v="118.2950765"/>
        <n v="115.4257008"/>
        <n v="102.2781632"/>
        <n v="89.32991678"/>
        <n v="67.07312753"/>
        <n v="93.82662098"/>
        <n v="95.60201814"/>
        <n v="101.0173763"/>
        <n v="93.02525491"/>
        <n v="102.4160808"/>
        <n v="96.91024413"/>
        <n v="91.88390937"/>
        <n v="86.68557783"/>
        <n v="94.77296866"/>
        <n v="88.36193594"/>
        <n v="89.57361118"/>
        <n v="89.23620112"/>
        <n v="89.60758713"/>
        <n v="75.50959889"/>
        <n v="79.7834479"/>
        <n v="92.37276862"/>
        <n v="82.59561088"/>
        <n v="74.95776902"/>
        <n v="75.28911916"/>
        <n v="63.0173962"/>
        <n v="43.1973476"/>
        <n v="71.24106571"/>
        <n v="79.80022526"/>
        <n v="72.5455091"/>
        <n v="61.64955658"/>
        <n v="42.63467565"/>
        <n v="47.30994353"/>
        <n v="58.98962758"/>
        <n v="74.49715829"/>
        <n v="79.05914605"/>
        <n v="71.10873323"/>
        <n v="65.31573626"/>
        <n v="53.42903945"/>
        <n v="38.89411226"/>
        <n v="56.16035213"/>
        <n v="68.87949682"/>
        <n v="77.45230854"/>
        <n v="55.55322179"/>
        <n v="56.95927733"/>
        <n v="83.75674609"/>
        <n v="85.40388327"/>
        <n v="71.60289058"/>
        <n v="84.01322671"/>
        <n v="76.51584579"/>
        <n v="92.33412136"/>
        <n v="80.3767171"/>
        <n v="72.71584684"/>
        <n v="73.10833941"/>
        <n v="76.32822257"/>
        <n v="90.67566504"/>
        <n v="91.93047541"/>
        <n v="98.04241531"/>
        <n v="89.91123068"/>
        <n v="78.66088236"/>
        <n v="81.09446701"/>
        <n v="61.46252749"/>
        <n v="77.42179007"/>
        <n v="86.95725767"/>
        <n v="87.02754256"/>
        <n v="87.51016268"/>
        <n v="76.92584895"/>
        <n v="78.73458189"/>
        <n v="77.63660268"/>
        <n v="80.93422103"/>
        <n v="78.3177663"/>
        <n v="90.99575509"/>
        <n v="85.58259467"/>
        <n v="92.61553695"/>
        <n v="83.49493924"/>
        <n v="73.95006482"/>
        <n v="102.5536814"/>
        <n v="94.73168487"/>
        <n v="90.97415977"/>
        <n v="88.81610737"/>
        <n v="99.44627676"/>
        <n v="89.77027766"/>
        <n v="81.88131427"/>
        <n v="131.3009413"/>
        <n v="152.7547663"/>
        <n v="116.8798367"/>
        <n v="105.2716657"/>
        <n v="116.5617909"/>
        <n v="99.01042074"/>
        <n v="83.11451412"/>
        <n v="84.60892315"/>
        <n v="130.5019687"/>
        <n v="166.5526468"/>
        <n v="131.4914339"/>
        <n v="87.15229595"/>
        <n v="66.25585865"/>
        <n v="67.75806637"/>
        <n v="84.04175782"/>
        <n v="82.84205791"/>
        <n v="89.56405055"/>
        <n v="102.5919318"/>
        <n v="87.46772198"/>
        <n v="82.98083753"/>
        <n v="81.0891636"/>
        <n v="97.60539576"/>
        <n v="104.9958379"/>
        <n v="94.49815198"/>
        <n v="101.8652498"/>
        <n v="105.4358596"/>
        <n v="99.47541633"/>
        <n v="82.04932328"/>
        <n v="117.2653843"/>
        <n v="106.4977263"/>
        <n v="78.73760078"/>
        <n v="85.77543165"/>
        <n v="81.598863"/>
        <n v="79.89884834"/>
        <n v="58.93911386"/>
        <n v="44.90030063"/>
        <n v="72.84524212"/>
        <n v="113.6548037"/>
        <n v="109.4926892"/>
        <n v="93.83408893"/>
        <n v="59.47516902"/>
        <n v="61.49347092"/>
        <n v="71.8177473"/>
        <n v="69.38772963"/>
        <n v="67.23811677"/>
        <n v="78.7381874"/>
        <n v="90.82817034"/>
        <n v="75.59138621"/>
        <n v="80.97604617"/>
        <n v="87.93157864"/>
        <n v="76.71739452"/>
        <n v="80.21227444"/>
        <n v="87.80265805"/>
        <n v="94.00071925"/>
        <n v="73.27654592"/>
        <n v="66.65958191"/>
        <n v="86.37851455"/>
        <n v="92.83687768"/>
        <n v="100.2774263"/>
        <n v="1210.13792"/>
        <n v="647.5741634"/>
        <n v="94.10481486"/>
        <n v="121.7119723"/>
        <n v="115.1294838"/>
        <n v="102.3741093"/>
        <n v="103.427874"/>
        <n v="155.5028059"/>
        <n v="91.43489281"/>
        <n v="104.878878"/>
        <n v="290.419644"/>
        <n v="107.6574249"/>
        <n v="78.57443881"/>
        <n v="65.21755805"/>
        <n v="72.41222981"/>
        <n v="80.45435373"/>
        <n v="86.51700791"/>
        <n v="98.92184656"/>
        <n v="103.8301928"/>
        <n v="104.2296312"/>
        <n v="624.2609343"/>
        <n v="106.6526349"/>
        <n v="113.7060807"/>
        <n v="83.52152692"/>
        <n v="66.27235744"/>
        <n v="93.17393574"/>
        <n v="99.60943335"/>
        <n v="72.04642836"/>
        <n v="83.18774095"/>
        <n v="86.83534632"/>
        <n v="82.75830709"/>
        <n v="77.33761623"/>
        <n v="74.67782818"/>
        <n v="78.80051783"/>
        <n v="84.55573944"/>
        <n v="88.84783879"/>
        <n v="85.71319638"/>
        <n v="75.07065351"/>
        <n v="55.99939481"/>
        <n v="76.80551434"/>
        <n v="73.63540059"/>
        <n v="69.09284173"/>
        <n v="78.60161635"/>
        <n v="91.86653114"/>
        <n v="80.62405226"/>
        <n v="72.59906688"/>
        <n v="70.61555772"/>
        <n v="61.35468536"/>
        <n v="73.26754588"/>
        <n v="94.57427046"/>
        <n v="99.17049915"/>
        <n v="91.9884432"/>
        <n v="74.15265258"/>
        <n v="63.45220472"/>
        <n v="77.09496678"/>
        <n v="97.28174892"/>
        <n v="101.6909409"/>
        <n v="92.59423224"/>
        <n v="75.22999429"/>
        <n v="62.87276065"/>
        <n v="77.17016536"/>
        <n v="72.75516331"/>
        <n v="71.19834535"/>
        <n v="77.2804276"/>
        <n v="78.64044241"/>
        <n v="71.96661907"/>
        <n v="40.2567047"/>
        <n v="70.83068032"/>
        <n v="64.5691959"/>
        <n v="72.11195577"/>
        <n v="79.36508194"/>
        <n v="69.45286966"/>
        <n v="81.4067717"/>
        <n v="73.9678419"/>
        <n v="62.41010124"/>
        <n v="80.11073706"/>
        <n v="90.0737408"/>
        <n v="86.89192959"/>
        <n v="85.68790461"/>
        <n v="84.8974312"/>
        <n v="58.23872152"/>
        <n v="91.69364451"/>
        <n v="76.33364802"/>
        <n v="75.04094506"/>
        <n v="77.71452371"/>
        <n v="69.76320109"/>
        <n v="37.74139841"/>
        <n v="31.68232539"/>
        <n v="69.36093257"/>
        <n v="86.53439286"/>
        <n v="82.879098"/>
        <n v="93.53314282"/>
        <n v="95.73201718"/>
        <n v="74.43968926"/>
        <n v="76.31824515"/>
        <n v="72.74094732"/>
        <n v="88.09094154"/>
        <n v="77.46186644"/>
        <n v="82.43349185"/>
        <n v="78.21485418"/>
        <n v="70.00039141"/>
        <n v="64.15897472"/>
        <n v="77.96915056"/>
        <n v="73.97482022"/>
        <n v="67.27490234"/>
        <n v="52.76831167"/>
        <n v="54.639356"/>
        <n v="58.57488525"/>
        <n v="61.89517764"/>
        <n v="49.41762224"/>
        <n v="101.2917412"/>
        <n v="127.5907803"/>
        <n v="62.88102341"/>
        <n v="63.67306972"/>
        <n v="62.66221491"/>
        <n v="65.51000398"/>
        <n v="111.6666324"/>
        <n v="97.88032901"/>
        <n v="124.0856314"/>
        <n v="108.9515501"/>
        <n v="96.16165639"/>
        <n v="93.62343477"/>
        <n v="78.28073546"/>
        <n v="82.72297125"/>
        <n v="91.62118213"/>
        <n v="118.6907459"/>
        <n v="99.48806096"/>
        <n v="92.9895292"/>
        <n v="74.74674107"/>
        <n v="54.18703142"/>
        <n v="70.1715574"/>
        <n v="81.97839952"/>
        <n v="82.53594402"/>
        <n v="90.35783775"/>
        <n v="101.4128802"/>
        <n v="99.85347925"/>
        <n v="91.04372963"/>
        <n v="120.2520374"/>
        <n v="105.8039052"/>
        <n v="106.2306746"/>
        <n v="87.71079113"/>
        <n v="130.0827333"/>
        <n v="110.6732404"/>
        <n v="75.51946753"/>
        <n v="56.39994652"/>
        <n v="78.29441631"/>
        <n v="84.57953272"/>
        <n v="72.49179642"/>
        <n v="74.90558581"/>
        <n v="81.80076688"/>
        <n v="62.27267155"/>
        <n v="112.5014975"/>
        <n v="110.0561904"/>
        <n v="91.28934192"/>
        <n v="141.5569781"/>
        <n v="131.5621328"/>
        <n v="98.83636551"/>
        <n v="95.15597072"/>
        <n v="120.2781698"/>
        <n v="102.3492036"/>
        <n v="102.4178146"/>
        <n v="112.8005434"/>
        <n v="78.80664274"/>
        <n v="72.96367256"/>
        <n v="83.37499237"/>
        <n v="87.32429509"/>
        <n v="64.59208889"/>
        <n v="57.00809903"/>
        <n v="52.74356752"/>
        <n v="52.97184575"/>
        <n v="45.21171494"/>
        <n v="47.89162306"/>
        <n v="80.82555675"/>
        <n v="94.62388585"/>
        <n v="81.95251914"/>
        <n v="111.8205168"/>
        <n v="104.6546578"/>
        <n v="85.80095082"/>
        <n v="67.79090994"/>
        <n v="87.63465708"/>
        <n v="71.11637388"/>
        <n v="72.33715337"/>
        <n v="83.93095962"/>
        <n v="88.90871173"/>
        <n v="91.69945598"/>
        <n v="73.13566324"/>
        <n v="80.3554361"/>
        <n v="71.11529432"/>
        <n v="76.47250325"/>
        <n v="86.40659409"/>
        <n v="71.86981662"/>
        <n v="57.98204775"/>
        <n v="29.41428267"/>
        <n v="60.04030816"/>
        <n v="60.90555224"/>
        <n v="78.76164185"/>
        <n v="68.07737227"/>
        <n v="79.40708144"/>
        <n v="44.88904487"/>
        <n v="37.44398417"/>
        <n v="83.71209075"/>
        <n v="75.54124144"/>
        <n v="89.6868364"/>
        <n v="82.76084698"/>
        <n v="58.05035802"/>
        <n v="64.60234253"/>
        <n v="48.78894063"/>
        <n v="79.75906696"/>
        <n v="69.12775118"/>
        <n v="67.79660476"/>
        <n v="95.26710489"/>
        <n v="77.61776722"/>
        <n v="38.30114714"/>
        <n v="50.44694847"/>
        <n v="102.3388107"/>
        <n v="119.2284324"/>
        <n v="104.8161592"/>
        <n v="89.57937056"/>
        <n v="97.46784435"/>
        <n v="118.4878363"/>
        <n v="105.4622088"/>
        <n v="105.0118031"/>
        <n v="119.8230737"/>
        <n v="118.3790102"/>
        <n v="97.16641883"/>
        <n v="122.4259917"/>
        <n v="104.0260614"/>
        <n v="137.1315117"/>
        <n v="139.5163849"/>
        <n v="119.5743436"/>
        <n v="111.5407535"/>
        <n v="138.9075384"/>
        <n v="161.5068282"/>
        <n v="109.2937712"/>
        <n v="67.61559125"/>
        <n v="92.61598256"/>
        <n v="67.33325215"/>
        <n v="83.69489207"/>
        <n v="84.9782786"/>
        <n v="35.22426294"/>
        <n v="14.67358758"/>
        <n v="81.63761772"/>
        <n v="70.68530394"/>
        <n v="85.45246864"/>
        <n v="101.0040489"/>
        <n v="115.429534"/>
        <n v="110.8134668"/>
        <n v="83.49359318"/>
        <n v="79.78001757"/>
        <n v="93.75513083"/>
        <n v="118.656356"/>
        <n v="120.8612104"/>
        <n v="99.28699725"/>
        <n v="90.21299546"/>
        <n v="86.16408643"/>
        <n v="86.88451641"/>
        <n v="111.1212712"/>
        <n v="104.9424003"/>
        <n v="122.0868375"/>
        <n v="97.49945575"/>
        <n v="105.2909812"/>
        <n v="100.1029263"/>
        <n v="87.87165422"/>
        <n v="87.10126161"/>
        <n v="99.00074936"/>
        <n v="73.53969761"/>
        <n v="85.63040854"/>
        <n v="88.47236457"/>
        <n v="74.61660015"/>
        <n v="56.86416434"/>
        <n v="79.18245441"/>
        <n v="89.02524597"/>
        <n v="122.20067"/>
        <n v="165.7797098"/>
        <n v="101.6603803"/>
        <n v="96.29224204"/>
        <n v="81.92092442"/>
        <n v="84.17539042"/>
        <n v="90.93533587"/>
        <n v="93.34475257"/>
        <n v="115.427252"/>
        <n v="111.2042443"/>
        <n v="98.83226708"/>
        <n v="110.2151781"/>
        <n v="142.3380601"/>
        <n v="149.0806203"/>
        <n v="121.6154276"/>
        <n v="101.7889277"/>
        <n v="79.01902017"/>
        <n v="74.72966509"/>
        <n v="90.90147276"/>
        <n v="104.6322227"/>
        <n v="115.778035"/>
        <n v="95.56956477"/>
        <n v="91.88451742"/>
        <n v="101.7347422"/>
        <n v="86.72527139"/>
        <n v="76.6722044"/>
        <n v="105.4518321"/>
        <n v="111.5733647"/>
        <n v="119.6247227"/>
        <n v="96.50196575"/>
        <n v="97.76708195"/>
        <n v="83.26708138"/>
        <n v="89.24819359"/>
        <n v="104.471263"/>
        <n v="110.715976"/>
        <n v="100.4282531"/>
        <n v="77.20890254"/>
        <n v="93.52890647"/>
        <n v="110.5056773"/>
        <n v="116.4628124"/>
        <n v="112.209263"/>
        <n v="109.7616976"/>
        <n v="98.17826"/>
        <n v="116.3293321"/>
        <n v="106.2941526"/>
        <n v="71.1047405"/>
        <n v="24.45538203"/>
        <n v="71.12619871"/>
        <n v="92.94554896"/>
        <n v="86.81499911"/>
        <n v="125.3081084"/>
        <n v="177.8618168"/>
        <n v="113.367033"/>
        <n v="80.18878765"/>
        <n v="95.22572314"/>
        <n v="118.6444142"/>
        <n v="199.184327"/>
        <n v="101.8597212"/>
        <n v="92.95802927"/>
        <n v="101.632949"/>
        <n v="101.4492327"/>
        <n v="101.4038885"/>
        <n v="104.7225562"/>
        <n v="117.7077224"/>
        <n v="75.55546269"/>
        <n v="65.93243797"/>
        <n v="69.25045796"/>
        <n v="65.61224819"/>
        <n v="96.81717936"/>
        <n v="55.2385453"/>
        <n v="77.57835478"/>
        <n v="102.3108963"/>
        <n v="121.4607191"/>
        <n v="91.7235266"/>
        <n v="84.16649527"/>
        <n v="84.89799706"/>
        <n v="78.56097897"/>
        <n v="92.2020112"/>
        <n v="127.3803026"/>
        <n v="121.0209967"/>
        <n v="83.49352049"/>
        <n v="65.76640698"/>
        <n v="85.07795745"/>
        <n v="104.9077815"/>
        <n v="91.85154672"/>
        <n v="96.41374257"/>
        <n v="116.3056708"/>
        <n v="88.99664281"/>
        <n v="75.27302388"/>
        <n v="188.1976495"/>
        <n v="222.438419"/>
        <n v="178.0796754"/>
        <n v="175.352893"/>
        <n v="137.8500262"/>
        <n v="80.78625249"/>
        <n v="86.60790073"/>
        <n v="176.68995"/>
        <n v="278.7777435"/>
        <n v="154.4731449"/>
        <n v="4549.645105"/>
        <n v="906.4372323"/>
        <n v="163.7336252"/>
        <n v="86.39622431"/>
        <n v="150.9484801"/>
        <n v="183.4002093"/>
        <n v="188.7424195"/>
        <n v="107.5212334"/>
        <n v="117.6827391"/>
        <n v="240.9545239"/>
        <n v="186.9176322"/>
        <n v="110.1512267"/>
        <n v="92.70133953"/>
        <n v="143.4550561"/>
        <n v="147.6879095"/>
        <n v="107.8491587"/>
        <n v="44.17631186"/>
        <n v="86.43577587"/>
        <n v="97.71508951"/>
        <n v="57.33821194"/>
        <n v="85.98148307"/>
        <n v="108.2907152"/>
        <n v="114.7685038"/>
        <n v="127.4802754"/>
        <n v="110.4895928"/>
        <n v="104.4634554"/>
        <n v="105.0981782"/>
        <n v="111.0460243"/>
        <n v="114.360572"/>
        <n v="103.0440629"/>
        <n v="77.03140322"/>
        <n v="87.18091338"/>
        <n v="139.955977"/>
        <n v="115.9396033"/>
        <n v="123.7875391"/>
        <n v="160.9384487"/>
        <n v="1284.799876"/>
        <n v="132.4925904"/>
        <n v="153.7842958"/>
        <n v="135.2064474"/>
        <n v="118.2619446"/>
        <n v="75.98119137"/>
        <n v="103.1975585"/>
        <n v="106.9388027"/>
        <n v="95.07842459"/>
        <n v="74.37493203"/>
        <n v="81.47204007"/>
        <n v="76.97154796"/>
        <n v="122.2385811"/>
        <n v="126.7859571"/>
        <n v="102.6085151"/>
        <n v="95.25118781"/>
        <n v="103.9571924"/>
        <n v="111.1497946"/>
        <n v="113.6447743"/>
        <n v="127.2765992"/>
        <n v="115.460165"/>
        <n v="111.2407066"/>
        <n v="98.95473172"/>
        <n v="97.85759965"/>
        <n v="80.29292737"/>
        <n v="95.56789356"/>
        <n v="114.1613715"/>
        <n v="108.460275"/>
        <n v="83.98953774"/>
        <n v="85.16593486"/>
        <n v="94.38958823"/>
        <n v="131.3335309"/>
        <n v="119.3975507"/>
        <n v="112.9080676"/>
        <n v="116.7564884"/>
        <n v="98.53030197"/>
        <n v="103.2729949"/>
        <n v="86.80268601"/>
        <n v="113.1340539"/>
        <n v="106.3359468"/>
        <n v="121.8751363"/>
        <n v="126.8896051"/>
        <n v="128.7232047"/>
        <n v="122.4421606"/>
        <n v="111.731646"/>
        <n v="113.1121728"/>
        <n v="100.0056174"/>
        <n v="100.1096387"/>
        <n v="84.83386371"/>
        <n v="78.14244558"/>
        <n v="66.87481389"/>
        <n v="80.07625848"/>
        <n v="95.10738692"/>
        <n v="89.62898584"/>
        <n v="86.74929284"/>
        <n v="62.60573067"/>
        <n v="60.91838254"/>
        <n v="79.62008598"/>
        <n v="86.02286062"/>
        <n v="121.0296417"/>
        <n v="96.95170577"/>
        <n v="90.5638369"/>
        <n v="103.5866148"/>
        <n v="101.1629982"/>
        <n v="103.3834967"/>
        <n v="108.0955559"/>
        <n v="112.5055846"/>
        <n v="94.75371448"/>
        <n v="114.5284513"/>
        <n v="113.6303305"/>
        <n v="93.13527687"/>
        <n v="87.03653305"/>
        <n v="87.37738174"/>
        <n v="77.15737698"/>
        <n v="89.82269178"/>
        <n v="100.6447738"/>
        <n v="98.94296433"/>
        <n v="96.78385886"/>
        <n v="86.4417851"/>
        <n v="76.29416809"/>
        <n v="93.3443643"/>
        <n v="104.5578083"/>
        <n v="115.8944559"/>
        <n v="88.38713619"/>
        <n v="91.54712449"/>
        <n v="74.26293512"/>
        <n v="63.90308214"/>
        <n v="87.61101403"/>
        <n v="79.96477454"/>
        <n v="85.0039422"/>
        <n v="100.0150103"/>
        <n v="100.7077503"/>
        <n v="113.2446372"/>
        <n v="108.9225857"/>
        <n v="115.7252699"/>
        <n v="149.1184438"/>
        <n v="155.9883292"/>
        <n v="162.4919949"/>
        <n v="139.2008162"/>
        <n v="102.4160856"/>
        <n v="69.56130597"/>
        <n v="47.48787404"/>
        <n v="73.07808171"/>
        <n v="85.79269007"/>
        <n v="79.5162514"/>
        <n v="86.65546421"/>
        <n v="104.4318503"/>
        <n v="111.2767338"/>
        <n v="108.7466958"/>
        <n v="101.3953781"/>
        <n v="157.026041"/>
        <n v="141.9795859"/>
        <n v="123.8097117"/>
        <n v="111.6098615"/>
        <n v="127.6019028"/>
        <n v="117.5189607"/>
        <n v="124.0512778"/>
        <n v="106.19914"/>
        <n v="77.67112944"/>
        <n v="61.81515593"/>
        <n v="52.91240414"/>
        <n v="51.90114988"/>
        <n v="67.19546461"/>
        <n v="93.1106743"/>
        <n v="97.28799981"/>
        <n v="85.90178264"/>
        <n v="78.71906603"/>
        <n v="64.99290405"/>
        <n v="87.74718655"/>
        <n v="101.9441713"/>
        <n v="125.0990315"/>
        <n v="84.78069491"/>
        <n v="89.21770528"/>
        <n v="90.9696995"/>
        <n v="82.19006879"/>
        <n v="81.78499643"/>
        <n v="92.26999314"/>
        <n v="114.6004499"/>
        <n v="91.54588645"/>
        <n v="85.91887883"/>
        <n v="101.5731984"/>
        <n v="52.5253199"/>
        <n v="60.15659043"/>
        <n v="64.58534309"/>
        <n v="69.86479583"/>
        <n v="87.2562993"/>
        <n v="84.07621011"/>
        <n v="95.23321785"/>
        <n v="94.37586715"/>
        <n v="85.71207304"/>
        <n v="95.8737528"/>
        <n v="110.4700594"/>
        <n v="153.2668494"/>
        <n v="98.96700554"/>
        <n v="106.5682167"/>
        <n v="121.5323565"/>
        <n v="127.8811699"/>
        <n v="108.4969239"/>
        <n v="89.42780511"/>
        <n v="129.2625292"/>
        <n v="95.45419528"/>
        <n v="119.9574815"/>
        <n v="94.66880878"/>
        <n v="98.10109395"/>
        <n v="163.3616367"/>
        <n v="267.3476499"/>
        <n v="123.8521422"/>
        <n v="76.35098087"/>
        <n v="100.0115921"/>
        <n v="75.49141332"/>
        <n v="52.02449269"/>
        <n v="81.72362524"/>
        <n v="61.92654742"/>
        <n v="54.38688032"/>
        <n v="89.13914759"/>
        <n v="91.09893111"/>
        <n v="55.14989882"/>
        <n v="119.3055933"/>
        <n v="142.1848103"/>
        <n v="131.1074194"/>
        <n v="140.9420211"/>
        <n v="135.2468604"/>
        <n v="185.2052836"/>
        <n v="79.34719837"/>
        <n v="75.51274154"/>
        <n v="92.69108892"/>
        <n v="114.8862595"/>
        <n v="144.3934345"/>
        <n v="99.34544347"/>
        <n v="67.97275419"/>
        <n v="73.467963"/>
        <n v="65.37643892"/>
        <n v="92.61396885"/>
        <n v="150.0279612"/>
        <n v="83.05214828"/>
        <n v="76.52661892"/>
        <n v="108.2140233"/>
        <n v="106.4610523"/>
        <n v="87.63007499"/>
        <n v="137.4673567"/>
        <n v="149.599176"/>
        <n v="151.2558046"/>
        <n v="82.43824146"/>
        <n v="106.2793137"/>
        <n v="112.2577451"/>
        <n v="103.2310155"/>
        <n v="109.7326738"/>
        <n v="148.2298325"/>
        <n v="192.4850347"/>
        <n v="139.4994437"/>
        <n v="69.64095969"/>
        <n v="132.2621226"/>
        <n v="90.4013205"/>
        <n v="107.8227368"/>
        <n v="121.3908912"/>
        <n v="108.6616766"/>
        <n v="108.8439126"/>
        <n v="136.3619947"/>
        <n v="88.04906289"/>
        <n v="54.72011454"/>
        <n v="112.0755955"/>
        <n v="130.6718253"/>
        <n v="131.5850422"/>
        <n v="167.9811358"/>
        <n v="114.6969754"/>
        <n v="93.12022349"/>
        <n v="90.16423585"/>
        <n v="119.0137926"/>
        <n v="123.2613285"/>
        <n v="116.3406692"/>
        <n v="92.4980437"/>
        <n v="76.31832856"/>
        <n v="67.01442281"/>
        <n v="87.53321242"/>
        <n v="111.6668677"/>
        <n v="111.449844"/>
        <n v="99.73613303"/>
        <n v="82.37009654"/>
        <n v="70.88468961"/>
        <n v="44.84928375"/>
        <n v="87.80824298"/>
        <n v="104.0916075"/>
        <n v="130.1986817"/>
        <n v="130.318312"/>
        <n v="89.65963518"/>
        <n v="90.3188415"/>
        <n v="90.79891252"/>
        <n v="72.3988408"/>
        <n v="79.09640417"/>
        <n v="66.47681474"/>
        <n v="58.45195188"/>
        <n v="63.89768627"/>
        <n v="81.07754151"/>
        <n v="70.47488424"/>
        <n v="86.63900971"/>
        <n v="66.49132611"/>
        <n v="57.06984589"/>
        <n v="64.51938945"/>
        <n v="74.43626304"/>
        <n v="72.06559877"/>
        <n v="67.18721945"/>
        <n v="66.41186458"/>
        <n v="72.2810715"/>
        <n v="81.95589562"/>
        <n v="83.7632517"/>
        <n v="72.81531121"/>
        <n v="65.41297801"/>
        <n v="49.79429278"/>
        <n v="60.75544396"/>
        <n v="71.00111618"/>
        <n v="47.35059213"/>
        <n v="59.044675"/>
        <n v="70.20255196"/>
        <n v="79.60572907"/>
        <n v="51.05874163"/>
        <n v="33.15486702"/>
        <n v="29.07038255"/>
        <n v="19.17095068"/>
        <n v="39.41504815"/>
        <n v="45.83032615"/>
        <n v="41.38035927"/>
        <n v="47.12307019"/>
        <n v="43.69041139"/>
        <n v="62.71879257"/>
        <n v="48.33616468"/>
        <n v="57.73048537"/>
        <n v="41.64754349"/>
        <n v="58.51737364"/>
        <n v="65.76524835"/>
        <n v="50.93674307"/>
        <n v="73.60174913"/>
        <n v="83.08408218"/>
        <n v="95.80297192"/>
        <n v="71.95351192"/>
        <n v="243.8101596"/>
        <n v="44.94113626"/>
        <n v="34.67870591"/>
        <n v="47.19823427"/>
        <n v="57.33130511"/>
        <n v="42.25723939"/>
        <n v="41.25598668"/>
        <n v="56.12245133"/>
        <n v="63.2954493"/>
        <n v="87.68668878"/>
        <n v="295.8292019"/>
        <n v="46.25148392"/>
        <n v="50.92180276"/>
        <n v="69.54622563"/>
        <n v="65.43592156"/>
        <n v="28.04223073"/>
        <n v="18.87543557"/>
        <n v="56.10440026"/>
        <n v="59.42379013"/>
        <n v="53.31322981"/>
        <n v="86.98086498"/>
        <n v="65.48598559"/>
        <n v="22.78453983"/>
        <n v="45.62791308"/>
        <n v="76.95247324"/>
        <n v="88.84765354"/>
        <n v="63.73047072"/>
        <n v="33.40442593"/>
        <n v="39.50076193"/>
        <n v="52.05315547"/>
        <n v="60.34705595"/>
        <n v="45.35933548"/>
        <n v="53.56486954"/>
        <n v="45.15569085"/>
        <n v="-1.761423453"/>
        <n v="49.47943371"/>
        <n v="50.13282313"/>
        <n v="51.41502923"/>
        <n v="54.45308234"/>
        <n v="67.1738294"/>
        <n v="78.27234224"/>
        <n v="1044.447303"/>
        <n v="2809.437516"/>
        <n v="86.90860795"/>
        <n v="14.2356353"/>
        <n v="15.31077199"/>
        <n v="25.21209272"/>
        <n v="42.116875"/>
        <n v="42.7660323"/>
        <n v="45.33242536"/>
        <n v="28.57090708"/>
        <n v="21.55549181"/>
        <n v="50.80924218"/>
        <n v="61.28984085"/>
        <n v="53.24352505"/>
        <n v="79.01849432"/>
        <n v="79.50264397"/>
        <n v="55.67496226"/>
        <n v="47.00473539"/>
        <n v="64.10902188"/>
        <n v="60.59554515"/>
        <n v="51.44203692"/>
        <n v="58.36129092"/>
        <n v="48.65820337"/>
        <n v="42.23609358"/>
        <n v="51.31845616"/>
        <n v="57.23408318"/>
        <n v="60.55470181"/>
        <n v="45.06152522"/>
        <n v="48.54266915"/>
        <n v="50.30635286"/>
        <n v="51.28960873"/>
        <n v="43.74592103"/>
        <n v="52.72839509"/>
        <n v="49.78108973"/>
        <n v="58.52287051"/>
        <n v="57.03638211"/>
        <n v="53.73651471"/>
        <n v="28.02046621"/>
        <n v="17.91641531"/>
        <n v="22.04145155"/>
        <n v="48.05972395"/>
        <n v="44.36993675"/>
        <n v="39.12756574"/>
        <n v="40.12713492"/>
        <n v="29.13732578"/>
        <n v="31.65784001"/>
        <n v="46.67088405"/>
        <n v="52.45119827"/>
        <n v="51.29144223"/>
        <n v="47.56265955"/>
        <n v="40.76436769"/>
        <n v="47.45869875"/>
        <n v="34.6180548"/>
        <n v="44.639439"/>
        <n v="49.44768766"/>
        <n v="43.72083739"/>
        <n v="45.52124524"/>
        <n v="49.31850031"/>
        <n v="47.96327104"/>
        <n v="42.33862791"/>
        <n v="57.50297543"/>
        <n v="57.69019307"/>
        <n v="62.96751451"/>
        <n v="61.53701996"/>
        <n v="48.63677812"/>
        <n v="38.37596876"/>
        <n v="23.78090796"/>
        <n v="64.75585113"/>
        <n v="55.23438237"/>
        <n v="44.72939741"/>
        <n v="43.73804476"/>
        <n v="38.43550662"/>
        <n v="19.93410558"/>
        <n v="45.98205215"/>
        <n v="56.65741702"/>
        <n v="40.83855359"/>
        <n v="27.70599581"/>
        <n v="29.80144816"/>
        <n v="30.78270306"/>
        <n v="42.660865"/>
        <n v="35.70349081"/>
        <n v="25.61588931"/>
        <n v="33.03588516"/>
        <n v="37.88175157"/>
        <n v="20.49660012"/>
        <n v="26.64118007"/>
        <n v="17.64017408"/>
        <n v="13.5630558"/>
        <n v="33.03141097"/>
        <n v="19.56668786"/>
        <n v="32.2651911"/>
        <n v="30.41346278"/>
        <n v="24.12281687"/>
        <n v="22.87564402"/>
        <n v="36.48853238"/>
        <n v="53.06344078"/>
        <n v="33.51569984"/>
        <n v="17.0648778"/>
        <n v="15.23790152"/>
        <n v="30.69821921"/>
        <n v="22.46155133"/>
        <n v="36.45639626"/>
        <n v="37.85789836"/>
        <n v="29.43362339"/>
        <n v="43.43886852"/>
        <n v="48.11872607"/>
        <n v="51.07777502"/>
        <n v="46.52909504"/>
        <n v="47.15728156"/>
        <n v="44.49108574"/>
        <n v="44.37480596"/>
        <n v="40.05689067"/>
        <n v="58.07487611"/>
        <n v="69.66122064"/>
        <n v="40.60516447"/>
        <n v="39.99310228"/>
        <n v="46.78488884"/>
        <n v="46.7074665"/>
        <n v="50.44310686"/>
        <n v="65.36037865"/>
        <n v="50.14294437"/>
        <n v="21.75529586"/>
        <n v="30.29992998"/>
        <n v="35.15095713"/>
        <n v="40.30454693"/>
        <n v="46.17833796"/>
        <n v="52.41174158"/>
        <n v="62.03344383"/>
        <n v="51.80529968"/>
        <n v="52.5677437"/>
        <n v="64.9355269"/>
        <n v="134.7476148"/>
        <n v="121.1776674"/>
        <n v="99.91431747"/>
        <n v="50.25057404"/>
        <n v="31.44827161"/>
        <n v="24.87964662"/>
        <n v="26.0068805"/>
        <n v="34.23091122"/>
        <n v="66.78362319"/>
        <n v="35.14292887"/>
        <n v="30.51870659"/>
        <n v="34.0593321"/>
        <n v="36.99437852"/>
        <n v="45.89619048"/>
        <n v="48.98674317"/>
        <n v="56.72143583"/>
        <n v="39.91004036"/>
        <n v="55.53696115"/>
        <n v="48.3032828"/>
        <n v="49.19876027"/>
        <n v="42.72455245"/>
        <n v="32.46337485"/>
        <n v="33.15843237"/>
        <n v="37.36642631"/>
        <n v="43.51202037"/>
        <n v="50.02610058"/>
        <n v="50.7877126"/>
        <n v="75.96062272"/>
        <n v="88.33624266"/>
        <n v="80.38819689"/>
        <n v="70.71627991"/>
        <n v="67.7398805"/>
        <n v="81.92988413"/>
        <n v="61.71948241"/>
        <n v="61.12317036"/>
        <n v="61.11233617"/>
        <n v="68.56981008"/>
        <n v="86.65821645"/>
        <n v="73.81550841"/>
        <n v="43.53431853"/>
        <n v="31.20876798"/>
        <n v="58.02011972"/>
        <n v="95.13777966"/>
        <n v="93.87503029"/>
        <n v="103.9160215"/>
        <n v="61.44914004"/>
        <n v="72.0830116"/>
        <n v="69.92282946"/>
        <n v="59.48642642"/>
        <n v="59.04477848"/>
        <n v="67.52983163"/>
        <n v="63.22321802"/>
        <n v="73.08227616"/>
        <n v="47.91589475"/>
        <n v="50.24795698"/>
        <n v="47.6889717"/>
        <n v="49.18959504"/>
        <n v="55.46471438"/>
        <n v="69.43370924"/>
        <n v="60.11943198"/>
        <n v="53.51866097"/>
        <n v="45.52217119"/>
        <n v="53.42043452"/>
        <n v="42.32865173"/>
        <n v="58.62900738"/>
        <n v="52.32015788"/>
        <n v="69.84183616"/>
        <n v="52.51504329"/>
        <n v="58.425199"/>
        <n v="60.71057206"/>
        <n v="44.02416502"/>
        <n v="62.12320763"/>
        <n v="54.11355268"/>
        <n v="48.50830488"/>
        <n v="56.06549025"/>
        <n v="53.93795084"/>
        <n v="134.4884221"/>
        <n v="82.74421296"/>
        <n v="90.6668878"/>
        <n v="45.56437394"/>
        <n v="61.60884765"/>
        <n v="15.29224188"/>
        <n v="9.421018531"/>
        <n v="58.5526285"/>
        <n v="52.28162464"/>
        <n v="31.7696948"/>
        <n v="25.56711429"/>
        <n v="37.04256916"/>
        <n v="49.7384538"/>
        <n v="26.51715961"/>
        <n v="18.90752412"/>
        <n v="35.90195556"/>
        <n v="37.01543366"/>
        <n v="31.15281617"/>
        <n v="22.38646877"/>
        <n v="34.26416783"/>
        <n v="28.32769033"/>
        <n v="41.85212803"/>
        <n v="44.30535805"/>
        <n v="34.96841219"/>
        <n v="34.6966765"/>
        <n v="40.83704346"/>
        <n v="24.26530783"/>
        <n v="23.05133479"/>
        <n v="34.25364192"/>
        <n v="25.92532279"/>
        <n v="34.21179457"/>
        <n v="51.7793561"/>
        <n v="53.42920966"/>
        <n v="33.44471011"/>
        <n v="57.92002876"/>
        <n v="59.74605347"/>
        <n v="42.12017751"/>
        <n v="38.05764052"/>
        <n v="34.65467056"/>
        <n v="-6.076028369"/>
        <n v="-1.983470633"/>
        <n v="25.0086136"/>
        <n v="36.76470052"/>
        <n v="75.77105901"/>
        <m/>
      </sharedItems>
    </cacheField>
    <cacheField name="Revenue" numFmtId="167">
      <sharedItems containsString="0" containsBlank="1" containsNumber="1">
        <n v="2554014.112813943"/>
        <n v="4295011.953091235"/>
        <n v="4918597.507330609"/>
        <n v="2608847.978814772"/>
        <n v="3156985.7371442155"/>
        <n v="4087737.279631264"/>
        <n v="7416655.478255012"/>
        <n v="6975422.733623096"/>
        <n v="4201004.106540144"/>
        <n v="2084555.1988551342"/>
        <n v="1821028.8795617854"/>
        <n v="4422818.6895756405"/>
        <n v="3484293.266121427"/>
        <n v="3474724.188878308"/>
        <n v="3663233.300701224"/>
        <n v="2685660.230408223"/>
        <n v="1887550.8081620499"/>
        <n v="1662237.1215513"/>
        <n v="3147414.9918971984"/>
        <n v="2976335.9504467873"/>
        <n v="5121822.159657727"/>
        <n v="5398483.55392094"/>
        <n v="5607245.150220945"/>
        <n v="2433450.1814265884"/>
        <n v="1620388.3455264422"/>
        <n v="1757441.2415293439"/>
        <n v="2510682.700169266"/>
        <n v="1987766.766699844"/>
        <n v="2341511.3529276527"/>
        <n v="2544933.768492852"/>
        <n v="1717112.187883388"/>
        <n v="1460491.7225360726"/>
        <n v="2643322.76396501"/>
        <n v="3318234.4272086034"/>
        <n v="3264737.571085626"/>
        <n v="3837687.2639590246"/>
        <n v="5508974.843156891"/>
        <n v="3800524.9085186147"/>
        <n v="2687694.2971457187"/>
        <n v="3666056.268164333"/>
        <n v="5476369.622150029"/>
        <n v="4876205.504120756"/>
        <n v="3491552.7216526936"/>
        <n v="2549551.207824478"/>
        <n v="2422578.9418077404"/>
        <n v="3080096.483924507"/>
        <n v="4211926.048274778"/>
        <n v="3861915.8745252336"/>
        <n v="3808886.414684454"/>
        <n v="4683684.703114189"/>
        <n v="4677493.463534732"/>
        <n v="4259228.983839315"/>
        <n v="4473072.254019883"/>
        <n v="3843595.4860198908"/>
        <n v="3194080.1260208287"/>
        <n v="4334113.647228021"/>
        <n v="5140895.635192982"/>
        <n v="4762932.44045157"/>
        <n v="2923535.880116183"/>
        <n v="2543751.237090857"/>
        <n v="4089493.5447346326"/>
        <n v="5543988.87693757"/>
        <n v="4498765.858616764"/>
        <n v="2911298.314548394"/>
        <n v="3248302.6282708375"/>
        <n v="2395846.8312201207"/>
        <n v="2188065.9689158616"/>
        <n v="2577996.6762849092"/>
        <n v="3996785.8666081056"/>
        <n v="4180022.393688385"/>
        <n v="3168703.804541698"/>
        <n v="2925940.7992617027"/>
        <n v="1891460.618809519"/>
        <n v="1439757.606962323"/>
        <n v="2805114.1404949045"/>
        <n v="2686045.9170217444"/>
        <n v="3127554.5809865"/>
        <n v="3152583.170021061"/>
        <n v="2875936.548921462"/>
        <n v="2185667.308447628"/>
        <n v="2015882.1761533176"/>
        <n v="3277263.306505199"/>
        <n v="4197196.967150635"/>
        <n v="3490623.6353449663"/>
        <n v="2680466.72534678"/>
        <n v="3153060.8535776073"/>
        <n v="3283887.9682536433"/>
        <n v="2625637.535890673"/>
        <n v="4153382.7470402485"/>
        <n v="4004891.6172012133"/>
        <n v="3193578.297234673"/>
        <n v="2670677.624228778"/>
        <n v="2070717.33560621"/>
        <n v="2411538.595593379"/>
        <n v="2126448.643542971"/>
        <n v="1830731.0361055967"/>
        <n v="2568165.4584249454"/>
        <n v="3078649.385783883"/>
        <n v="3125534.3258045814"/>
        <n v="3126268.2241001423"/>
        <n v="2536938.059344071"/>
        <n v="2288228.100767768"/>
        <n v="3679205.760397042"/>
        <n v="3960978.2574513294"/>
        <n v="3938363.384009219"/>
        <n v="5164026.929510769"/>
        <n v="4453430.848883919"/>
        <n v="2869244.720868226"/>
        <n v="2629794.0681653973"/>
        <n v="4266769.867621088"/>
        <n v="3899759.1347604864"/>
        <n v="4718958.240700227"/>
        <n v="4480370.652469636"/>
        <n v="4607163.150028995"/>
        <n v="2904469.0706126024"/>
        <n v="3133492.403612124"/>
        <n v="6223105.863242839"/>
        <n v="6137091.096409616"/>
        <n v="5289982.327024307"/>
        <n v="5186405.763053729"/>
        <n v="5996235.587214034"/>
        <n v="2804635.4583702027"/>
        <n v="3345496.3935267534"/>
        <n v="3524785.3053353317"/>
        <n v="3388274.369376514"/>
        <n v="3360085.1427618465"/>
        <n v="3816643.755222665"/>
        <n v="3812938.444793507"/>
        <n v="2124446.000775214"/>
        <n v="1378597.2674917728"/>
        <n v="3523564.032376098"/>
        <n v="3666704.625236843"/>
        <n v="4600347.137908885"/>
        <n v="4879325.667195988"/>
        <n v="4445577.510037854"/>
        <n v="4113762.954556064"/>
        <n v="3418187.334440545"/>
        <n v="5016023.8682794245"/>
        <n v="4535111.6024814155"/>
        <n v="3950154.4357387414"/>
        <n v="4821836.275772924"/>
        <n v="4618299.083827712"/>
        <n v="3726373.8088265923"/>
        <n v="3740866.408459458"/>
        <n v="7054663.509707239"/>
        <n v="6537412.084880741"/>
        <n v="3977670.608667517"/>
        <n v="3337798.239705922"/>
        <n v="3944174.192022147"/>
        <n v="2184324.853085884"/>
        <n v="2103568.998320541"/>
        <n v="5203911.421468167"/>
        <n v="8890686.289361777"/>
        <n v="7427807.38075662"/>
        <n v="4863523.41659792"/>
        <n v="5414978.938015112"/>
        <n v="3625633.7378941206"/>
        <n v="2562716.6185872722"/>
        <n v="2696775.5765712475"/>
        <n v="4877643.263219622"/>
        <n v="5731315.440085921"/>
        <n v="5377347.331415774"/>
        <n v="5443420.030175248"/>
        <n v="3696373.685638583"/>
        <n v="3764153.058551782"/>
        <n v="4899443.302674942"/>
        <n v="5137777.719747954"/>
        <n v="5274741.1453233"/>
        <n v="5134477.048743688"/>
        <n v="5388666.762215806"/>
        <n v="5325288.18182728"/>
        <n v="4234766.839276609"/>
        <n v="4280043.282457804"/>
        <n v="4026844.99655824"/>
        <n v="4362531.158416652"/>
        <n v="4541048.215569209"/>
        <n v="4328310.673164324"/>
        <n v="3524894.8903778004"/>
        <n v="3697779.8133735647"/>
        <n v="4989528.859446488"/>
        <n v="5386810.2858832"/>
        <n v="4101374.5709549603"/>
        <n v="4949963.443196965"/>
        <n v="6211717.972615874"/>
        <n v="3788751.480857533"/>
        <n v="2815896.139580053"/>
        <n v="5160331.232955102"/>
        <n v="5370260.298552606"/>
        <n v="5750575.067640621"/>
        <n v="5469236.183016337"/>
        <n v="4419775.99227034"/>
        <n v="3796239.2244456466"/>
        <n v="4137075.9769722405"/>
        <n v="6590963.417491412"/>
        <n v="6818708.669401705"/>
        <n v="7638771.719719828"/>
        <n v="5860221.513422567"/>
        <n v="7036547.472419742"/>
        <n v="5740975.626350311"/>
        <n v="5714277.66601466"/>
        <n v="6108772.211277955"/>
        <n v="4014502.682078721"/>
        <n v="4665722.085340088"/>
        <n v="4835222.428368968"/>
        <n v="3786260.0639292975"/>
        <n v="2691418.283113613"/>
        <n v="2694990.160324092"/>
        <n v="5011570.825875004"/>
        <n v="5868771.364428975"/>
        <n v="5311476.617626023"/>
        <n v="4180411.769515949"/>
        <n v="4893816.56990795"/>
        <n v="3735990.6448964463"/>
        <n v="2749694.0802201675"/>
        <n v="5393268.280079808"/>
        <n v="6591559.047436231"/>
        <n v="6062478.3603451755"/>
        <n v="7030599.894056062"/>
        <n v="6120528.523461632"/>
        <n v="4921994.754375489"/>
        <n v="3533208.4604405"/>
        <n v="3941268.7159678354"/>
        <n v="4332028.400598671"/>
        <n v="5186324.355749935"/>
        <n v="5175548.041384393"/>
        <n v="4884699.626269906"/>
        <n v="4161536.3189809937"/>
        <n v="2953272.662967726"/>
        <n v="4356017.964900304"/>
        <n v="6706684.821996157"/>
        <n v="5650829.5766339665"/>
        <n v="4018982.585811232"/>
        <n v="4922132.183684659"/>
        <n v="3619562.4012475"/>
        <n v="3291337.1390751908"/>
        <n v="3429527.427537557"/>
        <n v="3890116.2279625623"/>
        <n v="5046753.2734643025"/>
        <n v="5872999.582894846"/>
        <n v="5144846.605488486"/>
        <n v="4414750.006994085"/>
        <n v="4951610.097601245"/>
        <n v="6923883.240865063"/>
        <n v="6725390.63150322"/>
        <n v="6512028.737830226"/>
        <n v="6016494.635846984"/>
        <n v="8636835.599664545"/>
        <n v="6621123.632612945"/>
        <n v="4449440.57154039"/>
        <n v="5070896.482392075"/>
        <n v="5686822.625974528"/>
        <n v="6399952.654955858"/>
        <n v="6532815.787176708"/>
        <n v="4473847.331052902"/>
        <n v="4096438.852485158"/>
        <n v="3010512.1027735607"/>
        <n v="3770667.7926377556"/>
        <n v="4270199.401498705"/>
        <n v="5135551.1017739475"/>
        <n v="5325803.02719195"/>
        <n v="5312975.683096677"/>
        <n v="5374631.265737036"/>
        <n v="3407639.6322289724"/>
        <n v="5399064.981775322"/>
        <n v="1.2708587128271887E7"/>
        <n v="6562823.945696009"/>
        <n v="7199019.601750227"/>
        <n v="6348292.245789285"/>
        <n v="5418766.489807431"/>
        <n v="4675721.383034184"/>
        <n v="5118630.617823476"/>
        <n v="4768692.179544751"/>
        <n v="5442465.08487358"/>
        <n v="4328817.332436081"/>
        <n v="4119691.83428059"/>
        <n v="3096493.0244420054"/>
        <n v="3796056.3762343912"/>
        <n v="4879095.123401375"/>
        <n v="4611209.214344602"/>
        <n v="3705713.933630732"/>
        <n v="4413584.65382604"/>
        <n v="5259296.429658683"/>
        <n v="3919005.6397643494"/>
        <n v="3151048.6114637083"/>
        <n v="4395742.592639079"/>
        <n v="5097235.755798575"/>
        <n v="5782875.15161464"/>
        <n v="5088875.189827812"/>
        <n v="5431126.167737555"/>
        <n v="3113246.710450431"/>
        <n v="2935734.066301543"/>
        <n v="5255872.1460744"/>
        <n v="5488345.781631908"/>
        <n v="4855829.127139256"/>
        <n v="5348766.367692394"/>
        <n v="5800652.691583759"/>
        <n v="3438530.6128331693"/>
        <n v="1786414.9066377773"/>
        <n v="3389570.727030695"/>
        <n v="3653621.1120425635"/>
        <n v="4855749.760301108"/>
        <n v="7741589.244518101"/>
        <n v="4350160.532523439"/>
        <n v="1954222.1374764785"/>
        <n v="1521784.728101796"/>
        <n v="2846824.8143940796"/>
        <n v="1441180.4667721998"/>
        <n v="3513718.6614202"/>
        <n v="4356173.062106304"/>
        <n v="3692636.598246469"/>
        <n v="1905285.8818665857"/>
        <n v="2189552.5330269723"/>
        <n v="4460187.691919985"/>
        <n v="3899910.6190495742"/>
        <n v="4282076.128176083"/>
        <n v="4763519.058184898"/>
        <n v="3842881.7111002402"/>
        <n v="3478478.354368077"/>
        <n v="2823066.788454219"/>
        <n v="4873597.094592272"/>
        <n v="4735145.74454395"/>
        <n v="8031257.389329203"/>
        <n v="1.0813447123024749E7"/>
        <n v="4692952.179835071"/>
        <n v="2813950.908847551"/>
        <n v="3190005.1342966473"/>
        <n v="4732869.9101519715"/>
        <n v="5768933.558352017"/>
        <n v="7570049.11230344"/>
        <n v="3443010.137893016"/>
        <n v="4742779.259753597"/>
        <n v="4549784.430168104"/>
        <n v="3996727.381616567"/>
        <n v="5581045.625880776"/>
        <n v="4441136.623108424"/>
        <n v="4317767.3646366"/>
        <n v="5274967.163428079"/>
        <n v="8592753.946394306"/>
        <n v="4266655.638218063"/>
        <n v="4121223.5844415906"/>
        <n v="6887796.934773155"/>
        <n v="7870737.30198848"/>
        <n v="6265122.921519564"/>
        <n v="6391777.310758457"/>
        <n v="3733476.9394710734"/>
        <n v="3623907.0409190278"/>
        <n v="4241024.749609118"/>
        <n v="6509098.66626002"/>
        <n v="6668246.156793459"/>
        <n v="1.0690346195914298E7"/>
        <n v="2.8657986978060756E7"/>
        <n v="1.2832707098097764E7"/>
        <n v="1.074075993936821E7"/>
        <n v="7291433.177670218"/>
        <n v="5647008.1314627435"/>
        <n v="4484146.968888489"/>
        <n v="4953063.761594386"/>
        <n v="6839288.631772903"/>
        <n v="2652772.7522549084"/>
        <n v="1423271.6248992565"/>
        <n v="1910854.5927670347"/>
        <n v="2010727.5168337247"/>
        <n v="3051517.2443046374"/>
        <n v="5634038.324632176"/>
        <n v="1.4939094755063998E7"/>
        <n v="3774541.3047922584"/>
        <n v="2181193.9445516067"/>
        <n v="1942912.551475036"/>
        <n v="2822508.888008696"/>
        <n v="3526445.978832685"/>
        <n v="3657921.986297993"/>
        <n v="3871374.153477713"/>
        <n v="4127029.942628966"/>
        <n v="4428988.753593659"/>
        <n v="5028401.893523589"/>
        <n v="1.2436097142663637E7"/>
        <n v="8443278.74694737"/>
        <n v="8.732409518235207E7"/>
        <n v="4378983.763279644"/>
        <n v="3420434.660342505"/>
        <n v="2439614.9946999787"/>
        <n v="3326301.769437487"/>
        <n v="6416666.468916781"/>
        <n v="7320338.498809042"/>
        <n v="7593788.296364043"/>
        <n v="7735338.100458066"/>
        <n v="5467290.953734512"/>
        <n v="2915941.8907977236"/>
        <n v="2730924.692664441"/>
        <n v="3108744.8406349444"/>
        <n v="2784298.9913844415"/>
        <n v="4380582.69534983"/>
        <n v="4471205.312782612"/>
        <n v="4041456.7885720646"/>
        <n v="2565430.905560024"/>
        <n v="2377704.4350898014"/>
        <n v="3852025.6547804517"/>
        <n v="4775482.840788744"/>
        <n v="3417448.9768050103"/>
        <n v="2685285.1487546107"/>
        <n v="3392544.03290221"/>
        <n v="3554287.9953486635"/>
        <n v="4167742.9563697753"/>
        <n v="4385305.542549398"/>
        <n v="5080943.031509451"/>
        <n v="5472607.377819698"/>
        <n v="4505211.655168799"/>
        <n v="5437695.187461408"/>
        <n v="3894841.9683294105"/>
        <n v="2741376.6393267345"/>
        <n v="3935560.113140312"/>
        <n v="3463321.6787100304"/>
        <n v="3883697.522968967"/>
        <n v="5971245.166308151"/>
        <n v="5374107.892190605"/>
        <n v="2785957.1525269044"/>
        <n v="2654568.1060128645"/>
        <n v="7215580.736549371"/>
        <n v="1.050778963324315E7"/>
        <n v="1.1010885224045336E7"/>
        <n v="5990190.326289922"/>
        <n v="4357886.1839178335"/>
        <n v="3549152.1976610795"/>
        <n v="3215607.6075991197"/>
        <n v="5173766.408500321"/>
        <n v="1.3696200824224675E7"/>
        <n v="7826969.963097197"/>
        <n v="6750298.836346761"/>
        <n v="6457163.3202575985"/>
        <n v="4666657.995170128"/>
        <n v="4863768.745210011"/>
        <n v="5409753.302390013"/>
        <n v="4.055724309268599E7"/>
        <n v="1.0134352567161033E7"/>
        <n v="6309991.688828956"/>
        <n v="7041520.123196559"/>
        <n v="4466980.326268865"/>
        <n v="3349570.057547402"/>
        <n v="2613049.5206112145"/>
        <n v="3502701.186116506"/>
        <n v="7340251.098632951"/>
        <n v="7086373.717512707"/>
        <n v="4015143.9594811867"/>
        <n v="5138920.584799319"/>
        <n v="4736096.217767127"/>
        <n v="5851734.325965385"/>
        <n v="7056853.632109187"/>
        <n v="5580351.130703405"/>
        <n v="5297448.515100393"/>
        <n v="3074798.4739865772"/>
        <n v="3137223.164919765"/>
        <n v="2542777.1063557505"/>
        <n v="2834385.890665802"/>
        <n v="3675107.2358530257"/>
        <n v="3563796.8603054024"/>
        <n v="2693176.7502177935"/>
        <n v="1685592.65160264"/>
        <n v="1395335.7853249712"/>
        <n v="1613335.4890413599"/>
        <n v="4633372.816472428"/>
        <n v="2578738.0226775655"/>
        <n v="5720013.427439919"/>
        <n v="6551076.763678372"/>
        <n v="9364480.401079345"/>
        <n v="7975450.701359396"/>
        <n v="3506623.0069970335"/>
        <n v="7390424.784749894"/>
        <n v="7795563.1689799"/>
        <n v="9627082.529862083"/>
        <n v="1.1756810309632218E7"/>
        <n v="1.019197134608099E7"/>
        <n v="5592231.0384286605"/>
        <n v="3933538.329540219"/>
        <n v="7607610.110713955"/>
        <n v="6922161.677974687"/>
        <n v="5014910.176734106"/>
        <n v="6996216.977015721"/>
        <n v="6282087.34489165"/>
        <n v="3995751.9855746184"/>
        <n v="3241153.201791058"/>
        <n v="4067968.8961074706"/>
        <n v="6627760.815012248"/>
        <n v="2300831.3157001496"/>
        <n v="7684643.4929732885"/>
        <n v="6316098.83368001"/>
        <n v="2805809.1152026053"/>
        <n v="3151516.571448687"/>
        <n v="4368642.282381096"/>
        <n v="2647228.6694861106"/>
        <n v="5946556.084225881"/>
        <n v="3218635.940804153"/>
        <n v="7745144.851878286"/>
        <n v="4944919.0202381"/>
        <n v="6120249.362891289"/>
        <n v="1.2075620458544465E7"/>
        <n v="4423260.073026408"/>
        <n v="7398419.729249425"/>
        <n v="6492840.827841445"/>
        <n v="6221031.19091661"/>
        <n v="2882907.0769081833"/>
        <n v="3696442.901514277"/>
        <n v="5079586.325405517"/>
        <n v="8487641.832446203"/>
        <n v="8777877.071287222"/>
        <n v="5523435.421383584"/>
        <n v="1.0190403383079216E7"/>
        <n v="5138876.491548828"/>
        <n v="2458432.666479691"/>
        <n v="1311568.1894079335"/>
        <n v="5964448.1722474955"/>
        <n v="8757393.86140784"/>
        <n v="1.3629243122189388E7"/>
        <n v="9159579.021132875"/>
        <n v="9833797.943413032"/>
        <n v="8160097.568156489"/>
        <n v="1.5629073170912087E7"/>
        <n v="2.1967983452193588E7"/>
        <n v="2.384117040082678E7"/>
        <n v="2.556128652438377E7"/>
        <n v="2.4218216908868924E7"/>
        <n v="1.5560375377822328E7"/>
        <n v="1.4249982063001167E7"/>
        <n v="1.4486865555268036E7"/>
        <n v="1.1951168485135276E7"/>
        <n v="1.2538129140820371E7"/>
        <n v="6674714.895862902"/>
        <n v="6270141.855191393"/>
        <n v="6712800.253810659"/>
        <n v="9479839.045922924"/>
        <n v="1.1608069682506679E7"/>
        <n v="1.2579009772056345E7"/>
        <n v="1.302187323083345E7"/>
        <n v="1.2656733190681526E7"/>
        <n v="1.3743468229997925E7"/>
        <n v="7751090.937396044"/>
        <n v="9499359.641137332"/>
        <n v="1.5443244321563968E7"/>
        <n v="8546983.346280904"/>
        <n v="7862739.975831536"/>
        <n v="1.0709337742775502E7"/>
        <n v="9827872.799928157"/>
        <n v="1.3141896330198416E7"/>
        <n v="1.523049198880206E7"/>
        <n v="1.892879911693096E7"/>
        <n v="1.5675950546504792E7"/>
        <n v="1.0902799271998253E7"/>
        <n v="1.624065541558093E7"/>
        <n v="1.6088496022894649E7"/>
        <n v="1.0735702719717676E7"/>
        <n v="7721041.750439635"/>
        <n v="1.6846895432084173E7"/>
        <n v="2.0959791528466962E7"/>
        <n v="1.5641948237450201E7"/>
        <n v="2.454973740044323E7"/>
        <n v="1.5698059850280147E7"/>
        <n v="1.2915930177269114E7"/>
        <n v="4311791.038016776"/>
        <n v="5751125.474948284"/>
        <n v="6763469.950428756"/>
        <n v="9605673.14575264"/>
        <n v="1.0968806937703956E7"/>
        <n v="1.1223837510820087E7"/>
        <n v="8891905.928532245"/>
        <n v="5533489.450866062"/>
        <n v="5590331.7206356805"/>
        <n v="6776556.380033609"/>
        <n v="7161580.209406272"/>
        <n v="6115719.751727285"/>
        <n v="2716145.5761314635"/>
        <n v="7518127.049303824"/>
        <n v="6273868.892117499"/>
        <n v="5246379.214604237"/>
        <n v="7026141.639691113"/>
        <n v="5212471.727345419"/>
        <n v="5915988.621779457"/>
        <n v="4735758.164222425"/>
        <n v="3020423.77610735"/>
        <n v="3866977.5354258753"/>
        <n v="6342124.082885898"/>
        <n v="6672586.23723808"/>
        <n v="8177681.646037712"/>
        <n v="7356896.673623407"/>
        <n v="1.0213944789729943E7"/>
        <n v="7121094.403835539"/>
        <n v="3958647.4979448076"/>
        <n v="4864044.681048709"/>
        <n v="3890751.670380121"/>
        <n v="2928352.6992519693"/>
        <n v="5507956.680757608"/>
        <n v="5542748.938215997"/>
        <n v="4672171.757642204"/>
        <n v="3738101.2165441997"/>
        <n v="5095648.8201728035"/>
        <n v="3056129.4010677417"/>
        <n v="5420641.310354928"/>
        <n v="3390880.8020599713"/>
        <n v="3659102.574833089"/>
        <n v="3026600.1281688963"/>
        <n v="4635290.391858659"/>
        <n v="8351561.4049563445"/>
        <n v="1.0147033815895947E7"/>
        <n v="1.6088557448043643E7"/>
        <n v="1.0432222582957737E7"/>
        <n v="9462512.098861549"/>
        <n v="3803406.4583060443"/>
        <n v="3381548.6233013975"/>
        <n v="4894977.201580941"/>
        <n v="7113669.04963764"/>
        <n v="4194710.564047731"/>
        <n v="6283900.258503557"/>
        <n v="7120353.990213927"/>
        <n v="4183889.3935876056"/>
        <n v="2720500.9010935784"/>
        <n v="4863523.215320999"/>
        <n v="3716913.214470672"/>
        <n v="2981862.3179851575"/>
        <n v="1472045.339256722"/>
        <n v="2935248.2980391984"/>
        <n v="4296074.931905505"/>
        <n v="5494223.449135882"/>
        <n v="8928982.866349988"/>
        <n v="8361874.648056912"/>
        <n v="7164962.746391295"/>
        <n v="5747908.085396632"/>
        <n v="6197265.947729008"/>
        <n v="3844605.0711566205"/>
        <n v="5333145.802075368"/>
        <n v="7190277.884075291"/>
        <n v="5296323.256675248"/>
        <n v="6650824.6237404365"/>
        <n v="7316849.832204192"/>
        <n v="5929981.582305806"/>
        <n v="4650811.48044527"/>
        <n v="3993458.551392676"/>
        <n v="5927622.685361962"/>
        <n v="6318363.419882252"/>
        <n v="3928883.32425364"/>
        <n v="4618987.919041415"/>
        <n v="3750737.85148196"/>
        <n v="2236697.7595673962"/>
        <n v="1338276.7245477566"/>
        <n v="2502324.5963730062"/>
        <n v="2854278.8530547004"/>
        <n v="5285695.061543857"/>
        <n v="3498927.410743712"/>
        <n v="4338719.159893239"/>
        <n v="3566835.11698246"/>
        <n v="1510057.3947098192"/>
        <n v="3230940.223315511"/>
        <n v="4762227.55838595"/>
        <n v="5758055.695384142"/>
        <n v="7483360.989763723"/>
        <n v="5352108.138680302"/>
        <n v="1243007.4640618188"/>
        <n v="2242408.4811064"/>
        <n v="3434483.140064866"/>
        <n v="4526456.442031743"/>
        <n v="7668031.492127092"/>
        <n v="3150326.7696936065"/>
        <n v="5318033.274422194"/>
        <n v="4420199.303370339"/>
        <n v="4553785.27995699"/>
        <n v="8332140.352315914"/>
        <n v="4336713.329036555"/>
        <n v="6738927.476567572"/>
        <n v="5223857.793383414"/>
        <n v="6531396.362197435"/>
        <n v="2217775.210766905"/>
        <n v="647936.0579609686"/>
        <n v="2111519.8036278016"/>
        <n v="1828496.8267753718"/>
        <n v="5593024.686896165"/>
        <n v="7146883.074256986"/>
        <n v="2949912.4247230473"/>
        <n v="1554109.2492930775"/>
        <n v="2341827.778685453"/>
        <n v="3529573.4656789894"/>
        <n v="6351720.508507622"/>
        <n v="6798086.96337748"/>
        <n v="5973156.552720513"/>
        <n v="3163992.995408105"/>
        <n v="1082207.7054650232"/>
        <n v="1038305.6785718428"/>
        <n v="4614246.799047784"/>
        <n v="3226466.077937069"/>
        <n v="4352169.095417038"/>
        <n v="3496987.3138682214"/>
        <n v="3858886.434010086"/>
        <n v="2634948.9921952398"/>
        <n v="4829863.222142766"/>
        <n v="7077663.2346787015"/>
        <n v="4687551.556638341"/>
        <n v="4950635.578209688"/>
        <n v="4578871.4309819415"/>
        <n v="3203832.3360779523"/>
        <n v="2490875.345441063"/>
        <n v="3801004.541468335"/>
        <n v="7759923.710515558"/>
        <n v="7558896.180885256"/>
        <n v="9204282.201412393"/>
        <n v="6330736.088530297"/>
        <n v="4536650.162216097"/>
        <n v="2888167.108115674"/>
        <n v="4255211.535522101"/>
        <n v="2774035.1886929"/>
        <n v="5384827.098879948"/>
        <n v="5041879.072071005"/>
        <n v="2726177.2551299743"/>
        <n v="2654091.249873418"/>
        <n v="1904572.0842763104"/>
        <n v="1535930.0591539375"/>
        <n v="5436525.173579624"/>
        <n v="5757875.966147041"/>
        <n v="2219461.8227239326"/>
        <n v="3334801.6797401654"/>
        <n v="5554933.019403488"/>
        <n v="2127223.9317802005"/>
        <n v="2408561.866100238"/>
        <n v="3134113.5336200725"/>
        <n v="1717043.5046528468"/>
        <n v="2228285.4369907253"/>
        <n v="2213270.50054621"/>
        <n v="2730919.000773135"/>
        <n v="3984291.324865462"/>
        <n v="3279218.8781456463"/>
        <n v="2435023.2491226997"/>
        <n v="2374243.732138482"/>
        <n v="4982685.434070366"/>
        <n v="6391533.031765617"/>
        <n v="2698701.8467630995"/>
        <n v="1684645.9265065428"/>
        <n v="2310781.7304036594"/>
        <n v="2648746.520830514"/>
        <n v="2798835.4191564037"/>
        <n v="6643413.3608309245"/>
        <n v="9408522.538119322"/>
        <n v="1.3317254477011336E7"/>
        <n v="1.047291414580041E7"/>
        <n v="8499216.317617478"/>
        <n v="7913981.343871389"/>
        <n v="8764239.700985292"/>
        <n v="7336814.909906154"/>
        <n v="8373128.445188341"/>
        <n v="7795275.012736288"/>
        <n v="3764097.5565823815"/>
        <n v="5006287.29372396"/>
        <n v="1.3080502828057675E7"/>
        <n v="1.8160171923404876E7"/>
        <n v="8359270.011508645"/>
        <n v="7066490.7654632935"/>
        <n v="4208826.676293967"/>
        <n v="4498205.46895898"/>
        <n v="6278532.157882779"/>
        <n v="1.1181400405614953E7"/>
        <n v="6918704.1269467445"/>
        <n v="6590288.038515915"/>
        <n v="3731130.739866365"/>
        <n v="7837395.632754688"/>
        <n v="8023678.896428675"/>
        <n v="8349546.868389606"/>
        <n v="1.1953077519570677E7"/>
        <n v="6635359.362105451"/>
        <n v="7631358.181782226"/>
        <n v="9126674.873422308"/>
        <n v="1.0231386403249573E7"/>
        <n v="9484857.190299334"/>
        <n v="1.2569497706587229E7"/>
        <n v="1.0017117496106314E7"/>
        <n v="7704287.549426339"/>
        <n v="1.920755885353524E7"/>
        <n v="2.4297929592922512E7"/>
        <n v="2.9610145614202805E7"/>
        <n v="1.0930487048790952E7"/>
        <n v="1768057.715768911"/>
        <n v="7238576.234832352"/>
        <n v="1.0122621971690692E7"/>
        <n v="9192813.136223413"/>
        <n v="1.354052753860571E7"/>
        <n v="1.048736394908389E7"/>
        <n v="4763779.241025381"/>
        <n v="4848813.688783538"/>
        <n v="9873345.526827531"/>
        <n v="1.1600112728400042E7"/>
        <n v="9108582.065154493"/>
        <n v="1.207343655500311E7"/>
        <n v="1.0923939854731543E7"/>
        <n v="4335021.895568089"/>
        <n v="5630409.551232555"/>
        <n v="1.2656823711038582E7"/>
        <n v="1.400913041900955E7"/>
        <n v="1.180765845196095E7"/>
        <n v="1.091244660146868E7"/>
        <n v="9190249.539354654"/>
        <n v="9007557.997181159"/>
        <n v="4706961.058247214"/>
        <n v="6594924.9821548695"/>
        <n v="6782962.245832941"/>
        <n v="9193876.486741932"/>
        <n v="1.0876234943942586E7"/>
        <n v="1.0282707305106841E7"/>
        <n v="5523794.393293573"/>
        <n v="4359249.348071406"/>
        <n v="6983090.115513934"/>
        <n v="1.3514940435029795E7"/>
        <n v="1.4248335636828896E7"/>
        <n v="1.092135725738708E7"/>
        <n v="7896115.992238026"/>
        <n v="7420252.264274614"/>
        <n v="1.3758711824696966E7"/>
        <n v="2.439318482274491E7"/>
        <n v="1.4409374977922799E7"/>
        <n v="8831653.328717696"/>
        <n v="1.092026546928931E7"/>
        <n v="1.3670436631002652E7"/>
        <n v="1.4915714450907683E7"/>
        <n v="1.536587024171739E7"/>
        <n v="1.3781340443717947E7"/>
        <n v="1.3535545023525093E7"/>
        <n v="1.466968596091955E7"/>
        <n v="1.2382011315074814E7"/>
        <n v="1.6070267251720823E7"/>
        <n v="9667095.104768733"/>
        <n v="8778408.738650931"/>
        <n v="1.1485711669004895E7"/>
        <n v="1.3877756560351329E7"/>
        <n v="1.6247194003449045E7"/>
        <n v="1.4487875744293688E7"/>
        <n v="1.1162561710620524E7"/>
        <n v="9499053.64373945"/>
        <n v="7163921.8017520765"/>
        <n v="1.2665548112383777E7"/>
        <n v="1.484500491605343E7"/>
        <n v="1.4471836060479604E7"/>
        <n v="1.324674320924506E7"/>
        <n v="1.069510969699466E7"/>
        <n v="1.1632572599376788E7"/>
        <n v="9238940.295297163"/>
        <n v="1.04521189157813E7"/>
        <n v="1.2631309693358032E7"/>
        <n v="1.1594130393562227E7"/>
        <n v="1.1741746052439708E7"/>
        <n v="1.5257435224738292E7"/>
        <n v="1.144905143328752E7"/>
        <n v="8832835.100181643"/>
        <n v="1.2392998429626292E7"/>
        <n v="8813422.078010725"/>
        <n v="1.1761127539034728E7"/>
        <n v="1.84040314290316E7"/>
        <n v="1.4514562176991599E7"/>
        <n v="1.05723589158635E7"/>
        <n v="1.136936048537544E7"/>
        <n v="1.1413629787867462E7"/>
        <n v="1.3269727214929752E7"/>
        <n v="1.6619824948477844E7"/>
        <n v="1.571306131821531E7"/>
        <n v="1.3335782953521539E7"/>
        <n v="8587793.214488465"/>
        <n v="1.1269687616717804E7"/>
        <n v="1.6735818894682871E7"/>
        <n v="1.7618650512685005E7"/>
        <n v="1.881472174092442E7"/>
        <n v="2.1925711033978224E7"/>
        <n v="1.5972682175171E7"/>
        <n v="1.4266750309083115E7"/>
        <n v="1.3643253724541038E7"/>
        <n v="1.6947650457680047E7"/>
        <n v="1.6401303234590933E7"/>
        <n v="1.5488324604511395E7"/>
        <n v="1.3254953171461847E7"/>
        <n v="1.1896044647491666E7"/>
        <n v="9616648.108045748"/>
        <n v="8132166.514244611"/>
        <n v="8281446.314554051"/>
        <n v="1.1535996753474383E7"/>
        <n v="1.255121641097645E7"/>
        <n v="1.3457446107304402E7"/>
        <n v="1.1660003613944083E7"/>
        <n v="6368624.728922666"/>
        <n v="7959718.251703962"/>
        <n v="1.25406108854741E7"/>
        <n v="1.270728141382733E7"/>
        <n v="1.6773958585487122E7"/>
        <n v="1.5886598232125109E7"/>
        <n v="1.3252904229740888E7"/>
        <n v="1.310128903261837E7"/>
        <n v="1.3054360468059806E7"/>
        <n v="1.3438199133604633E7"/>
        <n v="1.3046571647688122E7"/>
        <n v="1.438695230063977E7"/>
        <n v="1.5363995924600981E7"/>
        <n v="1.3096458898919187E7"/>
        <n v="1.178288446248632E7"/>
        <n v="9963732.161510864"/>
        <n v="1.196996214254848E7"/>
        <n v="1.4863753463133287E7"/>
        <n v="1.2751927894992454E7"/>
        <n v="1.391421763692036E7"/>
        <n v="1.4522848853268242E7"/>
        <n v="1.2637432108809423E7"/>
        <n v="1.0870117977501007E7"/>
        <n v="1.2948754906324571E7"/>
        <n v="1.1325053860528948E7"/>
        <n v="1.4955477737223208E7"/>
        <n v="1.331332044170496E7"/>
        <n v="1.059800589315735E7"/>
        <n v="1.0399876419625796E7"/>
        <n v="8606289.510919943"/>
        <n v="1.4399750500667911E7"/>
        <n v="1.4481473025140177E7"/>
        <n v="1.39285476198526E7"/>
        <n v="1.416117470740037E7"/>
        <n v="1.736546691394441E7"/>
        <n v="1.44535964948014E7"/>
        <n v="1.3228248396852136E7"/>
        <n v="2.105044143607512E7"/>
        <n v="1.7765049944566973E7"/>
        <n v="1.9599976832073927E7"/>
        <n v="1.9537545130498752E7"/>
        <n v="1.7599809009333704E7"/>
        <n v="1.597249684170567E7"/>
        <n v="1.3362405626841672E7"/>
        <n v="1.6504937154203508E7"/>
        <n v="2.0421541994716655E7"/>
        <n v="1.6295488715320043E7"/>
        <n v="1.429000022445253E7"/>
        <n v="1.4635935568128238E7"/>
        <n v="1.6943454788979635E7"/>
        <n v="1.2250504964424973E7"/>
        <n v="1.3167259702199047E7"/>
        <n v="1.4972989795593271E7"/>
        <n v="1.4670843547605505E7"/>
        <n v="1.8631673156901293E7"/>
        <n v="1.8236600116371956E7"/>
        <n v="1.1218441214936621E7"/>
        <n v="1.273212220612708E7"/>
        <n v="1.6721557270083666E7"/>
        <n v="1.466037631887562E7"/>
        <n v="1.562161364136012E7"/>
        <n v="1.5955363726879928E7"/>
        <n v="1.451799604161081E7"/>
        <n v="1.0404249133323362E7"/>
        <n v="9834596.418328904"/>
        <n v="1.818498763915489E7"/>
        <n v="1.8987885425551847E7"/>
        <n v="1.5971683597203197E7"/>
        <n v="2.5614458671266153E7"/>
        <n v="1.5631089824999874E7"/>
        <n v="9658577.360418329"/>
        <n v="1.0115926723324247E7"/>
        <n v="1.5492867432541035E7"/>
        <n v="1.5517737212258969E7"/>
        <n v="1.369147519765125E7"/>
        <n v="1.0635276168014335E7"/>
        <n v="9696988.649544884"/>
        <n v="8766596.16303809"/>
        <n v="7257933.052232934"/>
        <n v="1.232349418035009E7"/>
        <n v="1.260309748087286E7"/>
        <n v="8764083.66205798"/>
        <n v="9525675.93356199"/>
        <n v="1.2302158641872415E7"/>
        <n v="1.2231683131782876E7"/>
        <n v="1.1119248939184317E7"/>
        <n v="1.5291619627911782E7"/>
        <n v="1.4443137839640515E7"/>
        <n v="1.419017859474093E7"/>
        <n v="1.6127746118034372E7"/>
        <n v="1.6063023613836518E7"/>
        <n v="1.099952571548335E7"/>
        <n v="1.0725078804260563E7"/>
        <n v="2.2781619530930944E7"/>
        <n v="2.0111975618481603E7"/>
        <n v="1.626716586195507E7"/>
        <n v="1.5464995678139305E7"/>
        <n v="1.316395901920176E7"/>
        <n v="1.019237511770487E7"/>
        <n v="6973212.764661005"/>
        <n v="1.2009906472525133E7"/>
        <n v="1.3164079543157594E7"/>
        <n v="1.3619157116810303E7"/>
        <n v="1.2410101109452086E7"/>
        <n v="1.3574544839082481E7"/>
        <n v="1.167322751553746E7"/>
        <n v="1.0528431843706189E7"/>
        <n v="1.1023720847630605E7"/>
        <n v="1.2406434583348067E7"/>
        <n v="1.12389591900903E7"/>
        <n v="1.1822534751960479E7"/>
        <n v="1.1490196480313998E7"/>
        <n v="9973464.235404922"/>
        <n v="7910838.63730974"/>
        <n v="9184952.955653565"/>
        <n v="1.1457359826238493E7"/>
        <n v="1.0197368101187814E7"/>
        <n v="8943206.174732368"/>
        <n v="8779558.29664655"/>
        <n v="6365531.499999298"/>
        <n v="4000430.3339042244"/>
        <n v="8486697.74568633"/>
        <n v="9931372.646269266"/>
        <n v="8634951.935340438"/>
        <n v="7191781.733210776"/>
        <n v="4384859.358417841"/>
        <n v="4764197.4175682245"/>
        <n v="6108773.5259988895"/>
        <n v="8882029.483090023"/>
        <n v="9396686.67246441"/>
        <n v="8149389.350505522"/>
        <n v="7389468.38916587"/>
        <n v="6323822.640393595"/>
        <n v="3966211.3455980346"/>
        <n v="5450561.2626648005"/>
        <n v="7675405.23066258"/>
        <n v="9027564.19141937"/>
        <n v="6340485.8612978365"/>
        <n v="6490950.231763648"/>
        <n v="9803620.339983234"/>
        <n v="8714370.128861729"/>
        <n v="7024874.745378463"/>
        <n v="9737754.253500521"/>
        <n v="8988333.238437373"/>
        <n v="1.1180470986530457E7"/>
        <n v="9500622.403862592"/>
        <n v="7883318.743656228"/>
        <n v="7471378.026635875"/>
        <n v="7676408.725216372"/>
        <n v="1.0477521863621252E7"/>
        <n v="1.0848743901581477E7"/>
        <n v="1.135458918556949E7"/>
        <n v="1.0549594439874094E7"/>
        <n v="8859832.007987706"/>
        <n v="8169977.233065604"/>
        <n v="5665797.405796933"/>
        <n v="8688865.558349434"/>
        <n v="1.0102648108754035E7"/>
        <n v="1.015020417633675E7"/>
        <n v="1.0542417993537303E7"/>
        <n v="8727391.030446155"/>
        <n v="8000285.034527141"/>
        <n v="7404060.334425681"/>
        <n v="8468373.352845574"/>
        <n v="7878163.851390659"/>
        <n v="1.0167727815187639E7"/>
        <n v="9717042.235963147"/>
        <n v="1.0665275986928144E7"/>
        <n v="8699700.504926598"/>
        <n v="7304361.080795912"/>
        <n v="1.2900826496805375E7"/>
        <n v="1.2828642445076993E7"/>
        <n v="1.186167037031944E7"/>
        <n v="1.0366257679233162E7"/>
        <n v="1.171453472018931E7"/>
        <n v="9581200.586410109"/>
        <n v="8291038.225148251"/>
        <n v="1.689295195702955E7"/>
        <n v="2.095054456642062E7"/>
        <n v="1.6232534700528575E7"/>
        <n v="1.4228740985584954E7"/>
        <n v="1.5613602255765263E7"/>
        <n v="1.20020031028824E7"/>
        <n v="9036033.356783895"/>
        <n v="9766323.813325966"/>
        <n v="1.6938955869247887E7"/>
        <n v="2.527119132397846E7"/>
        <n v="2.0332827456455156E7"/>
        <n v="1.0906403904545303E7"/>
        <n v="6574848.453563003"/>
        <n v="6266788.05379898"/>
        <n v="9381243.577580163"/>
        <n v="9366427.511867419"/>
        <n v="1.0334180487937223E7"/>
        <n v="1.1873679332978645E7"/>
        <n v="9583704.47173397"/>
        <n v="8242884.899875045"/>
        <n v="7923628.432065636"/>
        <n v="1.1193404842755014E7"/>
        <n v="1.2803735826987132E7"/>
        <n v="1.3884905942201778E7"/>
        <n v="1.3169222004996337E7"/>
        <n v="1.2738871791703878E7"/>
        <n v="1.0957650821564699E7"/>
        <n v="8796740.968926914"/>
        <n v="1.62939870372351E7"/>
        <n v="1.5215372223082887E7"/>
        <n v="9048288.081459252"/>
        <n v="9818072.918501075"/>
        <n v="9500456.884465769"/>
        <n v="8738058.448844243"/>
        <n v="5472863.912580348"/>
        <n v="3820763.019421956"/>
        <n v="7185371.274914572"/>
        <n v="1.4633482750162894E7"/>
        <n v="1.4310601957117626E7"/>
        <n v="1.084459754835196E7"/>
        <n v="5730966.324718955"/>
        <n v="5884954.683910041"/>
        <n v="6891608.408317599"/>
        <n v="7304990.991827696"/>
        <n v="7152375.666621545"/>
        <n v="8924003.88101217"/>
        <n v="1.119436626859918E7"/>
        <n v="1.0107010167929398E7"/>
        <n v="8676001.534223769"/>
        <n v="1.0449091508158986E7"/>
        <n v="8543329.607011447"/>
        <n v="9347139.548984177"/>
        <n v="1.2257945143791886E7"/>
        <n v="1.2410244737449247E7"/>
        <n v="7252696.349351137"/>
        <n v="6134126.715455809"/>
        <n v="9448867.534068832"/>
        <n v="1.077595052493465E7"/>
        <n v="1.2964503937882401E7"/>
        <n v="1.8714548771112478E8"/>
        <n v="1.0689545245906521E8"/>
        <n v="1.1746635867519872E7"/>
        <n v="1.5494566976045959E7"/>
        <n v="1.5882736867659613E7"/>
        <n v="1.3136079576551571E7"/>
        <n v="1.333182865304961E7"/>
        <n v="2.1653020863134738E7"/>
        <n v="1.1758477840523882E7"/>
        <n v="1.459018158823563E7"/>
        <n v="4.630354675033836E7"/>
        <n v="1.727229510512637E7"/>
        <n v="9054884.541455712"/>
        <n v="7077682.008978648"/>
        <n v="7961667.461947951"/>
        <n v="9087024.790868847"/>
        <n v="9079728.54715834"/>
        <n v="1.0492238147312934E7"/>
        <n v="1.313098500943709E7"/>
        <n v="1.4335714812099421E7"/>
        <n v="9.94493333027244E7"/>
        <n v="1.594169036293405E7"/>
        <n v="1.5589316294340909E7"/>
        <n v="9865044.926323496"/>
        <n v="6656414.800257256"/>
        <n v="1.0827662011021307E7"/>
        <n v="1.2439496476359546E7"/>
        <n v="8304755.773843019"/>
        <n v="9754614.884793533"/>
        <n v="9963171.121919462"/>
        <n v="8755823.51083204"/>
        <n v="8127063.230401908"/>
        <n v="8447288.950485857"/>
        <n v="9458850.495923415"/>
        <n v="1.0525618091862507E7"/>
        <n v="1.1870698972325051E7"/>
        <n v="1.1685138207145391E7"/>
        <n v="8950406.391117537"/>
        <n v="5393025.637134687"/>
        <n v="9059392.061444415"/>
        <n v="9417546.90914663"/>
        <n v="8526068.415265094"/>
        <n v="9223605.70862735"/>
        <n v="1.1020339391509676E7"/>
        <n v="8957034.3002129"/>
        <n v="7356768.363031295"/>
        <n v="7946176.98899239"/>
        <n v="6985280.625531142"/>
        <n v="8991210.0615289"/>
        <n v="1.217479078367629E7"/>
        <n v="1.2674533741557838E7"/>
        <n v="1.1075305994165832E7"/>
        <n v="7747927.404951343"/>
        <n v="6189274.622981703"/>
        <n v="8685798.426689377"/>
        <n v="1.1109123366531523E7"/>
        <n v="1.1800752693294544E7"/>
        <n v="1.0767259646806283E7"/>
        <n v="8329097.845416664"/>
        <n v="6115174.771636558"/>
        <n v="8613575.272793386"/>
        <n v="8060854.480110601"/>
        <n v="7921123.141047685"/>
        <n v="8888833.809167938"/>
        <n v="9381673.056771964"/>
        <n v="8082764.937790093"/>
        <n v="3982133.4477175204"/>
        <n v="7967616.796432428"/>
        <n v="7542286.771639603"/>
        <n v="8490750.48074266"/>
        <n v="9242639.982407883"/>
        <n v="6741814.019136233"/>
        <n v="8115248.950791787"/>
        <n v="7309282.452067557"/>
        <n v="6132307.330165231"/>
        <n v="9083077.937290503"/>
        <n v="1.0446266960521087E7"/>
        <n v="1.0214293605125155E7"/>
        <n v="9938003.486916514"/>
        <n v="8993904.39274542"/>
        <n v="5857136.07137697"/>
        <n v="1.0884303807247192E7"/>
        <n v="9344994.95488894"/>
        <n v="9150867.670136973"/>
        <n v="9316155.204409897"/>
        <n v="7925780.532666638"/>
        <n v="3967953.432961865"/>
        <n v="3298871.122689872"/>
        <n v="8024688.123750425"/>
        <n v="1.0478696687109014E7"/>
        <n v="1.001054149204275E7"/>
        <n v="1.1265967439871896E7"/>
        <n v="1.1327403816687865E7"/>
        <n v="8000722.716294747"/>
        <n v="7911305.744651557"/>
        <n v="8568881.412067581"/>
        <n v="1.0363251363305975E7"/>
        <n v="8261691.87937421"/>
        <n v="9695622.052002292"/>
        <n v="9313782.990807414"/>
        <n v="7602979.1123630665"/>
        <n v="6754510.255264365"/>
        <n v="9477281.628586695"/>
        <n v="9072437.285503991"/>
        <n v="7986647.334762332"/>
        <n v="6192774.814196435"/>
        <n v="6385726.66982376"/>
        <n v="6261244.916153824"/>
        <n v="6551009.74053688"/>
        <n v="5843858.927149303"/>
        <n v="1.2446411609047338E7"/>
        <n v="1.5658126840955239E7"/>
        <n v="8081375.121523202"/>
        <n v="8498277.155355036"/>
        <n v="6972659.949652688"/>
        <n v="7122883.734844246"/>
        <n v="1.4503927190907942E7"/>
        <n v="1.2910466294190085E7"/>
        <n v="1.6552927682823824E7"/>
        <n v="1.4355146274015967E7"/>
        <n v="1.2246530719188094E7"/>
        <n v="1.1165731652937783E7"/>
        <n v="8794782.70118676"/>
        <n v="1.0261520283669356E7"/>
        <n v="1.1628834841380078E7"/>
        <n v="1.5352983876975896E7"/>
        <n v="1.2889070280328183E7"/>
        <n v="1.1898714191876046E7"/>
        <n v="8624584.325093871"/>
        <n v="5746237.195288504"/>
        <n v="8375695.686726711"/>
        <n v="1.0095046377275474E7"/>
        <n v="1.0550620896361893E7"/>
        <n v="1.1851329029608924E7"/>
        <n v="1.3778366147330014E7"/>
        <n v="1.2304552323071444E7"/>
        <n v="1.1032459285956344E7"/>
        <n v="1.6280371386734335E7"/>
        <n v="1.4069288048477678E7"/>
        <n v="1.4026530960871505E7"/>
        <n v="1.1277645648920422E7"/>
        <n v="1.6899049834243998E7"/>
        <n v="1.330648662105468E7"/>
        <n v="8838637.245648025"/>
        <n v="6396937.488245722"/>
        <n v="9963848.810879722"/>
        <n v="1.1128518608718578E7"/>
        <n v="9463404.230373744"/>
        <n v="9963117.812058149"/>
        <n v="1.0172026385475097E7"/>
        <n v="7521641.685406322"/>
        <n v="1.5583565119305661E7"/>
        <n v="1.5829395071974847E7"/>
        <n v="1.289972079462649E7"/>
        <n v="2.031937458156976E7"/>
        <n v="1.845769360816192E7"/>
        <n v="1.306275025308449E7"/>
        <n v="1.1975434105575018E7"/>
        <n v="1.7076218321737006E7"/>
        <n v="1.4619805880312638E7"/>
        <n v="1.5168091656575898E7"/>
        <n v="1.6970330768068396E7"/>
        <n v="1.0968976816883637E7"/>
        <n v="9149237.76654948"/>
        <n v="1.0364601262741277E7"/>
        <n v="1.228768580269442E7"/>
        <n v="8768975.158441955"/>
        <n v="7330156.9561739545"/>
        <n v="6638389.797775232"/>
        <n v="6581355.60503129"/>
        <n v="5412630.544567979"/>
        <n v="5486570.417698678"/>
        <n v="1.0820478976488957E7"/>
        <n v="1.327979953872712E7"/>
        <n v="1.1757000592408434E7"/>
        <n v="1.629975245443728E7"/>
        <n v="1.470847433845251E7"/>
        <n v="1.0681491643036554E7"/>
        <n v="8098594.619208792"/>
        <n v="1.204509880301049E7"/>
        <n v="9342351.087967608"/>
        <n v="9610476.930875147"/>
        <n v="1.122815326532139E7"/>
        <n v="1.206743763371769E7"/>
        <n v="1.1547585946312146E7"/>
        <n v="8351127.351253232"/>
        <n v="1.0821037079781046E7"/>
        <n v="9456000.851753362"/>
        <n v="1.0347364029139461E7"/>
        <n v="1.1892495971807322E7"/>
        <n v="9351664.603686089"/>
        <n v="6780591.131105385"/>
        <n v="3281310.30325185"/>
        <n v="8130786.717085122"/>
        <n v="7888486.821597039"/>
        <n v="1.0554450665643577E7"/>
        <n v="8783682.95713675"/>
        <n v="1.0302299759256253E7"/>
        <n v="5217820.653181912"/>
        <n v="3928337.495957025"/>
        <n v="1.0648075814649286E7"/>
        <n v="9960189.358224062"/>
        <n v="1.18332363511978E7"/>
        <n v="1.122824604301511E7"/>
        <n v="7074907.991564597"/>
        <n v="7751553.3582114"/>
        <n v="5622039.888335066"/>
        <n v="1.0172596621813528E7"/>
        <n v="8369535.326104172"/>
        <n v="8312007.133395067"/>
        <n v="1.2493048526321748E7"/>
        <n v="9716932.57409888"/>
        <n v="4464812.9815551955"/>
        <n v="6038899.776160367"/>
        <n v="1.421674230526472E7"/>
        <n v="1.65041063336457E7"/>
        <n v="1.4280242099062525E7"/>
        <n v="1.1820600366659017E7"/>
        <n v="1.2691379632587189E7"/>
        <n v="1.3800488609770432E7"/>
        <n v="1.1752314647322131E7"/>
        <n v="1.3786038771000635E7"/>
        <n v="1.6722879017985102E7"/>
        <n v="1.6103352456168031E7"/>
        <n v="1.3579254320028422E7"/>
        <n v="1.5972541452914605E7"/>
        <n v="1.2102866862246292E7"/>
        <n v="1.6236769352321489E7"/>
        <n v="1.8339288581138175E7"/>
        <n v="1.5328484418590408E7"/>
        <n v="1.3196069213141292E7"/>
        <n v="1.6178195670622006E7"/>
        <n v="1.9959582332991265E7"/>
        <n v="1.2016698771566888E7"/>
        <n v="7291594.364029187"/>
        <n v="1.1404049049567021E7"/>
        <n v="7480490.66748004"/>
        <n v="9452085.983721131"/>
        <n v="1.001728749409541E7"/>
        <n v="3917401.2379856613"/>
        <n v="1594026.3751141508"/>
        <n v="9227500.33907969"/>
        <n v="8355585.372612465"/>
        <n v="1.0222019557607643E7"/>
        <n v="1.2503065974301953E7"/>
        <n v="1.4467426438724382E7"/>
        <n v="1.3338891816113664E7"/>
        <n v="8994908.40226167"/>
        <n v="8562956.823824998"/>
        <n v="1.1207086598682594E7"/>
        <n v="1.480796734552226E7"/>
        <n v="1.4411290702792788E7"/>
        <n v="1.1008810203373658E7"/>
        <n v="9799153.882314213"/>
        <n v="9419032.708761068"/>
        <n v="9230283.468771534"/>
        <n v="1.2719678546792768E7"/>
        <n v="1.2011518766729463E7"/>
        <n v="1.4099910805384314E7"/>
        <n v="1.1241113951175189E7"/>
        <n v="1.1853294883155955E7"/>
        <n v="1.0309414688708713E7"/>
        <n v="8829054.278924946"/>
        <n v="9924796.804782255"/>
        <n v="1.1528568952454941E7"/>
        <n v="8056353.29604892"/>
        <n v="9456365.533924099"/>
        <n v="9772421.611550622"/>
        <n v="7206825.298254711"/>
        <n v="5170011.064925189"/>
        <n v="8557269.623263663"/>
        <n v="1.0139032738628179E7"/>
        <n v="1.37588496088142E7"/>
        <n v="1.8701042924829036E7"/>
        <n v="1.0973237715242848E7"/>
        <n v="9568449.836897664"/>
        <n v="8063274.245977283"/>
        <n v="8913636.385610169"/>
        <n v="9933918.404239437"/>
        <n v="1.0400786436441798E7"/>
        <n v="1.297568412295628E7"/>
        <n v="1.2359809077232815E7"/>
        <n v="9682991.052411914"/>
        <n v="1.0539217843862072E7"/>
        <n v="1.5685172408686563E7"/>
        <n v="1.6914541825633205E7"/>
        <n v="1.3913138751788761E7"/>
        <n v="1.214857621063192E7"/>
        <n v="9228935.983977055"/>
        <n v="7014072.933636861"/>
        <n v="8765867.634612795"/>
        <n v="1.1197120527434502E7"/>
        <n v="1.1658450426949775E7"/>
        <n v="1.016737792325112E7"/>
        <n v="1.0054956738542045E7"/>
        <n v="1.144586555395829E7"/>
        <n v="8690180.067991436"/>
        <n v="7253412.118910716"/>
        <n v="1.2038338444544E7"/>
        <n v="1.3409474403411146E7"/>
        <n v="1.3934794455494067E7"/>
        <n v="1.0482848346159354E7"/>
        <n v="1.0500763871390555E7"/>
        <n v="7535580.936442109"/>
        <n v="8214683.0848695375"/>
        <n v="1.1907481506339705E7"/>
        <n v="1.3101090637565E7"/>
        <n v="1.0707479072525157E7"/>
        <n v="8282880.730075228"/>
        <n v="1.0623256372019421E7"/>
        <n v="1.1199984666390875E7"/>
        <n v="1.1208428815129085E7"/>
        <n v="1.2404465283465115E7"/>
        <n v="1.2041562896818593E7"/>
        <n v="1.04741304869045E7"/>
        <n v="1.3097140267516354E7"/>
        <n v="1.1695739065935733E7"/>
        <n v="7162042.052000221"/>
        <n v="2174158.418212922"/>
        <n v="7657895.003801466"/>
        <n v="1.0383697809629451E7"/>
        <n v="9916453.691139642"/>
        <n v="1.6973266479104985E7"/>
        <n v="2.7861769912122205E7"/>
        <n v="1.374433226232651E7"/>
        <n v="8192175.95682223"/>
        <n v="1.0551368648759622E7"/>
        <n v="1.3574556497729747E7"/>
        <n v="2.5837287597517055E7"/>
        <n v="1.1712475515611196E7"/>
        <n v="1.022775039591536E7"/>
        <n v="1.0425217746350605E7"/>
        <n v="1.0054712076052342E7"/>
        <n v="1.1438804799909398E7"/>
        <n v="1.18844502862254E7"/>
        <n v="1.4114008708208786E7"/>
        <n v="8453184.832375111"/>
        <n v="6730114.5932928715"/>
        <n v="6421299.959679891"/>
        <n v="6229121.535500255"/>
        <n v="1.0878263544532059E7"/>
        <n v="5423964.182799472"/>
        <n v="7759169.437810442"/>
        <n v="1.3274750807554182E7"/>
        <n v="1.6255255045641763E7"/>
        <n v="9932750.785101926"/>
        <n v="8384149.897348919"/>
        <n v="8776917.515727168"/>
        <n v="7772278.046097747"/>
        <n v="9816810.36882156"/>
        <n v="1.5131455830634471E7"/>
        <n v="1.6130702277808081E7"/>
        <n v="8120812.749779566"/>
        <n v="6156144.43154738"/>
        <n v="9347932.067023005"/>
        <n v="1.190137867082715E7"/>
        <n v="9688816.658088583"/>
        <n v="1.0420271477031546E7"/>
        <n v="1.3925119207643358E7"/>
        <n v="9667612.751941778"/>
        <n v="7666801.366775371"/>
        <n v="2.7678328997707486E7"/>
        <n v="3.3921023641236655E7"/>
        <n v="2.439188566936833E7"/>
        <n v="2.5463254868340567E7"/>
        <n v="1.85957217828331E7"/>
        <n v="8215351.9420267"/>
        <n v="8858527.169393685"/>
        <n v="2.3061213593401503E7"/>
        <n v="3.943165659825393E7"/>
        <n v="1.9386557329066634E7"/>
        <n v="7.092502946911162E8"/>
        <n v="1.530925758515375E8"/>
        <n v="1.8799676261074357E7"/>
        <n v="8622479.260191288"/>
        <n v="1.6962779600299865E7"/>
        <n v="2.539275942572673E7"/>
        <n v="2.6822822240810815E7"/>
        <n v="1.1857141635110814E7"/>
        <n v="1.2288759951664088E7"/>
        <n v="3.0058851564045154E7"/>
        <n v="2.4913799789856236E7"/>
        <n v="1.3126607128563233E7"/>
        <n v="1.1096539915980339E7"/>
        <n v="2.0155121932752423E7"/>
        <n v="2.0911654659744177E7"/>
        <n v="1.2653671628128456E7"/>
        <n v="4226293.418782612"/>
        <n v="8192963.685372447"/>
        <n v="1.1147889012981085E7"/>
        <n v="6175165.165635628"/>
        <n v="9173609.046057634"/>
        <n v="1.1658045608113216E7"/>
        <n v="1.3073333061369749E7"/>
        <n v="1.3572472438876519E7"/>
        <n v="1.198490833388934E7"/>
        <n v="1.2221708754647601E7"/>
        <n v="1.1616669793531122E7"/>
        <n v="1.210094122905701E7"/>
        <n v="1.260657596521162E7"/>
        <n v="1.1324723870260704E7"/>
        <n v="7694686.125496605"/>
        <n v="9317709.890804335"/>
        <n v="1.8680848659418084E7"/>
        <n v="1.427380165373058E7"/>
        <n v="1.5507146020770758E7"/>
        <n v="2.4216771292090822E7"/>
        <n v="2.1029866469542706E8"/>
        <n v="1.9379043971503895E7"/>
        <n v="2.13141481561567E7"/>
        <n v="1.8459575367849592E7"/>
        <n v="1.490970082038644E7"/>
        <n v="8260949.797753204"/>
        <n v="1.1818170467749603E7"/>
        <n v="1.254191110721924E7"/>
        <n v="1.015959887946685E7"/>
        <n v="7585800.908089081"/>
        <n v="8409469.021748537"/>
        <n v="8473543.708808132"/>
        <n v="1.4025718359476173E7"/>
        <n v="1.4299653064570038E7"/>
        <n v="1.1407924926367288E7"/>
        <n v="1.0012755331969539E7"/>
        <n v="1.0985057241789257E7"/>
        <n v="1.3555204843319321E7"/>
        <n v="1.401135911683354E7"/>
        <n v="1.5781572824184561E7"/>
        <n v="1.4338005511231825E7"/>
        <n v="1.4272810054365223E7"/>
        <n v="1.0800676423618456E7"/>
        <n v="1.019938740292861E7"/>
        <n v="8638229.079133801"/>
        <n v="1.0401626737291241E7"/>
        <n v="1.2935350446566543E7"/>
        <n v="1.2356137262469E7"/>
        <n v="9303377.053402577"/>
        <n v="8624128.679480653"/>
        <n v="9544659.587535543"/>
        <n v="1.5342045552563585E7"/>
        <n v="1.3722026785796793E7"/>
        <n v="1.3005740300840175E7"/>
        <n v="1.3282665881517014E7"/>
        <n v="1.0984624111943917E7"/>
        <n v="1.0557561606713811E7"/>
        <n v="8123900.274817455"/>
        <n v="1.2279981452591926E7"/>
        <n v="1.1909523959091071E7"/>
        <n v="1.4729704660578974E7"/>
        <n v="1.483220334279811E7"/>
        <n v="1.478370173025322E7"/>
        <n v="1.297440661905693E7"/>
        <n v="1.102567882728E7"/>
        <n v="1.2916839482848223E7"/>
        <n v="1.1539935707936026E7"/>
        <n v="1.1740971550627733E7"/>
        <n v="9447104.576946741"/>
        <n v="7499127.722666319"/>
        <n v="6396867.52276706"/>
        <n v="7592083.31720069"/>
        <n v="9534183.613949649"/>
        <n v="1.0239294664014068E7"/>
        <n v="9825591.856567113"/>
        <n v="6142402.559159801"/>
        <n v="6532070.428079738"/>
        <n v="8389960.98673648"/>
        <n v="8693249.215505406"/>
        <n v="1.4318717361163791E7"/>
        <n v="1.0714675934195014E7"/>
        <n v="1.0094461255625006E7"/>
        <n v="1.169994240307632E7"/>
        <n v="1.1219197541531067E7"/>
        <n v="1.0712199384674221E7"/>
        <n v="1.1325247599009909E7"/>
        <n v="1.3673420789569532E7"/>
        <n v="1.1021603778750438E7"/>
        <n v="1.3606190746790392E7"/>
        <n v="1.3863279278152218E7"/>
        <n v="1.1534884136687608E7"/>
        <n v="9851381.001649093"/>
        <n v="9647937.874299772"/>
        <n v="9227914.652267111"/>
        <n v="1.1048668047433352E7"/>
        <n v="1.2707889718782894E7"/>
        <n v="1.260429327037207E7"/>
        <n v="1.2285185568661366E7"/>
        <n v="9767112.188982539"/>
        <n v="7938778.216479737"/>
        <n v="1.1083095611064905E7"/>
        <n v="1.2731666594970193E7"/>
        <n v="1.414093041436748E7"/>
        <n v="1.0528508611265402E7"/>
        <n v="1.0887220266398994E7"/>
        <n v="7793891.327697244"/>
        <n v="6783531.35673274"/>
        <n v="1.1409520591362009E7"/>
        <n v="1.0699259245604783E7"/>
        <n v="1.1586163977733877E7"/>
        <n v="1.3887797787253492E7"/>
        <n v="1.3481659923995743E7"/>
        <n v="1.366335447350878E7"/>
        <n v="1.28623337529749E7"/>
        <n v="1.5673581745925715E7"/>
        <n v="2.0302345644731674E7"/>
        <n v="2.15021823807331E7"/>
        <n v="2.1931832974943947E7"/>
        <n v="1.8374986589207727E7"/>
        <n v="1.2007633646134729E7"/>
        <n v="7698309.386142438"/>
        <n v="5135007.708203541"/>
        <n v="8971132.542554773"/>
        <n v="1.0992424345116444E7"/>
        <n v="1.0220636481786767E7"/>
        <n v="1.1105174602719652E7"/>
        <n v="1.2646472020692604E7"/>
        <n v="1.2998389949837983E7"/>
        <n v="1.4134125049744256E7"/>
        <n v="1.3984675645291382E7"/>
        <n v="2.2727496939341918E7"/>
        <n v="2.109952875886671E7"/>
        <n v="1.789103943670166E7"/>
        <n v="1.4825058660043335E7"/>
        <n v="1.70380849039789E7"/>
        <n v="1.7258458507727757E7"/>
        <n v="1.808757567500405E7"/>
        <n v="1.47990158296584E7"/>
        <n v="1.0176755655562552E7"/>
        <n v="7637053.579924457"/>
        <n v="6239649.224417899"/>
        <n v="6028366.04811414"/>
        <n v="8773414.810174124"/>
        <n v="1.2650644707449526E7"/>
        <n v="1.3360337251507739E7"/>
        <n v="1.1612437059632894E7"/>
        <n v="1.0451868495191699E7"/>
        <n v="7452144.871986645"/>
        <n v="1.0044409914716113E7"/>
        <n v="1.2978233121173637E7"/>
        <n v="1.6738748934340525E7"/>
        <n v="1.077500869569858E7"/>
        <n v="1.1877688714838425E7"/>
        <n v="1.167906663636593E7"/>
        <n v="1.0187813265716985E7"/>
        <n v="1.0120097131272255E7"/>
        <n v="1.2155575080269089E7"/>
        <n v="1.5235186652502323E7"/>
        <n v="1.238980379388344E7"/>
        <n v="1.1523366138443807E7"/>
        <n v="1.3418008434789022E7"/>
        <n v="5845485.33644571"/>
        <n v="6695016.442214554"/>
        <n v="7983938.067943717"/>
        <n v="9013160.896610055"/>
        <n v="1.184788238623572E7"/>
        <n v="1.117714434003577E7"/>
        <n v="1.2998679984318372E7"/>
        <n v="1.1509957125228034E7"/>
        <n v="1.014943527601538E7"/>
        <n v="1.2770880498999504E7"/>
        <n v="1.5339656479317874E7"/>
        <n v="2.1499634511070002E7"/>
        <n v="1.362292064013229E7"/>
        <n v="1.4454261781383963E7"/>
        <n v="1.457582518476405E7"/>
        <n v="1.5390526291916529E7"/>
        <n v="1.3632861449213613E7"/>
        <n v="1.1815236487977194E7"/>
        <n v="1.7620470787659094E7"/>
        <n v="1.2695859470583675E7"/>
        <n v="1.710055137076806E7"/>
        <n v="1.2170111318533432E7"/>
        <n v="1.1873011081436135E7"/>
        <n v="2.232882393372078E7"/>
        <n v="3.782281226907983E7"/>
        <n v="1.6680584239320057E7"/>
        <n v="9782065.909034852"/>
        <n v="1.2979619936126875E7"/>
        <n v="8716283.876775194"/>
        <n v="5765165.691119799"/>
        <n v="1.071129082023739E7"/>
        <n v="8139535.59939104"/>
        <n v="6567056.9889494665"/>
        <n v="1.1382889977556344E7"/>
        <n v="1.1548007055406785E7"/>
        <n v="5917775.7892844"/>
        <n v="1.359848731601199E7"/>
        <n v="1.886854496350696E7"/>
        <n v="1.7170468104367767E7"/>
        <n v="1.9402211110125836E7"/>
        <n v="1.815463847224004E7"/>
        <n v="2.4423220770038284E7"/>
        <n v="8539030.48020187"/>
        <n v="8063210.897451892"/>
        <n v="1.1280262670911029E7"/>
        <n v="1.3656669253570292E7"/>
        <n v="1.7710260486975946E7"/>
        <n v="1.1943624635746418E7"/>
        <n v="8307812.863810572"/>
        <n v="8463523.29651297"/>
        <n v="7648982.553551804"/>
        <n v="1.2081317659151219E7"/>
        <n v="1.9753433761817418E7"/>
        <n v="1.0057618894054672E7"/>
        <n v="9085475.134902485"/>
        <n v="1.3023451113342049E7"/>
        <n v="1.1018820583354948E7"/>
        <n v="9214216.50772501"/>
        <n v="1.6408410935254226E7"/>
        <n v="1.856966194134144E7"/>
        <n v="1.8107695283031244E7"/>
        <n v="8911784.943724137"/>
        <n v="1.1395517239904627E7"/>
        <n v="1.1377137240605585E7"/>
        <n v="1.0569464949266138E7"/>
        <n v="1.3372340208031913E7"/>
        <n v="1.8645434856522225E7"/>
        <n v="2.392645379436167E7"/>
        <n v="1.6366099147286648E7"/>
        <n v="7384937.681225864"/>
        <n v="1.4385133979479205E7"/>
        <n v="9474428.129800845"/>
        <n v="1.3129663074780177E7"/>
        <n v="1.4234936239063079E7"/>
        <n v="1.2035456946099196E7"/>
        <n v="1.189803829145691E7"/>
        <n v="1.6024247083903432E7"/>
        <n v="8926943.170656169"/>
        <n v="5089591.451919456"/>
        <n v="1.2697751411202606E7"/>
        <n v="1.5354563430715807E7"/>
        <n v="1.6154935115670806E7"/>
        <n v="2.0777936087864466E7"/>
        <n v="1.3218884336822577E7"/>
        <n v="9410111.933216544"/>
        <n v="8542583.476337494"/>
        <n v="1.3126045467509111E7"/>
        <n v="1.381169317244142E7"/>
        <n v="1.3673951638365423E7"/>
        <n v="1.0793600419274747E7"/>
        <n v="8384139.635005271"/>
        <n v="6837648.760289211"/>
        <n v="8988305.463739676"/>
        <n v="1.278608750206614E7"/>
        <n v="1.271737953931698E7"/>
        <n v="1.1398006356523244E7"/>
        <n v="9509022.637183914"/>
        <n v="7735700.7583503"/>
        <n v="4336848.822103369"/>
        <n v="9029370.359208254"/>
        <n v="1.1724320217325762E7"/>
        <n v="1.4567592629833989E7"/>
        <n v="1.529620700336776E7"/>
        <n v="1.0916318354616143E7"/>
        <n v="1.1787593742716558E7"/>
        <n v="9607144.64719395"/>
        <n v="7013059.597756213"/>
        <n v="8485449.583932932"/>
        <n v="6436085.772682579"/>
        <n v="6101295.400927995"/>
        <n v="7356709.310156853"/>
        <n v="9239173.405712917"/>
        <n v="7676461.966116308"/>
        <n v="8798195.334805936"/>
        <n v="7098544.159611184"/>
        <n v="5952582.38799378"/>
        <n v="7263176.069025153"/>
        <n v="8175255.122881747"/>
        <n v="7996020.855453651"/>
        <n v="6560571.292881033"/>
        <n v="6424849.145012004"/>
        <n v="7889352.462349875"/>
        <n v="9181836.15562465"/>
        <n v="1.0029487175957663E7"/>
        <n v="9561524.14560752"/>
        <n v="7133243.714749465"/>
        <n v="4842284.094025076"/>
        <n v="5879805.54442187"/>
        <n v="8086977.432120674"/>
        <n v="5096304.456454511"/>
        <n v="6401487.5655241255"/>
        <n v="7914346.122443564"/>
        <n v="9138730.532720383"/>
        <n v="5052750.605858482"/>
        <n v="3323244.2777853394"/>
        <n v="3215457.57162597"/>
        <n v="2091436.4603219472"/>
        <n v="4233203.958918946"/>
        <n v="4944711.341574693"/>
        <n v="4346137.133063441"/>
        <n v="4497251.463573897"/>
        <n v="4263197.403722757"/>
        <n v="8022413.127820496"/>
        <n v="5295160.136786742"/>
        <n v="6296108.383384214"/>
        <n v="4522884.2825608365"/>
        <n v="6265490.891232721"/>
        <n v="6658023.432539011"/>
        <n v="5028651.007633992"/>
        <n v="8420044.884585693"/>
        <n v="1.0302348922123572E7"/>
        <n v="1.4082164107165812E7"/>
        <n v="8997830.557238271"/>
        <n v="3.670644848232264E7"/>
        <n v="4522537.771156044"/>
        <n v="3126133.2716610846"/>
        <n v="4805630.996858717"/>
        <n v="5857478.098592232"/>
        <n v="4154425.2005530256"/>
        <n v="3965547.099074607"/>
        <n v="6019473.287809816"/>
        <n v="7185406.057368071"/>
        <n v="1.0372767511364149E7"/>
        <n v="4.1537415217429236E7"/>
        <n v="4412872.118885929"/>
        <n v="4536004.96259388"/>
        <n v="7162439.551234181"/>
        <n v="7781784.7324814545"/>
        <n v="2867194.9867495955"/>
        <n v="1805835.571504584"/>
        <n v="6185711.543461933"/>
        <n v="6497192.7949761525"/>
        <n v="5866514.502601411"/>
        <n v="1.107836918688804E7"/>
        <n v="8024251.899966789"/>
        <n v="2093594.011465977"/>
        <n v="4188532.6856130427"/>
        <n v="9207667.000672933"/>
        <n v="1.2199014279179472E7"/>
        <n v="8757090.860049672"/>
        <n v="3663451.5331718954"/>
        <n v="4270355.283361779"/>
        <n v="5514841.30749748"/>
        <n v="6452401.061846002"/>
        <n v="5274906.749549162"/>
        <n v="6006132.13693068"/>
        <n v="5386493.667777577"/>
        <n v="-197728.29027452797"/>
        <n v="5408912.330230001"/>
        <n v="5135901.182437205"/>
        <n v="5204908.194121582"/>
        <n v="5615989.242471437"/>
        <n v="7804964.519461317"/>
        <n v="1.016076091005203E7"/>
        <n v="1.6169766544042644E8"/>
        <n v="4.794413003454614E8"/>
        <n v="1.1459448786066705E7"/>
        <n v="1389526.980135818"/>
        <n v="1607706.2348404708"/>
        <n v="2698552.770978507"/>
        <n v="4590252.503925"/>
        <n v="5156277.420753558"/>
        <n v="5473203.575975796"/>
        <n v="3081785.035330771"/>
        <n v="2238691.084015269"/>
        <n v="6248289.929336903"/>
        <n v="7790587.218551192"/>
        <n v="6635131.687272553"/>
        <n v="1.099441086262329E7"/>
        <n v="1.111889235909005E7"/>
        <n v="6029633.766359035"/>
        <n v="4742978.511071116"/>
        <n v="7907966.130043369"/>
        <n v="7221663.151352118"/>
        <n v="5626483.848162938"/>
        <n v="6548262.026193024"/>
        <n v="5301265.275159315"/>
        <n v="4093607.506682632"/>
        <n v="5446410.560577986"/>
        <n v="7017989.193322995"/>
        <n v="7482043.581988249"/>
        <n v="4883368.182307272"/>
        <n v="5275393.98694391"/>
        <n v="5534049.449879434"/>
        <n v="5148499.136549606"/>
        <n v="4436411.43257394"/>
        <n v="5608189.728994621"/>
        <n v="5413512.802781779"/>
        <n v="6876766.4760716185"/>
        <n v="6829230.393661379"/>
        <n v="5982073.754913901"/>
        <n v="2713804.0084021436"/>
        <n v="1658223.18194687"/>
        <n v="2086040.445159635"/>
        <n v="5389539.515451833"/>
        <n v="5272485.795793645"/>
        <n v="4705980.910544729"/>
        <n v="4617662.553898285"/>
        <n v="2797655.0081843785"/>
        <n v="3091860.8868170492"/>
        <n v="5161184.4203238"/>
        <n v="6045220.10888226"/>
        <n v="6212785.960252333"/>
        <n v="6053150.334177513"/>
        <n v="4547167.585158883"/>
        <n v="4935673.109965332"/>
        <n v="3373518.5355727384"/>
        <n v="5040102.684003856"/>
        <n v="5683296.9301918745"/>
        <n v="4946917.220648803"/>
        <n v="5011343.301193572"/>
        <n v="5521612.740739555"/>
        <n v="4696741.683788714"/>
        <n v="4062527.0432669516"/>
        <n v="6192352.241647879"/>
        <n v="6290761.624949016"/>
        <n v="6988866.757675979"/>
        <n v="7156919.417506193"/>
        <n v="5072551.860210809"/>
        <n v="3908751.8703561975"/>
        <n v="2499326.459302779"/>
        <n v="7646018.953379508"/>
        <n v="6539996.941781458"/>
        <n v="4848846.044127613"/>
        <n v="4749405.810137396"/>
        <n v="3644886.3684477424"/>
        <n v="1835872.7169886508"/>
        <n v="4679137.765168694"/>
        <n v="5667209.129100817"/>
        <n v="4404431.062127389"/>
        <n v="2896588.1639866456"/>
        <n v="3174687.030508831"/>
        <n v="3292009.6968700793"/>
        <n v="4559957.788291425"/>
        <n v="3596692.3661417966"/>
        <n v="2796450.6456482196"/>
        <n v="3680780.029479371"/>
        <n v="4299806.472521936"/>
        <n v="2313510.285752746"/>
        <n v="2839025.213307671"/>
        <n v="1708364.7755984897"/>
        <n v="1309824.106174773"/>
        <n v="3748134.6502479757"/>
        <n v="2193896.4836159116"/>
        <n v="3914020.6395282242"/>
        <n v="3690774.9851840576"/>
        <n v="3069360.0803698213"/>
        <n v="2554425.3743352145"/>
        <n v="4001673.811011215"/>
        <n v="6733339.923950363"/>
        <n v="3982975.4372772453"/>
        <n v="1931987.6827662063"/>
        <n v="1670725.5030714876"/>
        <n v="3312769.3162299963"/>
        <n v="2421046.499350969"/>
        <n v="3921074.626459589"/>
        <n v="4639521.21973195"/>
        <n v="3554633.795670725"/>
        <n v="5523041.019416993"/>
        <n v="6221033.830645297"/>
        <n v="6594776.673380999"/>
        <n v="5137784.085211386"/>
        <n v="5176663.467812103"/>
        <n v="5342340.308066543"/>
        <n v="5315656.674704222"/>
        <n v="4798975.12897532"/>
        <n v="7408240.846894357"/>
        <n v="9088852.711586207"/>
        <n v="4679108.51618861"/>
        <n v="4382436.94908399"/>
        <n v="5873027.567173963"/>
        <n v="5921985.263336528"/>
        <n v="6264519.352322028"/>
        <n v="8108770.995859945"/>
        <n v="6020768.129259634"/>
        <n v="2224082.4026414724"/>
        <n v="3111335.8870250084"/>
        <n v="4641322.009912847"/>
        <n v="5348830.932717195"/>
        <n v="6040210.880634777"/>
        <n v="6987639.521222299"/>
        <n v="8521438.95759082"/>
        <n v="6549636.283519065"/>
        <n v="6283128.550773717"/>
        <n v="8103497.585043528"/>
        <n v="1.9076394325397167E7"/>
        <n v="1.6697773015628586E7"/>
        <n v="1.4132325182097955E7"/>
        <n v="6767977.710589172"/>
        <n v="3691852.7063479223"/>
        <n v="2675880.757319093"/>
        <n v="3152591.8942211275"/>
        <n v="4260847.1469975775"/>
        <n v="8946981.29584111"/>
        <n v="4583949.634468072"/>
        <n v="3666805.353719277"/>
        <n v="3734425.0800082097"/>
        <n v="4495866.705670505"/>
        <n v="6259021.149171899"/>
        <n v="6461583.866219341"/>
        <n v="7549674.441872425"/>
        <n v="5246822.944377447"/>
        <n v="7601486.047221044"/>
        <n v="6131548.195839112"/>
        <n v="6190716.9038443025"/>
        <n v="6042618.4748628745"/>
        <n v="4468416.848672645"/>
        <n v="4198345.630166487"/>
        <n v="4908928.68736"/>
        <n v="6222665.781359199"/>
        <n v="6273286.519779157"/>
        <n v="6018738.055749776"/>
        <n v="1.0350040095522212E7"/>
        <n v="1.2390440675308421E7"/>
        <n v="1.1143983412971687E7"/>
        <n v="9565519.986492245"/>
        <n v="9079936.902273016"/>
        <n v="1.0658172600093365E7"/>
        <n v="7334561.217131291"/>
        <n v="7953310.864572688"/>
        <n v="8168820.891205879"/>
        <n v="9277275.880431743"/>
        <n v="1.2405894076361742E7"/>
        <n v="1.0563689797552178E7"/>
        <n v="5455019.242636489"/>
        <n v="3559838.106444454"/>
        <n v="7710549.578318765"/>
        <n v="1.3327480990917627E7"/>
        <n v="1.301728480707132E7"/>
        <n v="1.4805577008581847E7"/>
        <n v="8223289.832830909"/>
        <n v="9256699.958899753"/>
        <n v="8601525.75036279"/>
        <n v="7886194.667446538"/>
        <n v="7836446.322553099"/>
        <n v="8815866.564227859"/>
        <n v="8382364.377605193"/>
        <n v="9654588.903823921"/>
        <n v="5346965.840484087"/>
        <n v="5524025.983661888"/>
        <n v="6100867.079165954"/>
        <n v="6888616.40108296"/>
        <n v="7776446.641738642"/>
        <n v="9778708.591714516"/>
        <n v="8660962.282756267"/>
        <n v="6482140.880470587"/>
        <n v="5060515.634009837"/>
        <n v="6728824.57703057"/>
        <n v="5508702.58874057"/>
        <n v="7501306.524226387"/>
        <n v="6378582.748651787"/>
        <n v="8705092.744747654"/>
        <n v="5973858.202161742"/>
        <n v="6487227.072539255"/>
        <n v="7377583.321757275"/>
        <n v="5253045.035012512"/>
        <n v="8068857.292220643"/>
        <n v="6682528.887540741"/>
        <n v="6097835.421882355"/>
        <n v="7127682.585204143"/>
        <n v="6317485.998101804"/>
        <n v="1.8153891414599862E7"/>
        <n v="1.1454931355845602E7"/>
        <n v="1.1725251370806817E7"/>
        <n v="5424184.696172285"/>
        <n v="7319690.509156662"/>
        <n v="1531776.2337861438"/>
        <n v="931900.53870917"/>
        <n v="7120315.517030758"/>
        <n v="6255244.390745235"/>
        <n v="3607374.821151116"/>
        <n v="2795187.6648554034"/>
        <n v="4254918.599020508"/>
        <n v="5249098.480713738"/>
        <n v="2542071.2184149954"/>
        <n v="1886558.7231501841"/>
        <n v="4036136.97718676"/>
        <n v="4150928.1278862203"/>
        <n v="3405885.522427177"/>
        <n v="2387361.3083625487"/>
        <n v="3825409.3117132178"/>
        <n v="2725857.78020245"/>
        <n v="4486406.246101978"/>
        <n v="5006894.017640099"/>
        <n v="3874770.026794107"/>
        <n v="4012443.0270271604"/>
        <n v="4587457.863009522"/>
        <n v="2265991.50639672"/>
        <n v="2002958.8330448915"/>
        <n v="3458862.541115664"/>
        <n v="2675509.9041345855"/>
        <n v="3845831.4754514243"/>
        <n v="6085923.641453112"/>
        <n v="6751030.689242208"/>
        <n v="3568382.1746215965"/>
        <n v="5890669.065792372"/>
        <n v="6849953.140836456"/>
        <n v="4720680.389892414"/>
        <n v="4324117.107986909"/>
        <n v="3695636.100378702"/>
        <n v="-605086.3586105532"/>
        <n v="-183028.76918810682"/>
        <n v="2352849.505968284"/>
        <n v="4176838.7290182156"/>
        <n v="9290104.663832115"/>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Demand by Day of Week" cacheId="0" dataCaption="" compact="0" compactData="0">
  <location ref="A1:V57" firstHeaderRow="0" firstDataRow="1" firstDataCol="2"/>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t="default"/>
      </items>
    </pivotField>
    <pivotField name="Day of Week" axis="axisCol" compact="0" numFmtId="3" outline="0" multipleItemSelectionAllowed="1" showAll="0" sortType="ascending">
      <items>
        <item x="1"/>
        <item x="4"/>
        <item x="2"/>
        <item x="3"/>
        <item x="0"/>
        <item x="5"/>
        <item x="6"/>
        <item t="default"/>
      </items>
    </pivotField>
    <pivotField name="Month" compact="0" numFmtId="4" outline="0" multipleItemSelectionAllowed="1" showAll="0">
      <items>
        <item x="0"/>
        <item x="1"/>
        <item x="2"/>
        <item x="3"/>
        <item x="4"/>
        <item x="5"/>
        <item x="6"/>
        <item x="7"/>
        <item x="8"/>
        <item x="9"/>
        <item x="10"/>
        <item x="11"/>
        <item t="default"/>
      </items>
    </pivotField>
    <pivotField name="Year" axis="axisCol" compact="0" numFmtId="49" outline="0" multipleItemSelectionAllowed="1" showAll="0" sortType="ascending">
      <items>
        <item x="0"/>
        <item sd="0" x="1"/>
        <item sd="0" x="2"/>
        <item sd="0" x="3"/>
        <item sd="0" x="4"/>
        <item x="5"/>
        <item t="default"/>
      </items>
    </pivotField>
    <pivotField name="Week" axis="axisRow" compact="0" numFmtId="3"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chool Day" compact="0" outline="0" multipleItemSelectionAllowed="1" showAll="0">
      <items>
        <item x="0"/>
        <item x="1"/>
        <item x="2"/>
        <item t="default"/>
      </items>
    </pivotField>
    <pivotField name="Holiday" compact="0" outline="0" multipleItemSelectionAllowed="1" showAll="0">
      <items>
        <item x="0"/>
        <item x="1"/>
        <item x="2"/>
        <item t="default"/>
      </items>
    </pivotField>
    <pivotField name="Min Temperatur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t="default"/>
      </items>
    </pivotField>
    <pivotField name="Max Temperatur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t="default"/>
      </items>
    </pivotField>
    <pivotField name="Solar Exposu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Rainfall"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name="Demand"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t="default"/>
      </items>
    </pivotField>
    <pivotField name="RRP"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t="default"/>
      </items>
    </pivotField>
    <pivotField name="Revenu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t="default"/>
      </items>
    </pivotField>
  </pivotFields>
  <rowFields>
    <field x="4"/>
  </rowFields>
  <colFields>
    <field x="3"/>
    <field x="1"/>
  </colFields>
  <dataFields>
    <dataField name="SUM of Demand" fld="11" baseField="0"/>
  </dataFields>
</pivotTableDefinition>
</file>

<file path=xl/pivotTables/pivotTable2.xml><?xml version="1.0" encoding="utf-8"?>
<pivotTableDefinition xmlns="http://schemas.openxmlformats.org/spreadsheetml/2006/main" name="_YoY_Demand" cacheId="1" dataCaption="" compact="0" compactData="0">
  <location ref="A2:H16" firstHeaderRow="0" firstDataRow="1" firstDataCol="1"/>
  <pivotFields>
    <pivotField name="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Day of Week" compact="0" numFmtId="3" outline="0" multipleItemSelectionAllowed="1" showAll="0">
      <items>
        <item x="0"/>
        <item x="1"/>
        <item x="2"/>
        <item x="3"/>
        <item x="4"/>
        <item x="5"/>
        <item x="6"/>
        <item t="default"/>
      </items>
    </pivotField>
    <pivotField name="Month" axis="axisRow" compact="0" numFmtId="4" outline="0" multipleItemSelectionAllowed="1" showAll="0" sortType="ascending">
      <items>
        <item x="3"/>
        <item x="7"/>
        <item x="11"/>
        <item x="1"/>
        <item x="0"/>
        <item x="6"/>
        <item x="5"/>
        <item x="2"/>
        <item x="4"/>
        <item x="10"/>
        <item x="9"/>
        <item x="8"/>
        <item t="default"/>
      </items>
    </pivotField>
    <pivotField name="Year" axis="axisCol" compact="0" numFmtId="49" outline="0" multipleItemSelectionAllowed="1" showAll="0" sortType="ascending">
      <items>
        <item x="0"/>
        <item x="1"/>
        <item x="2"/>
        <item x="3"/>
        <item x="4"/>
        <item x="5"/>
        <item t="default"/>
      </items>
    </pivotField>
    <pivotField name="Week"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School Day" compact="0" outline="0" multipleItemSelectionAllowed="1" showAll="0">
      <items>
        <item x="0"/>
        <item x="1"/>
        <item x="2"/>
        <item t="default"/>
      </items>
    </pivotField>
    <pivotField name="Holiday" compact="0" outline="0" multipleItemSelectionAllowed="1" showAll="0">
      <items>
        <item x="0"/>
        <item x="1"/>
        <item x="2"/>
        <item t="default"/>
      </items>
    </pivotField>
    <pivotField name="Min Temperatur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t="default"/>
      </items>
    </pivotField>
    <pivotField name="Max Temperatur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t="default"/>
      </items>
    </pivotField>
    <pivotField name="Solar Exposu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Rainfall"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name="Demand"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t="default"/>
      </items>
    </pivotField>
    <pivotField name="RRP"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 name="Revenu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t="default"/>
      </items>
    </pivotField>
  </pivotFields>
  <rowFields>
    <field x="2"/>
  </rowFields>
  <colFields>
    <field x="3"/>
  </colFields>
  <dataFields>
    <dataField name="SUM of Demand" fld="11" baseField="0"/>
  </dataFields>
</pivotTableDefinition>
</file>

<file path=xl/pivotTables/pivotTable3.xml><?xml version="1.0" encoding="utf-8"?>
<pivotTableDefinition xmlns="http://schemas.openxmlformats.org/spreadsheetml/2006/main" name="_DemandOverTime" cacheId="2" dataCaption="" rowGrandTotals="0" compact="0" compactData="0">
  <location ref="A1:B26" firstHeaderRow="0" firstDataRow="1" firstDataCol="0"/>
  <pivotFields>
    <pivotField name="Date" axis="axisRow" compact="0" numFmtId="165" outline="0" multipleItemSelectionAllowed="1" showAll="0" sortType="ascending">
      <items>
        <item x="21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t="default"/>
      </items>
    </pivotField>
    <pivotField name="Day of Week" compact="0" numFmtId="3" outline="0" multipleItemSelectionAllowed="1" showAll="0">
      <items>
        <item x="0"/>
        <item x="1"/>
        <item x="2"/>
        <item x="3"/>
        <item x="4"/>
        <item x="5"/>
        <item x="6"/>
        <item x="7"/>
        <item t="default"/>
      </items>
    </pivotField>
    <pivotField name="Month" compact="0" numFmtId="4" outline="0" multipleItemSelectionAllowed="1" showAll="0">
      <items>
        <item x="0"/>
        <item x="1"/>
        <item x="2"/>
        <item x="3"/>
        <item x="4"/>
        <item x="5"/>
        <item x="6"/>
        <item x="7"/>
        <item x="8"/>
        <item x="9"/>
        <item x="10"/>
        <item x="11"/>
        <item x="12"/>
        <item t="default"/>
      </items>
    </pivotField>
    <pivotField name="Year" compact="0" numFmtId="49" outline="0" multipleItemSelectionAllowed="1" showAll="0">
      <items>
        <item x="0"/>
        <item x="1"/>
        <item x="2"/>
        <item x="3"/>
        <item x="4"/>
        <item x="5"/>
        <item x="6"/>
        <item t="default"/>
      </items>
    </pivotField>
    <pivotField name="Week"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chool Day" compact="0" outline="0" multipleItemSelectionAllowed="1" showAll="0">
      <items>
        <item x="0"/>
        <item x="1"/>
        <item x="2"/>
        <item x="3"/>
        <item t="default"/>
      </items>
    </pivotField>
    <pivotField name="Holiday" compact="0" outline="0" multipleItemSelectionAllowed="1" showAll="0">
      <items>
        <item x="0"/>
        <item x="1"/>
        <item x="2"/>
        <item x="3"/>
        <item t="default"/>
      </items>
    </pivotField>
    <pivotField name="Min Temperatur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t="default"/>
      </items>
    </pivotField>
    <pivotField name="Max Temperatur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t="default"/>
      </items>
    </pivotField>
    <pivotField name="Solar Exposur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t="default"/>
      </items>
    </pivotField>
    <pivotField name="Rainfall"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t="default"/>
      </items>
    </pivotField>
    <pivotField name="Demand"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t="default"/>
      </items>
    </pivotField>
    <pivotField name="RRP"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t="default"/>
      </items>
    </pivotField>
    <pivotField name="Revenu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t="default"/>
      </items>
    </pivotField>
  </pivotFields>
  <rowFields>
    <field x="0"/>
  </rowFields>
  <dataFields>
    <dataField name="SUM of Demand" fld="11"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13"/>
    <col customWidth="1" min="3" max="3" width="14.63"/>
    <col customWidth="1" min="4" max="4" width="16.13"/>
  </cols>
  <sheetData>
    <row r="1">
      <c r="C1" s="1"/>
    </row>
    <row r="2">
      <c r="C2" s="1"/>
    </row>
    <row r="3">
      <c r="C3" s="2"/>
    </row>
    <row r="4">
      <c r="C4" s="1"/>
    </row>
    <row r="5">
      <c r="C5" s="1"/>
    </row>
    <row r="6">
      <c r="B6" s="3"/>
      <c r="C6" s="2"/>
    </row>
    <row r="7">
      <c r="B7" s="3"/>
      <c r="C7" s="2"/>
    </row>
    <row r="8">
      <c r="B8" s="3" t="s">
        <v>0</v>
      </c>
      <c r="C8" s="2" t="s">
        <v>1</v>
      </c>
    </row>
    <row r="9">
      <c r="B9" s="3" t="s">
        <v>2</v>
      </c>
      <c r="C9" s="4">
        <v>45295.0</v>
      </c>
    </row>
    <row r="10">
      <c r="B10" s="3" t="s">
        <v>3</v>
      </c>
      <c r="C10" s="3" t="s">
        <v>4</v>
      </c>
    </row>
    <row r="11">
      <c r="C11" s="1"/>
    </row>
    <row r="12">
      <c r="B12" s="3" t="s">
        <v>5</v>
      </c>
      <c r="C12" s="2" t="s">
        <v>6</v>
      </c>
    </row>
    <row r="13">
      <c r="B13" s="3" t="s">
        <v>7</v>
      </c>
      <c r="C13" s="2" t="s">
        <v>8</v>
      </c>
    </row>
    <row r="14">
      <c r="B14" s="3"/>
      <c r="C14" s="2"/>
      <c r="D14" s="2"/>
      <c r="E14" s="2"/>
    </row>
    <row r="15">
      <c r="B15" s="5" t="s">
        <v>9</v>
      </c>
      <c r="C15" s="6" t="s">
        <v>10</v>
      </c>
      <c r="D15" s="7"/>
      <c r="E15" s="8"/>
      <c r="F15" s="9"/>
    </row>
    <row r="16">
      <c r="B16" s="10"/>
      <c r="C16" s="11"/>
      <c r="D16" s="12" t="s">
        <v>11</v>
      </c>
      <c r="E16" s="11"/>
      <c r="F16" s="13"/>
    </row>
    <row r="17">
      <c r="B17" s="10"/>
      <c r="C17" s="12" t="s">
        <v>12</v>
      </c>
      <c r="E17" s="11"/>
      <c r="F17" s="13"/>
    </row>
    <row r="18">
      <c r="B18" s="14"/>
      <c r="C18" s="15"/>
      <c r="D18" s="16" t="s">
        <v>13</v>
      </c>
      <c r="E18" s="17"/>
      <c r="F18" s="18"/>
    </row>
    <row r="19">
      <c r="C19" s="1"/>
      <c r="D19" s="1"/>
      <c r="E19" s="1"/>
    </row>
    <row r="20">
      <c r="C20" s="1"/>
    </row>
    <row r="21">
      <c r="C21" s="1"/>
    </row>
    <row r="22">
      <c r="C22" s="1"/>
    </row>
    <row r="23">
      <c r="C23" s="1"/>
    </row>
    <row r="24">
      <c r="C24" s="1"/>
    </row>
    <row r="25">
      <c r="C25" s="1"/>
    </row>
    <row r="26">
      <c r="C26" s="1"/>
    </row>
    <row r="27">
      <c r="C27" s="1"/>
    </row>
    <row r="28">
      <c r="C28" s="1"/>
    </row>
    <row r="29">
      <c r="C29" s="1"/>
    </row>
    <row r="30">
      <c r="C30" s="1"/>
    </row>
    <row r="31">
      <c r="C31" s="1"/>
    </row>
    <row r="32">
      <c r="C32" s="1"/>
    </row>
    <row r="33">
      <c r="C33" s="1"/>
    </row>
    <row r="34">
      <c r="C34" s="1"/>
    </row>
    <row r="35">
      <c r="C35" s="1"/>
    </row>
    <row r="36">
      <c r="C36" s="1"/>
    </row>
    <row r="37">
      <c r="C37" s="1"/>
    </row>
    <row r="38">
      <c r="C38" s="1"/>
    </row>
    <row r="39">
      <c r="C39" s="1"/>
    </row>
    <row r="40">
      <c r="C40" s="1"/>
    </row>
    <row r="41">
      <c r="C41" s="1"/>
    </row>
    <row r="42">
      <c r="C42" s="1"/>
    </row>
    <row r="43">
      <c r="C43" s="1"/>
    </row>
    <row r="44">
      <c r="C44" s="1"/>
    </row>
    <row r="45">
      <c r="C45" s="1"/>
    </row>
    <row r="46">
      <c r="C46" s="1"/>
    </row>
    <row r="47">
      <c r="C47" s="1"/>
    </row>
    <row r="48">
      <c r="C48" s="1"/>
    </row>
    <row r="49">
      <c r="C49" s="1"/>
    </row>
    <row r="50">
      <c r="C50" s="1"/>
    </row>
    <row r="51">
      <c r="C51" s="1"/>
    </row>
    <row r="52">
      <c r="C52" s="1"/>
    </row>
    <row r="53">
      <c r="C53" s="1"/>
    </row>
    <row r="54">
      <c r="C54" s="1"/>
    </row>
    <row r="55">
      <c r="C55" s="1"/>
    </row>
    <row r="56">
      <c r="C56" s="1"/>
    </row>
    <row r="57">
      <c r="C57" s="1"/>
    </row>
    <row r="58">
      <c r="C58" s="1"/>
    </row>
    <row r="59">
      <c r="C59" s="1"/>
    </row>
    <row r="60">
      <c r="C60" s="1"/>
    </row>
    <row r="61">
      <c r="C61" s="1"/>
    </row>
    <row r="62">
      <c r="C62" s="1"/>
    </row>
    <row r="63">
      <c r="C63" s="1"/>
    </row>
    <row r="64">
      <c r="C64" s="1"/>
    </row>
    <row r="65">
      <c r="C65" s="1"/>
    </row>
    <row r="66">
      <c r="C66" s="1"/>
    </row>
    <row r="67">
      <c r="C67" s="1"/>
    </row>
    <row r="68">
      <c r="C68" s="1"/>
    </row>
    <row r="69">
      <c r="C69" s="1"/>
    </row>
    <row r="70">
      <c r="C70" s="1"/>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row r="201">
      <c r="C201" s="1"/>
    </row>
    <row r="202">
      <c r="C202" s="1"/>
    </row>
    <row r="203">
      <c r="C203" s="1"/>
    </row>
    <row r="204">
      <c r="C204" s="1"/>
    </row>
    <row r="205">
      <c r="C205" s="1"/>
    </row>
    <row r="206">
      <c r="C206" s="1"/>
    </row>
    <row r="207">
      <c r="C207" s="1"/>
    </row>
    <row r="208">
      <c r="C208" s="1"/>
    </row>
    <row r="209">
      <c r="C209" s="1"/>
    </row>
    <row r="210">
      <c r="C210" s="1"/>
    </row>
    <row r="211">
      <c r="C211" s="1"/>
    </row>
    <row r="212">
      <c r="C212" s="1"/>
    </row>
    <row r="213">
      <c r="C213" s="1"/>
    </row>
    <row r="214">
      <c r="C214" s="1"/>
    </row>
    <row r="215">
      <c r="C215" s="1"/>
    </row>
    <row r="216">
      <c r="C216" s="1"/>
    </row>
    <row r="217">
      <c r="C217" s="1"/>
    </row>
    <row r="218">
      <c r="C218" s="1"/>
    </row>
    <row r="219">
      <c r="C219" s="1"/>
    </row>
    <row r="220">
      <c r="C220" s="1"/>
    </row>
    <row r="221">
      <c r="C221" s="1"/>
    </row>
    <row r="222">
      <c r="C222" s="1"/>
    </row>
    <row r="223">
      <c r="C223" s="1"/>
    </row>
    <row r="224">
      <c r="C224" s="1"/>
    </row>
    <row r="225">
      <c r="C225" s="1"/>
    </row>
    <row r="226">
      <c r="C226" s="1"/>
    </row>
    <row r="227">
      <c r="C227" s="1"/>
    </row>
    <row r="228">
      <c r="C228" s="1"/>
    </row>
    <row r="229">
      <c r="C229" s="1"/>
    </row>
    <row r="230">
      <c r="C230" s="1"/>
    </row>
    <row r="231">
      <c r="C231" s="1"/>
    </row>
    <row r="232">
      <c r="C232" s="1"/>
    </row>
    <row r="233">
      <c r="C233" s="1"/>
    </row>
    <row r="234">
      <c r="C234" s="1"/>
    </row>
    <row r="235">
      <c r="C235" s="1"/>
    </row>
    <row r="236">
      <c r="C236" s="1"/>
    </row>
    <row r="237">
      <c r="C237" s="1"/>
    </row>
    <row r="238">
      <c r="C238" s="1"/>
    </row>
    <row r="239">
      <c r="C239" s="1"/>
    </row>
    <row r="240">
      <c r="C240" s="1"/>
    </row>
    <row r="241">
      <c r="C241" s="1"/>
    </row>
    <row r="242">
      <c r="C242" s="1"/>
    </row>
    <row r="243">
      <c r="C243" s="1"/>
    </row>
    <row r="244">
      <c r="C244" s="1"/>
    </row>
    <row r="245">
      <c r="C245" s="1"/>
    </row>
    <row r="246">
      <c r="C246" s="1"/>
    </row>
    <row r="247">
      <c r="C247" s="1"/>
    </row>
    <row r="248">
      <c r="C248" s="1"/>
    </row>
    <row r="249">
      <c r="C249" s="1"/>
    </row>
    <row r="250">
      <c r="C250" s="1"/>
    </row>
    <row r="251">
      <c r="C251" s="1"/>
    </row>
    <row r="252">
      <c r="C252" s="1"/>
    </row>
    <row r="253">
      <c r="C253" s="1"/>
    </row>
    <row r="254">
      <c r="C254" s="1"/>
    </row>
    <row r="255">
      <c r="C255" s="1"/>
    </row>
    <row r="256">
      <c r="C256" s="1"/>
    </row>
    <row r="257">
      <c r="C257" s="1"/>
    </row>
    <row r="258">
      <c r="C258" s="1"/>
    </row>
    <row r="259">
      <c r="C259" s="1"/>
    </row>
    <row r="260">
      <c r="C260" s="1"/>
    </row>
    <row r="261">
      <c r="C261" s="1"/>
    </row>
    <row r="262">
      <c r="C262" s="1"/>
    </row>
    <row r="263">
      <c r="C263" s="1"/>
    </row>
    <row r="264">
      <c r="C264" s="1"/>
    </row>
    <row r="265">
      <c r="C265" s="1"/>
    </row>
    <row r="266">
      <c r="C266" s="1"/>
    </row>
    <row r="267">
      <c r="C267" s="1"/>
    </row>
    <row r="268">
      <c r="C268" s="1"/>
    </row>
    <row r="269">
      <c r="C269" s="1"/>
    </row>
    <row r="270">
      <c r="C270" s="1"/>
    </row>
    <row r="271">
      <c r="C271" s="1"/>
    </row>
    <row r="272">
      <c r="C272" s="1"/>
    </row>
    <row r="273">
      <c r="C273" s="1"/>
    </row>
    <row r="274">
      <c r="C274" s="1"/>
    </row>
    <row r="275">
      <c r="C275" s="1"/>
    </row>
    <row r="276">
      <c r="C276" s="1"/>
    </row>
    <row r="277">
      <c r="C277" s="1"/>
    </row>
    <row r="278">
      <c r="C278" s="1"/>
    </row>
    <row r="279">
      <c r="C279" s="1"/>
    </row>
    <row r="280">
      <c r="C280" s="1"/>
    </row>
    <row r="281">
      <c r="C281" s="1"/>
    </row>
    <row r="282">
      <c r="C282" s="1"/>
    </row>
    <row r="283">
      <c r="C283" s="1"/>
    </row>
    <row r="284">
      <c r="C284" s="1"/>
    </row>
    <row r="285">
      <c r="C285" s="1"/>
    </row>
    <row r="286">
      <c r="C286" s="1"/>
    </row>
    <row r="287">
      <c r="C287" s="1"/>
    </row>
    <row r="288">
      <c r="C288" s="1"/>
    </row>
    <row r="289">
      <c r="C289" s="1"/>
    </row>
    <row r="290">
      <c r="C290" s="1"/>
    </row>
    <row r="291">
      <c r="C291" s="1"/>
    </row>
    <row r="292">
      <c r="C292" s="1"/>
    </row>
    <row r="293">
      <c r="C293" s="1"/>
    </row>
    <row r="294">
      <c r="C294" s="1"/>
    </row>
    <row r="295">
      <c r="C295" s="1"/>
    </row>
    <row r="296">
      <c r="C296" s="1"/>
    </row>
    <row r="297">
      <c r="C297" s="1"/>
    </row>
    <row r="298">
      <c r="C298" s="1"/>
    </row>
    <row r="299">
      <c r="C299" s="1"/>
    </row>
    <row r="300">
      <c r="C300" s="1"/>
    </row>
    <row r="301">
      <c r="C301" s="1"/>
    </row>
    <row r="302">
      <c r="C302" s="1"/>
    </row>
    <row r="303">
      <c r="C303" s="1"/>
    </row>
    <row r="304">
      <c r="C304" s="1"/>
    </row>
    <row r="305">
      <c r="C305" s="1"/>
    </row>
    <row r="306">
      <c r="C306" s="1"/>
    </row>
    <row r="307">
      <c r="C307" s="1"/>
    </row>
    <row r="308">
      <c r="C308" s="1"/>
    </row>
    <row r="309">
      <c r="C309" s="1"/>
    </row>
    <row r="310">
      <c r="C310" s="1"/>
    </row>
    <row r="311">
      <c r="C311" s="1"/>
    </row>
    <row r="312">
      <c r="C312" s="1"/>
    </row>
    <row r="313">
      <c r="C313" s="1"/>
    </row>
    <row r="314">
      <c r="C314" s="1"/>
    </row>
    <row r="315">
      <c r="C315" s="1"/>
    </row>
    <row r="316">
      <c r="C316" s="1"/>
    </row>
    <row r="317">
      <c r="C317" s="1"/>
    </row>
    <row r="318">
      <c r="C318" s="1"/>
    </row>
    <row r="319">
      <c r="C319" s="1"/>
    </row>
    <row r="320">
      <c r="C320" s="1"/>
    </row>
    <row r="321">
      <c r="C321" s="1"/>
    </row>
    <row r="322">
      <c r="C322" s="1"/>
    </row>
    <row r="323">
      <c r="C323" s="1"/>
    </row>
    <row r="324">
      <c r="C324" s="1"/>
    </row>
    <row r="325">
      <c r="C325" s="1"/>
    </row>
    <row r="326">
      <c r="C326" s="1"/>
    </row>
    <row r="327">
      <c r="C327" s="1"/>
    </row>
    <row r="328">
      <c r="C328" s="1"/>
    </row>
    <row r="329">
      <c r="C329" s="1"/>
    </row>
    <row r="330">
      <c r="C330" s="1"/>
    </row>
    <row r="331">
      <c r="C331" s="1"/>
    </row>
    <row r="332">
      <c r="C332" s="1"/>
    </row>
    <row r="333">
      <c r="C333" s="1"/>
    </row>
    <row r="334">
      <c r="C334" s="1"/>
    </row>
    <row r="335">
      <c r="C335" s="1"/>
    </row>
    <row r="336">
      <c r="C336" s="1"/>
    </row>
    <row r="337">
      <c r="C337" s="1"/>
    </row>
    <row r="338">
      <c r="C338" s="1"/>
    </row>
    <row r="339">
      <c r="C339" s="1"/>
    </row>
    <row r="340">
      <c r="C340" s="1"/>
    </row>
    <row r="341">
      <c r="C341" s="1"/>
    </row>
    <row r="342">
      <c r="C342" s="1"/>
    </row>
    <row r="343">
      <c r="C343" s="1"/>
    </row>
    <row r="344">
      <c r="C344" s="1"/>
    </row>
    <row r="345">
      <c r="C345" s="1"/>
    </row>
    <row r="346">
      <c r="C346" s="1"/>
    </row>
    <row r="347">
      <c r="C347" s="1"/>
    </row>
    <row r="348">
      <c r="C348" s="1"/>
    </row>
    <row r="349">
      <c r="C349" s="1"/>
    </row>
    <row r="350">
      <c r="C350" s="1"/>
    </row>
    <row r="351">
      <c r="C351" s="1"/>
    </row>
    <row r="352">
      <c r="C352" s="1"/>
    </row>
    <row r="353">
      <c r="C353" s="1"/>
    </row>
    <row r="354">
      <c r="C354" s="1"/>
    </row>
    <row r="355">
      <c r="C355" s="1"/>
    </row>
    <row r="356">
      <c r="C356" s="1"/>
    </row>
    <row r="357">
      <c r="C357" s="1"/>
    </row>
    <row r="358">
      <c r="C358" s="1"/>
    </row>
    <row r="359">
      <c r="C359" s="1"/>
    </row>
    <row r="360">
      <c r="C360" s="1"/>
    </row>
    <row r="361">
      <c r="C361" s="1"/>
    </row>
    <row r="362">
      <c r="C362" s="1"/>
    </row>
    <row r="363">
      <c r="C363" s="1"/>
    </row>
    <row r="364">
      <c r="C364" s="1"/>
    </row>
    <row r="365">
      <c r="C365" s="1"/>
    </row>
    <row r="366">
      <c r="C366" s="1"/>
    </row>
    <row r="367">
      <c r="C367" s="1"/>
    </row>
    <row r="368">
      <c r="C368" s="1"/>
    </row>
    <row r="369">
      <c r="C369" s="1"/>
    </row>
    <row r="370">
      <c r="C370" s="1"/>
    </row>
    <row r="371">
      <c r="C371" s="1"/>
    </row>
    <row r="372">
      <c r="C372" s="1"/>
    </row>
    <row r="373">
      <c r="C373" s="1"/>
    </row>
    <row r="374">
      <c r="C374" s="1"/>
    </row>
    <row r="375">
      <c r="C375" s="1"/>
    </row>
    <row r="376">
      <c r="C376" s="1"/>
    </row>
    <row r="377">
      <c r="C377" s="1"/>
    </row>
    <row r="378">
      <c r="C378" s="1"/>
    </row>
    <row r="379">
      <c r="C379" s="1"/>
    </row>
    <row r="380">
      <c r="C380" s="1"/>
    </row>
    <row r="381">
      <c r="C381" s="1"/>
    </row>
    <row r="382">
      <c r="C382" s="1"/>
    </row>
    <row r="383">
      <c r="C383" s="1"/>
    </row>
    <row r="384">
      <c r="C384" s="1"/>
    </row>
    <row r="385">
      <c r="C385" s="1"/>
    </row>
    <row r="386">
      <c r="C386" s="1"/>
    </row>
    <row r="387">
      <c r="C387" s="1"/>
    </row>
    <row r="388">
      <c r="C388" s="1"/>
    </row>
    <row r="389">
      <c r="C389" s="1"/>
    </row>
    <row r="390">
      <c r="C390" s="1"/>
    </row>
    <row r="391">
      <c r="C391" s="1"/>
    </row>
    <row r="392">
      <c r="C392" s="1"/>
    </row>
    <row r="393">
      <c r="C393" s="1"/>
    </row>
    <row r="394">
      <c r="C394" s="1"/>
    </row>
    <row r="395">
      <c r="C395" s="1"/>
    </row>
    <row r="396">
      <c r="C396" s="1"/>
    </row>
    <row r="397">
      <c r="C397" s="1"/>
    </row>
    <row r="398">
      <c r="C398" s="1"/>
    </row>
    <row r="399">
      <c r="C399" s="1"/>
    </row>
    <row r="400">
      <c r="C400" s="1"/>
    </row>
    <row r="401">
      <c r="C401" s="1"/>
    </row>
    <row r="402">
      <c r="C402" s="1"/>
    </row>
    <row r="403">
      <c r="C403" s="1"/>
    </row>
    <row r="404">
      <c r="C404" s="1"/>
    </row>
    <row r="405">
      <c r="C405" s="1"/>
    </row>
    <row r="406">
      <c r="C406" s="1"/>
    </row>
    <row r="407">
      <c r="C407" s="1"/>
    </row>
    <row r="408">
      <c r="C408" s="1"/>
    </row>
    <row r="409">
      <c r="C409" s="1"/>
    </row>
    <row r="410">
      <c r="C410" s="1"/>
    </row>
    <row r="411">
      <c r="C411" s="1"/>
    </row>
    <row r="412">
      <c r="C412" s="1"/>
    </row>
    <row r="413">
      <c r="C413" s="1"/>
    </row>
    <row r="414">
      <c r="C414" s="1"/>
    </row>
    <row r="415">
      <c r="C415" s="1"/>
    </row>
    <row r="416">
      <c r="C416" s="1"/>
    </row>
    <row r="417">
      <c r="C417" s="1"/>
    </row>
    <row r="418">
      <c r="C418" s="1"/>
    </row>
    <row r="419">
      <c r="C419" s="1"/>
    </row>
    <row r="420">
      <c r="C420" s="1"/>
    </row>
    <row r="421">
      <c r="C421" s="1"/>
    </row>
    <row r="422">
      <c r="C422" s="1"/>
    </row>
    <row r="423">
      <c r="C423" s="1"/>
    </row>
    <row r="424">
      <c r="C424" s="1"/>
    </row>
    <row r="425">
      <c r="C425" s="1"/>
    </row>
    <row r="426">
      <c r="C426" s="1"/>
    </row>
    <row r="427">
      <c r="C427" s="1"/>
    </row>
    <row r="428">
      <c r="C428" s="1"/>
    </row>
    <row r="429">
      <c r="C429" s="1"/>
    </row>
    <row r="430">
      <c r="C430" s="1"/>
    </row>
    <row r="431">
      <c r="C431" s="1"/>
    </row>
    <row r="432">
      <c r="C432" s="1"/>
    </row>
    <row r="433">
      <c r="C433" s="1"/>
    </row>
    <row r="434">
      <c r="C434" s="1"/>
    </row>
    <row r="435">
      <c r="C435" s="1"/>
    </row>
    <row r="436">
      <c r="C436" s="1"/>
    </row>
    <row r="437">
      <c r="C437" s="1"/>
    </row>
    <row r="438">
      <c r="C438" s="1"/>
    </row>
    <row r="439">
      <c r="C439" s="1"/>
    </row>
    <row r="440">
      <c r="C440" s="1"/>
    </row>
    <row r="441">
      <c r="C441" s="1"/>
    </row>
    <row r="442">
      <c r="C442" s="1"/>
    </row>
    <row r="443">
      <c r="C443" s="1"/>
    </row>
    <row r="444">
      <c r="C444" s="1"/>
    </row>
    <row r="445">
      <c r="C445" s="1"/>
    </row>
    <row r="446">
      <c r="C446" s="1"/>
    </row>
    <row r="447">
      <c r="C447" s="1"/>
    </row>
    <row r="448">
      <c r="C448" s="1"/>
    </row>
    <row r="449">
      <c r="C449" s="1"/>
    </row>
    <row r="450">
      <c r="C450" s="1"/>
    </row>
    <row r="451">
      <c r="C451" s="1"/>
    </row>
    <row r="452">
      <c r="C452" s="1"/>
    </row>
    <row r="453">
      <c r="C453" s="1"/>
    </row>
    <row r="454">
      <c r="C454" s="1"/>
    </row>
    <row r="455">
      <c r="C455" s="1"/>
    </row>
    <row r="456">
      <c r="C456" s="1"/>
    </row>
    <row r="457">
      <c r="C457" s="1"/>
    </row>
    <row r="458">
      <c r="C458" s="1"/>
    </row>
    <row r="459">
      <c r="C459" s="1"/>
    </row>
    <row r="460">
      <c r="C460" s="1"/>
    </row>
    <row r="461">
      <c r="C461" s="1"/>
    </row>
    <row r="462">
      <c r="C462" s="1"/>
    </row>
    <row r="463">
      <c r="C463" s="1"/>
    </row>
    <row r="464">
      <c r="C464" s="1"/>
    </row>
    <row r="465">
      <c r="C465" s="1"/>
    </row>
    <row r="466">
      <c r="C466" s="1"/>
    </row>
    <row r="467">
      <c r="C467" s="1"/>
    </row>
    <row r="468">
      <c r="C468" s="1"/>
    </row>
    <row r="469">
      <c r="C469" s="1"/>
    </row>
    <row r="470">
      <c r="C470" s="1"/>
    </row>
    <row r="471">
      <c r="C471" s="1"/>
    </row>
    <row r="472">
      <c r="C472" s="1"/>
    </row>
    <row r="473">
      <c r="C473" s="1"/>
    </row>
    <row r="474">
      <c r="C474" s="1"/>
    </row>
    <row r="475">
      <c r="C475" s="1"/>
    </row>
    <row r="476">
      <c r="C476" s="1"/>
    </row>
    <row r="477">
      <c r="C477" s="1"/>
    </row>
    <row r="478">
      <c r="C478" s="1"/>
    </row>
    <row r="479">
      <c r="C479" s="1"/>
    </row>
    <row r="480">
      <c r="C480" s="1"/>
    </row>
    <row r="481">
      <c r="C481" s="1"/>
    </row>
    <row r="482">
      <c r="C482" s="1"/>
    </row>
    <row r="483">
      <c r="C483" s="1"/>
    </row>
    <row r="484">
      <c r="C484" s="1"/>
    </row>
    <row r="485">
      <c r="C485" s="1"/>
    </row>
    <row r="486">
      <c r="C486" s="1"/>
    </row>
    <row r="487">
      <c r="C487" s="1"/>
    </row>
    <row r="488">
      <c r="C488" s="1"/>
    </row>
    <row r="489">
      <c r="C489" s="1"/>
    </row>
    <row r="490">
      <c r="C490" s="1"/>
    </row>
    <row r="491">
      <c r="C491" s="1"/>
    </row>
    <row r="492">
      <c r="C492" s="1"/>
    </row>
    <row r="493">
      <c r="C493" s="1"/>
    </row>
    <row r="494">
      <c r="C494" s="1"/>
    </row>
    <row r="495">
      <c r="C495" s="1"/>
    </row>
    <row r="496">
      <c r="C496" s="1"/>
    </row>
    <row r="497">
      <c r="C497" s="1"/>
    </row>
    <row r="498">
      <c r="C498" s="1"/>
    </row>
    <row r="499">
      <c r="C499" s="1"/>
    </row>
    <row r="500">
      <c r="C500" s="1"/>
    </row>
    <row r="501">
      <c r="C501" s="1"/>
    </row>
    <row r="502">
      <c r="C502" s="1"/>
    </row>
    <row r="503">
      <c r="C503" s="1"/>
    </row>
    <row r="504">
      <c r="C504" s="1"/>
    </row>
    <row r="505">
      <c r="C505" s="1"/>
    </row>
    <row r="506">
      <c r="C506" s="1"/>
    </row>
    <row r="507">
      <c r="C507" s="1"/>
    </row>
    <row r="508">
      <c r="C508" s="1"/>
    </row>
    <row r="509">
      <c r="C509" s="1"/>
    </row>
    <row r="510">
      <c r="C510" s="1"/>
    </row>
    <row r="511">
      <c r="C511" s="1"/>
    </row>
    <row r="512">
      <c r="C512" s="1"/>
    </row>
    <row r="513">
      <c r="C513" s="1"/>
    </row>
    <row r="514">
      <c r="C514" s="1"/>
    </row>
    <row r="515">
      <c r="C515" s="1"/>
    </row>
    <row r="516">
      <c r="C516" s="1"/>
    </row>
    <row r="517">
      <c r="C517" s="1"/>
    </row>
    <row r="518">
      <c r="C518" s="1"/>
    </row>
    <row r="519">
      <c r="C519" s="1"/>
    </row>
    <row r="520">
      <c r="C520" s="1"/>
    </row>
    <row r="521">
      <c r="C521" s="1"/>
    </row>
    <row r="522">
      <c r="C522" s="1"/>
    </row>
    <row r="523">
      <c r="C523" s="1"/>
    </row>
    <row r="524">
      <c r="C524" s="1"/>
    </row>
    <row r="525">
      <c r="C525" s="1"/>
    </row>
    <row r="526">
      <c r="C526" s="1"/>
    </row>
    <row r="527">
      <c r="C527" s="1"/>
    </row>
    <row r="528">
      <c r="C528" s="1"/>
    </row>
    <row r="529">
      <c r="C529" s="1"/>
    </row>
    <row r="530">
      <c r="C530" s="1"/>
    </row>
    <row r="531">
      <c r="C531" s="1"/>
    </row>
    <row r="532">
      <c r="C532" s="1"/>
    </row>
    <row r="533">
      <c r="C533" s="1"/>
    </row>
    <row r="534">
      <c r="C534" s="1"/>
    </row>
    <row r="535">
      <c r="C535" s="1"/>
    </row>
    <row r="536">
      <c r="C536" s="1"/>
    </row>
    <row r="537">
      <c r="C537" s="1"/>
    </row>
    <row r="538">
      <c r="C538" s="1"/>
    </row>
    <row r="539">
      <c r="C539" s="1"/>
    </row>
    <row r="540">
      <c r="C540" s="1"/>
    </row>
    <row r="541">
      <c r="C541" s="1"/>
    </row>
    <row r="542">
      <c r="C542" s="1"/>
    </row>
    <row r="543">
      <c r="C543" s="1"/>
    </row>
    <row r="544">
      <c r="C544" s="1"/>
    </row>
    <row r="545">
      <c r="C545" s="1"/>
    </row>
    <row r="546">
      <c r="C546" s="1"/>
    </row>
    <row r="547">
      <c r="C547" s="1"/>
    </row>
    <row r="548">
      <c r="C548" s="1"/>
    </row>
    <row r="549">
      <c r="C549" s="1"/>
    </row>
    <row r="550">
      <c r="C550" s="1"/>
    </row>
    <row r="551">
      <c r="C551" s="1"/>
    </row>
    <row r="552">
      <c r="C552" s="1"/>
    </row>
    <row r="553">
      <c r="C553" s="1"/>
    </row>
    <row r="554">
      <c r="C554" s="1"/>
    </row>
    <row r="555">
      <c r="C555" s="1"/>
    </row>
    <row r="556">
      <c r="C556" s="1"/>
    </row>
    <row r="557">
      <c r="C557" s="1"/>
    </row>
    <row r="558">
      <c r="C558" s="1"/>
    </row>
    <row r="559">
      <c r="C559" s="1"/>
    </row>
    <row r="560">
      <c r="C560" s="1"/>
    </row>
    <row r="561">
      <c r="C561" s="1"/>
    </row>
    <row r="562">
      <c r="C562" s="1"/>
    </row>
    <row r="563">
      <c r="C563" s="1"/>
    </row>
    <row r="564">
      <c r="C564" s="1"/>
    </row>
    <row r="565">
      <c r="C565" s="1"/>
    </row>
    <row r="566">
      <c r="C566" s="1"/>
    </row>
    <row r="567">
      <c r="C567" s="1"/>
    </row>
    <row r="568">
      <c r="C568" s="1"/>
    </row>
    <row r="569">
      <c r="C569" s="1"/>
    </row>
    <row r="570">
      <c r="C570" s="1"/>
    </row>
    <row r="571">
      <c r="C571" s="1"/>
    </row>
    <row r="572">
      <c r="C572" s="1"/>
    </row>
    <row r="573">
      <c r="C573" s="1"/>
    </row>
    <row r="574">
      <c r="C574" s="1"/>
    </row>
    <row r="575">
      <c r="C575" s="1"/>
    </row>
    <row r="576">
      <c r="C576" s="1"/>
    </row>
    <row r="577">
      <c r="C577" s="1"/>
    </row>
    <row r="578">
      <c r="C578" s="1"/>
    </row>
    <row r="579">
      <c r="C579" s="1"/>
    </row>
    <row r="580">
      <c r="C580" s="1"/>
    </row>
    <row r="581">
      <c r="C581" s="1"/>
    </row>
    <row r="582">
      <c r="C582" s="1"/>
    </row>
    <row r="583">
      <c r="C583" s="1"/>
    </row>
    <row r="584">
      <c r="C584" s="1"/>
    </row>
    <row r="585">
      <c r="C585" s="1"/>
    </row>
    <row r="586">
      <c r="C586" s="1"/>
    </row>
    <row r="587">
      <c r="C587" s="1"/>
    </row>
    <row r="588">
      <c r="C588" s="1"/>
    </row>
    <row r="589">
      <c r="C589" s="1"/>
    </row>
    <row r="590">
      <c r="C590" s="1"/>
    </row>
    <row r="591">
      <c r="C591" s="1"/>
    </row>
    <row r="592">
      <c r="C592" s="1"/>
    </row>
    <row r="593">
      <c r="C593" s="1"/>
    </row>
    <row r="594">
      <c r="C594" s="1"/>
    </row>
    <row r="595">
      <c r="C595" s="1"/>
    </row>
    <row r="596">
      <c r="C596" s="1"/>
    </row>
    <row r="597">
      <c r="C597" s="1"/>
    </row>
    <row r="598">
      <c r="C598" s="1"/>
    </row>
    <row r="599">
      <c r="C599" s="1"/>
    </row>
    <row r="600">
      <c r="C600" s="1"/>
    </row>
    <row r="601">
      <c r="C601" s="1"/>
    </row>
    <row r="602">
      <c r="C602" s="1"/>
    </row>
    <row r="603">
      <c r="C603" s="1"/>
    </row>
    <row r="604">
      <c r="C604" s="1"/>
    </row>
    <row r="605">
      <c r="C605" s="1"/>
    </row>
    <row r="606">
      <c r="C606" s="1"/>
    </row>
    <row r="607">
      <c r="C607" s="1"/>
    </row>
    <row r="608">
      <c r="C608" s="1"/>
    </row>
    <row r="609">
      <c r="C609" s="1"/>
    </row>
    <row r="610">
      <c r="C610" s="1"/>
    </row>
    <row r="611">
      <c r="C611" s="1"/>
    </row>
    <row r="612">
      <c r="C612" s="1"/>
    </row>
    <row r="613">
      <c r="C613" s="1"/>
    </row>
    <row r="614">
      <c r="C614" s="1"/>
    </row>
    <row r="615">
      <c r="C615" s="1"/>
    </row>
    <row r="616">
      <c r="C616" s="1"/>
    </row>
    <row r="617">
      <c r="C617" s="1"/>
    </row>
    <row r="618">
      <c r="C618" s="1"/>
    </row>
    <row r="619">
      <c r="C619" s="1"/>
    </row>
    <row r="620">
      <c r="C620" s="1"/>
    </row>
    <row r="621">
      <c r="C621" s="1"/>
    </row>
    <row r="622">
      <c r="C622" s="1"/>
    </row>
    <row r="623">
      <c r="C623" s="1"/>
    </row>
    <row r="624">
      <c r="C624" s="1"/>
    </row>
    <row r="625">
      <c r="C625" s="1"/>
    </row>
    <row r="626">
      <c r="C626" s="1"/>
    </row>
    <row r="627">
      <c r="C627" s="1"/>
    </row>
    <row r="628">
      <c r="C628" s="1"/>
    </row>
    <row r="629">
      <c r="C629" s="1"/>
    </row>
    <row r="630">
      <c r="C630" s="1"/>
    </row>
    <row r="631">
      <c r="C631" s="1"/>
    </row>
    <row r="632">
      <c r="C632" s="1"/>
    </row>
    <row r="633">
      <c r="C633" s="1"/>
    </row>
    <row r="634">
      <c r="C634" s="1"/>
    </row>
    <row r="635">
      <c r="C635" s="1"/>
    </row>
    <row r="636">
      <c r="C636" s="1"/>
    </row>
    <row r="637">
      <c r="C637" s="1"/>
    </row>
    <row r="638">
      <c r="C638" s="1"/>
    </row>
    <row r="639">
      <c r="C639" s="1"/>
    </row>
    <row r="640">
      <c r="C640" s="1"/>
    </row>
    <row r="641">
      <c r="C641" s="1"/>
    </row>
    <row r="642">
      <c r="C642" s="1"/>
    </row>
    <row r="643">
      <c r="C643" s="1"/>
    </row>
    <row r="644">
      <c r="C644" s="1"/>
    </row>
    <row r="645">
      <c r="C645" s="1"/>
    </row>
    <row r="646">
      <c r="C646" s="1"/>
    </row>
    <row r="647">
      <c r="C647" s="1"/>
    </row>
    <row r="648">
      <c r="C648" s="1"/>
    </row>
    <row r="649">
      <c r="C649" s="1"/>
    </row>
    <row r="650">
      <c r="C650" s="1"/>
    </row>
    <row r="651">
      <c r="C651" s="1"/>
    </row>
    <row r="652">
      <c r="C652" s="1"/>
    </row>
    <row r="653">
      <c r="C653" s="1"/>
    </row>
    <row r="654">
      <c r="C654" s="1"/>
    </row>
    <row r="655">
      <c r="C655" s="1"/>
    </row>
    <row r="656">
      <c r="C656" s="1"/>
    </row>
    <row r="657">
      <c r="C657" s="1"/>
    </row>
    <row r="658">
      <c r="C658" s="1"/>
    </row>
    <row r="659">
      <c r="C659" s="1"/>
    </row>
    <row r="660">
      <c r="C660" s="1"/>
    </row>
    <row r="661">
      <c r="C661" s="1"/>
    </row>
    <row r="662">
      <c r="C662" s="1"/>
    </row>
    <row r="663">
      <c r="C663" s="1"/>
    </row>
    <row r="664">
      <c r="C664" s="1"/>
    </row>
    <row r="665">
      <c r="C665" s="1"/>
    </row>
    <row r="666">
      <c r="C666" s="1"/>
    </row>
    <row r="667">
      <c r="C667" s="1"/>
    </row>
    <row r="668">
      <c r="C668" s="1"/>
    </row>
    <row r="669">
      <c r="C669" s="1"/>
    </row>
    <row r="670">
      <c r="C670" s="1"/>
    </row>
    <row r="671">
      <c r="C671" s="1"/>
    </row>
    <row r="672">
      <c r="C672" s="1"/>
    </row>
    <row r="673">
      <c r="C673" s="1"/>
    </row>
    <row r="674">
      <c r="C674" s="1"/>
    </row>
    <row r="675">
      <c r="C675" s="1"/>
    </row>
    <row r="676">
      <c r="C676" s="1"/>
    </row>
    <row r="677">
      <c r="C677" s="1"/>
    </row>
    <row r="678">
      <c r="C678" s="1"/>
    </row>
    <row r="679">
      <c r="C679" s="1"/>
    </row>
    <row r="680">
      <c r="C680" s="1"/>
    </row>
    <row r="681">
      <c r="C681" s="1"/>
    </row>
    <row r="682">
      <c r="C682" s="1"/>
    </row>
    <row r="683">
      <c r="C683" s="1"/>
    </row>
    <row r="684">
      <c r="C684" s="1"/>
    </row>
    <row r="685">
      <c r="C685" s="1"/>
    </row>
    <row r="686">
      <c r="C686" s="1"/>
    </row>
    <row r="687">
      <c r="C687" s="1"/>
    </row>
    <row r="688">
      <c r="C688" s="1"/>
    </row>
    <row r="689">
      <c r="C689" s="1"/>
    </row>
    <row r="690">
      <c r="C690" s="1"/>
    </row>
    <row r="691">
      <c r="C691" s="1"/>
    </row>
    <row r="692">
      <c r="C692" s="1"/>
    </row>
    <row r="693">
      <c r="C693" s="1"/>
    </row>
    <row r="694">
      <c r="C694" s="1"/>
    </row>
    <row r="695">
      <c r="C695" s="1"/>
    </row>
    <row r="696">
      <c r="C696" s="1"/>
    </row>
    <row r="697">
      <c r="C697" s="1"/>
    </row>
    <row r="698">
      <c r="C698" s="1"/>
    </row>
    <row r="699">
      <c r="C699" s="1"/>
    </row>
    <row r="700">
      <c r="C700" s="1"/>
    </row>
    <row r="701">
      <c r="C701" s="1"/>
    </row>
    <row r="702">
      <c r="C702" s="1"/>
    </row>
    <row r="703">
      <c r="C703" s="1"/>
    </row>
    <row r="704">
      <c r="C704" s="1"/>
    </row>
    <row r="705">
      <c r="C705" s="1"/>
    </row>
    <row r="706">
      <c r="C706" s="1"/>
    </row>
    <row r="707">
      <c r="C707" s="1"/>
    </row>
    <row r="708">
      <c r="C708" s="1"/>
    </row>
    <row r="709">
      <c r="C709" s="1"/>
    </row>
    <row r="710">
      <c r="C710" s="1"/>
    </row>
    <row r="711">
      <c r="C711" s="1"/>
    </row>
    <row r="712">
      <c r="C712" s="1"/>
    </row>
    <row r="713">
      <c r="C713" s="1"/>
    </row>
    <row r="714">
      <c r="C714" s="1"/>
    </row>
    <row r="715">
      <c r="C715" s="1"/>
    </row>
    <row r="716">
      <c r="C716" s="1"/>
    </row>
    <row r="717">
      <c r="C717" s="1"/>
    </row>
    <row r="718">
      <c r="C718" s="1"/>
    </row>
    <row r="719">
      <c r="C719" s="1"/>
    </row>
    <row r="720">
      <c r="C720" s="1"/>
    </row>
    <row r="721">
      <c r="C721" s="1"/>
    </row>
    <row r="722">
      <c r="C722" s="1"/>
    </row>
    <row r="723">
      <c r="C723" s="1"/>
    </row>
    <row r="724">
      <c r="C724" s="1"/>
    </row>
    <row r="725">
      <c r="C725" s="1"/>
    </row>
    <row r="726">
      <c r="C726" s="1"/>
    </row>
    <row r="727">
      <c r="C727" s="1"/>
    </row>
    <row r="728">
      <c r="C728" s="1"/>
    </row>
    <row r="729">
      <c r="C729" s="1"/>
    </row>
    <row r="730">
      <c r="C730" s="1"/>
    </row>
    <row r="731">
      <c r="C731" s="1"/>
    </row>
    <row r="732">
      <c r="C732" s="1"/>
    </row>
    <row r="733">
      <c r="C733" s="1"/>
    </row>
    <row r="734">
      <c r="C734" s="1"/>
    </row>
    <row r="735">
      <c r="C735" s="1"/>
    </row>
    <row r="736">
      <c r="C736" s="1"/>
    </row>
    <row r="737">
      <c r="C737" s="1"/>
    </row>
    <row r="738">
      <c r="C738" s="1"/>
    </row>
    <row r="739">
      <c r="C739" s="1"/>
    </row>
    <row r="740">
      <c r="C740" s="1"/>
    </row>
    <row r="741">
      <c r="C741" s="1"/>
    </row>
    <row r="742">
      <c r="C742" s="1"/>
    </row>
    <row r="743">
      <c r="C743" s="1"/>
    </row>
    <row r="744">
      <c r="C744" s="1"/>
    </row>
    <row r="745">
      <c r="C745" s="1"/>
    </row>
    <row r="746">
      <c r="C746" s="1"/>
    </row>
    <row r="747">
      <c r="C747" s="1"/>
    </row>
    <row r="748">
      <c r="C748" s="1"/>
    </row>
    <row r="749">
      <c r="C749" s="1"/>
    </row>
    <row r="750">
      <c r="C750" s="1"/>
    </row>
    <row r="751">
      <c r="C751" s="1"/>
    </row>
    <row r="752">
      <c r="C752" s="1"/>
    </row>
    <row r="753">
      <c r="C753" s="1"/>
    </row>
    <row r="754">
      <c r="C754" s="1"/>
    </row>
    <row r="755">
      <c r="C755" s="1"/>
    </row>
    <row r="756">
      <c r="C756" s="1"/>
    </row>
    <row r="757">
      <c r="C757" s="1"/>
    </row>
    <row r="758">
      <c r="C758" s="1"/>
    </row>
    <row r="759">
      <c r="C759" s="1"/>
    </row>
    <row r="760">
      <c r="C760" s="1"/>
    </row>
    <row r="761">
      <c r="C761" s="1"/>
    </row>
    <row r="762">
      <c r="C762" s="1"/>
    </row>
    <row r="763">
      <c r="C763" s="1"/>
    </row>
    <row r="764">
      <c r="C764" s="1"/>
    </row>
    <row r="765">
      <c r="C765" s="1"/>
    </row>
    <row r="766">
      <c r="C766" s="1"/>
    </row>
    <row r="767">
      <c r="C767" s="1"/>
    </row>
    <row r="768">
      <c r="C768" s="1"/>
    </row>
    <row r="769">
      <c r="C769" s="1"/>
    </row>
    <row r="770">
      <c r="C770" s="1"/>
    </row>
    <row r="771">
      <c r="C771" s="1"/>
    </row>
    <row r="772">
      <c r="C772" s="1"/>
    </row>
    <row r="773">
      <c r="C773" s="1"/>
    </row>
    <row r="774">
      <c r="C774" s="1"/>
    </row>
    <row r="775">
      <c r="C775" s="1"/>
    </row>
    <row r="776">
      <c r="C776" s="1"/>
    </row>
    <row r="777">
      <c r="C777" s="1"/>
    </row>
    <row r="778">
      <c r="C778" s="1"/>
    </row>
    <row r="779">
      <c r="C779" s="1"/>
    </row>
    <row r="780">
      <c r="C780" s="1"/>
    </row>
    <row r="781">
      <c r="C781" s="1"/>
    </row>
    <row r="782">
      <c r="C782" s="1"/>
    </row>
    <row r="783">
      <c r="C783" s="1"/>
    </row>
    <row r="784">
      <c r="C784" s="1"/>
    </row>
    <row r="785">
      <c r="C785" s="1"/>
    </row>
    <row r="786">
      <c r="C786" s="1"/>
    </row>
    <row r="787">
      <c r="C787" s="1"/>
    </row>
    <row r="788">
      <c r="C788" s="1"/>
    </row>
    <row r="789">
      <c r="C789" s="1"/>
    </row>
    <row r="790">
      <c r="C790" s="1"/>
    </row>
    <row r="791">
      <c r="C791" s="1"/>
    </row>
    <row r="792">
      <c r="C792" s="1"/>
    </row>
    <row r="793">
      <c r="C793" s="1"/>
    </row>
    <row r="794">
      <c r="C794" s="1"/>
    </row>
    <row r="795">
      <c r="C795" s="1"/>
    </row>
    <row r="796">
      <c r="C796" s="1"/>
    </row>
    <row r="797">
      <c r="C797" s="1"/>
    </row>
    <row r="798">
      <c r="C798" s="1"/>
    </row>
    <row r="799">
      <c r="C799" s="1"/>
    </row>
    <row r="800">
      <c r="C800" s="1"/>
    </row>
    <row r="801">
      <c r="C801" s="1"/>
    </row>
    <row r="802">
      <c r="C802" s="1"/>
    </row>
    <row r="803">
      <c r="C803" s="1"/>
    </row>
    <row r="804">
      <c r="C804" s="1"/>
    </row>
    <row r="805">
      <c r="C805" s="1"/>
    </row>
    <row r="806">
      <c r="C806" s="1"/>
    </row>
    <row r="807">
      <c r="C807" s="1"/>
    </row>
    <row r="808">
      <c r="C808" s="1"/>
    </row>
    <row r="809">
      <c r="C809" s="1"/>
    </row>
    <row r="810">
      <c r="C810" s="1"/>
    </row>
    <row r="811">
      <c r="C811" s="1"/>
    </row>
    <row r="812">
      <c r="C812" s="1"/>
    </row>
    <row r="813">
      <c r="C813" s="1"/>
    </row>
    <row r="814">
      <c r="C814" s="1"/>
    </row>
    <row r="815">
      <c r="C815" s="1"/>
    </row>
    <row r="816">
      <c r="C816" s="1"/>
    </row>
    <row r="817">
      <c r="C817" s="1"/>
    </row>
    <row r="818">
      <c r="C818" s="1"/>
    </row>
    <row r="819">
      <c r="C819" s="1"/>
    </row>
    <row r="820">
      <c r="C820" s="1"/>
    </row>
    <row r="821">
      <c r="C821" s="1"/>
    </row>
    <row r="822">
      <c r="C822" s="1"/>
    </row>
    <row r="823">
      <c r="C823" s="1"/>
    </row>
    <row r="824">
      <c r="C824" s="1"/>
    </row>
    <row r="825">
      <c r="C825" s="1"/>
    </row>
    <row r="826">
      <c r="C826" s="1"/>
    </row>
    <row r="827">
      <c r="C827" s="1"/>
    </row>
    <row r="828">
      <c r="C828" s="1"/>
    </row>
    <row r="829">
      <c r="C829" s="1"/>
    </row>
    <row r="830">
      <c r="C830" s="1"/>
    </row>
    <row r="831">
      <c r="C831" s="1"/>
    </row>
    <row r="832">
      <c r="C832" s="1"/>
    </row>
    <row r="833">
      <c r="C833" s="1"/>
    </row>
    <row r="834">
      <c r="C834" s="1"/>
    </row>
    <row r="835">
      <c r="C835" s="1"/>
    </row>
    <row r="836">
      <c r="C836" s="1"/>
    </row>
    <row r="837">
      <c r="C837" s="1"/>
    </row>
    <row r="838">
      <c r="C838" s="1"/>
    </row>
    <row r="839">
      <c r="C839" s="1"/>
    </row>
    <row r="840">
      <c r="C840" s="1"/>
    </row>
    <row r="841">
      <c r="C841" s="1"/>
    </row>
    <row r="842">
      <c r="C842" s="1"/>
    </row>
    <row r="843">
      <c r="C843" s="1"/>
    </row>
    <row r="844">
      <c r="C844" s="1"/>
    </row>
    <row r="845">
      <c r="C845" s="1"/>
    </row>
    <row r="846">
      <c r="C846" s="1"/>
    </row>
    <row r="847">
      <c r="C847" s="1"/>
    </row>
    <row r="848">
      <c r="C848" s="1"/>
    </row>
    <row r="849">
      <c r="C849" s="1"/>
    </row>
    <row r="850">
      <c r="C850" s="1"/>
    </row>
    <row r="851">
      <c r="C851" s="1"/>
    </row>
    <row r="852">
      <c r="C852" s="1"/>
    </row>
    <row r="853">
      <c r="C853" s="1"/>
    </row>
    <row r="854">
      <c r="C854" s="1"/>
    </row>
    <row r="855">
      <c r="C855" s="1"/>
    </row>
    <row r="856">
      <c r="C856" s="1"/>
    </row>
    <row r="857">
      <c r="C857" s="1"/>
    </row>
    <row r="858">
      <c r="C858" s="1"/>
    </row>
    <row r="859">
      <c r="C859" s="1"/>
    </row>
    <row r="860">
      <c r="C860" s="1"/>
    </row>
    <row r="861">
      <c r="C861" s="1"/>
    </row>
    <row r="862">
      <c r="C862" s="1"/>
    </row>
    <row r="863">
      <c r="C863" s="1"/>
    </row>
    <row r="864">
      <c r="C864" s="1"/>
    </row>
    <row r="865">
      <c r="C865" s="1"/>
    </row>
    <row r="866">
      <c r="C866" s="1"/>
    </row>
    <row r="867">
      <c r="C867" s="1"/>
    </row>
    <row r="868">
      <c r="C868" s="1"/>
    </row>
    <row r="869">
      <c r="C869" s="1"/>
    </row>
    <row r="870">
      <c r="C870" s="1"/>
    </row>
    <row r="871">
      <c r="C871" s="1"/>
    </row>
    <row r="872">
      <c r="C872" s="1"/>
    </row>
    <row r="873">
      <c r="C873" s="1"/>
    </row>
    <row r="874">
      <c r="C874" s="1"/>
    </row>
    <row r="875">
      <c r="C875" s="1"/>
    </row>
    <row r="876">
      <c r="C876" s="1"/>
    </row>
    <row r="877">
      <c r="C877" s="1"/>
    </row>
    <row r="878">
      <c r="C878" s="1"/>
    </row>
    <row r="879">
      <c r="C879" s="1"/>
    </row>
    <row r="880">
      <c r="C880" s="1"/>
    </row>
    <row r="881">
      <c r="C881" s="1"/>
    </row>
    <row r="882">
      <c r="C882" s="1"/>
    </row>
    <row r="883">
      <c r="C883" s="1"/>
    </row>
    <row r="884">
      <c r="C884" s="1"/>
    </row>
    <row r="885">
      <c r="C885" s="1"/>
    </row>
    <row r="886">
      <c r="C886" s="1"/>
    </row>
    <row r="887">
      <c r="C887" s="1"/>
    </row>
    <row r="888">
      <c r="C888" s="1"/>
    </row>
    <row r="889">
      <c r="C889" s="1"/>
    </row>
    <row r="890">
      <c r="C890" s="1"/>
    </row>
    <row r="891">
      <c r="C891" s="1"/>
    </row>
    <row r="892">
      <c r="C892" s="1"/>
    </row>
    <row r="893">
      <c r="C893" s="1"/>
    </row>
    <row r="894">
      <c r="C894" s="1"/>
    </row>
    <row r="895">
      <c r="C895" s="1"/>
    </row>
    <row r="896">
      <c r="C896" s="1"/>
    </row>
    <row r="897">
      <c r="C897" s="1"/>
    </row>
    <row r="898">
      <c r="C898" s="1"/>
    </row>
    <row r="899">
      <c r="C899" s="1"/>
    </row>
    <row r="900">
      <c r="C900" s="1"/>
    </row>
    <row r="901">
      <c r="C901" s="1"/>
    </row>
    <row r="902">
      <c r="C902" s="1"/>
    </row>
    <row r="903">
      <c r="C903" s="1"/>
    </row>
    <row r="904">
      <c r="C904" s="1"/>
    </row>
    <row r="905">
      <c r="C905" s="1"/>
    </row>
    <row r="906">
      <c r="C906" s="1"/>
    </row>
    <row r="907">
      <c r="C907" s="1"/>
    </row>
    <row r="908">
      <c r="C908" s="1"/>
    </row>
    <row r="909">
      <c r="C909" s="1"/>
    </row>
    <row r="910">
      <c r="C910" s="1"/>
    </row>
    <row r="911">
      <c r="C911" s="1"/>
    </row>
    <row r="912">
      <c r="C912" s="1"/>
    </row>
    <row r="913">
      <c r="C913" s="1"/>
    </row>
    <row r="914">
      <c r="C914" s="1"/>
    </row>
    <row r="915">
      <c r="C915" s="1"/>
    </row>
    <row r="916">
      <c r="C916" s="1"/>
    </row>
    <row r="917">
      <c r="C917" s="1"/>
    </row>
    <row r="918">
      <c r="C918" s="1"/>
    </row>
    <row r="919">
      <c r="C919" s="1"/>
    </row>
    <row r="920">
      <c r="C920" s="1"/>
    </row>
    <row r="921">
      <c r="C921" s="1"/>
    </row>
    <row r="922">
      <c r="C922" s="1"/>
    </row>
    <row r="923">
      <c r="C923" s="1"/>
    </row>
    <row r="924">
      <c r="C924" s="1"/>
    </row>
    <row r="925">
      <c r="C925" s="1"/>
    </row>
    <row r="926">
      <c r="C926" s="1"/>
    </row>
    <row r="927">
      <c r="C927" s="1"/>
    </row>
    <row r="928">
      <c r="C928" s="1"/>
    </row>
    <row r="929">
      <c r="C929" s="1"/>
    </row>
    <row r="930">
      <c r="C930" s="1"/>
    </row>
    <row r="931">
      <c r="C931" s="1"/>
    </row>
    <row r="932">
      <c r="C932" s="1"/>
    </row>
    <row r="933">
      <c r="C933" s="1"/>
    </row>
    <row r="934">
      <c r="C934" s="1"/>
    </row>
    <row r="935">
      <c r="C935" s="1"/>
    </row>
    <row r="936">
      <c r="C936" s="1"/>
    </row>
    <row r="937">
      <c r="C937" s="1"/>
    </row>
    <row r="938">
      <c r="C938" s="1"/>
    </row>
    <row r="939">
      <c r="C939" s="1"/>
    </row>
    <row r="940">
      <c r="C940" s="1"/>
    </row>
    <row r="941">
      <c r="C941" s="1"/>
    </row>
    <row r="942">
      <c r="C942" s="1"/>
    </row>
    <row r="943">
      <c r="C943" s="1"/>
    </row>
    <row r="944">
      <c r="C944" s="1"/>
    </row>
    <row r="945">
      <c r="C945" s="1"/>
    </row>
    <row r="946">
      <c r="C946" s="1"/>
    </row>
    <row r="947">
      <c r="C947" s="1"/>
    </row>
    <row r="948">
      <c r="C948" s="1"/>
    </row>
    <row r="949">
      <c r="C949" s="1"/>
    </row>
    <row r="950">
      <c r="C950" s="1"/>
    </row>
    <row r="951">
      <c r="C951" s="1"/>
    </row>
    <row r="952">
      <c r="C952" s="1"/>
    </row>
    <row r="953">
      <c r="C953" s="1"/>
    </row>
    <row r="954">
      <c r="C954" s="1"/>
    </row>
    <row r="955">
      <c r="C955" s="1"/>
    </row>
    <row r="956">
      <c r="C956" s="1"/>
    </row>
    <row r="957">
      <c r="C957" s="1"/>
    </row>
    <row r="958">
      <c r="C958" s="1"/>
    </row>
    <row r="959">
      <c r="C959" s="1"/>
    </row>
    <row r="960">
      <c r="C960" s="1"/>
    </row>
    <row r="961">
      <c r="C961" s="1"/>
    </row>
    <row r="962">
      <c r="C962" s="1"/>
    </row>
    <row r="963">
      <c r="C963" s="1"/>
    </row>
    <row r="964">
      <c r="C964" s="1"/>
    </row>
    <row r="965">
      <c r="C965" s="1"/>
    </row>
    <row r="966">
      <c r="C966" s="1"/>
    </row>
    <row r="967">
      <c r="C967" s="1"/>
    </row>
    <row r="968">
      <c r="C968" s="1"/>
    </row>
    <row r="969">
      <c r="C969" s="1"/>
    </row>
    <row r="970">
      <c r="C970" s="1"/>
    </row>
    <row r="971">
      <c r="C971" s="1"/>
    </row>
    <row r="972">
      <c r="C972" s="1"/>
    </row>
    <row r="973">
      <c r="C973" s="1"/>
    </row>
    <row r="974">
      <c r="C974" s="1"/>
    </row>
    <row r="975">
      <c r="C975" s="1"/>
    </row>
    <row r="976">
      <c r="C976" s="1"/>
    </row>
    <row r="977">
      <c r="C977" s="1"/>
    </row>
    <row r="978">
      <c r="C978" s="1"/>
    </row>
    <row r="979">
      <c r="C979" s="1"/>
    </row>
    <row r="980">
      <c r="C980" s="1"/>
    </row>
    <row r="981">
      <c r="C981" s="1"/>
    </row>
    <row r="982">
      <c r="C982" s="1"/>
    </row>
    <row r="983">
      <c r="C983" s="1"/>
    </row>
    <row r="984">
      <c r="C984" s="1"/>
    </row>
    <row r="985">
      <c r="C985" s="1"/>
    </row>
    <row r="986">
      <c r="C986" s="1"/>
    </row>
    <row r="987">
      <c r="C987" s="1"/>
    </row>
    <row r="988">
      <c r="C988" s="1"/>
    </row>
    <row r="989">
      <c r="C989" s="1"/>
    </row>
    <row r="990">
      <c r="C990" s="1"/>
    </row>
    <row r="991">
      <c r="C991" s="1"/>
    </row>
    <row r="992">
      <c r="C992" s="1"/>
    </row>
    <row r="993">
      <c r="C993" s="1"/>
    </row>
    <row r="994">
      <c r="C994" s="1"/>
    </row>
    <row r="995">
      <c r="C995" s="1"/>
    </row>
    <row r="996">
      <c r="C996" s="1"/>
    </row>
    <row r="997">
      <c r="C997" s="1"/>
    </row>
    <row r="998">
      <c r="C998" s="1"/>
    </row>
    <row r="999">
      <c r="C999" s="1"/>
    </row>
    <row r="1000">
      <c r="C1000" s="1"/>
    </row>
    <row r="1001">
      <c r="C1001" s="1"/>
    </row>
    <row r="1002">
      <c r="C1002" s="1"/>
    </row>
    <row r="1003">
      <c r="C1003" s="1"/>
    </row>
  </sheetData>
  <mergeCells count="4">
    <mergeCell ref="C13:E13"/>
    <mergeCell ref="C15:D15"/>
    <mergeCell ref="C17:D17"/>
    <mergeCell ref="D18:F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2.13"/>
  </cols>
  <sheetData>
    <row r="1">
      <c r="A1" s="19" t="s">
        <v>14</v>
      </c>
      <c r="B1" s="20" t="s">
        <v>15</v>
      </c>
      <c r="C1" s="20" t="s">
        <v>16</v>
      </c>
      <c r="D1" s="21" t="s">
        <v>17</v>
      </c>
      <c r="E1" s="20" t="s">
        <v>18</v>
      </c>
      <c r="F1" s="22" t="s">
        <v>19</v>
      </c>
      <c r="G1" s="22" t="s">
        <v>20</v>
      </c>
      <c r="H1" s="23" t="s">
        <v>21</v>
      </c>
      <c r="I1" s="23" t="s">
        <v>22</v>
      </c>
      <c r="J1" s="24" t="s">
        <v>23</v>
      </c>
      <c r="K1" s="23" t="s">
        <v>24</v>
      </c>
      <c r="L1" s="20" t="s">
        <v>25</v>
      </c>
      <c r="M1" s="25" t="s">
        <v>26</v>
      </c>
      <c r="N1" s="22" t="s">
        <v>27</v>
      </c>
      <c r="O1" s="3"/>
    </row>
    <row r="2">
      <c r="A2" s="26">
        <v>42005.0</v>
      </c>
      <c r="B2" s="27" t="str">
        <f t="shared" ref="B2:B2107" si="1">CHOOSE(WEEKDAY(A2),"Sunday","Monday","Tuesday","Wednesday","Thursday","Friday","Saturday")</f>
        <v>Thursday</v>
      </c>
      <c r="C2" s="28" t="str">
        <f t="shared" ref="C2:C2107" si="2">choose(month(A2), "January", "February", "March", "April", "May", "June", "July", "August", "September", "October", "November", "December")
</f>
        <v>January</v>
      </c>
      <c r="D2" s="29">
        <f t="shared" ref="D2:D2107" si="3">Year(A2)</f>
        <v>2015</v>
      </c>
      <c r="E2" s="27">
        <f t="shared" ref="E2:E2107" si="4">WEEKNUM(A2)</f>
        <v>1</v>
      </c>
      <c r="F2" s="30" t="str">
        <f>VLOOKUP(A2,'_holidays'!A2:B2107,2, false)</f>
        <v>N</v>
      </c>
      <c r="G2" s="30" t="str">
        <f>IFERROR(VLOOKUP(A2,'_holidays'!A2:C2107,3,False),"Ns")</f>
        <v>Y</v>
      </c>
      <c r="H2" s="31">
        <v>13.3</v>
      </c>
      <c r="I2" s="31">
        <v>26.9</v>
      </c>
      <c r="J2" s="28">
        <v>23.6</v>
      </c>
      <c r="K2" s="31">
        <v>0.0</v>
      </c>
      <c r="L2" s="27">
        <v>99635.03</v>
      </c>
      <c r="M2" s="32">
        <v>25.63369643</v>
      </c>
      <c r="N2" s="33">
        <f t="shared" ref="N2:N2107" si="5">L2*M2</f>
        <v>2554014.113</v>
      </c>
    </row>
    <row r="3">
      <c r="A3" s="26">
        <v>42006.0</v>
      </c>
      <c r="B3" s="27" t="str">
        <f t="shared" si="1"/>
        <v>Friday</v>
      </c>
      <c r="C3" s="28" t="str">
        <f t="shared" si="2"/>
        <v>January</v>
      </c>
      <c r="D3" s="29">
        <f t="shared" si="3"/>
        <v>2015</v>
      </c>
      <c r="E3" s="27">
        <f t="shared" si="4"/>
        <v>1</v>
      </c>
      <c r="F3" s="30" t="str">
        <f>VLOOKUP(A3,'_holidays'!A3:B2108,2, false)</f>
        <v>Y</v>
      </c>
      <c r="G3" s="30" t="str">
        <f>IFERROR(VLOOKUP(A3,'_holidays'!A3:C2108,3,False),"Ns")</f>
        <v>N</v>
      </c>
      <c r="H3" s="31">
        <v>15.4</v>
      </c>
      <c r="I3" s="31">
        <v>38.8</v>
      </c>
      <c r="J3" s="28">
        <v>26.8</v>
      </c>
      <c r="K3" s="31">
        <v>0.0</v>
      </c>
      <c r="L3" s="27">
        <v>129606.01</v>
      </c>
      <c r="M3" s="32">
        <v>33.13898756</v>
      </c>
      <c r="N3" s="33">
        <f t="shared" si="5"/>
        <v>4295011.953</v>
      </c>
    </row>
    <row r="4">
      <c r="A4" s="26">
        <v>42007.0</v>
      </c>
      <c r="B4" s="27" t="str">
        <f t="shared" si="1"/>
        <v>Saturday</v>
      </c>
      <c r="C4" s="28" t="str">
        <f t="shared" si="2"/>
        <v>January</v>
      </c>
      <c r="D4" s="29">
        <f t="shared" si="3"/>
        <v>2015</v>
      </c>
      <c r="E4" s="27">
        <f t="shared" si="4"/>
        <v>1</v>
      </c>
      <c r="F4" s="30" t="str">
        <f>VLOOKUP(A4,'_holidays'!A4:B2109,2, false)</f>
        <v>Y</v>
      </c>
      <c r="G4" s="30" t="str">
        <f>IFERROR(VLOOKUP(A4,'_holidays'!A4:C2109,3,False),"Ns")</f>
        <v>N</v>
      </c>
      <c r="H4" s="31">
        <v>20.0</v>
      </c>
      <c r="I4" s="31">
        <v>38.2</v>
      </c>
      <c r="J4" s="28">
        <v>26.5</v>
      </c>
      <c r="K4" s="31">
        <v>0.0</v>
      </c>
      <c r="L4" s="27">
        <v>142300.54</v>
      </c>
      <c r="M4" s="32">
        <v>34.56485483</v>
      </c>
      <c r="N4" s="33">
        <f t="shared" si="5"/>
        <v>4918597.507</v>
      </c>
    </row>
    <row r="5">
      <c r="A5" s="26">
        <v>42008.0</v>
      </c>
      <c r="B5" s="27" t="str">
        <f t="shared" si="1"/>
        <v>Sunday</v>
      </c>
      <c r="C5" s="28" t="str">
        <f t="shared" si="2"/>
        <v>January</v>
      </c>
      <c r="D5" s="29">
        <f t="shared" si="3"/>
        <v>2015</v>
      </c>
      <c r="E5" s="27">
        <f t="shared" si="4"/>
        <v>2</v>
      </c>
      <c r="F5" s="30" t="str">
        <f>VLOOKUP(A5,'_holidays'!A5:B2110,2, false)</f>
        <v>N</v>
      </c>
      <c r="G5" s="30" t="str">
        <f>IFERROR(VLOOKUP(A5,'_holidays'!A5:C2110,3,False),"Ns")</f>
        <v>N</v>
      </c>
      <c r="H5" s="31">
        <v>16.3</v>
      </c>
      <c r="I5" s="31">
        <v>21.4</v>
      </c>
      <c r="J5" s="28">
        <v>25.2</v>
      </c>
      <c r="K5" s="31">
        <v>4.2</v>
      </c>
      <c r="L5" s="27">
        <v>104330.715</v>
      </c>
      <c r="M5" s="32">
        <v>25.00556024</v>
      </c>
      <c r="N5" s="33">
        <f t="shared" si="5"/>
        <v>2608847.979</v>
      </c>
    </row>
    <row r="6">
      <c r="A6" s="26">
        <v>42009.0</v>
      </c>
      <c r="B6" s="27" t="str">
        <f t="shared" si="1"/>
        <v>Monday</v>
      </c>
      <c r="C6" s="28" t="str">
        <f t="shared" si="2"/>
        <v>January</v>
      </c>
      <c r="D6" s="29">
        <f t="shared" si="3"/>
        <v>2015</v>
      </c>
      <c r="E6" s="27">
        <f t="shared" si="4"/>
        <v>2</v>
      </c>
      <c r="F6" s="30" t="str">
        <f>VLOOKUP(A6,'_holidays'!A6:B2111,2, false)</f>
        <v>Y</v>
      </c>
      <c r="G6" s="30" t="str">
        <f>IFERROR(VLOOKUP(A6,'_holidays'!A6:C2111,3,False),"Ns")</f>
        <v>N</v>
      </c>
      <c r="H6" s="31">
        <v>15.0</v>
      </c>
      <c r="I6" s="31">
        <v>22.0</v>
      </c>
      <c r="J6" s="28">
        <v>30.7</v>
      </c>
      <c r="K6" s="31">
        <v>0.0</v>
      </c>
      <c r="L6" s="27">
        <v>118132.2</v>
      </c>
      <c r="M6" s="32">
        <v>26.72417628</v>
      </c>
      <c r="N6" s="33">
        <f t="shared" si="5"/>
        <v>3156985.737</v>
      </c>
    </row>
    <row r="7">
      <c r="A7" s="26">
        <v>42010.0</v>
      </c>
      <c r="B7" s="27" t="str">
        <f t="shared" si="1"/>
        <v>Tuesday</v>
      </c>
      <c r="C7" s="28" t="str">
        <f t="shared" si="2"/>
        <v>January</v>
      </c>
      <c r="D7" s="29">
        <f t="shared" si="3"/>
        <v>2015</v>
      </c>
      <c r="E7" s="27">
        <f t="shared" si="4"/>
        <v>2</v>
      </c>
      <c r="F7" s="30" t="str">
        <f>VLOOKUP(A7,'_holidays'!A7:B2112,2, false)</f>
        <v>Y</v>
      </c>
      <c r="G7" s="30" t="str">
        <f>IFERROR(VLOOKUP(A7,'_holidays'!A7:C2112,3,False),"Ns")</f>
        <v>N</v>
      </c>
      <c r="H7" s="31">
        <v>17.7</v>
      </c>
      <c r="I7" s="31">
        <v>26.0</v>
      </c>
      <c r="J7" s="28">
        <v>31.6</v>
      </c>
      <c r="K7" s="31">
        <v>0.0</v>
      </c>
      <c r="L7" s="27">
        <v>130672.485</v>
      </c>
      <c r="M7" s="32">
        <v>31.28231073</v>
      </c>
      <c r="N7" s="33">
        <f t="shared" si="5"/>
        <v>4087737.28</v>
      </c>
    </row>
    <row r="8">
      <c r="A8" s="26">
        <v>42011.0</v>
      </c>
      <c r="B8" s="27" t="str">
        <f t="shared" si="1"/>
        <v>Wednesday</v>
      </c>
      <c r="C8" s="28" t="str">
        <f t="shared" si="2"/>
        <v>January</v>
      </c>
      <c r="D8" s="29">
        <f t="shared" si="3"/>
        <v>2015</v>
      </c>
      <c r="E8" s="27">
        <f t="shared" si="4"/>
        <v>2</v>
      </c>
      <c r="F8" s="30" t="str">
        <f>VLOOKUP(A8,'_holidays'!A8:B2113,2, false)</f>
        <v>N</v>
      </c>
      <c r="G8" s="30" t="str">
        <f>IFERROR(VLOOKUP(A8,'_holidays'!A8:C2113,3,False),"Ns")</f>
        <v>N</v>
      </c>
      <c r="H8" s="31">
        <v>18.9</v>
      </c>
      <c r="I8" s="31">
        <v>37.4</v>
      </c>
      <c r="J8" s="28">
        <v>20.7</v>
      </c>
      <c r="K8" s="31">
        <v>0.0</v>
      </c>
      <c r="L8" s="27">
        <v>153514.82</v>
      </c>
      <c r="M8" s="32">
        <v>48.31230938</v>
      </c>
      <c r="N8" s="33">
        <f t="shared" si="5"/>
        <v>7416655.478</v>
      </c>
    </row>
    <row r="9">
      <c r="A9" s="26">
        <v>42012.0</v>
      </c>
      <c r="B9" s="27" t="str">
        <f t="shared" si="1"/>
        <v>Thursday</v>
      </c>
      <c r="C9" s="28" t="str">
        <f t="shared" si="2"/>
        <v>January</v>
      </c>
      <c r="D9" s="29">
        <f t="shared" si="3"/>
        <v>2015</v>
      </c>
      <c r="E9" s="27">
        <f t="shared" si="4"/>
        <v>2</v>
      </c>
      <c r="F9" s="30" t="str">
        <f>VLOOKUP(A9,'_holidays'!A9:B2114,2, false)</f>
        <v>Y</v>
      </c>
      <c r="G9" s="30" t="str">
        <f>IFERROR(VLOOKUP(A9,'_holidays'!A9:C2114,3,False),"Ns")</f>
        <v>N</v>
      </c>
      <c r="H9" s="31">
        <v>23.1</v>
      </c>
      <c r="I9" s="31">
        <v>28.2</v>
      </c>
      <c r="J9" s="28">
        <v>13.5</v>
      </c>
      <c r="K9" s="31">
        <v>19.4</v>
      </c>
      <c r="L9" s="27">
        <v>142015.655</v>
      </c>
      <c r="M9" s="32">
        <v>49.1172803</v>
      </c>
      <c r="N9" s="33">
        <f t="shared" si="5"/>
        <v>6975422.734</v>
      </c>
    </row>
    <row r="10">
      <c r="A10" s="26">
        <v>42013.0</v>
      </c>
      <c r="B10" s="27" t="str">
        <f t="shared" si="1"/>
        <v>Friday</v>
      </c>
      <c r="C10" s="28" t="str">
        <f t="shared" si="2"/>
        <v>January</v>
      </c>
      <c r="D10" s="29">
        <f t="shared" si="3"/>
        <v>2015</v>
      </c>
      <c r="E10" s="27">
        <f t="shared" si="4"/>
        <v>2</v>
      </c>
      <c r="F10" s="30" t="str">
        <f>VLOOKUP(A10,'_holidays'!A10:B2115,2, false)</f>
        <v>Y</v>
      </c>
      <c r="G10" s="30" t="str">
        <f>IFERROR(VLOOKUP(A10,'_holidays'!A10:C2115,3,False),"Ns")</f>
        <v>N</v>
      </c>
      <c r="H10" s="31">
        <v>16.5</v>
      </c>
      <c r="I10" s="31">
        <v>18.0</v>
      </c>
      <c r="J10" s="28">
        <v>3.1</v>
      </c>
      <c r="K10" s="31">
        <v>1.2</v>
      </c>
      <c r="L10" s="27">
        <v>121801.155</v>
      </c>
      <c r="M10" s="32">
        <v>34.49067545</v>
      </c>
      <c r="N10" s="33">
        <f t="shared" si="5"/>
        <v>4201004.107</v>
      </c>
    </row>
    <row r="11">
      <c r="A11" s="26">
        <v>42014.0</v>
      </c>
      <c r="B11" s="27" t="str">
        <f t="shared" si="1"/>
        <v>Saturday</v>
      </c>
      <c r="C11" s="28" t="str">
        <f t="shared" si="2"/>
        <v>January</v>
      </c>
      <c r="D11" s="29">
        <f t="shared" si="3"/>
        <v>2015</v>
      </c>
      <c r="E11" s="27">
        <f t="shared" si="4"/>
        <v>2</v>
      </c>
      <c r="F11" s="30" t="str">
        <f>VLOOKUP(A11,'_holidays'!A11:B2116,2, false)</f>
        <v>N</v>
      </c>
      <c r="G11" s="30" t="str">
        <f>IFERROR(VLOOKUP(A11,'_holidays'!A11:C2116,3,False),"Ns")</f>
        <v>N</v>
      </c>
      <c r="H11" s="31">
        <v>13.6</v>
      </c>
      <c r="I11" s="31">
        <v>21.7</v>
      </c>
      <c r="J11" s="28">
        <v>5.6</v>
      </c>
      <c r="K11" s="31">
        <v>5.2</v>
      </c>
      <c r="L11" s="27">
        <v>103043.66</v>
      </c>
      <c r="M11" s="32">
        <v>20.2298249</v>
      </c>
      <c r="N11" s="33">
        <f t="shared" si="5"/>
        <v>2084555.199</v>
      </c>
    </row>
    <row r="12">
      <c r="A12" s="26">
        <v>42015.0</v>
      </c>
      <c r="B12" s="27" t="str">
        <f t="shared" si="1"/>
        <v>Sunday</v>
      </c>
      <c r="C12" s="28" t="str">
        <f t="shared" si="2"/>
        <v>January</v>
      </c>
      <c r="D12" s="29">
        <f t="shared" si="3"/>
        <v>2015</v>
      </c>
      <c r="E12" s="27">
        <f t="shared" si="4"/>
        <v>3</v>
      </c>
      <c r="F12" s="30" t="str">
        <f>VLOOKUP(A12,'_holidays'!A12:B2117,2, false)</f>
        <v>Y</v>
      </c>
      <c r="G12" s="30" t="str">
        <f>IFERROR(VLOOKUP(A12,'_holidays'!A12:C2117,3,False),"Ns")</f>
        <v>N</v>
      </c>
      <c r="H12" s="31">
        <v>15.6</v>
      </c>
      <c r="I12" s="31">
        <v>27.5</v>
      </c>
      <c r="J12" s="28">
        <v>29.9</v>
      </c>
      <c r="K12" s="31">
        <v>0.0</v>
      </c>
      <c r="L12" s="27">
        <v>99865.755</v>
      </c>
      <c r="M12" s="32">
        <v>18.23476806</v>
      </c>
      <c r="N12" s="33">
        <f t="shared" si="5"/>
        <v>1821028.88</v>
      </c>
    </row>
    <row r="13">
      <c r="A13" s="26">
        <v>42016.0</v>
      </c>
      <c r="B13" s="27" t="str">
        <f t="shared" si="1"/>
        <v>Monday</v>
      </c>
      <c r="C13" s="28" t="str">
        <f t="shared" si="2"/>
        <v>January</v>
      </c>
      <c r="D13" s="29">
        <f t="shared" si="3"/>
        <v>2015</v>
      </c>
      <c r="E13" s="27">
        <f t="shared" si="4"/>
        <v>3</v>
      </c>
      <c r="F13" s="30" t="str">
        <f>VLOOKUP(A13,'_holidays'!A13:B2118,2, false)</f>
        <v>Y</v>
      </c>
      <c r="G13" s="30" t="str">
        <f>IFERROR(VLOOKUP(A13,'_holidays'!A13:C2118,3,False),"Ns")</f>
        <v>N</v>
      </c>
      <c r="H13" s="31">
        <v>16.1</v>
      </c>
      <c r="I13" s="31">
        <v>31.3</v>
      </c>
      <c r="J13" s="28">
        <v>31.6</v>
      </c>
      <c r="K13" s="31">
        <v>0.0</v>
      </c>
      <c r="L13" s="27">
        <v>131261.125</v>
      </c>
      <c r="M13" s="32">
        <v>33.69481017</v>
      </c>
      <c r="N13" s="33">
        <f t="shared" si="5"/>
        <v>4422818.69</v>
      </c>
    </row>
    <row r="14">
      <c r="A14" s="26">
        <v>42017.0</v>
      </c>
      <c r="B14" s="27" t="str">
        <f t="shared" si="1"/>
        <v>Tuesday</v>
      </c>
      <c r="C14" s="28" t="str">
        <f t="shared" si="2"/>
        <v>January</v>
      </c>
      <c r="D14" s="29">
        <f t="shared" si="3"/>
        <v>2015</v>
      </c>
      <c r="E14" s="27">
        <f t="shared" si="4"/>
        <v>3</v>
      </c>
      <c r="F14" s="30" t="str">
        <f t="array" ref="F14">VLOOKUP(TEXT(A14,"mm/dd/yyyy"), {TEXT('_holidays'!A14:A2119, "mm/dd/yyyy"),'_holidays'!B14:B2119}, 2, FALSE)</f>
        <v>N</v>
      </c>
      <c r="G14" s="30" t="str">
        <f>IFERROR(VLOOKUP(A14,'_holidays'!A14:C2119,3,False),"Ns")</f>
        <v>N</v>
      </c>
      <c r="H14" s="31">
        <v>20.2</v>
      </c>
      <c r="I14" s="31">
        <v>25.6</v>
      </c>
      <c r="J14" s="28">
        <v>4.2</v>
      </c>
      <c r="K14" s="31">
        <v>0.0</v>
      </c>
      <c r="L14" s="27">
        <v>126527.36</v>
      </c>
      <c r="M14" s="32">
        <v>27.53786427</v>
      </c>
      <c r="N14" s="33">
        <f t="shared" si="5"/>
        <v>3484293.266</v>
      </c>
    </row>
    <row r="15">
      <c r="A15" s="26">
        <v>42018.0</v>
      </c>
      <c r="B15" s="27" t="str">
        <f t="shared" si="1"/>
        <v>Wednesday</v>
      </c>
      <c r="C15" s="28" t="str">
        <f t="shared" si="2"/>
        <v>January</v>
      </c>
      <c r="D15" s="29">
        <f t="shared" si="3"/>
        <v>2015</v>
      </c>
      <c r="E15" s="27">
        <f t="shared" si="4"/>
        <v>3</v>
      </c>
      <c r="F15" s="30" t="str">
        <f>VLOOKUP(A15,'_holidays'!A15:B2120,2, false)</f>
        <v>N</v>
      </c>
      <c r="G15" s="30" t="str">
        <f>IFERROR(VLOOKUP(A15,'_holidays'!A15:C2120,3,False),"Ns")</f>
        <v>N</v>
      </c>
      <c r="H15" s="31">
        <v>18.3</v>
      </c>
      <c r="I15" s="31">
        <v>22.7</v>
      </c>
      <c r="J15" s="28">
        <v>15.2</v>
      </c>
      <c r="K15" s="31">
        <v>15.8</v>
      </c>
      <c r="L15" s="27">
        <v>119741.62</v>
      </c>
      <c r="M15" s="32">
        <v>29.01851661</v>
      </c>
      <c r="N15" s="33">
        <f t="shared" si="5"/>
        <v>3474724.189</v>
      </c>
    </row>
    <row r="16">
      <c r="A16" s="26">
        <v>42019.0</v>
      </c>
      <c r="B16" s="27" t="str">
        <f t="shared" si="1"/>
        <v>Thursday</v>
      </c>
      <c r="C16" s="28" t="str">
        <f t="shared" si="2"/>
        <v>January</v>
      </c>
      <c r="D16" s="29">
        <f t="shared" si="3"/>
        <v>2015</v>
      </c>
      <c r="E16" s="27">
        <f t="shared" si="4"/>
        <v>3</v>
      </c>
      <c r="F16" s="30" t="str">
        <f>VLOOKUP(A16,'_holidays'!A16:B2121,2, false)</f>
        <v>N</v>
      </c>
      <c r="G16" s="30" t="str">
        <f>IFERROR(VLOOKUP(A16,'_holidays'!A16:C2121,3,False),"Ns")</f>
        <v>N</v>
      </c>
      <c r="H16" s="31">
        <v>15.8</v>
      </c>
      <c r="I16" s="31">
        <v>20.0</v>
      </c>
      <c r="J16" s="28">
        <v>14.6</v>
      </c>
      <c r="K16" s="31">
        <v>0.0</v>
      </c>
      <c r="L16" s="27">
        <v>118411.22</v>
      </c>
      <c r="M16" s="32">
        <v>30.93653879</v>
      </c>
      <c r="N16" s="33">
        <f t="shared" si="5"/>
        <v>3663233.301</v>
      </c>
    </row>
    <row r="17">
      <c r="A17" s="26">
        <v>42020.0</v>
      </c>
      <c r="B17" s="27" t="str">
        <f t="shared" si="1"/>
        <v>Friday</v>
      </c>
      <c r="C17" s="28" t="str">
        <f t="shared" si="2"/>
        <v>January</v>
      </c>
      <c r="D17" s="29">
        <f t="shared" si="3"/>
        <v>2015</v>
      </c>
      <c r="E17" s="27">
        <f t="shared" si="4"/>
        <v>3</v>
      </c>
      <c r="F17" s="30" t="str">
        <f>VLOOKUP(A17,'_holidays'!A17:B2122,2, false)</f>
        <v>N</v>
      </c>
      <c r="G17" s="30" t="str">
        <f>IFERROR(VLOOKUP(A17,'_holidays'!A17:C2122,3,False),"Ns")</f>
        <v>N</v>
      </c>
      <c r="H17" s="31">
        <v>13.1</v>
      </c>
      <c r="I17" s="31">
        <v>27.3</v>
      </c>
      <c r="J17" s="28">
        <v>30.3</v>
      </c>
      <c r="K17" s="31">
        <v>0.0</v>
      </c>
      <c r="L17" s="27">
        <v>116690.765</v>
      </c>
      <c r="M17" s="32">
        <v>23.01519088</v>
      </c>
      <c r="N17" s="33">
        <f t="shared" si="5"/>
        <v>2685660.23</v>
      </c>
    </row>
    <row r="18">
      <c r="A18" s="26">
        <v>42021.0</v>
      </c>
      <c r="B18" s="27" t="str">
        <f t="shared" si="1"/>
        <v>Saturday</v>
      </c>
      <c r="C18" s="28" t="str">
        <f t="shared" si="2"/>
        <v>January</v>
      </c>
      <c r="D18" s="29">
        <f t="shared" si="3"/>
        <v>2015</v>
      </c>
      <c r="E18" s="27">
        <f t="shared" si="4"/>
        <v>3</v>
      </c>
      <c r="F18" s="30" t="str">
        <f>VLOOKUP(A18,'_holidays'!A18:B2123,2, false)</f>
        <v>N</v>
      </c>
      <c r="G18" s="30" t="str">
        <f>IFERROR(VLOOKUP(A18,'_holidays'!A18:C2123,3,False),"Ns")</f>
        <v>N</v>
      </c>
      <c r="H18" s="31">
        <v>15.9</v>
      </c>
      <c r="I18" s="31">
        <v>25.0</v>
      </c>
      <c r="J18" s="28">
        <v>27.5</v>
      </c>
      <c r="K18" s="31">
        <v>0.0</v>
      </c>
      <c r="L18" s="27">
        <v>99371.31</v>
      </c>
      <c r="M18" s="32">
        <v>18.99492729</v>
      </c>
      <c r="N18" s="33">
        <f t="shared" si="5"/>
        <v>1887550.808</v>
      </c>
    </row>
    <row r="19">
      <c r="A19" s="26">
        <v>42022.0</v>
      </c>
      <c r="B19" s="27" t="str">
        <f t="shared" si="1"/>
        <v>Sunday</v>
      </c>
      <c r="C19" s="28" t="str">
        <f t="shared" si="2"/>
        <v>January</v>
      </c>
      <c r="D19" s="29">
        <f t="shared" si="3"/>
        <v>2015</v>
      </c>
      <c r="E19" s="27">
        <f t="shared" si="4"/>
        <v>4</v>
      </c>
      <c r="F19" s="30" t="str">
        <f>VLOOKUP(A19,'_holidays'!A19:B2124,2, false)</f>
        <v>N</v>
      </c>
      <c r="G19" s="30" t="str">
        <f>IFERROR(VLOOKUP(A19,'_holidays'!A19:C2124,3,False),"Ns")</f>
        <v>N</v>
      </c>
      <c r="H19" s="31">
        <v>15.3</v>
      </c>
      <c r="I19" s="31">
        <v>19.5</v>
      </c>
      <c r="J19" s="28">
        <v>23.4</v>
      </c>
      <c r="K19" s="31">
        <v>0.0</v>
      </c>
      <c r="L19" s="27">
        <v>97728.75</v>
      </c>
      <c r="M19" s="32">
        <v>17.00868088</v>
      </c>
      <c r="N19" s="33">
        <f t="shared" si="5"/>
        <v>1662237.122</v>
      </c>
    </row>
    <row r="20">
      <c r="A20" s="26">
        <v>42023.0</v>
      </c>
      <c r="B20" s="27" t="str">
        <f t="shared" si="1"/>
        <v>Monday</v>
      </c>
      <c r="C20" s="28" t="str">
        <f t="shared" si="2"/>
        <v>January</v>
      </c>
      <c r="D20" s="29">
        <f t="shared" si="3"/>
        <v>2015</v>
      </c>
      <c r="E20" s="27">
        <f t="shared" si="4"/>
        <v>4</v>
      </c>
      <c r="F20" s="30" t="str">
        <f>VLOOKUP(A20,'_holidays'!A20:B2125,2, false)</f>
        <v>N</v>
      </c>
      <c r="G20" s="30" t="str">
        <f>IFERROR(VLOOKUP(A20,'_holidays'!A20:C2125,3,False),"Ns")</f>
        <v>N</v>
      </c>
      <c r="H20" s="31">
        <v>13.5</v>
      </c>
      <c r="I20" s="31">
        <v>23.6</v>
      </c>
      <c r="J20" s="28">
        <v>29.0</v>
      </c>
      <c r="K20" s="31">
        <v>0.0</v>
      </c>
      <c r="L20" s="27">
        <v>116883.15</v>
      </c>
      <c r="M20" s="32">
        <v>26.92787619</v>
      </c>
      <c r="N20" s="33">
        <f t="shared" si="5"/>
        <v>3147414.992</v>
      </c>
    </row>
    <row r="21">
      <c r="A21" s="26">
        <v>42024.0</v>
      </c>
      <c r="B21" s="27" t="str">
        <f t="shared" si="1"/>
        <v>Tuesday</v>
      </c>
      <c r="C21" s="28" t="str">
        <f t="shared" si="2"/>
        <v>January</v>
      </c>
      <c r="D21" s="29">
        <f t="shared" si="3"/>
        <v>2015</v>
      </c>
      <c r="E21" s="27">
        <f t="shared" si="4"/>
        <v>4</v>
      </c>
      <c r="F21" s="30" t="str">
        <f>VLOOKUP(A21,'_holidays'!A21:B2126,2, false)</f>
        <v>N</v>
      </c>
      <c r="G21" s="30" t="str">
        <f>IFERROR(VLOOKUP(A21,'_holidays'!A21:C2126,3,False),"Ns")</f>
        <v>N</v>
      </c>
      <c r="H21" s="31">
        <v>13.0</v>
      </c>
      <c r="I21" s="31">
        <v>30.4</v>
      </c>
      <c r="J21" s="28">
        <v>19.6</v>
      </c>
      <c r="K21" s="31">
        <v>0.0</v>
      </c>
      <c r="L21" s="27">
        <v>128968.125</v>
      </c>
      <c r="M21" s="32">
        <v>23.07807414</v>
      </c>
      <c r="N21" s="33">
        <f t="shared" si="5"/>
        <v>2976335.95</v>
      </c>
    </row>
    <row r="22">
      <c r="A22" s="26">
        <v>42025.0</v>
      </c>
      <c r="B22" s="27" t="str">
        <f t="shared" si="1"/>
        <v>Wednesday</v>
      </c>
      <c r="C22" s="28" t="str">
        <f t="shared" si="2"/>
        <v>January</v>
      </c>
      <c r="D22" s="29">
        <f t="shared" si="3"/>
        <v>2015</v>
      </c>
      <c r="E22" s="27">
        <f t="shared" si="4"/>
        <v>4</v>
      </c>
      <c r="F22" s="30" t="str">
        <f>VLOOKUP(A22,'_holidays'!A22:B2127,2, false)</f>
        <v>N</v>
      </c>
      <c r="G22" s="30" t="str">
        <f>IFERROR(VLOOKUP(A22,'_holidays'!A22:C2127,3,False),"Ns")</f>
        <v>N</v>
      </c>
      <c r="H22" s="31">
        <v>19.7</v>
      </c>
      <c r="I22" s="31">
        <v>33.1</v>
      </c>
      <c r="J22" s="28">
        <v>25.8</v>
      </c>
      <c r="K22" s="31">
        <v>0.0</v>
      </c>
      <c r="L22" s="27">
        <v>148702.505</v>
      </c>
      <c r="M22" s="32">
        <v>34.44341546</v>
      </c>
      <c r="N22" s="33">
        <f t="shared" si="5"/>
        <v>5121822.16</v>
      </c>
    </row>
    <row r="23">
      <c r="A23" s="26">
        <v>42026.0</v>
      </c>
      <c r="B23" s="27" t="str">
        <f t="shared" si="1"/>
        <v>Thursday</v>
      </c>
      <c r="C23" s="28" t="str">
        <f t="shared" si="2"/>
        <v>January</v>
      </c>
      <c r="D23" s="29">
        <f t="shared" si="3"/>
        <v>2015</v>
      </c>
      <c r="E23" s="27">
        <f t="shared" si="4"/>
        <v>4</v>
      </c>
      <c r="F23" s="30" t="str">
        <f>VLOOKUP(A23,'_holidays'!A23:B2128,2, false)</f>
        <v>N</v>
      </c>
      <c r="G23" s="30" t="str">
        <f>IFERROR(VLOOKUP(A23,'_holidays'!A23:C2128,3,False),"Ns")</f>
        <v>N</v>
      </c>
      <c r="H23" s="31">
        <v>18.7</v>
      </c>
      <c r="I23" s="31">
        <v>35.8</v>
      </c>
      <c r="J23" s="28">
        <v>23.1</v>
      </c>
      <c r="K23" s="31">
        <v>0.0</v>
      </c>
      <c r="L23" s="27">
        <v>153232.1</v>
      </c>
      <c r="M23" s="32">
        <v>35.2307614</v>
      </c>
      <c r="N23" s="33">
        <f t="shared" si="5"/>
        <v>5398483.554</v>
      </c>
    </row>
    <row r="24">
      <c r="A24" s="26">
        <v>42027.0</v>
      </c>
      <c r="B24" s="27" t="str">
        <f t="shared" si="1"/>
        <v>Friday</v>
      </c>
      <c r="C24" s="28" t="str">
        <f t="shared" si="2"/>
        <v>January</v>
      </c>
      <c r="D24" s="29">
        <f t="shared" si="3"/>
        <v>2015</v>
      </c>
      <c r="E24" s="27">
        <f t="shared" si="4"/>
        <v>4</v>
      </c>
      <c r="F24" s="30" t="str">
        <f>VLOOKUP(A24,'_holidays'!A24:B2129,2, false)</f>
        <v>N</v>
      </c>
      <c r="G24" s="30" t="str">
        <f>IFERROR(VLOOKUP(A24,'_holidays'!A24:C2129,3,False),"Ns")</f>
        <v>N</v>
      </c>
      <c r="H24" s="31">
        <v>20.2</v>
      </c>
      <c r="I24" s="31">
        <v>25.0</v>
      </c>
      <c r="J24" s="28">
        <v>28.6</v>
      </c>
      <c r="K24" s="31">
        <v>0.0</v>
      </c>
      <c r="L24" s="27">
        <v>138095.2</v>
      </c>
      <c r="M24" s="32">
        <v>40.60420022</v>
      </c>
      <c r="N24" s="33">
        <f t="shared" si="5"/>
        <v>5607245.15</v>
      </c>
    </row>
    <row r="25">
      <c r="A25" s="26">
        <v>42028.0</v>
      </c>
      <c r="B25" s="27" t="str">
        <f t="shared" si="1"/>
        <v>Saturday</v>
      </c>
      <c r="C25" s="28" t="str">
        <f t="shared" si="2"/>
        <v>January</v>
      </c>
      <c r="D25" s="29">
        <f t="shared" si="3"/>
        <v>2015</v>
      </c>
      <c r="E25" s="27">
        <f t="shared" si="4"/>
        <v>4</v>
      </c>
      <c r="F25" s="30" t="str">
        <f>VLOOKUP(A25,'_holidays'!A25:B2130,2, false)</f>
        <v>N</v>
      </c>
      <c r="G25" s="30" t="str">
        <f>IFERROR(VLOOKUP(A25,'_holidays'!A25:C2130,3,False),"Ns")</f>
        <v>N</v>
      </c>
      <c r="H25" s="31">
        <v>15.8</v>
      </c>
      <c r="I25" s="31">
        <v>26.3</v>
      </c>
      <c r="J25" s="28">
        <v>30.3</v>
      </c>
      <c r="K25" s="31">
        <v>0.0</v>
      </c>
      <c r="L25" s="27">
        <v>116310.59</v>
      </c>
      <c r="M25" s="32">
        <v>20.92200015</v>
      </c>
      <c r="N25" s="33">
        <f t="shared" si="5"/>
        <v>2433450.181</v>
      </c>
    </row>
    <row r="26">
      <c r="A26" s="26">
        <v>42029.0</v>
      </c>
      <c r="B26" s="27" t="str">
        <f t="shared" si="1"/>
        <v>Sunday</v>
      </c>
      <c r="C26" s="28" t="str">
        <f t="shared" si="2"/>
        <v>January</v>
      </c>
      <c r="D26" s="29">
        <f t="shared" si="3"/>
        <v>2015</v>
      </c>
      <c r="E26" s="27">
        <f t="shared" si="4"/>
        <v>5</v>
      </c>
      <c r="F26" s="30" t="str">
        <f>VLOOKUP(A26,'_holidays'!A26:B2131,2, false)</f>
        <v>N</v>
      </c>
      <c r="G26" s="30" t="str">
        <f>IFERROR(VLOOKUP(A26,'_holidays'!A26:C2131,3,False),"Ns")</f>
        <v>N</v>
      </c>
      <c r="H26" s="31">
        <v>14.7</v>
      </c>
      <c r="I26" s="31">
        <v>22.0</v>
      </c>
      <c r="J26" s="28">
        <v>25.4</v>
      </c>
      <c r="K26" s="31">
        <v>0.0</v>
      </c>
      <c r="L26" s="27">
        <v>97959.46</v>
      </c>
      <c r="M26" s="32">
        <v>16.5414177</v>
      </c>
      <c r="N26" s="33">
        <f t="shared" si="5"/>
        <v>1620388.346</v>
      </c>
    </row>
    <row r="27">
      <c r="A27" s="26">
        <v>42030.0</v>
      </c>
      <c r="B27" s="27" t="str">
        <f t="shared" si="1"/>
        <v>Monday</v>
      </c>
      <c r="C27" s="28" t="str">
        <f t="shared" si="2"/>
        <v>January</v>
      </c>
      <c r="D27" s="29">
        <f t="shared" si="3"/>
        <v>2015</v>
      </c>
      <c r="E27" s="27">
        <f t="shared" si="4"/>
        <v>5</v>
      </c>
      <c r="F27" s="30" t="str">
        <f>VLOOKUP(A27,'_holidays'!A27:B2132,2, false)</f>
        <v>N</v>
      </c>
      <c r="G27" s="30" t="str">
        <f>IFERROR(VLOOKUP(A27,'_holidays'!A27:C2132,3,False),"Ns")</f>
        <v>Y</v>
      </c>
      <c r="H27" s="31">
        <v>11.6</v>
      </c>
      <c r="I27" s="31">
        <v>19.8</v>
      </c>
      <c r="J27" s="28">
        <v>19.9</v>
      </c>
      <c r="K27" s="31">
        <v>1.0</v>
      </c>
      <c r="L27" s="27">
        <v>103769.48</v>
      </c>
      <c r="M27" s="32">
        <v>16.9360128</v>
      </c>
      <c r="N27" s="33">
        <f t="shared" si="5"/>
        <v>1757441.242</v>
      </c>
    </row>
    <row r="28">
      <c r="A28" s="26">
        <v>42031.0</v>
      </c>
      <c r="B28" s="27" t="str">
        <f t="shared" si="1"/>
        <v>Tuesday</v>
      </c>
      <c r="C28" s="28" t="str">
        <f t="shared" si="2"/>
        <v>January</v>
      </c>
      <c r="D28" s="29">
        <f t="shared" si="3"/>
        <v>2015</v>
      </c>
      <c r="E28" s="27">
        <f t="shared" si="4"/>
        <v>5</v>
      </c>
      <c r="F28" s="30" t="str">
        <f>VLOOKUP(A28,'_holidays'!A28:B2133,2, false)</f>
        <v>N</v>
      </c>
      <c r="G28" s="30" t="str">
        <f>IFERROR(VLOOKUP(A28,'_holidays'!A28:C2133,3,False),"Ns")</f>
        <v>N</v>
      </c>
      <c r="H28" s="31">
        <v>11.7</v>
      </c>
      <c r="I28" s="31">
        <v>19.1</v>
      </c>
      <c r="J28" s="28">
        <v>17.7</v>
      </c>
      <c r="K28" s="31">
        <v>0.6</v>
      </c>
      <c r="L28" s="27">
        <v>118393.31</v>
      </c>
      <c r="M28" s="32">
        <v>21.2062886</v>
      </c>
      <c r="N28" s="33">
        <f t="shared" si="5"/>
        <v>2510682.7</v>
      </c>
    </row>
    <row r="29">
      <c r="A29" s="26">
        <v>42032.0</v>
      </c>
      <c r="B29" s="27" t="str">
        <f t="shared" si="1"/>
        <v>Wednesday</v>
      </c>
      <c r="C29" s="28" t="str">
        <f t="shared" si="2"/>
        <v>January</v>
      </c>
      <c r="D29" s="29">
        <f t="shared" si="3"/>
        <v>2015</v>
      </c>
      <c r="E29" s="27">
        <f t="shared" si="4"/>
        <v>5</v>
      </c>
      <c r="F29" s="30" t="str">
        <f>VLOOKUP(A29,'_holidays'!A29:B2134,2, false)</f>
        <v>N</v>
      </c>
      <c r="G29" s="30" t="str">
        <f>IFERROR(VLOOKUP(A29,'_holidays'!A29:C2134,3,False),"Ns")</f>
        <v>N</v>
      </c>
      <c r="H29" s="31">
        <v>13.3</v>
      </c>
      <c r="I29" s="31">
        <v>25.4</v>
      </c>
      <c r="J29" s="28">
        <v>27.0</v>
      </c>
      <c r="K29" s="31">
        <v>0.0</v>
      </c>
      <c r="L29" s="27">
        <v>116763.725</v>
      </c>
      <c r="M29" s="32">
        <v>17.02383824</v>
      </c>
      <c r="N29" s="33">
        <f t="shared" si="5"/>
        <v>1987766.767</v>
      </c>
    </row>
    <row r="30">
      <c r="A30" s="26">
        <v>42033.0</v>
      </c>
      <c r="B30" s="27" t="str">
        <f t="shared" si="1"/>
        <v>Thursday</v>
      </c>
      <c r="C30" s="28" t="str">
        <f t="shared" si="2"/>
        <v>January</v>
      </c>
      <c r="D30" s="29">
        <f t="shared" si="3"/>
        <v>2015</v>
      </c>
      <c r="E30" s="27">
        <f t="shared" si="4"/>
        <v>5</v>
      </c>
      <c r="F30" s="30" t="str">
        <f>VLOOKUP(A30,'_holidays'!A30:B2135,2, false)</f>
        <v>Y</v>
      </c>
      <c r="G30" s="30" t="str">
        <f>IFERROR(VLOOKUP(A30,'_holidays'!A30:C2135,3,False),"Ns")</f>
        <v>N</v>
      </c>
      <c r="H30" s="31">
        <v>12.8</v>
      </c>
      <c r="I30" s="31">
        <v>22.2</v>
      </c>
      <c r="J30" s="28">
        <v>28.9</v>
      </c>
      <c r="K30" s="31">
        <v>0.0</v>
      </c>
      <c r="L30" s="27">
        <v>119313.73</v>
      </c>
      <c r="M30" s="32">
        <v>19.62482736</v>
      </c>
      <c r="N30" s="33">
        <f t="shared" si="5"/>
        <v>2341511.353</v>
      </c>
    </row>
    <row r="31">
      <c r="A31" s="26">
        <v>42034.0</v>
      </c>
      <c r="B31" s="27" t="str">
        <f t="shared" si="1"/>
        <v>Friday</v>
      </c>
      <c r="C31" s="28" t="str">
        <f t="shared" si="2"/>
        <v>January</v>
      </c>
      <c r="D31" s="29">
        <f t="shared" si="3"/>
        <v>2015</v>
      </c>
      <c r="E31" s="27">
        <f t="shared" si="4"/>
        <v>5</v>
      </c>
      <c r="F31" s="30" t="str">
        <f>VLOOKUP(A31,'_holidays'!A31:B2136,2, false)</f>
        <v>Y</v>
      </c>
      <c r="G31" s="30" t="str">
        <f>IFERROR(VLOOKUP(A31,'_holidays'!A31:C2136,3,False),"Ns")</f>
        <v>N</v>
      </c>
      <c r="H31" s="31">
        <v>13.1</v>
      </c>
      <c r="I31" s="31">
        <v>21.0</v>
      </c>
      <c r="J31" s="28">
        <v>27.6</v>
      </c>
      <c r="K31" s="31">
        <v>0.0</v>
      </c>
      <c r="L31" s="27">
        <v>121018.15</v>
      </c>
      <c r="M31" s="32">
        <v>21.02935608</v>
      </c>
      <c r="N31" s="33">
        <f t="shared" si="5"/>
        <v>2544933.768</v>
      </c>
    </row>
    <row r="32">
      <c r="A32" s="26">
        <v>42035.0</v>
      </c>
      <c r="B32" s="27" t="str">
        <f t="shared" si="1"/>
        <v>Saturday</v>
      </c>
      <c r="C32" s="28" t="str">
        <f t="shared" si="2"/>
        <v>January</v>
      </c>
      <c r="D32" s="29">
        <f t="shared" si="3"/>
        <v>2015</v>
      </c>
      <c r="E32" s="27">
        <f t="shared" si="4"/>
        <v>5</v>
      </c>
      <c r="F32" s="30" t="str">
        <f>VLOOKUP(A32,'_holidays'!A32:B2137,2, false)</f>
        <v>Y</v>
      </c>
      <c r="G32" s="30" t="str">
        <f>IFERROR(VLOOKUP(A32,'_holidays'!A32:C2137,3,False),"Ns")</f>
        <v>N</v>
      </c>
      <c r="H32" s="31">
        <v>14.3</v>
      </c>
      <c r="I32" s="31">
        <v>20.2</v>
      </c>
      <c r="J32" s="28">
        <v>26.2</v>
      </c>
      <c r="K32" s="31">
        <v>0.0</v>
      </c>
      <c r="L32" s="27">
        <v>103822.97</v>
      </c>
      <c r="M32" s="32">
        <v>16.53884673</v>
      </c>
      <c r="N32" s="33">
        <f t="shared" si="5"/>
        <v>1717112.188</v>
      </c>
    </row>
    <row r="33">
      <c r="A33" s="26">
        <v>42036.0</v>
      </c>
      <c r="B33" s="27" t="str">
        <f t="shared" si="1"/>
        <v>Sunday</v>
      </c>
      <c r="C33" s="28" t="str">
        <f t="shared" si="2"/>
        <v>February</v>
      </c>
      <c r="D33" s="29">
        <f t="shared" si="3"/>
        <v>2015</v>
      </c>
      <c r="E33" s="27">
        <f t="shared" si="4"/>
        <v>6</v>
      </c>
      <c r="F33" s="30" t="str">
        <f>IFERROR(VLOOKUP(A33,'_holidays'!A33:B2138,2, false),"Ns")</f>
        <v>Ns</v>
      </c>
      <c r="G33" s="30" t="str">
        <f>IFERROR(VLOOKUP(A33,'_holidays'!A33:C2138,3,False),"Ns")</f>
        <v>Ns</v>
      </c>
      <c r="H33" s="31">
        <v>13.2</v>
      </c>
      <c r="I33" s="31">
        <v>19.0</v>
      </c>
      <c r="J33" s="28">
        <v>17.3</v>
      </c>
      <c r="K33" s="31">
        <v>9.2</v>
      </c>
      <c r="L33" s="27">
        <v>100178.84</v>
      </c>
      <c r="M33" s="32">
        <v>14.57884442</v>
      </c>
      <c r="N33" s="33">
        <f t="shared" si="5"/>
        <v>1460491.723</v>
      </c>
    </row>
    <row r="34">
      <c r="A34" s="26">
        <v>42037.0</v>
      </c>
      <c r="B34" s="27" t="str">
        <f t="shared" si="1"/>
        <v>Monday</v>
      </c>
      <c r="C34" s="28" t="str">
        <f t="shared" si="2"/>
        <v>February</v>
      </c>
      <c r="D34" s="29">
        <f t="shared" si="3"/>
        <v>2015</v>
      </c>
      <c r="E34" s="27">
        <f t="shared" si="4"/>
        <v>6</v>
      </c>
      <c r="F34" s="30" t="str">
        <f>IFERROR(VLOOKUP(A34,'_holidays'!A34:B2139,2, false),"Ns")</f>
        <v>Y</v>
      </c>
      <c r="G34" s="30" t="str">
        <f>IFERROR(VLOOKUP(A34,'_holidays'!A34:C2139,3,False),"Ns")</f>
        <v>N</v>
      </c>
      <c r="H34" s="31">
        <v>13.5</v>
      </c>
      <c r="I34" s="31">
        <v>21.1</v>
      </c>
      <c r="J34" s="28">
        <v>23.9</v>
      </c>
      <c r="K34" s="31">
        <v>3.8</v>
      </c>
      <c r="L34" s="27">
        <v>118694.16</v>
      </c>
      <c r="M34" s="32">
        <v>22.27003219</v>
      </c>
      <c r="N34" s="33">
        <f t="shared" si="5"/>
        <v>2643322.764</v>
      </c>
    </row>
    <row r="35">
      <c r="A35" s="26">
        <v>42038.0</v>
      </c>
      <c r="B35" s="27" t="str">
        <f t="shared" si="1"/>
        <v>Tuesday</v>
      </c>
      <c r="C35" s="28" t="str">
        <f t="shared" si="2"/>
        <v>February</v>
      </c>
      <c r="D35" s="29">
        <f t="shared" si="3"/>
        <v>2015</v>
      </c>
      <c r="E35" s="27">
        <f t="shared" si="4"/>
        <v>6</v>
      </c>
      <c r="F35" s="30" t="str">
        <f>IFERROR(VLOOKUP(A35,'_holidays'!A35:B2140,2, false),"Ns")</f>
        <v>Y</v>
      </c>
      <c r="G35" s="30" t="str">
        <f>IFERROR(VLOOKUP(A35,'_holidays'!A35:C2140,3,False),"Ns")</f>
        <v>N</v>
      </c>
      <c r="H35" s="31">
        <v>16.1</v>
      </c>
      <c r="I35" s="31">
        <v>20.0</v>
      </c>
      <c r="J35" s="28">
        <v>22.7</v>
      </c>
      <c r="K35" s="31">
        <v>0.0</v>
      </c>
      <c r="L35" s="27">
        <v>122880.13</v>
      </c>
      <c r="M35" s="32">
        <v>27.00383233</v>
      </c>
      <c r="N35" s="33">
        <f t="shared" si="5"/>
        <v>3318234.427</v>
      </c>
    </row>
    <row r="36">
      <c r="A36" s="26">
        <v>42039.0</v>
      </c>
      <c r="B36" s="27" t="str">
        <f t="shared" si="1"/>
        <v>Wednesday</v>
      </c>
      <c r="C36" s="28" t="str">
        <f t="shared" si="2"/>
        <v>February</v>
      </c>
      <c r="D36" s="29">
        <f t="shared" si="3"/>
        <v>2015</v>
      </c>
      <c r="E36" s="27">
        <f t="shared" si="4"/>
        <v>6</v>
      </c>
      <c r="F36" s="30" t="str">
        <f>IFERROR(VLOOKUP(A36,'_holidays'!A36:B2141,2, false),"Ns")</f>
        <v>N</v>
      </c>
      <c r="G36" s="30" t="str">
        <f>IFERROR(VLOOKUP(A36,'_holidays'!A36:C2141,3,False),"Ns")</f>
        <v>N</v>
      </c>
      <c r="H36" s="31">
        <v>14.8</v>
      </c>
      <c r="I36" s="31">
        <v>19.0</v>
      </c>
      <c r="J36" s="28">
        <v>21.2</v>
      </c>
      <c r="K36" s="31">
        <v>0.0</v>
      </c>
      <c r="L36" s="27">
        <v>117398.03</v>
      </c>
      <c r="M36" s="32">
        <v>27.8091342</v>
      </c>
      <c r="N36" s="33">
        <f t="shared" si="5"/>
        <v>3264737.571</v>
      </c>
    </row>
    <row r="37">
      <c r="A37" s="26">
        <v>42040.0</v>
      </c>
      <c r="B37" s="27" t="str">
        <f t="shared" si="1"/>
        <v>Thursday</v>
      </c>
      <c r="C37" s="28" t="str">
        <f t="shared" si="2"/>
        <v>February</v>
      </c>
      <c r="D37" s="29">
        <f t="shared" si="3"/>
        <v>2015</v>
      </c>
      <c r="E37" s="27">
        <f t="shared" si="4"/>
        <v>6</v>
      </c>
      <c r="F37" s="30" t="str">
        <f>IFERROR(VLOOKUP(A37,'_holidays'!A37:B2142,2, false),"Ns")</f>
        <v>Y</v>
      </c>
      <c r="G37" s="30" t="str">
        <f>IFERROR(VLOOKUP(A37,'_holidays'!A37:C2142,3,False),"Ns")</f>
        <v>N</v>
      </c>
      <c r="H37" s="31">
        <v>13.3</v>
      </c>
      <c r="I37" s="31">
        <v>24.2</v>
      </c>
      <c r="J37" s="28">
        <v>28.8</v>
      </c>
      <c r="K37" s="31">
        <v>0.0</v>
      </c>
      <c r="L37" s="27">
        <v>122279.425</v>
      </c>
      <c r="M37" s="32">
        <v>31.38457074</v>
      </c>
      <c r="N37" s="33">
        <f t="shared" si="5"/>
        <v>3837687.264</v>
      </c>
    </row>
    <row r="38">
      <c r="A38" s="26">
        <v>42041.0</v>
      </c>
      <c r="B38" s="27" t="str">
        <f t="shared" si="1"/>
        <v>Friday</v>
      </c>
      <c r="C38" s="28" t="str">
        <f t="shared" si="2"/>
        <v>February</v>
      </c>
      <c r="D38" s="29">
        <f t="shared" si="3"/>
        <v>2015</v>
      </c>
      <c r="E38" s="27">
        <f t="shared" si="4"/>
        <v>6</v>
      </c>
      <c r="F38" s="30" t="str">
        <f>IFERROR(VLOOKUP(A38,'_holidays'!A38:B2143,2, false),"Ns")</f>
        <v>Y</v>
      </c>
      <c r="G38" s="30" t="str">
        <f>IFERROR(VLOOKUP(A38,'_holidays'!A38:C2143,3,False),"Ns")</f>
        <v>N</v>
      </c>
      <c r="H38" s="31">
        <v>14.5</v>
      </c>
      <c r="I38" s="31">
        <v>35.7</v>
      </c>
      <c r="J38" s="28">
        <v>28.4</v>
      </c>
      <c r="K38" s="31">
        <v>0.0</v>
      </c>
      <c r="L38" s="27">
        <v>141837.005</v>
      </c>
      <c r="M38" s="32">
        <v>38.84018027</v>
      </c>
      <c r="N38" s="33">
        <f t="shared" si="5"/>
        <v>5508974.843</v>
      </c>
    </row>
    <row r="39">
      <c r="A39" s="26">
        <v>42042.0</v>
      </c>
      <c r="B39" s="27" t="str">
        <f t="shared" si="1"/>
        <v>Saturday</v>
      </c>
      <c r="C39" s="28" t="str">
        <f t="shared" si="2"/>
        <v>February</v>
      </c>
      <c r="D39" s="29">
        <f t="shared" si="3"/>
        <v>2015</v>
      </c>
      <c r="E39" s="27">
        <f t="shared" si="4"/>
        <v>6</v>
      </c>
      <c r="F39" s="30" t="str">
        <f>IFERROR(VLOOKUP(A39,'_holidays'!A39:B2144,2, false),"Ns")</f>
        <v>N</v>
      </c>
      <c r="G39" s="30" t="str">
        <f>IFERROR(VLOOKUP(A39,'_holidays'!A39:C2144,3,False),"Ns")</f>
        <v>N</v>
      </c>
      <c r="H39" s="31">
        <v>18.8</v>
      </c>
      <c r="I39" s="31">
        <v>35.0</v>
      </c>
      <c r="J39" s="28">
        <v>16.1</v>
      </c>
      <c r="K39" s="31">
        <v>0.0</v>
      </c>
      <c r="L39" s="27">
        <v>132138.365</v>
      </c>
      <c r="M39" s="32">
        <v>28.76170678</v>
      </c>
      <c r="N39" s="33">
        <f t="shared" si="5"/>
        <v>3800524.909</v>
      </c>
    </row>
    <row r="40">
      <c r="A40" s="26">
        <v>42043.0</v>
      </c>
      <c r="B40" s="27" t="str">
        <f t="shared" si="1"/>
        <v>Sunday</v>
      </c>
      <c r="C40" s="28" t="str">
        <f t="shared" si="2"/>
        <v>February</v>
      </c>
      <c r="D40" s="29">
        <f t="shared" si="3"/>
        <v>2015</v>
      </c>
      <c r="E40" s="27">
        <f t="shared" si="4"/>
        <v>7</v>
      </c>
      <c r="F40" s="30" t="str">
        <f>IFERROR(VLOOKUP(A40,'_holidays'!A40:B2145,2, false),"Ns")</f>
        <v>Y</v>
      </c>
      <c r="G40" s="30" t="str">
        <f>IFERROR(VLOOKUP(A40,'_holidays'!A40:C2145,3,False),"Ns")</f>
        <v>N</v>
      </c>
      <c r="H40" s="31">
        <v>18.9</v>
      </c>
      <c r="I40" s="31">
        <v>21.5</v>
      </c>
      <c r="J40" s="28">
        <v>16.6</v>
      </c>
      <c r="K40" s="31">
        <v>0.0</v>
      </c>
      <c r="L40" s="27">
        <v>112108.215</v>
      </c>
      <c r="M40" s="32">
        <v>23.9741066</v>
      </c>
      <c r="N40" s="33">
        <f t="shared" si="5"/>
        <v>2687694.297</v>
      </c>
    </row>
    <row r="41">
      <c r="A41" s="26">
        <v>42044.0</v>
      </c>
      <c r="B41" s="27" t="str">
        <f t="shared" si="1"/>
        <v>Monday</v>
      </c>
      <c r="C41" s="28" t="str">
        <f t="shared" si="2"/>
        <v>February</v>
      </c>
      <c r="D41" s="29">
        <f t="shared" si="3"/>
        <v>2015</v>
      </c>
      <c r="E41" s="27">
        <f t="shared" si="4"/>
        <v>7</v>
      </c>
      <c r="F41" s="30" t="str">
        <f>IFERROR(VLOOKUP(A41,'_holidays'!A41:B2146,2, false),"Ns")</f>
        <v>Y</v>
      </c>
      <c r="G41" s="30" t="str">
        <f>IFERROR(VLOOKUP(A41,'_holidays'!A41:C2146,3,False),"Ns")</f>
        <v>N</v>
      </c>
      <c r="H41" s="31">
        <v>13.6</v>
      </c>
      <c r="I41" s="31">
        <v>28.3</v>
      </c>
      <c r="J41" s="28">
        <v>28.6</v>
      </c>
      <c r="K41" s="31">
        <v>0.0</v>
      </c>
      <c r="L41" s="27">
        <v>126813.075</v>
      </c>
      <c r="M41" s="32">
        <v>28.90913471</v>
      </c>
      <c r="N41" s="33">
        <f t="shared" si="5"/>
        <v>3666056.268</v>
      </c>
    </row>
    <row r="42">
      <c r="A42" s="26">
        <v>42045.0</v>
      </c>
      <c r="B42" s="27" t="str">
        <f t="shared" si="1"/>
        <v>Tuesday</v>
      </c>
      <c r="C42" s="28" t="str">
        <f t="shared" si="2"/>
        <v>February</v>
      </c>
      <c r="D42" s="29">
        <f t="shared" si="3"/>
        <v>2015</v>
      </c>
      <c r="E42" s="27">
        <f t="shared" si="4"/>
        <v>7</v>
      </c>
      <c r="F42" s="30" t="str">
        <f>IFERROR(VLOOKUP(A42,'_holidays'!A42:B2147,2, false),"Ns")</f>
        <v>N</v>
      </c>
      <c r="G42" s="30" t="str">
        <f>IFERROR(VLOOKUP(A42,'_holidays'!A42:C2147,3,False),"Ns")</f>
        <v>Y</v>
      </c>
      <c r="H42" s="31">
        <v>16.4</v>
      </c>
      <c r="I42" s="31">
        <v>27.8</v>
      </c>
      <c r="J42" s="28">
        <v>27.7</v>
      </c>
      <c r="K42" s="31">
        <v>0.0</v>
      </c>
      <c r="L42" s="27">
        <v>145948.565</v>
      </c>
      <c r="M42" s="32">
        <v>37.52259998</v>
      </c>
      <c r="N42" s="33">
        <f t="shared" si="5"/>
        <v>5476369.622</v>
      </c>
    </row>
    <row r="43">
      <c r="A43" s="26">
        <v>42046.0</v>
      </c>
      <c r="B43" s="27" t="str">
        <f t="shared" si="1"/>
        <v>Wednesday</v>
      </c>
      <c r="C43" s="28" t="str">
        <f t="shared" si="2"/>
        <v>February</v>
      </c>
      <c r="D43" s="29">
        <f t="shared" si="3"/>
        <v>2015</v>
      </c>
      <c r="E43" s="27">
        <f t="shared" si="4"/>
        <v>7</v>
      </c>
      <c r="F43" s="30" t="str">
        <f>IFERROR(VLOOKUP(A43,'_holidays'!A43:B2148,2, false),"Ns")</f>
        <v>Y</v>
      </c>
      <c r="G43" s="30" t="str">
        <f>IFERROR(VLOOKUP(A43,'_holidays'!A43:C2148,3,False),"Ns")</f>
        <v>N</v>
      </c>
      <c r="H43" s="31">
        <v>18.1</v>
      </c>
      <c r="I43" s="31">
        <v>26.8</v>
      </c>
      <c r="J43" s="28">
        <v>24.1</v>
      </c>
      <c r="K43" s="31">
        <v>0.0</v>
      </c>
      <c r="L43" s="27">
        <v>149322.85</v>
      </c>
      <c r="M43" s="32">
        <v>32.6554543</v>
      </c>
      <c r="N43" s="33">
        <f t="shared" si="5"/>
        <v>4876205.504</v>
      </c>
    </row>
    <row r="44">
      <c r="A44" s="26">
        <v>42047.0</v>
      </c>
      <c r="B44" s="27" t="str">
        <f t="shared" si="1"/>
        <v>Thursday</v>
      </c>
      <c r="C44" s="28" t="str">
        <f t="shared" si="2"/>
        <v>February</v>
      </c>
      <c r="D44" s="29">
        <f t="shared" si="3"/>
        <v>2015</v>
      </c>
      <c r="E44" s="27">
        <f t="shared" si="4"/>
        <v>7</v>
      </c>
      <c r="F44" s="30" t="str">
        <f>IFERROR(VLOOKUP(A44,'_holidays'!A44:B2149,2, false),"Ns")</f>
        <v>Y</v>
      </c>
      <c r="G44" s="30" t="str">
        <f>IFERROR(VLOOKUP(A44,'_holidays'!A44:C2149,3,False),"Ns")</f>
        <v>N</v>
      </c>
      <c r="H44" s="31">
        <v>17.8</v>
      </c>
      <c r="I44" s="31">
        <v>21.9</v>
      </c>
      <c r="J44" s="28">
        <v>23.8</v>
      </c>
      <c r="K44" s="31">
        <v>0.0</v>
      </c>
      <c r="L44" s="27">
        <v>131376.78</v>
      </c>
      <c r="M44" s="32">
        <v>26.57663494</v>
      </c>
      <c r="N44" s="33">
        <f t="shared" si="5"/>
        <v>3491552.722</v>
      </c>
    </row>
    <row r="45">
      <c r="A45" s="26">
        <v>42048.0</v>
      </c>
      <c r="B45" s="27" t="str">
        <f t="shared" si="1"/>
        <v>Friday</v>
      </c>
      <c r="C45" s="28" t="str">
        <f t="shared" si="2"/>
        <v>February</v>
      </c>
      <c r="D45" s="29">
        <f t="shared" si="3"/>
        <v>2015</v>
      </c>
      <c r="E45" s="27">
        <f t="shared" si="4"/>
        <v>7</v>
      </c>
      <c r="F45" s="30" t="str">
        <f>IFERROR(VLOOKUP(A45,'_holidays'!A45:B2150,2, false),"Ns")</f>
        <v>Y</v>
      </c>
      <c r="G45" s="30" t="str">
        <f>IFERROR(VLOOKUP(A45,'_holidays'!A45:C2150,3,False),"Ns")</f>
        <v>N</v>
      </c>
      <c r="H45" s="31">
        <v>16.1</v>
      </c>
      <c r="I45" s="31">
        <v>32.4</v>
      </c>
      <c r="J45" s="28">
        <v>14.9</v>
      </c>
      <c r="K45" s="31">
        <v>0.0</v>
      </c>
      <c r="L45" s="27">
        <v>136070.62</v>
      </c>
      <c r="M45" s="32">
        <v>18.73697061</v>
      </c>
      <c r="N45" s="33">
        <f t="shared" si="5"/>
        <v>2549551.208</v>
      </c>
    </row>
    <row r="46">
      <c r="A46" s="26">
        <v>42049.0</v>
      </c>
      <c r="B46" s="27" t="str">
        <f t="shared" si="1"/>
        <v>Saturday</v>
      </c>
      <c r="C46" s="28" t="str">
        <f t="shared" si="2"/>
        <v>February</v>
      </c>
      <c r="D46" s="29">
        <f t="shared" si="3"/>
        <v>2015</v>
      </c>
      <c r="E46" s="27">
        <f t="shared" si="4"/>
        <v>7</v>
      </c>
      <c r="F46" s="30" t="str">
        <f>IFERROR(VLOOKUP(A46,'_holidays'!A46:B2151,2, false),"Ns")</f>
        <v>Y</v>
      </c>
      <c r="G46" s="30" t="str">
        <f>IFERROR(VLOOKUP(A46,'_holidays'!A46:C2151,3,False),"Ns")</f>
        <v>N</v>
      </c>
      <c r="H46" s="31">
        <v>19.0</v>
      </c>
      <c r="I46" s="31">
        <v>25.1</v>
      </c>
      <c r="J46" s="28">
        <v>20.8</v>
      </c>
      <c r="K46" s="31">
        <v>19.6</v>
      </c>
      <c r="L46" s="27">
        <v>119692.025</v>
      </c>
      <c r="M46" s="32">
        <v>20.24010323</v>
      </c>
      <c r="N46" s="33">
        <f t="shared" si="5"/>
        <v>2422578.942</v>
      </c>
    </row>
    <row r="47">
      <c r="A47" s="26">
        <v>42050.0</v>
      </c>
      <c r="B47" s="27" t="str">
        <f t="shared" si="1"/>
        <v>Sunday</v>
      </c>
      <c r="C47" s="28" t="str">
        <f t="shared" si="2"/>
        <v>February</v>
      </c>
      <c r="D47" s="29">
        <f t="shared" si="3"/>
        <v>2015</v>
      </c>
      <c r="E47" s="27">
        <f t="shared" si="4"/>
        <v>8</v>
      </c>
      <c r="F47" s="30" t="str">
        <f>IFERROR(VLOOKUP(A47,'_holidays'!A47:B2152,2, false),"Ns")</f>
        <v>Y</v>
      </c>
      <c r="G47" s="30" t="str">
        <f>IFERROR(VLOOKUP(A47,'_holidays'!A47:C2152,3,False),"Ns")</f>
        <v>N</v>
      </c>
      <c r="H47" s="31">
        <v>18.2</v>
      </c>
      <c r="I47" s="31">
        <v>34.4</v>
      </c>
      <c r="J47" s="28">
        <v>25.7</v>
      </c>
      <c r="K47" s="31">
        <v>0.4</v>
      </c>
      <c r="L47" s="27">
        <v>125287.71</v>
      </c>
      <c r="M47" s="32">
        <v>24.58418694</v>
      </c>
      <c r="N47" s="33">
        <f t="shared" si="5"/>
        <v>3080096.484</v>
      </c>
    </row>
    <row r="48">
      <c r="A48" s="26">
        <v>42051.0</v>
      </c>
      <c r="B48" s="27" t="str">
        <f t="shared" si="1"/>
        <v>Monday</v>
      </c>
      <c r="C48" s="28" t="str">
        <f t="shared" si="2"/>
        <v>February</v>
      </c>
      <c r="D48" s="29">
        <f t="shared" si="3"/>
        <v>2015</v>
      </c>
      <c r="E48" s="27">
        <f t="shared" si="4"/>
        <v>8</v>
      </c>
      <c r="F48" s="30" t="str">
        <f>IFERROR(VLOOKUP(A48,'_holidays'!A48:B2153,2, false),"Ns")</f>
        <v>Y</v>
      </c>
      <c r="G48" s="30" t="str">
        <f>IFERROR(VLOOKUP(A48,'_holidays'!A48:C2153,3,False),"Ns")</f>
        <v>N</v>
      </c>
      <c r="H48" s="31">
        <v>17.4</v>
      </c>
      <c r="I48" s="31">
        <v>24.6</v>
      </c>
      <c r="J48" s="28">
        <v>26.3</v>
      </c>
      <c r="K48" s="31">
        <v>0.0</v>
      </c>
      <c r="L48" s="27">
        <v>131832.63</v>
      </c>
      <c r="M48" s="32">
        <v>31.9490406</v>
      </c>
      <c r="N48" s="33">
        <f t="shared" si="5"/>
        <v>4211926.048</v>
      </c>
    </row>
    <row r="49">
      <c r="A49" s="26">
        <v>42052.0</v>
      </c>
      <c r="B49" s="27" t="str">
        <f t="shared" si="1"/>
        <v>Tuesday</v>
      </c>
      <c r="C49" s="28" t="str">
        <f t="shared" si="2"/>
        <v>February</v>
      </c>
      <c r="D49" s="29">
        <f t="shared" si="3"/>
        <v>2015</v>
      </c>
      <c r="E49" s="27">
        <f t="shared" si="4"/>
        <v>8</v>
      </c>
      <c r="F49" s="30" t="str">
        <f>IFERROR(VLOOKUP(A49,'_holidays'!A49:B2154,2, false),"Ns")</f>
        <v>Y</v>
      </c>
      <c r="G49" s="30" t="str">
        <f>IFERROR(VLOOKUP(A49,'_holidays'!A49:C2154,3,False),"Ns")</f>
        <v>N</v>
      </c>
      <c r="H49" s="31">
        <v>17.6</v>
      </c>
      <c r="I49" s="31">
        <v>20.6</v>
      </c>
      <c r="J49" s="28">
        <v>8.3</v>
      </c>
      <c r="K49" s="31">
        <v>0.0</v>
      </c>
      <c r="L49" s="27">
        <v>127666.01</v>
      </c>
      <c r="M49" s="32">
        <v>30.25014939</v>
      </c>
      <c r="N49" s="33">
        <f t="shared" si="5"/>
        <v>3861915.875</v>
      </c>
    </row>
    <row r="50">
      <c r="A50" s="26">
        <v>42053.0</v>
      </c>
      <c r="B50" s="27" t="str">
        <f t="shared" si="1"/>
        <v>Wednesday</v>
      </c>
      <c r="C50" s="28" t="str">
        <f t="shared" si="2"/>
        <v>February</v>
      </c>
      <c r="D50" s="29">
        <f t="shared" si="3"/>
        <v>2015</v>
      </c>
      <c r="E50" s="27">
        <f t="shared" si="4"/>
        <v>8</v>
      </c>
      <c r="F50" s="30" t="str">
        <f>IFERROR(VLOOKUP(A50,'_holidays'!A50:B2155,2, false),"Ns")</f>
        <v>Y</v>
      </c>
      <c r="G50" s="30" t="str">
        <f>IFERROR(VLOOKUP(A50,'_holidays'!A50:C2155,3,False),"Ns")</f>
        <v>N</v>
      </c>
      <c r="H50" s="31">
        <v>17.7</v>
      </c>
      <c r="I50" s="31">
        <v>21.2</v>
      </c>
      <c r="J50" s="28">
        <v>7.8</v>
      </c>
      <c r="K50" s="31">
        <v>0.0</v>
      </c>
      <c r="L50" s="27">
        <v>125972.765</v>
      </c>
      <c r="M50" s="32">
        <v>30.23579275</v>
      </c>
      <c r="N50" s="33">
        <f t="shared" si="5"/>
        <v>3808886.415</v>
      </c>
    </row>
    <row r="51">
      <c r="A51" s="26">
        <v>42054.0</v>
      </c>
      <c r="B51" s="27" t="str">
        <f t="shared" si="1"/>
        <v>Thursday</v>
      </c>
      <c r="C51" s="28" t="str">
        <f t="shared" si="2"/>
        <v>February</v>
      </c>
      <c r="D51" s="29">
        <f t="shared" si="3"/>
        <v>2015</v>
      </c>
      <c r="E51" s="27">
        <f t="shared" si="4"/>
        <v>8</v>
      </c>
      <c r="F51" s="30" t="str">
        <f>IFERROR(VLOOKUP(A51,'_holidays'!A51:B2156,2, false),"Ns")</f>
        <v>Y</v>
      </c>
      <c r="G51" s="30" t="str">
        <f>IFERROR(VLOOKUP(A51,'_holidays'!A51:C2156,3,False),"Ns")</f>
        <v>N</v>
      </c>
      <c r="H51" s="31">
        <v>18.2</v>
      </c>
      <c r="I51" s="31">
        <v>26.9</v>
      </c>
      <c r="J51" s="28">
        <v>24.7</v>
      </c>
      <c r="K51" s="31">
        <v>0.0</v>
      </c>
      <c r="L51" s="27">
        <v>139399.69</v>
      </c>
      <c r="M51" s="32">
        <v>33.59896068</v>
      </c>
      <c r="N51" s="33">
        <f t="shared" si="5"/>
        <v>4683684.703</v>
      </c>
    </row>
    <row r="52">
      <c r="A52" s="26">
        <v>42055.0</v>
      </c>
      <c r="B52" s="27" t="str">
        <f t="shared" si="1"/>
        <v>Friday</v>
      </c>
      <c r="C52" s="28" t="str">
        <f t="shared" si="2"/>
        <v>February</v>
      </c>
      <c r="D52" s="29">
        <f t="shared" si="3"/>
        <v>2015</v>
      </c>
      <c r="E52" s="27">
        <f t="shared" si="4"/>
        <v>8</v>
      </c>
      <c r="F52" s="30" t="str">
        <f>IFERROR(VLOOKUP(A52,'_holidays'!A52:B2157,2, false),"Ns")</f>
        <v>Y</v>
      </c>
      <c r="G52" s="30" t="str">
        <f>IFERROR(VLOOKUP(A52,'_holidays'!A52:C2157,3,False),"Ns")</f>
        <v>N</v>
      </c>
      <c r="H52" s="31">
        <v>17.4</v>
      </c>
      <c r="I52" s="31">
        <v>25.3</v>
      </c>
      <c r="J52" s="28">
        <v>24.7</v>
      </c>
      <c r="K52" s="31">
        <v>0.0</v>
      </c>
      <c r="L52" s="27">
        <v>139465.675</v>
      </c>
      <c r="M52" s="32">
        <v>33.53867153</v>
      </c>
      <c r="N52" s="33">
        <f t="shared" si="5"/>
        <v>4677493.464</v>
      </c>
    </row>
    <row r="53">
      <c r="A53" s="26">
        <v>42056.0</v>
      </c>
      <c r="B53" s="27" t="str">
        <f t="shared" si="1"/>
        <v>Saturday</v>
      </c>
      <c r="C53" s="28" t="str">
        <f t="shared" si="2"/>
        <v>February</v>
      </c>
      <c r="D53" s="29">
        <f t="shared" si="3"/>
        <v>2015</v>
      </c>
      <c r="E53" s="27">
        <f t="shared" si="4"/>
        <v>8</v>
      </c>
      <c r="F53" s="30" t="str">
        <f>IFERROR(VLOOKUP(A53,'_holidays'!A53:B2158,2, false),"Ns")</f>
        <v>Y</v>
      </c>
      <c r="G53" s="30" t="str">
        <f>IFERROR(VLOOKUP(A53,'_holidays'!A53:C2158,3,False),"Ns")</f>
        <v>N</v>
      </c>
      <c r="H53" s="31">
        <v>18.1</v>
      </c>
      <c r="I53" s="31">
        <v>36.1</v>
      </c>
      <c r="J53" s="28">
        <v>20.0</v>
      </c>
      <c r="K53" s="31">
        <v>0.0</v>
      </c>
      <c r="L53" s="27">
        <v>136283.03</v>
      </c>
      <c r="M53" s="32">
        <v>31.25281984</v>
      </c>
      <c r="N53" s="33">
        <f t="shared" si="5"/>
        <v>4259228.984</v>
      </c>
    </row>
    <row r="54">
      <c r="A54" s="26">
        <v>42057.0</v>
      </c>
      <c r="B54" s="27" t="str">
        <f t="shared" si="1"/>
        <v>Sunday</v>
      </c>
      <c r="C54" s="28" t="str">
        <f t="shared" si="2"/>
        <v>February</v>
      </c>
      <c r="D54" s="29">
        <f t="shared" si="3"/>
        <v>2015</v>
      </c>
      <c r="E54" s="27">
        <f t="shared" si="4"/>
        <v>9</v>
      </c>
      <c r="F54" s="30" t="str">
        <f>IFERROR(VLOOKUP(A54,'_holidays'!A54:B2159,2, false),"Ns")</f>
        <v>Y</v>
      </c>
      <c r="G54" s="30" t="str">
        <f>IFERROR(VLOOKUP(A54,'_holidays'!A54:C2159,3,False),"Ns")</f>
        <v>N</v>
      </c>
      <c r="H54" s="31">
        <v>20.3</v>
      </c>
      <c r="I54" s="31">
        <v>35.3</v>
      </c>
      <c r="J54" s="28">
        <v>11.7</v>
      </c>
      <c r="K54" s="31">
        <v>1.6</v>
      </c>
      <c r="L54" s="27">
        <v>138016.35</v>
      </c>
      <c r="M54" s="32">
        <v>32.40972721</v>
      </c>
      <c r="N54" s="33">
        <f t="shared" si="5"/>
        <v>4473072.254</v>
      </c>
    </row>
    <row r="55">
      <c r="A55" s="26">
        <v>42058.0</v>
      </c>
      <c r="B55" s="27" t="str">
        <f t="shared" si="1"/>
        <v>Monday</v>
      </c>
      <c r="C55" s="28" t="str">
        <f t="shared" si="2"/>
        <v>February</v>
      </c>
      <c r="D55" s="29">
        <f t="shared" si="3"/>
        <v>2015</v>
      </c>
      <c r="E55" s="27">
        <f t="shared" si="4"/>
        <v>9</v>
      </c>
      <c r="F55" s="30" t="str">
        <f>IFERROR(VLOOKUP(A55,'_holidays'!A55:B2160,2, false),"Ns")</f>
        <v>Y</v>
      </c>
      <c r="G55" s="30" t="str">
        <f>IFERROR(VLOOKUP(A55,'_holidays'!A55:C2160,3,False),"Ns")</f>
        <v>N</v>
      </c>
      <c r="H55" s="31">
        <v>21.1</v>
      </c>
      <c r="I55" s="31">
        <v>29.3</v>
      </c>
      <c r="J55" s="28">
        <v>4.7</v>
      </c>
      <c r="K55" s="31">
        <v>0.0</v>
      </c>
      <c r="L55" s="27">
        <v>135255.815</v>
      </c>
      <c r="M55" s="32">
        <v>28.41722913</v>
      </c>
      <c r="N55" s="33">
        <f t="shared" si="5"/>
        <v>3843595.486</v>
      </c>
    </row>
    <row r="56">
      <c r="A56" s="26">
        <v>42059.0</v>
      </c>
      <c r="B56" s="27" t="str">
        <f t="shared" si="1"/>
        <v>Tuesday</v>
      </c>
      <c r="C56" s="28" t="str">
        <f t="shared" si="2"/>
        <v>February</v>
      </c>
      <c r="D56" s="29">
        <f t="shared" si="3"/>
        <v>2015</v>
      </c>
      <c r="E56" s="27">
        <f t="shared" si="4"/>
        <v>9</v>
      </c>
      <c r="F56" s="30" t="str">
        <f>IFERROR(VLOOKUP(A56,'_holidays'!A56:B2161,2, false),"Ns")</f>
        <v>Y</v>
      </c>
      <c r="G56" s="30" t="str">
        <f>IFERROR(VLOOKUP(A56,'_holidays'!A56:C2161,3,False),"Ns")</f>
        <v>N</v>
      </c>
      <c r="H56" s="31">
        <v>15.9</v>
      </c>
      <c r="I56" s="31">
        <v>20.1</v>
      </c>
      <c r="J56" s="28">
        <v>21.4</v>
      </c>
      <c r="K56" s="31">
        <v>3.2</v>
      </c>
      <c r="L56" s="27">
        <v>120263.515</v>
      </c>
      <c r="M56" s="32">
        <v>26.5590119</v>
      </c>
      <c r="N56" s="33">
        <f t="shared" si="5"/>
        <v>3194080.126</v>
      </c>
    </row>
    <row r="57">
      <c r="A57" s="26">
        <v>42060.0</v>
      </c>
      <c r="B57" s="27" t="str">
        <f t="shared" si="1"/>
        <v>Wednesday</v>
      </c>
      <c r="C57" s="28" t="str">
        <f t="shared" si="2"/>
        <v>February</v>
      </c>
      <c r="D57" s="29">
        <f t="shared" si="3"/>
        <v>2015</v>
      </c>
      <c r="E57" s="27">
        <f t="shared" si="4"/>
        <v>9</v>
      </c>
      <c r="F57" s="30" t="str">
        <f>IFERROR(VLOOKUP(A57,'_holidays'!A57:B2162,2, false),"Ns")</f>
        <v>Y</v>
      </c>
      <c r="G57" s="30" t="str">
        <f>IFERROR(VLOOKUP(A57,'_holidays'!A57:C2162,3,False),"Ns")</f>
        <v>N</v>
      </c>
      <c r="H57" s="31">
        <v>14.0</v>
      </c>
      <c r="I57" s="31">
        <v>27.0</v>
      </c>
      <c r="J57" s="28">
        <v>24.1</v>
      </c>
      <c r="K57" s="31">
        <v>0.0</v>
      </c>
      <c r="L57" s="27">
        <v>130062.755</v>
      </c>
      <c r="M57" s="32">
        <v>33.32324959</v>
      </c>
      <c r="N57" s="33">
        <f t="shared" si="5"/>
        <v>4334113.647</v>
      </c>
    </row>
    <row r="58">
      <c r="A58" s="26">
        <v>42061.0</v>
      </c>
      <c r="B58" s="27" t="str">
        <f t="shared" si="1"/>
        <v>Thursday</v>
      </c>
      <c r="C58" s="28" t="str">
        <f t="shared" si="2"/>
        <v>February</v>
      </c>
      <c r="D58" s="29">
        <f t="shared" si="3"/>
        <v>2015</v>
      </c>
      <c r="E58" s="27">
        <f t="shared" si="4"/>
        <v>9</v>
      </c>
      <c r="F58" s="30" t="str">
        <f>IFERROR(VLOOKUP(A58,'_holidays'!A58:B2163,2, false),"Ns")</f>
        <v>Y</v>
      </c>
      <c r="G58" s="30" t="str">
        <f>IFERROR(VLOOKUP(A58,'_holidays'!A58:C2163,3,False),"Ns")</f>
        <v>N</v>
      </c>
      <c r="H58" s="31">
        <v>16.0</v>
      </c>
      <c r="I58" s="31">
        <v>23.2</v>
      </c>
      <c r="J58" s="28">
        <v>18.5</v>
      </c>
      <c r="K58" s="31">
        <v>0.0</v>
      </c>
      <c r="L58" s="27">
        <v>131525.855</v>
      </c>
      <c r="M58" s="32">
        <v>39.08657834</v>
      </c>
      <c r="N58" s="33">
        <f t="shared" si="5"/>
        <v>5140895.635</v>
      </c>
    </row>
    <row r="59">
      <c r="A59" s="26">
        <v>42062.0</v>
      </c>
      <c r="B59" s="27" t="str">
        <f t="shared" si="1"/>
        <v>Friday</v>
      </c>
      <c r="C59" s="28" t="str">
        <f t="shared" si="2"/>
        <v>February</v>
      </c>
      <c r="D59" s="29">
        <f t="shared" si="3"/>
        <v>2015</v>
      </c>
      <c r="E59" s="27">
        <f t="shared" si="4"/>
        <v>9</v>
      </c>
      <c r="F59" s="30" t="str">
        <f>IFERROR(VLOOKUP(A59,'_holidays'!A59:B2164,2, false),"Ns")</f>
        <v>Y</v>
      </c>
      <c r="G59" s="30" t="str">
        <f>IFERROR(VLOOKUP(A59,'_holidays'!A59:C2164,3,False),"Ns")</f>
        <v>N</v>
      </c>
      <c r="H59" s="31">
        <v>14.8</v>
      </c>
      <c r="I59" s="31">
        <v>24.3</v>
      </c>
      <c r="J59" s="28">
        <v>21.7</v>
      </c>
      <c r="K59" s="31">
        <v>0.0</v>
      </c>
      <c r="L59" s="27">
        <v>131069.4</v>
      </c>
      <c r="M59" s="32">
        <v>36.33901155</v>
      </c>
      <c r="N59" s="33">
        <f t="shared" si="5"/>
        <v>4762932.44</v>
      </c>
    </row>
    <row r="60">
      <c r="A60" s="26">
        <v>42063.0</v>
      </c>
      <c r="B60" s="27" t="str">
        <f t="shared" si="1"/>
        <v>Saturday</v>
      </c>
      <c r="C60" s="28" t="str">
        <f t="shared" si="2"/>
        <v>February</v>
      </c>
      <c r="D60" s="29">
        <f t="shared" si="3"/>
        <v>2015</v>
      </c>
      <c r="E60" s="27">
        <f t="shared" si="4"/>
        <v>9</v>
      </c>
      <c r="F60" s="30" t="str">
        <f>IFERROR(VLOOKUP(A60,'_holidays'!A60:B2165,2, false),"Ns")</f>
        <v>Y</v>
      </c>
      <c r="G60" s="30" t="str">
        <f>IFERROR(VLOOKUP(A60,'_holidays'!A60:C2165,3,False),"Ns")</f>
        <v>N</v>
      </c>
      <c r="H60" s="31">
        <v>17.9</v>
      </c>
      <c r="I60" s="31">
        <v>32.3</v>
      </c>
      <c r="J60" s="28">
        <v>6.9</v>
      </c>
      <c r="K60" s="31">
        <v>0.0</v>
      </c>
      <c r="L60" s="27">
        <v>116275.73</v>
      </c>
      <c r="M60" s="32">
        <v>25.14313073</v>
      </c>
      <c r="N60" s="33">
        <f t="shared" si="5"/>
        <v>2923535.88</v>
      </c>
    </row>
    <row r="61">
      <c r="A61" s="26">
        <v>42064.0</v>
      </c>
      <c r="B61" s="27" t="str">
        <f t="shared" si="1"/>
        <v>Sunday</v>
      </c>
      <c r="C61" s="28" t="str">
        <f t="shared" si="2"/>
        <v>March</v>
      </c>
      <c r="D61" s="29">
        <f t="shared" si="3"/>
        <v>2015</v>
      </c>
      <c r="E61" s="27">
        <f t="shared" si="4"/>
        <v>10</v>
      </c>
      <c r="F61" s="30" t="str">
        <f>IFERROR(VLOOKUP(A61,'_holidays'!A61:B2166,2, false),"Ns")</f>
        <v>Ns</v>
      </c>
      <c r="G61" s="30" t="str">
        <f>IFERROR(VLOOKUP(A61,'_holidays'!A61:C2166,3,False),"Ns")</f>
        <v>Ns</v>
      </c>
      <c r="H61" s="31">
        <v>15.2</v>
      </c>
      <c r="I61" s="31">
        <v>20.8</v>
      </c>
      <c r="J61" s="28">
        <v>23.3</v>
      </c>
      <c r="K61" s="31">
        <v>15.8</v>
      </c>
      <c r="L61" s="27">
        <v>103462.78</v>
      </c>
      <c r="M61" s="32">
        <v>24.58614815</v>
      </c>
      <c r="N61" s="33">
        <f t="shared" si="5"/>
        <v>2543751.237</v>
      </c>
    </row>
    <row r="62">
      <c r="A62" s="26">
        <v>42065.0</v>
      </c>
      <c r="B62" s="27" t="str">
        <f t="shared" si="1"/>
        <v>Monday</v>
      </c>
      <c r="C62" s="28" t="str">
        <f t="shared" si="2"/>
        <v>March</v>
      </c>
      <c r="D62" s="29">
        <f t="shared" si="3"/>
        <v>2015</v>
      </c>
      <c r="E62" s="27">
        <f t="shared" si="4"/>
        <v>10</v>
      </c>
      <c r="F62" s="30" t="str">
        <f>IFERROR(VLOOKUP(A62,'_holidays'!A62:B2167,2, false),"Ns")</f>
        <v>Ns</v>
      </c>
      <c r="G62" s="30" t="str">
        <f>IFERROR(VLOOKUP(A62,'_holidays'!A62:C2167,3,False),"Ns")</f>
        <v>Ns</v>
      </c>
      <c r="H62" s="31">
        <v>11.6</v>
      </c>
      <c r="I62" s="31">
        <v>23.0</v>
      </c>
      <c r="J62" s="28">
        <v>22.0</v>
      </c>
      <c r="K62" s="31">
        <v>0.0</v>
      </c>
      <c r="L62" s="27">
        <v>123301.835</v>
      </c>
      <c r="M62" s="32">
        <v>33.16652623</v>
      </c>
      <c r="N62" s="33">
        <f t="shared" si="5"/>
        <v>4089493.545</v>
      </c>
    </row>
    <row r="63">
      <c r="A63" s="26">
        <v>42066.0</v>
      </c>
      <c r="B63" s="27" t="str">
        <f t="shared" si="1"/>
        <v>Tuesday</v>
      </c>
      <c r="C63" s="28" t="str">
        <f t="shared" si="2"/>
        <v>March</v>
      </c>
      <c r="D63" s="29">
        <f t="shared" si="3"/>
        <v>2015</v>
      </c>
      <c r="E63" s="27">
        <f t="shared" si="4"/>
        <v>10</v>
      </c>
      <c r="F63" s="30" t="str">
        <f>IFERROR(VLOOKUP(A63,'_holidays'!A63:B2168,2, false),"Ns")</f>
        <v>Y</v>
      </c>
      <c r="G63" s="30" t="str">
        <f>IFERROR(VLOOKUP(A63,'_holidays'!A63:C2168,3,False),"Ns")</f>
        <v>N</v>
      </c>
      <c r="H63" s="31">
        <v>15.5</v>
      </c>
      <c r="I63" s="31">
        <v>22.7</v>
      </c>
      <c r="J63" s="28">
        <v>21.2</v>
      </c>
      <c r="K63" s="31">
        <v>0.0</v>
      </c>
      <c r="L63" s="27">
        <v>126750.29</v>
      </c>
      <c r="M63" s="32">
        <v>43.73945714</v>
      </c>
      <c r="N63" s="33">
        <f t="shared" si="5"/>
        <v>5543988.877</v>
      </c>
    </row>
    <row r="64">
      <c r="A64" s="26">
        <v>42067.0</v>
      </c>
      <c r="B64" s="27" t="str">
        <f t="shared" si="1"/>
        <v>Wednesday</v>
      </c>
      <c r="C64" s="28" t="str">
        <f t="shared" si="2"/>
        <v>March</v>
      </c>
      <c r="D64" s="29">
        <f t="shared" si="3"/>
        <v>2015</v>
      </c>
      <c r="E64" s="27">
        <f t="shared" si="4"/>
        <v>10</v>
      </c>
      <c r="F64" s="30" t="str">
        <f>IFERROR(VLOOKUP(A64,'_holidays'!A64:B2169,2, false),"Ns")</f>
        <v>N</v>
      </c>
      <c r="G64" s="30" t="str">
        <f>IFERROR(VLOOKUP(A64,'_holidays'!A64:C2169,3,False),"Ns")</f>
        <v>Y</v>
      </c>
      <c r="H64" s="31">
        <v>15.4</v>
      </c>
      <c r="I64" s="31">
        <v>23.5</v>
      </c>
      <c r="J64" s="28">
        <v>23.0</v>
      </c>
      <c r="K64" s="31">
        <v>0.0</v>
      </c>
      <c r="L64" s="27">
        <v>120764.185</v>
      </c>
      <c r="M64" s="32">
        <v>37.25248391</v>
      </c>
      <c r="N64" s="33">
        <f t="shared" si="5"/>
        <v>4498765.859</v>
      </c>
    </row>
    <row r="65">
      <c r="A65" s="26">
        <v>42068.0</v>
      </c>
      <c r="B65" s="27" t="str">
        <f t="shared" si="1"/>
        <v>Thursday</v>
      </c>
      <c r="C65" s="28" t="str">
        <f t="shared" si="2"/>
        <v>March</v>
      </c>
      <c r="D65" s="29">
        <f t="shared" si="3"/>
        <v>2015</v>
      </c>
      <c r="E65" s="27">
        <f t="shared" si="4"/>
        <v>10</v>
      </c>
      <c r="F65" s="30" t="str">
        <f>IFERROR(VLOOKUP(A65,'_holidays'!A65:B2170,2, false),"Ns")</f>
        <v>Y</v>
      </c>
      <c r="G65" s="30" t="str">
        <f>IFERROR(VLOOKUP(A65,'_holidays'!A65:C2170,3,False),"Ns")</f>
        <v>N</v>
      </c>
      <c r="H65" s="31">
        <v>12.6</v>
      </c>
      <c r="I65" s="31">
        <v>18.6</v>
      </c>
      <c r="J65" s="28">
        <v>22.5</v>
      </c>
      <c r="K65" s="31">
        <v>0.8</v>
      </c>
      <c r="L65" s="27">
        <v>114967.345</v>
      </c>
      <c r="M65" s="32">
        <v>25.3228281</v>
      </c>
      <c r="N65" s="33">
        <f t="shared" si="5"/>
        <v>2911298.315</v>
      </c>
    </row>
    <row r="66">
      <c r="A66" s="26">
        <v>42069.0</v>
      </c>
      <c r="B66" s="27" t="str">
        <f t="shared" si="1"/>
        <v>Friday</v>
      </c>
      <c r="C66" s="28" t="str">
        <f t="shared" si="2"/>
        <v>March</v>
      </c>
      <c r="D66" s="29">
        <f t="shared" si="3"/>
        <v>2015</v>
      </c>
      <c r="E66" s="27">
        <f t="shared" si="4"/>
        <v>10</v>
      </c>
      <c r="F66" s="30" t="str">
        <f>IFERROR(VLOOKUP(A66,'_holidays'!A66:B2171,2, false),"Ns")</f>
        <v>Y</v>
      </c>
      <c r="G66" s="30" t="str">
        <f>IFERROR(VLOOKUP(A66,'_holidays'!A66:C2171,3,False),"Ns")</f>
        <v>N</v>
      </c>
      <c r="H66" s="31">
        <v>14.1</v>
      </c>
      <c r="I66" s="31">
        <v>21.1</v>
      </c>
      <c r="J66" s="28">
        <v>10.8</v>
      </c>
      <c r="K66" s="31">
        <v>0.2</v>
      </c>
      <c r="L66" s="27">
        <v>117053.75</v>
      </c>
      <c r="M66" s="32">
        <v>27.75052169</v>
      </c>
      <c r="N66" s="33">
        <f t="shared" si="5"/>
        <v>3248302.628</v>
      </c>
    </row>
    <row r="67">
      <c r="A67" s="26">
        <v>42070.0</v>
      </c>
      <c r="B67" s="27" t="str">
        <f t="shared" si="1"/>
        <v>Saturday</v>
      </c>
      <c r="C67" s="28" t="str">
        <f t="shared" si="2"/>
        <v>March</v>
      </c>
      <c r="D67" s="29">
        <f t="shared" si="3"/>
        <v>2015</v>
      </c>
      <c r="E67" s="27">
        <f t="shared" si="4"/>
        <v>10</v>
      </c>
      <c r="F67" s="30" t="str">
        <f>IFERROR(VLOOKUP(A67,'_holidays'!A67:B2172,2, false),"Ns")</f>
        <v>N</v>
      </c>
      <c r="G67" s="30" t="str">
        <f>IFERROR(VLOOKUP(A67,'_holidays'!A67:C2172,3,False),"Ns")</f>
        <v>N</v>
      </c>
      <c r="H67" s="31">
        <v>15.4</v>
      </c>
      <c r="I67" s="31">
        <v>22.6</v>
      </c>
      <c r="J67" s="28">
        <v>10.8</v>
      </c>
      <c r="K67" s="31">
        <v>0.2</v>
      </c>
      <c r="L67" s="27">
        <v>108344.575</v>
      </c>
      <c r="M67" s="32">
        <v>22.11321454</v>
      </c>
      <c r="N67" s="33">
        <f t="shared" si="5"/>
        <v>2395846.831</v>
      </c>
    </row>
    <row r="68">
      <c r="A68" s="26">
        <v>42071.0</v>
      </c>
      <c r="B68" s="27" t="str">
        <f t="shared" si="1"/>
        <v>Sunday</v>
      </c>
      <c r="C68" s="28" t="str">
        <f t="shared" si="2"/>
        <v>March</v>
      </c>
      <c r="D68" s="29">
        <f t="shared" si="3"/>
        <v>2015</v>
      </c>
      <c r="E68" s="27">
        <f t="shared" si="4"/>
        <v>11</v>
      </c>
      <c r="F68" s="30" t="str">
        <f>IFERROR(VLOOKUP(A68,'_holidays'!A68:B2173,2, false),"Ns")</f>
        <v>Y</v>
      </c>
      <c r="G68" s="30" t="str">
        <f>IFERROR(VLOOKUP(A68,'_holidays'!A68:C2173,3,False),"Ns")</f>
        <v>N</v>
      </c>
      <c r="H68" s="31">
        <v>16.2</v>
      </c>
      <c r="I68" s="31">
        <v>24.4</v>
      </c>
      <c r="J68" s="28">
        <v>20.4</v>
      </c>
      <c r="K68" s="31">
        <v>0.0</v>
      </c>
      <c r="L68" s="27">
        <v>106348.78</v>
      </c>
      <c r="M68" s="32">
        <v>20.57443413</v>
      </c>
      <c r="N68" s="33">
        <f t="shared" si="5"/>
        <v>2188065.969</v>
      </c>
    </row>
    <row r="69">
      <c r="A69" s="26">
        <v>42072.0</v>
      </c>
      <c r="B69" s="27" t="str">
        <f t="shared" si="1"/>
        <v>Monday</v>
      </c>
      <c r="C69" s="28" t="str">
        <f t="shared" si="2"/>
        <v>March</v>
      </c>
      <c r="D69" s="29">
        <f t="shared" si="3"/>
        <v>2015</v>
      </c>
      <c r="E69" s="27">
        <f t="shared" si="4"/>
        <v>11</v>
      </c>
      <c r="F69" s="30" t="str">
        <f>IFERROR(VLOOKUP(A69,'_holidays'!A69:B2174,2, false),"Ns")</f>
        <v>Y</v>
      </c>
      <c r="G69" s="30" t="str">
        <f>IFERROR(VLOOKUP(A69,'_holidays'!A69:C2174,3,False),"Ns")</f>
        <v>N</v>
      </c>
      <c r="H69" s="31">
        <v>14.4</v>
      </c>
      <c r="I69" s="31">
        <v>23.8</v>
      </c>
      <c r="J69" s="28">
        <v>18.6</v>
      </c>
      <c r="K69" s="31">
        <v>0.0</v>
      </c>
      <c r="L69" s="27">
        <v>108282.48</v>
      </c>
      <c r="M69" s="32">
        <v>23.80806827</v>
      </c>
      <c r="N69" s="33">
        <f t="shared" si="5"/>
        <v>2577996.676</v>
      </c>
    </row>
    <row r="70">
      <c r="A70" s="26">
        <v>42073.0</v>
      </c>
      <c r="B70" s="27" t="str">
        <f t="shared" si="1"/>
        <v>Tuesday</v>
      </c>
      <c r="C70" s="28" t="str">
        <f t="shared" si="2"/>
        <v>March</v>
      </c>
      <c r="D70" s="29">
        <f t="shared" si="3"/>
        <v>2015</v>
      </c>
      <c r="E70" s="27">
        <f t="shared" si="4"/>
        <v>11</v>
      </c>
      <c r="F70" s="30" t="str">
        <f>IFERROR(VLOOKUP(A70,'_holidays'!A70:B2175,2, false),"Ns")</f>
        <v>N</v>
      </c>
      <c r="G70" s="30" t="str">
        <f>IFERROR(VLOOKUP(A70,'_holidays'!A70:C2175,3,False),"Ns")</f>
        <v>N</v>
      </c>
      <c r="H70" s="31">
        <v>16.2</v>
      </c>
      <c r="I70" s="31">
        <v>21.7</v>
      </c>
      <c r="J70" s="28">
        <v>22.1</v>
      </c>
      <c r="K70" s="31">
        <v>0.0</v>
      </c>
      <c r="L70" s="27">
        <v>125828.53</v>
      </c>
      <c r="M70" s="32">
        <v>31.76374918</v>
      </c>
      <c r="N70" s="33">
        <f t="shared" si="5"/>
        <v>3996785.867</v>
      </c>
    </row>
    <row r="71">
      <c r="A71" s="26">
        <v>42074.0</v>
      </c>
      <c r="B71" s="27" t="str">
        <f t="shared" si="1"/>
        <v>Wednesday</v>
      </c>
      <c r="C71" s="28" t="str">
        <f t="shared" si="2"/>
        <v>March</v>
      </c>
      <c r="D71" s="29">
        <f t="shared" si="3"/>
        <v>2015</v>
      </c>
      <c r="E71" s="27">
        <f t="shared" si="4"/>
        <v>11</v>
      </c>
      <c r="F71" s="30" t="str">
        <f>IFERROR(VLOOKUP(A71,'_holidays'!A71:B2176,2, false),"Ns")</f>
        <v>Y</v>
      </c>
      <c r="G71" s="30" t="str">
        <f>IFERROR(VLOOKUP(A71,'_holidays'!A71:C2176,3,False),"Ns")</f>
        <v>Y</v>
      </c>
      <c r="H71" s="31">
        <v>11.2</v>
      </c>
      <c r="I71" s="31">
        <v>23.8</v>
      </c>
      <c r="J71" s="28">
        <v>22.3</v>
      </c>
      <c r="K71" s="31">
        <v>0.0</v>
      </c>
      <c r="L71" s="27">
        <v>124418.415</v>
      </c>
      <c r="M71" s="32">
        <v>33.59649288</v>
      </c>
      <c r="N71" s="33">
        <f t="shared" si="5"/>
        <v>4180022.394</v>
      </c>
    </row>
    <row r="72">
      <c r="A72" s="26">
        <v>42075.0</v>
      </c>
      <c r="B72" s="27" t="str">
        <f t="shared" si="1"/>
        <v>Thursday</v>
      </c>
      <c r="C72" s="28" t="str">
        <f t="shared" si="2"/>
        <v>March</v>
      </c>
      <c r="D72" s="29">
        <f t="shared" si="3"/>
        <v>2015</v>
      </c>
      <c r="E72" s="27">
        <f t="shared" si="4"/>
        <v>11</v>
      </c>
      <c r="F72" s="30" t="str">
        <f>IFERROR(VLOOKUP(A72,'_holidays'!A72:B2177,2, false),"Ns")</f>
        <v>Y</v>
      </c>
      <c r="G72" s="30" t="str">
        <f>IFERROR(VLOOKUP(A72,'_holidays'!A72:C2177,3,False),"Ns")</f>
        <v>N</v>
      </c>
      <c r="H72" s="31">
        <v>13.0</v>
      </c>
      <c r="I72" s="31">
        <v>19.9</v>
      </c>
      <c r="J72" s="28">
        <v>18.7</v>
      </c>
      <c r="K72" s="31">
        <v>0.0</v>
      </c>
      <c r="L72" s="27">
        <v>121683.65</v>
      </c>
      <c r="M72" s="32">
        <v>26.04050589</v>
      </c>
      <c r="N72" s="33">
        <f t="shared" si="5"/>
        <v>3168703.805</v>
      </c>
    </row>
    <row r="73">
      <c r="A73" s="26">
        <v>42076.0</v>
      </c>
      <c r="B73" s="27" t="str">
        <f t="shared" si="1"/>
        <v>Friday</v>
      </c>
      <c r="C73" s="28" t="str">
        <f t="shared" si="2"/>
        <v>March</v>
      </c>
      <c r="D73" s="29">
        <f t="shared" si="3"/>
        <v>2015</v>
      </c>
      <c r="E73" s="27">
        <f t="shared" si="4"/>
        <v>11</v>
      </c>
      <c r="F73" s="30" t="str">
        <f>IFERROR(VLOOKUP(A73,'_holidays'!A73:B2178,2, false),"Ns")</f>
        <v>Y</v>
      </c>
      <c r="G73" s="30" t="str">
        <f>IFERROR(VLOOKUP(A73,'_holidays'!A73:C2178,3,False),"Ns")</f>
        <v>N</v>
      </c>
      <c r="H73" s="31">
        <v>14.4</v>
      </c>
      <c r="I73" s="31">
        <v>20.4</v>
      </c>
      <c r="J73" s="28">
        <v>21.2</v>
      </c>
      <c r="K73" s="31">
        <v>0.0</v>
      </c>
      <c r="L73" s="27">
        <v>120929.815</v>
      </c>
      <c r="M73" s="32">
        <v>24.19536323</v>
      </c>
      <c r="N73" s="33">
        <f t="shared" si="5"/>
        <v>2925940.799</v>
      </c>
    </row>
    <row r="74">
      <c r="A74" s="26">
        <v>42077.0</v>
      </c>
      <c r="B74" s="27" t="str">
        <f t="shared" si="1"/>
        <v>Saturday</v>
      </c>
      <c r="C74" s="28" t="str">
        <f t="shared" si="2"/>
        <v>March</v>
      </c>
      <c r="D74" s="29">
        <f t="shared" si="3"/>
        <v>2015</v>
      </c>
      <c r="E74" s="27">
        <f t="shared" si="4"/>
        <v>11</v>
      </c>
      <c r="F74" s="30" t="str">
        <f>IFERROR(VLOOKUP(A74,'_holidays'!A74:B2179,2, false),"Ns")</f>
        <v>Y</v>
      </c>
      <c r="G74" s="30" t="str">
        <f>IFERROR(VLOOKUP(A74,'_holidays'!A74:C2179,3,False),"Ns")</f>
        <v>N</v>
      </c>
      <c r="H74" s="31">
        <v>9.4</v>
      </c>
      <c r="I74" s="31">
        <v>30.1</v>
      </c>
      <c r="J74" s="28">
        <v>20.0</v>
      </c>
      <c r="K74" s="31">
        <v>0.0</v>
      </c>
      <c r="L74" s="27">
        <v>108738.82</v>
      </c>
      <c r="M74" s="32">
        <v>17.39452956</v>
      </c>
      <c r="N74" s="33">
        <f t="shared" si="5"/>
        <v>1891460.619</v>
      </c>
    </row>
    <row r="75">
      <c r="A75" s="26">
        <v>42078.0</v>
      </c>
      <c r="B75" s="27" t="str">
        <f t="shared" si="1"/>
        <v>Sunday</v>
      </c>
      <c r="C75" s="28" t="str">
        <f t="shared" si="2"/>
        <v>March</v>
      </c>
      <c r="D75" s="29">
        <f t="shared" si="3"/>
        <v>2015</v>
      </c>
      <c r="E75" s="27">
        <f t="shared" si="4"/>
        <v>12</v>
      </c>
      <c r="F75" s="30" t="str">
        <f>IFERROR(VLOOKUP(A75,'_holidays'!A75:B2180,2, false),"Ns")</f>
        <v>Y</v>
      </c>
      <c r="G75" s="30" t="str">
        <f>IFERROR(VLOOKUP(A75,'_holidays'!A75:C2180,3,False),"Ns")</f>
        <v>N</v>
      </c>
      <c r="H75" s="31">
        <v>13.1</v>
      </c>
      <c r="I75" s="31">
        <v>18.3</v>
      </c>
      <c r="J75" s="28">
        <v>17.5</v>
      </c>
      <c r="K75" s="31">
        <v>2.2</v>
      </c>
      <c r="L75" s="27">
        <v>100170.295</v>
      </c>
      <c r="M75" s="32">
        <v>14.3730994</v>
      </c>
      <c r="N75" s="33">
        <f t="shared" si="5"/>
        <v>1439757.607</v>
      </c>
    </row>
    <row r="76">
      <c r="A76" s="26">
        <v>42079.0</v>
      </c>
      <c r="B76" s="27" t="str">
        <f t="shared" si="1"/>
        <v>Monday</v>
      </c>
      <c r="C76" s="28" t="str">
        <f t="shared" si="2"/>
        <v>March</v>
      </c>
      <c r="D76" s="29">
        <f t="shared" si="3"/>
        <v>2015</v>
      </c>
      <c r="E76" s="27">
        <f t="shared" si="4"/>
        <v>12</v>
      </c>
      <c r="F76" s="30" t="str">
        <f>IFERROR(VLOOKUP(A76,'_holidays'!A76:B2181,2, false),"Ns")</f>
        <v>Y</v>
      </c>
      <c r="G76" s="30" t="str">
        <f>IFERROR(VLOOKUP(A76,'_holidays'!A76:C2181,3,False),"Ns")</f>
        <v>N</v>
      </c>
      <c r="H76" s="31">
        <v>10.5</v>
      </c>
      <c r="I76" s="31">
        <v>25.5</v>
      </c>
      <c r="J76" s="28">
        <v>14.5</v>
      </c>
      <c r="K76" s="31">
        <v>0.0</v>
      </c>
      <c r="L76" s="27">
        <v>123787.075</v>
      </c>
      <c r="M76" s="32">
        <v>22.66079993</v>
      </c>
      <c r="N76" s="33">
        <f t="shared" si="5"/>
        <v>2805114.14</v>
      </c>
    </row>
    <row r="77">
      <c r="A77" s="26">
        <v>42080.0</v>
      </c>
      <c r="B77" s="27" t="str">
        <f t="shared" si="1"/>
        <v>Tuesday</v>
      </c>
      <c r="C77" s="28" t="str">
        <f t="shared" si="2"/>
        <v>March</v>
      </c>
      <c r="D77" s="29">
        <f t="shared" si="3"/>
        <v>2015</v>
      </c>
      <c r="E77" s="27">
        <f t="shared" si="4"/>
        <v>12</v>
      </c>
      <c r="F77" s="30" t="str">
        <f>IFERROR(VLOOKUP(A77,'_holidays'!A77:B2182,2, false),"Ns")</f>
        <v>Y</v>
      </c>
      <c r="G77" s="30" t="str">
        <f>IFERROR(VLOOKUP(A77,'_holidays'!A77:C2182,3,False),"Ns")</f>
        <v>N</v>
      </c>
      <c r="H77" s="31">
        <v>13.0</v>
      </c>
      <c r="I77" s="31">
        <v>26.2</v>
      </c>
      <c r="J77" s="28">
        <v>4.8</v>
      </c>
      <c r="K77" s="31">
        <v>0.0</v>
      </c>
      <c r="L77" s="27">
        <v>125600.86</v>
      </c>
      <c r="M77" s="32">
        <v>21.38556947</v>
      </c>
      <c r="N77" s="33">
        <f t="shared" si="5"/>
        <v>2686045.917</v>
      </c>
    </row>
    <row r="78">
      <c r="A78" s="26">
        <v>42081.0</v>
      </c>
      <c r="B78" s="27" t="str">
        <f t="shared" si="1"/>
        <v>Wednesday</v>
      </c>
      <c r="C78" s="28" t="str">
        <f t="shared" si="2"/>
        <v>March</v>
      </c>
      <c r="D78" s="29">
        <f t="shared" si="3"/>
        <v>2015</v>
      </c>
      <c r="E78" s="27">
        <f t="shared" si="4"/>
        <v>12</v>
      </c>
      <c r="F78" s="30" t="str">
        <f>IFERROR(VLOOKUP(A78,'_holidays'!A78:B2183,2, false),"Ns")</f>
        <v>Y</v>
      </c>
      <c r="G78" s="30" t="str">
        <f>IFERROR(VLOOKUP(A78,'_holidays'!A78:C2183,3,False),"Ns")</f>
        <v>N</v>
      </c>
      <c r="H78" s="31">
        <v>17.8</v>
      </c>
      <c r="I78" s="31">
        <v>24.4</v>
      </c>
      <c r="J78" s="28">
        <v>9.4</v>
      </c>
      <c r="K78" s="31">
        <v>1.4</v>
      </c>
      <c r="L78" s="27">
        <v>127975.815</v>
      </c>
      <c r="M78" s="32">
        <v>24.43863773</v>
      </c>
      <c r="N78" s="33">
        <f t="shared" si="5"/>
        <v>3127554.581</v>
      </c>
    </row>
    <row r="79">
      <c r="A79" s="26">
        <v>42082.0</v>
      </c>
      <c r="B79" s="27" t="str">
        <f t="shared" si="1"/>
        <v>Thursday</v>
      </c>
      <c r="C79" s="28" t="str">
        <f t="shared" si="2"/>
        <v>March</v>
      </c>
      <c r="D79" s="29">
        <f t="shared" si="3"/>
        <v>2015</v>
      </c>
      <c r="E79" s="27">
        <f t="shared" si="4"/>
        <v>12</v>
      </c>
      <c r="F79" s="30" t="str">
        <f>IFERROR(VLOOKUP(A79,'_holidays'!A79:B2184,2, false),"Ns")</f>
        <v>Y</v>
      </c>
      <c r="G79" s="30" t="str">
        <f>IFERROR(VLOOKUP(A79,'_holidays'!A79:C2184,3,False),"Ns")</f>
        <v>N</v>
      </c>
      <c r="H79" s="31">
        <v>16.5</v>
      </c>
      <c r="I79" s="31">
        <v>33.5</v>
      </c>
      <c r="J79" s="28">
        <v>15.1</v>
      </c>
      <c r="K79" s="31">
        <v>0.0</v>
      </c>
      <c r="L79" s="27">
        <v>128319.45</v>
      </c>
      <c r="M79" s="32">
        <v>24.56824098</v>
      </c>
      <c r="N79" s="33">
        <f t="shared" si="5"/>
        <v>3152583.17</v>
      </c>
    </row>
    <row r="80">
      <c r="A80" s="26">
        <v>42083.0</v>
      </c>
      <c r="B80" s="27" t="str">
        <f t="shared" si="1"/>
        <v>Friday</v>
      </c>
      <c r="C80" s="28" t="str">
        <f t="shared" si="2"/>
        <v>March</v>
      </c>
      <c r="D80" s="29">
        <f t="shared" si="3"/>
        <v>2015</v>
      </c>
      <c r="E80" s="27">
        <f t="shared" si="4"/>
        <v>12</v>
      </c>
      <c r="F80" s="30" t="str">
        <f>IFERROR(VLOOKUP(A80,'_holidays'!A80:B2185,2, false),"Ns")</f>
        <v>Y</v>
      </c>
      <c r="G80" s="30" t="str">
        <f>IFERROR(VLOOKUP(A80,'_holidays'!A80:C2185,3,False),"Ns")</f>
        <v>N</v>
      </c>
      <c r="H80" s="31">
        <v>14.2</v>
      </c>
      <c r="I80" s="31">
        <v>19.6</v>
      </c>
      <c r="J80" s="28">
        <v>19.9</v>
      </c>
      <c r="K80" s="31">
        <v>0.0</v>
      </c>
      <c r="L80" s="27">
        <v>119491.32</v>
      </c>
      <c r="M80" s="32">
        <v>24.06816285</v>
      </c>
      <c r="N80" s="33">
        <f t="shared" si="5"/>
        <v>2875936.549</v>
      </c>
    </row>
    <row r="81">
      <c r="A81" s="26">
        <v>42084.0</v>
      </c>
      <c r="B81" s="27" t="str">
        <f t="shared" si="1"/>
        <v>Saturday</v>
      </c>
      <c r="C81" s="28" t="str">
        <f t="shared" si="2"/>
        <v>March</v>
      </c>
      <c r="D81" s="29">
        <f t="shared" si="3"/>
        <v>2015</v>
      </c>
      <c r="E81" s="27">
        <f t="shared" si="4"/>
        <v>12</v>
      </c>
      <c r="F81" s="30" t="str">
        <f>IFERROR(VLOOKUP(A81,'_holidays'!A81:B2186,2, false),"Ns")</f>
        <v>Y</v>
      </c>
      <c r="G81" s="30" t="str">
        <f>IFERROR(VLOOKUP(A81,'_holidays'!A81:C2186,3,False),"Ns")</f>
        <v>N</v>
      </c>
      <c r="H81" s="31">
        <v>11.9</v>
      </c>
      <c r="I81" s="31">
        <v>22.7</v>
      </c>
      <c r="J81" s="28">
        <v>20.8</v>
      </c>
      <c r="K81" s="31">
        <v>0.0</v>
      </c>
      <c r="L81" s="27">
        <v>106754.8</v>
      </c>
      <c r="M81" s="32">
        <v>20.47371461</v>
      </c>
      <c r="N81" s="33">
        <f t="shared" si="5"/>
        <v>2185667.308</v>
      </c>
    </row>
    <row r="82">
      <c r="A82" s="26">
        <v>42085.0</v>
      </c>
      <c r="B82" s="27" t="str">
        <f t="shared" si="1"/>
        <v>Sunday</v>
      </c>
      <c r="C82" s="28" t="str">
        <f t="shared" si="2"/>
        <v>March</v>
      </c>
      <c r="D82" s="29">
        <f t="shared" si="3"/>
        <v>2015</v>
      </c>
      <c r="E82" s="27">
        <f t="shared" si="4"/>
        <v>13</v>
      </c>
      <c r="F82" s="30" t="str">
        <f>IFERROR(VLOOKUP(A82,'_holidays'!A82:B2187,2, false),"Ns")</f>
        <v>Y</v>
      </c>
      <c r="G82" s="30" t="str">
        <f>IFERROR(VLOOKUP(A82,'_holidays'!A82:C2187,3,False),"Ns")</f>
        <v>N</v>
      </c>
      <c r="H82" s="31">
        <v>11.3</v>
      </c>
      <c r="I82" s="31">
        <v>28.8</v>
      </c>
      <c r="J82" s="28">
        <v>19.9</v>
      </c>
      <c r="K82" s="31">
        <v>0.0</v>
      </c>
      <c r="L82" s="27">
        <v>106555.03</v>
      </c>
      <c r="M82" s="32">
        <v>18.91869559</v>
      </c>
      <c r="N82" s="33">
        <f t="shared" si="5"/>
        <v>2015882.176</v>
      </c>
    </row>
    <row r="83">
      <c r="A83" s="26">
        <v>42086.0</v>
      </c>
      <c r="B83" s="27" t="str">
        <f t="shared" si="1"/>
        <v>Monday</v>
      </c>
      <c r="C83" s="28" t="str">
        <f t="shared" si="2"/>
        <v>March</v>
      </c>
      <c r="D83" s="29">
        <f t="shared" si="3"/>
        <v>2015</v>
      </c>
      <c r="E83" s="27">
        <f t="shared" si="4"/>
        <v>13</v>
      </c>
      <c r="F83" s="30" t="str">
        <f>IFERROR(VLOOKUP(A83,'_holidays'!A83:B2188,2, false),"Ns")</f>
        <v>Y</v>
      </c>
      <c r="G83" s="30" t="str">
        <f>IFERROR(VLOOKUP(A83,'_holidays'!A83:C2188,3,False),"Ns")</f>
        <v>N</v>
      </c>
      <c r="H83" s="31">
        <v>13.6</v>
      </c>
      <c r="I83" s="31">
        <v>27.0</v>
      </c>
      <c r="J83" s="28">
        <v>3.9</v>
      </c>
      <c r="K83" s="31">
        <v>0.0</v>
      </c>
      <c r="L83" s="27">
        <v>122810.05</v>
      </c>
      <c r="M83" s="32">
        <v>26.68562798</v>
      </c>
      <c r="N83" s="33">
        <f t="shared" si="5"/>
        <v>3277263.307</v>
      </c>
    </row>
    <row r="84">
      <c r="A84" s="26">
        <v>42087.0</v>
      </c>
      <c r="B84" s="27" t="str">
        <f t="shared" si="1"/>
        <v>Tuesday</v>
      </c>
      <c r="C84" s="28" t="str">
        <f t="shared" si="2"/>
        <v>March</v>
      </c>
      <c r="D84" s="29">
        <f t="shared" si="3"/>
        <v>2015</v>
      </c>
      <c r="E84" s="27">
        <f t="shared" si="4"/>
        <v>13</v>
      </c>
      <c r="F84" s="30" t="str">
        <f>IFERROR(VLOOKUP(A84,'_holidays'!A84:B2189,2, false),"Ns")</f>
        <v>Y</v>
      </c>
      <c r="G84" s="30" t="str">
        <f>IFERROR(VLOOKUP(A84,'_holidays'!A84:C2189,3,False),"Ns")</f>
        <v>N</v>
      </c>
      <c r="H84" s="31">
        <v>12.6</v>
      </c>
      <c r="I84" s="31">
        <v>15.3</v>
      </c>
      <c r="J84" s="28">
        <v>3.8</v>
      </c>
      <c r="K84" s="31">
        <v>1.4</v>
      </c>
      <c r="L84" s="27">
        <v>123234.935</v>
      </c>
      <c r="M84" s="32">
        <v>34.05849946</v>
      </c>
      <c r="N84" s="33">
        <f t="shared" si="5"/>
        <v>4197196.967</v>
      </c>
    </row>
    <row r="85">
      <c r="A85" s="26">
        <v>42088.0</v>
      </c>
      <c r="B85" s="27" t="str">
        <f t="shared" si="1"/>
        <v>Wednesday</v>
      </c>
      <c r="C85" s="28" t="str">
        <f t="shared" si="2"/>
        <v>March</v>
      </c>
      <c r="D85" s="29">
        <f t="shared" si="3"/>
        <v>2015</v>
      </c>
      <c r="E85" s="27">
        <f t="shared" si="4"/>
        <v>13</v>
      </c>
      <c r="F85" s="30" t="str">
        <f>IFERROR(VLOOKUP(A85,'_holidays'!A85:B2190,2, false),"Ns")</f>
        <v>Y</v>
      </c>
      <c r="G85" s="30" t="str">
        <f>IFERROR(VLOOKUP(A85,'_holidays'!A85:C2190,3,False),"Ns")</f>
        <v>N</v>
      </c>
      <c r="H85" s="31">
        <v>13.0</v>
      </c>
      <c r="I85" s="31">
        <v>20.4</v>
      </c>
      <c r="J85" s="28">
        <v>13.8</v>
      </c>
      <c r="K85" s="31">
        <v>0.4</v>
      </c>
      <c r="L85" s="27">
        <v>122268.86</v>
      </c>
      <c r="M85" s="32">
        <v>28.54875424</v>
      </c>
      <c r="N85" s="33">
        <f t="shared" si="5"/>
        <v>3490623.635</v>
      </c>
    </row>
    <row r="86">
      <c r="A86" s="26">
        <v>42089.0</v>
      </c>
      <c r="B86" s="27" t="str">
        <f t="shared" si="1"/>
        <v>Thursday</v>
      </c>
      <c r="C86" s="28" t="str">
        <f t="shared" si="2"/>
        <v>March</v>
      </c>
      <c r="D86" s="29">
        <f t="shared" si="3"/>
        <v>2015</v>
      </c>
      <c r="E86" s="27">
        <f t="shared" si="4"/>
        <v>13</v>
      </c>
      <c r="F86" s="30" t="str">
        <f>IFERROR(VLOOKUP(A86,'_holidays'!A86:B2191,2, false),"Ns")</f>
        <v>Y</v>
      </c>
      <c r="G86" s="30" t="str">
        <f>IFERROR(VLOOKUP(A86,'_holidays'!A86:C2191,3,False),"Ns")</f>
        <v>N</v>
      </c>
      <c r="H86" s="31">
        <v>9.8</v>
      </c>
      <c r="I86" s="31">
        <v>18.0</v>
      </c>
      <c r="J86" s="28">
        <v>9.9</v>
      </c>
      <c r="K86" s="31">
        <v>0.4</v>
      </c>
      <c r="L86" s="27">
        <v>121998.2</v>
      </c>
      <c r="M86" s="32">
        <v>21.9713629</v>
      </c>
      <c r="N86" s="33">
        <f t="shared" si="5"/>
        <v>2680466.725</v>
      </c>
    </row>
    <row r="87">
      <c r="A87" s="26">
        <v>42090.0</v>
      </c>
      <c r="B87" s="27" t="str">
        <f t="shared" si="1"/>
        <v>Friday</v>
      </c>
      <c r="C87" s="28" t="str">
        <f t="shared" si="2"/>
        <v>March</v>
      </c>
      <c r="D87" s="29">
        <f t="shared" si="3"/>
        <v>2015</v>
      </c>
      <c r="E87" s="27">
        <f t="shared" si="4"/>
        <v>13</v>
      </c>
      <c r="F87" s="30" t="str">
        <f>IFERROR(VLOOKUP(A87,'_holidays'!A87:B2192,2, false),"Ns")</f>
        <v>N</v>
      </c>
      <c r="G87" s="30" t="str">
        <f>IFERROR(VLOOKUP(A87,'_holidays'!A87:C2192,3,False),"Ns")</f>
        <v>N</v>
      </c>
      <c r="H87" s="31">
        <v>11.6</v>
      </c>
      <c r="I87" s="31">
        <v>18.1</v>
      </c>
      <c r="J87" s="28">
        <v>11.2</v>
      </c>
      <c r="K87" s="31">
        <v>0.2</v>
      </c>
      <c r="L87" s="27">
        <v>122346.335</v>
      </c>
      <c r="M87" s="32">
        <v>25.77160038</v>
      </c>
      <c r="N87" s="33">
        <f t="shared" si="5"/>
        <v>3153060.854</v>
      </c>
    </row>
    <row r="88">
      <c r="A88" s="26">
        <v>42091.0</v>
      </c>
      <c r="B88" s="27" t="str">
        <f t="shared" si="1"/>
        <v>Saturday</v>
      </c>
      <c r="C88" s="28" t="str">
        <f t="shared" si="2"/>
        <v>March</v>
      </c>
      <c r="D88" s="29">
        <f t="shared" si="3"/>
        <v>2015</v>
      </c>
      <c r="E88" s="27">
        <f t="shared" si="4"/>
        <v>13</v>
      </c>
      <c r="F88" s="30" t="str">
        <f>IFERROR(VLOOKUP(A88,'_holidays'!A88:B2193,2, false),"Ns")</f>
        <v>N</v>
      </c>
      <c r="G88" s="30" t="str">
        <f>IFERROR(VLOOKUP(A88,'_holidays'!A88:C2193,3,False),"Ns")</f>
        <v>N</v>
      </c>
      <c r="H88" s="31">
        <v>12.7</v>
      </c>
      <c r="I88" s="31">
        <v>19.1</v>
      </c>
      <c r="J88" s="28">
        <v>14.4</v>
      </c>
      <c r="K88" s="31">
        <v>0.0</v>
      </c>
      <c r="L88" s="27">
        <v>112187.715</v>
      </c>
      <c r="M88" s="32">
        <v>29.27136869</v>
      </c>
      <c r="N88" s="33">
        <f t="shared" si="5"/>
        <v>3283887.968</v>
      </c>
    </row>
    <row r="89">
      <c r="A89" s="26">
        <v>42092.0</v>
      </c>
      <c r="B89" s="27" t="str">
        <f t="shared" si="1"/>
        <v>Sunday</v>
      </c>
      <c r="C89" s="28" t="str">
        <f t="shared" si="2"/>
        <v>March</v>
      </c>
      <c r="D89" s="29">
        <f t="shared" si="3"/>
        <v>2015</v>
      </c>
      <c r="E89" s="27">
        <f t="shared" si="4"/>
        <v>14</v>
      </c>
      <c r="F89" s="30" t="str">
        <f>IFERROR(VLOOKUP(A89,'_holidays'!A89:B2194,2, false),"Ns")</f>
        <v>N</v>
      </c>
      <c r="G89" s="30" t="str">
        <f>IFERROR(VLOOKUP(A89,'_holidays'!A89:C2194,3,False),"Ns")</f>
        <v>N</v>
      </c>
      <c r="H89" s="31">
        <v>8.5</v>
      </c>
      <c r="I89" s="31">
        <v>22.7</v>
      </c>
      <c r="J89" s="28">
        <v>18.6</v>
      </c>
      <c r="K89" s="31">
        <v>0.0</v>
      </c>
      <c r="L89" s="27">
        <v>106418.665</v>
      </c>
      <c r="M89" s="32">
        <v>24.67271635</v>
      </c>
      <c r="N89" s="33">
        <f t="shared" si="5"/>
        <v>2625637.536</v>
      </c>
    </row>
    <row r="90">
      <c r="A90" s="26">
        <v>42093.0</v>
      </c>
      <c r="B90" s="27" t="str">
        <f t="shared" si="1"/>
        <v>Monday</v>
      </c>
      <c r="C90" s="28" t="str">
        <f t="shared" si="2"/>
        <v>March</v>
      </c>
      <c r="D90" s="29">
        <f t="shared" si="3"/>
        <v>2015</v>
      </c>
      <c r="E90" s="27">
        <f t="shared" si="4"/>
        <v>14</v>
      </c>
      <c r="F90" s="30" t="str">
        <f>IFERROR(VLOOKUP(A90,'_holidays'!A90:B2195,2, false),"Ns")</f>
        <v>N</v>
      </c>
      <c r="G90" s="30" t="str">
        <f>IFERROR(VLOOKUP(A90,'_holidays'!A90:C2195,3,False),"Ns")</f>
        <v>N</v>
      </c>
      <c r="H90" s="31">
        <v>10.6</v>
      </c>
      <c r="I90" s="31">
        <v>23.1</v>
      </c>
      <c r="J90" s="28">
        <v>18.1</v>
      </c>
      <c r="K90" s="31">
        <v>0.0</v>
      </c>
      <c r="L90" s="27">
        <v>123061.87</v>
      </c>
      <c r="M90" s="32">
        <v>33.7503627</v>
      </c>
      <c r="N90" s="33">
        <f t="shared" si="5"/>
        <v>4153382.747</v>
      </c>
    </row>
    <row r="91">
      <c r="A91" s="26">
        <v>42094.0</v>
      </c>
      <c r="B91" s="27" t="str">
        <f t="shared" si="1"/>
        <v>Tuesday</v>
      </c>
      <c r="C91" s="28" t="str">
        <f t="shared" si="2"/>
        <v>March</v>
      </c>
      <c r="D91" s="29">
        <f t="shared" si="3"/>
        <v>2015</v>
      </c>
      <c r="E91" s="27">
        <f t="shared" si="4"/>
        <v>14</v>
      </c>
      <c r="F91" s="30" t="str">
        <f>IFERROR(VLOOKUP(A91,'_holidays'!A91:B2196,2, false),"Ns")</f>
        <v>N</v>
      </c>
      <c r="G91" s="30" t="str">
        <f>IFERROR(VLOOKUP(A91,'_holidays'!A91:C2196,3,False),"Ns")</f>
        <v>N</v>
      </c>
      <c r="H91" s="31">
        <v>11.2</v>
      </c>
      <c r="I91" s="31">
        <v>25.3</v>
      </c>
      <c r="J91" s="28">
        <v>18.1</v>
      </c>
      <c r="K91" s="31">
        <v>0.0</v>
      </c>
      <c r="L91" s="27">
        <v>125795.325</v>
      </c>
      <c r="M91" s="32">
        <v>31.83656958</v>
      </c>
      <c r="N91" s="33">
        <f t="shared" si="5"/>
        <v>4004891.617</v>
      </c>
    </row>
    <row r="92">
      <c r="A92" s="26">
        <v>42095.0</v>
      </c>
      <c r="B92" s="27" t="str">
        <f t="shared" si="1"/>
        <v>Wednesday</v>
      </c>
      <c r="C92" s="28" t="str">
        <f t="shared" si="2"/>
        <v>April</v>
      </c>
      <c r="D92" s="29">
        <f t="shared" si="3"/>
        <v>2015</v>
      </c>
      <c r="E92" s="27">
        <f t="shared" si="4"/>
        <v>14</v>
      </c>
      <c r="F92" s="30" t="str">
        <f>IFERROR(VLOOKUP(A92,'_holidays'!A92:B2197,2, false),"Ns")</f>
        <v>Ns</v>
      </c>
      <c r="G92" s="30" t="str">
        <f>IFERROR(VLOOKUP(A92,'_holidays'!A92:C2197,3,False),"Ns")</f>
        <v>Ns</v>
      </c>
      <c r="H92" s="31">
        <v>13.3</v>
      </c>
      <c r="I92" s="31">
        <v>29.0</v>
      </c>
      <c r="J92" s="28">
        <v>10.7</v>
      </c>
      <c r="K92" s="31">
        <v>0.0</v>
      </c>
      <c r="L92" s="27">
        <v>122042.265</v>
      </c>
      <c r="M92" s="32">
        <v>26.16780586</v>
      </c>
      <c r="N92" s="33">
        <f t="shared" si="5"/>
        <v>3193578.297</v>
      </c>
    </row>
    <row r="93">
      <c r="A93" s="26">
        <v>42096.0</v>
      </c>
      <c r="B93" s="27" t="str">
        <f t="shared" si="1"/>
        <v>Thursday</v>
      </c>
      <c r="C93" s="28" t="str">
        <f t="shared" si="2"/>
        <v>April</v>
      </c>
      <c r="D93" s="29">
        <f t="shared" si="3"/>
        <v>2015</v>
      </c>
      <c r="E93" s="27">
        <f t="shared" si="4"/>
        <v>14</v>
      </c>
      <c r="F93" s="30" t="str">
        <f>IFERROR(VLOOKUP(A93,'_holidays'!A93:B2198,2, false),"Ns")</f>
        <v>Ns</v>
      </c>
      <c r="G93" s="30" t="str">
        <f>IFERROR(VLOOKUP(A93,'_holidays'!A93:C2198,3,False),"Ns")</f>
        <v>Ns</v>
      </c>
      <c r="H93" s="31">
        <v>12.8</v>
      </c>
      <c r="I93" s="31">
        <v>17.2</v>
      </c>
      <c r="J93" s="28">
        <v>17.5</v>
      </c>
      <c r="K93" s="31">
        <v>0.2</v>
      </c>
      <c r="L93" s="27">
        <v>113838.41</v>
      </c>
      <c r="M93" s="32">
        <v>23.46025058</v>
      </c>
      <c r="N93" s="33">
        <f t="shared" si="5"/>
        <v>2670677.624</v>
      </c>
    </row>
    <row r="94">
      <c r="A94" s="26">
        <v>42097.0</v>
      </c>
      <c r="B94" s="27" t="str">
        <f t="shared" si="1"/>
        <v>Friday</v>
      </c>
      <c r="C94" s="28" t="str">
        <f t="shared" si="2"/>
        <v>April</v>
      </c>
      <c r="D94" s="29">
        <f t="shared" si="3"/>
        <v>2015</v>
      </c>
      <c r="E94" s="27">
        <f t="shared" si="4"/>
        <v>14</v>
      </c>
      <c r="F94" s="30" t="str">
        <f>IFERROR(VLOOKUP(A94,'_holidays'!A94:B2199,2, false),"Ns")</f>
        <v>Ns</v>
      </c>
      <c r="G94" s="30" t="str">
        <f>IFERROR(VLOOKUP(A94,'_holidays'!A94:C2199,3,False),"Ns")</f>
        <v>Ns</v>
      </c>
      <c r="H94" s="31">
        <v>8.0</v>
      </c>
      <c r="I94" s="31">
        <v>20.9</v>
      </c>
      <c r="J94" s="28">
        <v>17.4</v>
      </c>
      <c r="K94" s="31">
        <v>0.0</v>
      </c>
      <c r="L94" s="27">
        <v>98891.06</v>
      </c>
      <c r="M94" s="32">
        <v>20.9393785</v>
      </c>
      <c r="N94" s="33">
        <f t="shared" si="5"/>
        <v>2070717.336</v>
      </c>
    </row>
    <row r="95">
      <c r="A95" s="26">
        <v>42098.0</v>
      </c>
      <c r="B95" s="27" t="str">
        <f t="shared" si="1"/>
        <v>Saturday</v>
      </c>
      <c r="C95" s="28" t="str">
        <f t="shared" si="2"/>
        <v>April</v>
      </c>
      <c r="D95" s="29">
        <f t="shared" si="3"/>
        <v>2015</v>
      </c>
      <c r="E95" s="27">
        <f t="shared" si="4"/>
        <v>14</v>
      </c>
      <c r="F95" s="30" t="str">
        <f>IFERROR(VLOOKUP(A95,'_holidays'!A95:B2200,2, false),"Ns")</f>
        <v>N</v>
      </c>
      <c r="G95" s="30" t="str">
        <f>IFERROR(VLOOKUP(A95,'_holidays'!A95:C2200,3,False),"Ns")</f>
        <v>Y</v>
      </c>
      <c r="H95" s="31">
        <v>8.5</v>
      </c>
      <c r="I95" s="31">
        <v>23.5</v>
      </c>
      <c r="J95" s="28">
        <v>16.2</v>
      </c>
      <c r="K95" s="31">
        <v>0.0</v>
      </c>
      <c r="L95" s="27">
        <v>103999.17</v>
      </c>
      <c r="M95" s="32">
        <v>23.18805617</v>
      </c>
      <c r="N95" s="33">
        <f t="shared" si="5"/>
        <v>2411538.596</v>
      </c>
    </row>
    <row r="96">
      <c r="A96" s="26">
        <v>42099.0</v>
      </c>
      <c r="B96" s="27" t="str">
        <f t="shared" si="1"/>
        <v>Sunday</v>
      </c>
      <c r="C96" s="28" t="str">
        <f t="shared" si="2"/>
        <v>April</v>
      </c>
      <c r="D96" s="29">
        <f t="shared" si="3"/>
        <v>2015</v>
      </c>
      <c r="E96" s="27">
        <f t="shared" si="4"/>
        <v>15</v>
      </c>
      <c r="F96" s="30" t="str">
        <f>IFERROR(VLOOKUP(A96,'_holidays'!A96:B2201,2, false),"Ns")</f>
        <v>Y</v>
      </c>
      <c r="G96" s="30" t="str">
        <f>IFERROR(VLOOKUP(A96,'_holidays'!A96:C2201,3,False),"Ns")</f>
        <v>N</v>
      </c>
      <c r="H96" s="31">
        <v>10.2</v>
      </c>
      <c r="I96" s="31">
        <v>18.5</v>
      </c>
      <c r="J96" s="28">
        <v>9.8</v>
      </c>
      <c r="K96" s="31">
        <v>0.0</v>
      </c>
      <c r="L96" s="27">
        <v>103685.45</v>
      </c>
      <c r="M96" s="32">
        <v>20.50865038</v>
      </c>
      <c r="N96" s="33">
        <f t="shared" si="5"/>
        <v>2126448.644</v>
      </c>
    </row>
    <row r="97">
      <c r="A97" s="26">
        <v>42100.0</v>
      </c>
      <c r="B97" s="27" t="str">
        <f t="shared" si="1"/>
        <v>Monday</v>
      </c>
      <c r="C97" s="28" t="str">
        <f t="shared" si="2"/>
        <v>April</v>
      </c>
      <c r="D97" s="29">
        <f t="shared" si="3"/>
        <v>2015</v>
      </c>
      <c r="E97" s="27">
        <f t="shared" si="4"/>
        <v>15</v>
      </c>
      <c r="F97" s="30" t="str">
        <f>IFERROR(VLOOKUP(A97,'_holidays'!A97:B2202,2, false),"Ns")</f>
        <v>Y</v>
      </c>
      <c r="G97" s="30" t="str">
        <f>IFERROR(VLOOKUP(A97,'_holidays'!A97:C2202,3,False),"Ns")</f>
        <v>N</v>
      </c>
      <c r="H97" s="31">
        <v>11.2</v>
      </c>
      <c r="I97" s="31">
        <v>18.4</v>
      </c>
      <c r="J97" s="28">
        <v>13.0</v>
      </c>
      <c r="K97" s="31">
        <v>0.0</v>
      </c>
      <c r="L97" s="27">
        <v>107383.37</v>
      </c>
      <c r="M97" s="32">
        <v>17.04855264</v>
      </c>
      <c r="N97" s="33">
        <f t="shared" si="5"/>
        <v>1830731.036</v>
      </c>
    </row>
    <row r="98">
      <c r="A98" s="26">
        <v>42101.0</v>
      </c>
      <c r="B98" s="27" t="str">
        <f t="shared" si="1"/>
        <v>Tuesday</v>
      </c>
      <c r="C98" s="28" t="str">
        <f t="shared" si="2"/>
        <v>April</v>
      </c>
      <c r="D98" s="29">
        <f t="shared" si="3"/>
        <v>2015</v>
      </c>
      <c r="E98" s="27">
        <f t="shared" si="4"/>
        <v>15</v>
      </c>
      <c r="F98" s="30" t="str">
        <f>IFERROR(VLOOKUP(A98,'_holidays'!A98:B2203,2, false),"Ns")</f>
        <v>N</v>
      </c>
      <c r="G98" s="30" t="str">
        <f>IFERROR(VLOOKUP(A98,'_holidays'!A98:C2203,3,False),"Ns")</f>
        <v>N</v>
      </c>
      <c r="H98" s="31">
        <v>12.4</v>
      </c>
      <c r="I98" s="31">
        <v>17.3</v>
      </c>
      <c r="J98" s="28">
        <v>3.9</v>
      </c>
      <c r="K98" s="31">
        <v>0.0</v>
      </c>
      <c r="L98" s="27">
        <v>120235.505</v>
      </c>
      <c r="M98" s="32">
        <v>21.35945999</v>
      </c>
      <c r="N98" s="33">
        <f t="shared" si="5"/>
        <v>2568165.458</v>
      </c>
    </row>
    <row r="99">
      <c r="A99" s="26">
        <v>42102.0</v>
      </c>
      <c r="B99" s="27" t="str">
        <f t="shared" si="1"/>
        <v>Wednesday</v>
      </c>
      <c r="C99" s="28" t="str">
        <f t="shared" si="2"/>
        <v>April</v>
      </c>
      <c r="D99" s="29">
        <f t="shared" si="3"/>
        <v>2015</v>
      </c>
      <c r="E99" s="27">
        <f t="shared" si="4"/>
        <v>15</v>
      </c>
      <c r="F99" s="30" t="str">
        <f>IFERROR(VLOOKUP(A99,'_holidays'!A99:B2204,2, false),"Ns")</f>
        <v>Y</v>
      </c>
      <c r="G99" s="30" t="str">
        <f>IFERROR(VLOOKUP(A99,'_holidays'!A99:C2204,3,False),"Ns")</f>
        <v>N</v>
      </c>
      <c r="H99" s="31">
        <v>13.3</v>
      </c>
      <c r="I99" s="31">
        <v>17.7</v>
      </c>
      <c r="J99" s="28">
        <v>12.6</v>
      </c>
      <c r="K99" s="31">
        <v>5.6</v>
      </c>
      <c r="L99" s="27">
        <v>122129.775</v>
      </c>
      <c r="M99" s="32">
        <v>25.20801652</v>
      </c>
      <c r="N99" s="33">
        <f t="shared" si="5"/>
        <v>3078649.386</v>
      </c>
    </row>
    <row r="100">
      <c r="A100" s="26">
        <v>42103.0</v>
      </c>
      <c r="B100" s="27" t="str">
        <f t="shared" si="1"/>
        <v>Thursday</v>
      </c>
      <c r="C100" s="28" t="str">
        <f t="shared" si="2"/>
        <v>April</v>
      </c>
      <c r="D100" s="29">
        <f t="shared" si="3"/>
        <v>2015</v>
      </c>
      <c r="E100" s="27">
        <f t="shared" si="4"/>
        <v>15</v>
      </c>
      <c r="F100" s="30" t="str">
        <f>IFERROR(VLOOKUP(A100,'_holidays'!A100:B2205,2, false),"Ns")</f>
        <v>Y</v>
      </c>
      <c r="G100" s="30" t="str">
        <f>IFERROR(VLOOKUP(A100,'_holidays'!A100:C2205,3,False),"Ns")</f>
        <v>N</v>
      </c>
      <c r="H100" s="31">
        <v>8.7</v>
      </c>
      <c r="I100" s="31">
        <v>19.1</v>
      </c>
      <c r="J100" s="28">
        <v>10.9</v>
      </c>
      <c r="K100" s="31">
        <v>0.0</v>
      </c>
      <c r="L100" s="27">
        <v>123990.76</v>
      </c>
      <c r="M100" s="32">
        <v>25.20780037</v>
      </c>
      <c r="N100" s="33">
        <f t="shared" si="5"/>
        <v>3125534.326</v>
      </c>
    </row>
    <row r="101">
      <c r="A101" s="26">
        <v>42104.0</v>
      </c>
      <c r="B101" s="27" t="str">
        <f t="shared" si="1"/>
        <v>Friday</v>
      </c>
      <c r="C101" s="28" t="str">
        <f t="shared" si="2"/>
        <v>April</v>
      </c>
      <c r="D101" s="29">
        <f t="shared" si="3"/>
        <v>2015</v>
      </c>
      <c r="E101" s="27">
        <f t="shared" si="4"/>
        <v>15</v>
      </c>
      <c r="F101" s="30" t="str">
        <f>IFERROR(VLOOKUP(A101,'_holidays'!A101:B2206,2, false),"Ns")</f>
        <v>N</v>
      </c>
      <c r="G101" s="30" t="str">
        <f>IFERROR(VLOOKUP(A101,'_holidays'!A101:C2206,3,False),"Ns")</f>
        <v>N</v>
      </c>
      <c r="H101" s="31">
        <v>8.6</v>
      </c>
      <c r="I101" s="31">
        <v>18.7</v>
      </c>
      <c r="J101" s="28">
        <v>15.9</v>
      </c>
      <c r="K101" s="31">
        <v>0.0</v>
      </c>
      <c r="L101" s="27">
        <v>121753.115</v>
      </c>
      <c r="M101" s="32">
        <v>25.6771108</v>
      </c>
      <c r="N101" s="33">
        <f t="shared" si="5"/>
        <v>3126268.224</v>
      </c>
    </row>
    <row r="102">
      <c r="A102" s="26">
        <v>42105.0</v>
      </c>
      <c r="B102" s="27" t="str">
        <f t="shared" si="1"/>
        <v>Saturday</v>
      </c>
      <c r="C102" s="28" t="str">
        <f t="shared" si="2"/>
        <v>April</v>
      </c>
      <c r="D102" s="29">
        <f t="shared" si="3"/>
        <v>2015</v>
      </c>
      <c r="E102" s="27">
        <f t="shared" si="4"/>
        <v>15</v>
      </c>
      <c r="F102" s="30" t="str">
        <f>IFERROR(VLOOKUP(A102,'_holidays'!A102:B2207,2, false),"Ns")</f>
        <v>Y</v>
      </c>
      <c r="G102" s="30" t="str">
        <f>IFERROR(VLOOKUP(A102,'_holidays'!A102:C2207,3,False),"Ns")</f>
        <v>N</v>
      </c>
      <c r="H102" s="31">
        <v>11.6</v>
      </c>
      <c r="I102" s="31">
        <v>23.7</v>
      </c>
      <c r="J102" s="28">
        <v>14.9</v>
      </c>
      <c r="K102" s="31">
        <v>0.0</v>
      </c>
      <c r="L102" s="27">
        <v>110034.165</v>
      </c>
      <c r="M102" s="32">
        <v>23.05591231</v>
      </c>
      <c r="N102" s="33">
        <f t="shared" si="5"/>
        <v>2536938.059</v>
      </c>
    </row>
    <row r="103">
      <c r="A103" s="26">
        <v>42106.0</v>
      </c>
      <c r="B103" s="27" t="str">
        <f t="shared" si="1"/>
        <v>Sunday</v>
      </c>
      <c r="C103" s="28" t="str">
        <f t="shared" si="2"/>
        <v>April</v>
      </c>
      <c r="D103" s="29">
        <f t="shared" si="3"/>
        <v>2015</v>
      </c>
      <c r="E103" s="27">
        <f t="shared" si="4"/>
        <v>16</v>
      </c>
      <c r="F103" s="30" t="str">
        <f>IFERROR(VLOOKUP(A103,'_holidays'!A103:B2208,2, false),"Ns")</f>
        <v>Y</v>
      </c>
      <c r="G103" s="30" t="str">
        <f>IFERROR(VLOOKUP(A103,'_holidays'!A103:C2208,3,False),"Ns")</f>
        <v>N</v>
      </c>
      <c r="H103" s="31">
        <v>12.1</v>
      </c>
      <c r="I103" s="31">
        <v>18.3</v>
      </c>
      <c r="J103" s="28">
        <v>13.4</v>
      </c>
      <c r="K103" s="31">
        <v>0.0</v>
      </c>
      <c r="L103" s="27">
        <v>103760.225</v>
      </c>
      <c r="M103" s="32">
        <v>22.05303719</v>
      </c>
      <c r="N103" s="33">
        <f t="shared" si="5"/>
        <v>2288228.101</v>
      </c>
    </row>
    <row r="104">
      <c r="A104" s="26">
        <v>42107.0</v>
      </c>
      <c r="B104" s="27" t="str">
        <f t="shared" si="1"/>
        <v>Monday</v>
      </c>
      <c r="C104" s="28" t="str">
        <f t="shared" si="2"/>
        <v>April</v>
      </c>
      <c r="D104" s="29">
        <f t="shared" si="3"/>
        <v>2015</v>
      </c>
      <c r="E104" s="27">
        <f t="shared" si="4"/>
        <v>16</v>
      </c>
      <c r="F104" s="30" t="str">
        <f>IFERROR(VLOOKUP(A104,'_holidays'!A104:B2209,2, false),"Ns")</f>
        <v>N</v>
      </c>
      <c r="G104" s="30" t="str">
        <f>IFERROR(VLOOKUP(A104,'_holidays'!A104:C2209,3,False),"Ns")</f>
        <v>N</v>
      </c>
      <c r="H104" s="31">
        <v>7.3</v>
      </c>
      <c r="I104" s="31">
        <v>19.1</v>
      </c>
      <c r="J104" s="28">
        <v>14.9</v>
      </c>
      <c r="K104" s="31">
        <v>0.0</v>
      </c>
      <c r="L104" s="27">
        <v>125107.78</v>
      </c>
      <c r="M104" s="32">
        <v>29.40828908</v>
      </c>
      <c r="N104" s="33">
        <f t="shared" si="5"/>
        <v>3679205.76</v>
      </c>
    </row>
    <row r="105">
      <c r="A105" s="26">
        <v>42108.0</v>
      </c>
      <c r="B105" s="27" t="str">
        <f t="shared" si="1"/>
        <v>Tuesday</v>
      </c>
      <c r="C105" s="28" t="str">
        <f t="shared" si="2"/>
        <v>April</v>
      </c>
      <c r="D105" s="29">
        <f t="shared" si="3"/>
        <v>2015</v>
      </c>
      <c r="E105" s="27">
        <f t="shared" si="4"/>
        <v>16</v>
      </c>
      <c r="F105" s="30" t="str">
        <f>IFERROR(VLOOKUP(A105,'_holidays'!A105:B2210,2, false),"Ns")</f>
        <v>Y</v>
      </c>
      <c r="G105" s="30" t="str">
        <f>IFERROR(VLOOKUP(A105,'_holidays'!A105:C2210,3,False),"Ns")</f>
        <v>N</v>
      </c>
      <c r="H105" s="31">
        <v>10.5</v>
      </c>
      <c r="I105" s="31">
        <v>24.7</v>
      </c>
      <c r="J105" s="28">
        <v>8.4</v>
      </c>
      <c r="K105" s="31">
        <v>1.6</v>
      </c>
      <c r="L105" s="27">
        <v>127793.38</v>
      </c>
      <c r="M105" s="32">
        <v>30.99517563</v>
      </c>
      <c r="N105" s="33">
        <f t="shared" si="5"/>
        <v>3960978.257</v>
      </c>
    </row>
    <row r="106">
      <c r="A106" s="26">
        <v>42109.0</v>
      </c>
      <c r="B106" s="27" t="str">
        <f t="shared" si="1"/>
        <v>Wednesday</v>
      </c>
      <c r="C106" s="28" t="str">
        <f t="shared" si="2"/>
        <v>April</v>
      </c>
      <c r="D106" s="29">
        <f t="shared" si="3"/>
        <v>2015</v>
      </c>
      <c r="E106" s="27">
        <f t="shared" si="4"/>
        <v>16</v>
      </c>
      <c r="F106" s="30" t="str">
        <f>IFERROR(VLOOKUP(A106,'_holidays'!A106:B2211,2, false),"Ns")</f>
        <v>Y</v>
      </c>
      <c r="G106" s="30" t="str">
        <f>IFERROR(VLOOKUP(A106,'_holidays'!A106:C2211,3,False),"Ns")</f>
        <v>N</v>
      </c>
      <c r="H106" s="31">
        <v>13.9</v>
      </c>
      <c r="I106" s="31">
        <v>27.6</v>
      </c>
      <c r="J106" s="28">
        <v>12.8</v>
      </c>
      <c r="K106" s="31">
        <v>2.4</v>
      </c>
      <c r="L106" s="27">
        <v>126673.935</v>
      </c>
      <c r="M106" s="32">
        <v>31.09055848</v>
      </c>
      <c r="N106" s="33">
        <f t="shared" si="5"/>
        <v>3938363.384</v>
      </c>
    </row>
    <row r="107">
      <c r="A107" s="26">
        <v>42110.0</v>
      </c>
      <c r="B107" s="27" t="str">
        <f t="shared" si="1"/>
        <v>Thursday</v>
      </c>
      <c r="C107" s="28" t="str">
        <f t="shared" si="2"/>
        <v>April</v>
      </c>
      <c r="D107" s="29">
        <f t="shared" si="3"/>
        <v>2015</v>
      </c>
      <c r="E107" s="27">
        <f t="shared" si="4"/>
        <v>16</v>
      </c>
      <c r="F107" s="30" t="str">
        <f>IFERROR(VLOOKUP(A107,'_holidays'!A107:B2212,2, false),"Ns")</f>
        <v>Y</v>
      </c>
      <c r="G107" s="30" t="str">
        <f>IFERROR(VLOOKUP(A107,'_holidays'!A107:C2212,3,False),"Ns")</f>
        <v>N</v>
      </c>
      <c r="H107" s="31">
        <v>15.6</v>
      </c>
      <c r="I107" s="31">
        <v>17.8</v>
      </c>
      <c r="J107" s="28">
        <v>10.9</v>
      </c>
      <c r="K107" s="31">
        <v>0.0</v>
      </c>
      <c r="L107" s="27">
        <v>126937.94</v>
      </c>
      <c r="M107" s="32">
        <v>40.68150885</v>
      </c>
      <c r="N107" s="33">
        <f t="shared" si="5"/>
        <v>5164026.93</v>
      </c>
    </row>
    <row r="108">
      <c r="A108" s="26">
        <v>42111.0</v>
      </c>
      <c r="B108" s="27" t="str">
        <f t="shared" si="1"/>
        <v>Friday</v>
      </c>
      <c r="C108" s="28" t="str">
        <f t="shared" si="2"/>
        <v>April</v>
      </c>
      <c r="D108" s="29">
        <f t="shared" si="3"/>
        <v>2015</v>
      </c>
      <c r="E108" s="27">
        <f t="shared" si="4"/>
        <v>16</v>
      </c>
      <c r="F108" s="30" t="str">
        <f>IFERROR(VLOOKUP(A108,'_holidays'!A108:B2213,2, false),"Ns")</f>
        <v>Y</v>
      </c>
      <c r="G108" s="30" t="str">
        <f>IFERROR(VLOOKUP(A108,'_holidays'!A108:C2213,3,False),"Ns")</f>
        <v>N</v>
      </c>
      <c r="H108" s="31">
        <v>10.1</v>
      </c>
      <c r="I108" s="31">
        <v>17.1</v>
      </c>
      <c r="J108" s="28">
        <v>7.5</v>
      </c>
      <c r="K108" s="31">
        <v>0.0</v>
      </c>
      <c r="L108" s="27">
        <v>131031.415</v>
      </c>
      <c r="M108" s="32">
        <v>33.98750482</v>
      </c>
      <c r="N108" s="33">
        <f t="shared" si="5"/>
        <v>4453430.849</v>
      </c>
    </row>
    <row r="109">
      <c r="A109" s="26">
        <v>42112.0</v>
      </c>
      <c r="B109" s="27" t="str">
        <f t="shared" si="1"/>
        <v>Saturday</v>
      </c>
      <c r="C109" s="28" t="str">
        <f t="shared" si="2"/>
        <v>April</v>
      </c>
      <c r="D109" s="29">
        <f t="shared" si="3"/>
        <v>2015</v>
      </c>
      <c r="E109" s="27">
        <f t="shared" si="4"/>
        <v>16</v>
      </c>
      <c r="F109" s="30" t="str">
        <f>IFERROR(VLOOKUP(A109,'_holidays'!A109:B2214,2, false),"Ns")</f>
        <v>Y</v>
      </c>
      <c r="G109" s="30" t="str">
        <f>IFERROR(VLOOKUP(A109,'_holidays'!A109:C2214,3,False),"Ns")</f>
        <v>N</v>
      </c>
      <c r="H109" s="31">
        <v>13.5</v>
      </c>
      <c r="I109" s="31">
        <v>21.9</v>
      </c>
      <c r="J109" s="28">
        <v>9.9</v>
      </c>
      <c r="K109" s="31">
        <v>3.6</v>
      </c>
      <c r="L109" s="27">
        <v>109763.985</v>
      </c>
      <c r="M109" s="32">
        <v>26.14012894</v>
      </c>
      <c r="N109" s="33">
        <f t="shared" si="5"/>
        <v>2869244.721</v>
      </c>
    </row>
    <row r="110">
      <c r="A110" s="26">
        <v>42113.0</v>
      </c>
      <c r="B110" s="27" t="str">
        <f t="shared" si="1"/>
        <v>Sunday</v>
      </c>
      <c r="C110" s="28" t="str">
        <f t="shared" si="2"/>
        <v>April</v>
      </c>
      <c r="D110" s="29">
        <f t="shared" si="3"/>
        <v>2015</v>
      </c>
      <c r="E110" s="27">
        <f t="shared" si="4"/>
        <v>17</v>
      </c>
      <c r="F110" s="30" t="str">
        <f>IFERROR(VLOOKUP(A110,'_holidays'!A110:B2215,2, false),"Ns")</f>
        <v>Y</v>
      </c>
      <c r="G110" s="30" t="str">
        <f>IFERROR(VLOOKUP(A110,'_holidays'!A110:C2215,3,False),"Ns")</f>
        <v>N</v>
      </c>
      <c r="H110" s="31">
        <v>9.7</v>
      </c>
      <c r="I110" s="31">
        <v>14.7</v>
      </c>
      <c r="J110" s="28">
        <v>11.0</v>
      </c>
      <c r="K110" s="31">
        <v>6.4</v>
      </c>
      <c r="L110" s="27">
        <v>107160.54</v>
      </c>
      <c r="M110" s="32">
        <v>24.54069444</v>
      </c>
      <c r="N110" s="33">
        <f t="shared" si="5"/>
        <v>2629794.068</v>
      </c>
    </row>
    <row r="111">
      <c r="A111" s="26">
        <v>42114.0</v>
      </c>
      <c r="B111" s="27" t="str">
        <f t="shared" si="1"/>
        <v>Monday</v>
      </c>
      <c r="C111" s="28" t="str">
        <f t="shared" si="2"/>
        <v>April</v>
      </c>
      <c r="D111" s="29">
        <f t="shared" si="3"/>
        <v>2015</v>
      </c>
      <c r="E111" s="27">
        <f t="shared" si="4"/>
        <v>17</v>
      </c>
      <c r="F111" s="30" t="str">
        <f>IFERROR(VLOOKUP(A111,'_holidays'!A111:B2216,2, false),"Ns")</f>
        <v>Y</v>
      </c>
      <c r="G111" s="30" t="str">
        <f>IFERROR(VLOOKUP(A111,'_holidays'!A111:C2216,3,False),"Ns")</f>
        <v>N</v>
      </c>
      <c r="H111" s="31">
        <v>7.0</v>
      </c>
      <c r="I111" s="31">
        <v>16.2</v>
      </c>
      <c r="J111" s="28">
        <v>12.7</v>
      </c>
      <c r="K111" s="31">
        <v>1.4</v>
      </c>
      <c r="L111" s="27">
        <v>126696.19</v>
      </c>
      <c r="M111" s="32">
        <v>33.67717583</v>
      </c>
      <c r="N111" s="33">
        <f t="shared" si="5"/>
        <v>4266769.868</v>
      </c>
    </row>
    <row r="112">
      <c r="A112" s="26">
        <v>42115.0</v>
      </c>
      <c r="B112" s="27" t="str">
        <f t="shared" si="1"/>
        <v>Tuesday</v>
      </c>
      <c r="C112" s="28" t="str">
        <f t="shared" si="2"/>
        <v>April</v>
      </c>
      <c r="D112" s="29">
        <f t="shared" si="3"/>
        <v>2015</v>
      </c>
      <c r="E112" s="27">
        <f t="shared" si="4"/>
        <v>17</v>
      </c>
      <c r="F112" s="30" t="str">
        <f>IFERROR(VLOOKUP(A112,'_holidays'!A112:B2217,2, false),"Ns")</f>
        <v>Y</v>
      </c>
      <c r="G112" s="30" t="str">
        <f>IFERROR(VLOOKUP(A112,'_holidays'!A112:C2217,3,False),"Ns")</f>
        <v>N</v>
      </c>
      <c r="H112" s="31">
        <v>6.5</v>
      </c>
      <c r="I112" s="31">
        <v>17.7</v>
      </c>
      <c r="J112" s="28">
        <v>13.8</v>
      </c>
      <c r="K112" s="31">
        <v>0.0</v>
      </c>
      <c r="L112" s="27">
        <v>127973.585</v>
      </c>
      <c r="M112" s="32">
        <v>30.4731569</v>
      </c>
      <c r="N112" s="33">
        <f t="shared" si="5"/>
        <v>3899759.135</v>
      </c>
    </row>
    <row r="113">
      <c r="A113" s="26">
        <v>42116.0</v>
      </c>
      <c r="B113" s="27" t="str">
        <f t="shared" si="1"/>
        <v>Wednesday</v>
      </c>
      <c r="C113" s="28" t="str">
        <f t="shared" si="2"/>
        <v>April</v>
      </c>
      <c r="D113" s="29">
        <f t="shared" si="3"/>
        <v>2015</v>
      </c>
      <c r="E113" s="27">
        <f t="shared" si="4"/>
        <v>17</v>
      </c>
      <c r="F113" s="30" t="str">
        <f>IFERROR(VLOOKUP(A113,'_holidays'!A113:B2218,2, false),"Ns")</f>
        <v>Y</v>
      </c>
      <c r="G113" s="30" t="str">
        <f>IFERROR(VLOOKUP(A113,'_holidays'!A113:C2218,3,False),"Ns")</f>
        <v>N</v>
      </c>
      <c r="H113" s="31">
        <v>9.1</v>
      </c>
      <c r="I113" s="31">
        <v>19.5</v>
      </c>
      <c r="J113" s="28">
        <v>7.1</v>
      </c>
      <c r="K113" s="31">
        <v>0.0</v>
      </c>
      <c r="L113" s="27">
        <v>128598.495</v>
      </c>
      <c r="M113" s="32">
        <v>36.69528357</v>
      </c>
      <c r="N113" s="33">
        <f t="shared" si="5"/>
        <v>4718958.241</v>
      </c>
    </row>
    <row r="114">
      <c r="A114" s="26">
        <v>42117.0</v>
      </c>
      <c r="B114" s="27" t="str">
        <f t="shared" si="1"/>
        <v>Thursday</v>
      </c>
      <c r="C114" s="28" t="str">
        <f t="shared" si="2"/>
        <v>April</v>
      </c>
      <c r="D114" s="29">
        <f t="shared" si="3"/>
        <v>2015</v>
      </c>
      <c r="E114" s="27">
        <f t="shared" si="4"/>
        <v>17</v>
      </c>
      <c r="F114" s="30" t="str">
        <f>IFERROR(VLOOKUP(A114,'_holidays'!A114:B2219,2, false),"Ns")</f>
        <v>Y</v>
      </c>
      <c r="G114" s="30" t="str">
        <f>IFERROR(VLOOKUP(A114,'_holidays'!A114:C2219,3,False),"Ns")</f>
        <v>N</v>
      </c>
      <c r="H114" s="31">
        <v>12.2</v>
      </c>
      <c r="I114" s="31">
        <v>19.2</v>
      </c>
      <c r="J114" s="28">
        <v>7.5</v>
      </c>
      <c r="K114" s="31">
        <v>0.0</v>
      </c>
      <c r="L114" s="27">
        <v>126483.805</v>
      </c>
      <c r="M114" s="32">
        <v>35.42248474</v>
      </c>
      <c r="N114" s="33">
        <f t="shared" si="5"/>
        <v>4480370.652</v>
      </c>
    </row>
    <row r="115">
      <c r="A115" s="26">
        <v>42118.0</v>
      </c>
      <c r="B115" s="27" t="str">
        <f t="shared" si="1"/>
        <v>Friday</v>
      </c>
      <c r="C115" s="28" t="str">
        <f t="shared" si="2"/>
        <v>April</v>
      </c>
      <c r="D115" s="29">
        <f t="shared" si="3"/>
        <v>2015</v>
      </c>
      <c r="E115" s="27">
        <f t="shared" si="4"/>
        <v>17</v>
      </c>
      <c r="F115" s="30" t="str">
        <f>IFERROR(VLOOKUP(A115,'_holidays'!A115:B2220,2, false),"Ns")</f>
        <v>Y</v>
      </c>
      <c r="G115" s="30" t="str">
        <f>IFERROR(VLOOKUP(A115,'_holidays'!A115:C2220,3,False),"Ns")</f>
        <v>N</v>
      </c>
      <c r="H115" s="31">
        <v>14.4</v>
      </c>
      <c r="I115" s="31">
        <v>21.1</v>
      </c>
      <c r="J115" s="28">
        <v>7.8</v>
      </c>
      <c r="K115" s="31">
        <v>0.0</v>
      </c>
      <c r="L115" s="27">
        <v>126230.785</v>
      </c>
      <c r="M115" s="32">
        <v>36.4979363</v>
      </c>
      <c r="N115" s="33">
        <f t="shared" si="5"/>
        <v>4607163.15</v>
      </c>
    </row>
    <row r="116">
      <c r="A116" s="26">
        <v>42119.0</v>
      </c>
      <c r="B116" s="27" t="str">
        <f t="shared" si="1"/>
        <v>Saturday</v>
      </c>
      <c r="C116" s="28" t="str">
        <f t="shared" si="2"/>
        <v>April</v>
      </c>
      <c r="D116" s="29">
        <f t="shared" si="3"/>
        <v>2015</v>
      </c>
      <c r="E116" s="27">
        <f t="shared" si="4"/>
        <v>17</v>
      </c>
      <c r="F116" s="30" t="str">
        <f>IFERROR(VLOOKUP(A116,'_holidays'!A116:B2221,2, false),"Ns")</f>
        <v>Y</v>
      </c>
      <c r="G116" s="30" t="str">
        <f>IFERROR(VLOOKUP(A116,'_holidays'!A116:C2221,3,False),"Ns")</f>
        <v>Y</v>
      </c>
      <c r="H116" s="31">
        <v>11.6</v>
      </c>
      <c r="I116" s="31">
        <v>15.0</v>
      </c>
      <c r="J116" s="28">
        <v>3.5</v>
      </c>
      <c r="K116" s="31">
        <v>3.0</v>
      </c>
      <c r="L116" s="27">
        <v>111803.625</v>
      </c>
      <c r="M116" s="32">
        <v>25.97830858</v>
      </c>
      <c r="N116" s="33">
        <f t="shared" si="5"/>
        <v>2904469.071</v>
      </c>
    </row>
    <row r="117">
      <c r="A117" s="26">
        <v>42120.0</v>
      </c>
      <c r="B117" s="27" t="str">
        <f t="shared" si="1"/>
        <v>Sunday</v>
      </c>
      <c r="C117" s="28" t="str">
        <f t="shared" si="2"/>
        <v>April</v>
      </c>
      <c r="D117" s="29">
        <f t="shared" si="3"/>
        <v>2015</v>
      </c>
      <c r="E117" s="27">
        <f t="shared" si="4"/>
        <v>18</v>
      </c>
      <c r="F117" s="30" t="str">
        <f>IFERROR(VLOOKUP(A117,'_holidays'!A117:B2222,2, false),"Ns")</f>
        <v>Y</v>
      </c>
      <c r="G117" s="30" t="str">
        <f>IFERROR(VLOOKUP(A117,'_holidays'!A117:C2222,3,False),"Ns")</f>
        <v>N</v>
      </c>
      <c r="H117" s="31">
        <v>10.4</v>
      </c>
      <c r="I117" s="31">
        <v>15.4</v>
      </c>
      <c r="J117" s="28">
        <v>5.9</v>
      </c>
      <c r="K117" s="31">
        <v>7.0</v>
      </c>
      <c r="L117" s="27">
        <v>108217.82</v>
      </c>
      <c r="M117" s="32">
        <v>28.95541976</v>
      </c>
      <c r="N117" s="33">
        <f t="shared" si="5"/>
        <v>3133492.404</v>
      </c>
    </row>
    <row r="118">
      <c r="A118" s="26">
        <v>42121.0</v>
      </c>
      <c r="B118" s="27" t="str">
        <f t="shared" si="1"/>
        <v>Monday</v>
      </c>
      <c r="C118" s="28" t="str">
        <f t="shared" si="2"/>
        <v>April</v>
      </c>
      <c r="D118" s="29">
        <f t="shared" si="3"/>
        <v>2015</v>
      </c>
      <c r="E118" s="27">
        <f t="shared" si="4"/>
        <v>18</v>
      </c>
      <c r="F118" s="30" t="str">
        <f>IFERROR(VLOOKUP(A118,'_holidays'!A118:B2223,2, false),"Ns")</f>
        <v>Y</v>
      </c>
      <c r="G118" s="30" t="str">
        <f>IFERROR(VLOOKUP(A118,'_holidays'!A118:C2223,3,False),"Ns")</f>
        <v>N</v>
      </c>
      <c r="H118" s="31">
        <v>10.5</v>
      </c>
      <c r="I118" s="31">
        <v>15.1</v>
      </c>
      <c r="J118" s="28">
        <v>8.3</v>
      </c>
      <c r="K118" s="31">
        <v>4.0</v>
      </c>
      <c r="L118" s="27">
        <v>127855.22</v>
      </c>
      <c r="M118" s="32">
        <v>48.67306836</v>
      </c>
      <c r="N118" s="33">
        <f t="shared" si="5"/>
        <v>6223105.863</v>
      </c>
    </row>
    <row r="119">
      <c r="A119" s="26">
        <v>42122.0</v>
      </c>
      <c r="B119" s="27" t="str">
        <f t="shared" si="1"/>
        <v>Tuesday</v>
      </c>
      <c r="C119" s="28" t="str">
        <f t="shared" si="2"/>
        <v>April</v>
      </c>
      <c r="D119" s="29">
        <f t="shared" si="3"/>
        <v>2015</v>
      </c>
      <c r="E119" s="27">
        <f t="shared" si="4"/>
        <v>18</v>
      </c>
      <c r="F119" s="30" t="str">
        <f>IFERROR(VLOOKUP(A119,'_holidays'!A119:B2224,2, false),"Ns")</f>
        <v>Y</v>
      </c>
      <c r="G119" s="30" t="str">
        <f>IFERROR(VLOOKUP(A119,'_holidays'!A119:C2224,3,False),"Ns")</f>
        <v>N</v>
      </c>
      <c r="H119" s="31">
        <v>10.1</v>
      </c>
      <c r="I119" s="31">
        <v>16.0</v>
      </c>
      <c r="J119" s="28">
        <v>8.9</v>
      </c>
      <c r="K119" s="31">
        <v>1.6</v>
      </c>
      <c r="L119" s="27">
        <v>132642.14</v>
      </c>
      <c r="M119" s="32">
        <v>46.2680344</v>
      </c>
      <c r="N119" s="33">
        <f t="shared" si="5"/>
        <v>6137091.096</v>
      </c>
    </row>
    <row r="120">
      <c r="A120" s="26">
        <v>42123.0</v>
      </c>
      <c r="B120" s="27" t="str">
        <f t="shared" si="1"/>
        <v>Wednesday</v>
      </c>
      <c r="C120" s="28" t="str">
        <f t="shared" si="2"/>
        <v>April</v>
      </c>
      <c r="D120" s="29">
        <f t="shared" si="3"/>
        <v>2015</v>
      </c>
      <c r="E120" s="27">
        <f t="shared" si="4"/>
        <v>18</v>
      </c>
      <c r="F120" s="30" t="str">
        <f>IFERROR(VLOOKUP(A120,'_holidays'!A120:B2225,2, false),"Ns")</f>
        <v>Y</v>
      </c>
      <c r="G120" s="30" t="str">
        <f>IFERROR(VLOOKUP(A120,'_holidays'!A120:C2225,3,False),"Ns")</f>
        <v>N</v>
      </c>
      <c r="H120" s="31">
        <v>7.4</v>
      </c>
      <c r="I120" s="31">
        <v>17.1</v>
      </c>
      <c r="J120" s="28">
        <v>12.6</v>
      </c>
      <c r="K120" s="31">
        <v>0.0</v>
      </c>
      <c r="L120" s="27">
        <v>132814.615</v>
      </c>
      <c r="M120" s="32">
        <v>39.82982089</v>
      </c>
      <c r="N120" s="33">
        <f t="shared" si="5"/>
        <v>5289982.327</v>
      </c>
    </row>
    <row r="121">
      <c r="A121" s="26">
        <v>42124.0</v>
      </c>
      <c r="B121" s="27" t="str">
        <f t="shared" si="1"/>
        <v>Thursday</v>
      </c>
      <c r="C121" s="28" t="str">
        <f t="shared" si="2"/>
        <v>April</v>
      </c>
      <c r="D121" s="29">
        <f t="shared" si="3"/>
        <v>2015</v>
      </c>
      <c r="E121" s="27">
        <f t="shared" si="4"/>
        <v>18</v>
      </c>
      <c r="F121" s="30" t="str">
        <f>IFERROR(VLOOKUP(A121,'_holidays'!A121:B2226,2, false),"Ns")</f>
        <v>Y</v>
      </c>
      <c r="G121" s="30" t="str">
        <f>IFERROR(VLOOKUP(A121,'_holidays'!A121:C2226,3,False),"Ns")</f>
        <v>N</v>
      </c>
      <c r="H121" s="31">
        <v>6.4</v>
      </c>
      <c r="I121" s="31">
        <v>19.6</v>
      </c>
      <c r="J121" s="28">
        <v>12.3</v>
      </c>
      <c r="K121" s="31">
        <v>0.0</v>
      </c>
      <c r="L121" s="27">
        <v>132669.58</v>
      </c>
      <c r="M121" s="32">
        <v>39.09265231</v>
      </c>
      <c r="N121" s="33">
        <f t="shared" si="5"/>
        <v>5186405.763</v>
      </c>
    </row>
    <row r="122">
      <c r="A122" s="26">
        <v>42125.0</v>
      </c>
      <c r="B122" s="27" t="str">
        <f t="shared" si="1"/>
        <v>Friday</v>
      </c>
      <c r="C122" s="28" t="str">
        <f t="shared" si="2"/>
        <v>May</v>
      </c>
      <c r="D122" s="29">
        <f t="shared" si="3"/>
        <v>2015</v>
      </c>
      <c r="E122" s="27">
        <f t="shared" si="4"/>
        <v>18</v>
      </c>
      <c r="F122" s="30" t="str">
        <f>IFERROR(VLOOKUP(A122,'_holidays'!A122:B2227,2, false),"Ns")</f>
        <v>Ns</v>
      </c>
      <c r="G122" s="30" t="str">
        <f>IFERROR(VLOOKUP(A122,'_holidays'!A122:C2227,3,False),"Ns")</f>
        <v>Ns</v>
      </c>
      <c r="H122" s="31">
        <v>7.9</v>
      </c>
      <c r="I122" s="31">
        <v>23.1</v>
      </c>
      <c r="J122" s="28">
        <v>12.1</v>
      </c>
      <c r="K122" s="31">
        <v>0.0</v>
      </c>
      <c r="L122" s="27">
        <v>126304.445</v>
      </c>
      <c r="M122" s="32">
        <v>47.4744621</v>
      </c>
      <c r="N122" s="33">
        <f t="shared" si="5"/>
        <v>5996235.587</v>
      </c>
    </row>
    <row r="123">
      <c r="A123" s="26">
        <v>42126.0</v>
      </c>
      <c r="B123" s="27" t="str">
        <f t="shared" si="1"/>
        <v>Saturday</v>
      </c>
      <c r="C123" s="28" t="str">
        <f t="shared" si="2"/>
        <v>May</v>
      </c>
      <c r="D123" s="29">
        <f t="shared" si="3"/>
        <v>2015</v>
      </c>
      <c r="E123" s="27">
        <f t="shared" si="4"/>
        <v>18</v>
      </c>
      <c r="F123" s="30" t="str">
        <f>IFERROR(VLOOKUP(A123,'_holidays'!A123:B2228,2, false),"Ns")</f>
        <v>Ns</v>
      </c>
      <c r="G123" s="30" t="str">
        <f>IFERROR(VLOOKUP(A123,'_holidays'!A123:C2228,3,False),"Ns")</f>
        <v>Ns</v>
      </c>
      <c r="H123" s="31">
        <v>11.6</v>
      </c>
      <c r="I123" s="31">
        <v>22.2</v>
      </c>
      <c r="J123" s="28">
        <v>6.1</v>
      </c>
      <c r="K123" s="31">
        <v>0.0</v>
      </c>
      <c r="L123" s="27">
        <v>108487.975</v>
      </c>
      <c r="M123" s="32">
        <v>25.8520399</v>
      </c>
      <c r="N123" s="33">
        <f t="shared" si="5"/>
        <v>2804635.458</v>
      </c>
    </row>
    <row r="124">
      <c r="A124" s="26">
        <v>42127.0</v>
      </c>
      <c r="B124" s="27" t="str">
        <f t="shared" si="1"/>
        <v>Sunday</v>
      </c>
      <c r="C124" s="28" t="str">
        <f t="shared" si="2"/>
        <v>May</v>
      </c>
      <c r="D124" s="29">
        <f t="shared" si="3"/>
        <v>2015</v>
      </c>
      <c r="E124" s="27">
        <f t="shared" si="4"/>
        <v>19</v>
      </c>
      <c r="F124" s="30" t="str">
        <f>IFERROR(VLOOKUP(A124,'_holidays'!A124:B2229,2, false),"Ns")</f>
        <v>Ns</v>
      </c>
      <c r="G124" s="30" t="str">
        <f>IFERROR(VLOOKUP(A124,'_holidays'!A124:C2229,3,False),"Ns")</f>
        <v>Ns</v>
      </c>
      <c r="H124" s="31">
        <v>9.7</v>
      </c>
      <c r="I124" s="31">
        <v>18.2</v>
      </c>
      <c r="J124" s="28">
        <v>11.2</v>
      </c>
      <c r="K124" s="31">
        <v>0.0</v>
      </c>
      <c r="L124" s="27">
        <v>109233.34</v>
      </c>
      <c r="M124" s="32">
        <v>30.62706307</v>
      </c>
      <c r="N124" s="33">
        <f t="shared" si="5"/>
        <v>3345496.394</v>
      </c>
    </row>
    <row r="125">
      <c r="A125" s="26">
        <v>42128.0</v>
      </c>
      <c r="B125" s="27" t="str">
        <f t="shared" si="1"/>
        <v>Monday</v>
      </c>
      <c r="C125" s="28" t="str">
        <f t="shared" si="2"/>
        <v>May</v>
      </c>
      <c r="D125" s="29">
        <f t="shared" si="3"/>
        <v>2015</v>
      </c>
      <c r="E125" s="27">
        <f t="shared" si="4"/>
        <v>19</v>
      </c>
      <c r="F125" s="30" t="str">
        <f>IFERROR(VLOOKUP(A125,'_holidays'!A125:B2230,2, false),"Ns")</f>
        <v>Ns</v>
      </c>
      <c r="G125" s="30" t="str">
        <f>IFERROR(VLOOKUP(A125,'_holidays'!A125:C2230,3,False),"Ns")</f>
        <v>Ns</v>
      </c>
      <c r="H125" s="31">
        <v>7.5</v>
      </c>
      <c r="I125" s="31">
        <v>22.3</v>
      </c>
      <c r="J125" s="28">
        <v>11.6</v>
      </c>
      <c r="K125" s="31">
        <v>0.0</v>
      </c>
      <c r="L125" s="27">
        <v>122375.47</v>
      </c>
      <c r="M125" s="32">
        <v>28.80303794</v>
      </c>
      <c r="N125" s="33">
        <f t="shared" si="5"/>
        <v>3524785.305</v>
      </c>
    </row>
    <row r="126">
      <c r="A126" s="26">
        <v>42129.0</v>
      </c>
      <c r="B126" s="27" t="str">
        <f t="shared" si="1"/>
        <v>Tuesday</v>
      </c>
      <c r="C126" s="28" t="str">
        <f t="shared" si="2"/>
        <v>May</v>
      </c>
      <c r="D126" s="29">
        <f t="shared" si="3"/>
        <v>2015</v>
      </c>
      <c r="E126" s="27">
        <f t="shared" si="4"/>
        <v>19</v>
      </c>
      <c r="F126" s="30" t="str">
        <f>IFERROR(VLOOKUP(A126,'_holidays'!A126:B2231,2, false),"Ns")</f>
        <v>Y</v>
      </c>
      <c r="G126" s="30" t="str">
        <f>IFERROR(VLOOKUP(A126,'_holidays'!A126:C2231,3,False),"Ns")</f>
        <v>N</v>
      </c>
      <c r="H126" s="31">
        <v>9.2</v>
      </c>
      <c r="I126" s="31">
        <v>18.1</v>
      </c>
      <c r="J126" s="28">
        <v>7.1</v>
      </c>
      <c r="K126" s="31">
        <v>0.6</v>
      </c>
      <c r="L126" s="27">
        <v>123734.865</v>
      </c>
      <c r="M126" s="32">
        <v>27.38334397</v>
      </c>
      <c r="N126" s="33">
        <f t="shared" si="5"/>
        <v>3388274.369</v>
      </c>
    </row>
    <row r="127">
      <c r="A127" s="26">
        <v>42130.0</v>
      </c>
      <c r="B127" s="27" t="str">
        <f t="shared" si="1"/>
        <v>Wednesday</v>
      </c>
      <c r="C127" s="28" t="str">
        <f t="shared" si="2"/>
        <v>May</v>
      </c>
      <c r="D127" s="29">
        <f t="shared" si="3"/>
        <v>2015</v>
      </c>
      <c r="E127" s="27">
        <f t="shared" si="4"/>
        <v>19</v>
      </c>
      <c r="F127" s="30" t="str">
        <f>IFERROR(VLOOKUP(A127,'_holidays'!A127:B2232,2, false),"Ns")</f>
        <v>Y</v>
      </c>
      <c r="G127" s="30" t="str">
        <f>IFERROR(VLOOKUP(A127,'_holidays'!A127:C2232,3,False),"Ns")</f>
        <v>N</v>
      </c>
      <c r="H127" s="31">
        <v>9.5</v>
      </c>
      <c r="I127" s="31">
        <v>16.2</v>
      </c>
      <c r="J127" s="28">
        <v>7.6</v>
      </c>
      <c r="K127" s="31">
        <v>1.4</v>
      </c>
      <c r="L127" s="27">
        <v>129121.86</v>
      </c>
      <c r="M127" s="32">
        <v>26.02258938</v>
      </c>
      <c r="N127" s="33">
        <f t="shared" si="5"/>
        <v>3360085.143</v>
      </c>
    </row>
    <row r="128">
      <c r="A128" s="26">
        <v>42131.0</v>
      </c>
      <c r="B128" s="27" t="str">
        <f t="shared" si="1"/>
        <v>Thursday</v>
      </c>
      <c r="C128" s="28" t="str">
        <f t="shared" si="2"/>
        <v>May</v>
      </c>
      <c r="D128" s="29">
        <f t="shared" si="3"/>
        <v>2015</v>
      </c>
      <c r="E128" s="27">
        <f t="shared" si="4"/>
        <v>19</v>
      </c>
      <c r="F128" s="30" t="str">
        <f>IFERROR(VLOOKUP(A128,'_holidays'!A128:B2233,2, false),"Ns")</f>
        <v>N</v>
      </c>
      <c r="G128" s="30" t="str">
        <f>IFERROR(VLOOKUP(A128,'_holidays'!A128:C2233,3,False),"Ns")</f>
        <v>N</v>
      </c>
      <c r="H128" s="31">
        <v>10.3</v>
      </c>
      <c r="I128" s="31">
        <v>15.6</v>
      </c>
      <c r="J128" s="28">
        <v>6.9</v>
      </c>
      <c r="K128" s="31">
        <v>2.2</v>
      </c>
      <c r="L128" s="27">
        <v>131237.185</v>
      </c>
      <c r="M128" s="32">
        <v>29.08203003</v>
      </c>
      <c r="N128" s="33">
        <f t="shared" si="5"/>
        <v>3816643.755</v>
      </c>
    </row>
    <row r="129">
      <c r="A129" s="26">
        <v>42132.0</v>
      </c>
      <c r="B129" s="27" t="str">
        <f t="shared" si="1"/>
        <v>Friday</v>
      </c>
      <c r="C129" s="28" t="str">
        <f t="shared" si="2"/>
        <v>May</v>
      </c>
      <c r="D129" s="29">
        <f t="shared" si="3"/>
        <v>2015</v>
      </c>
      <c r="E129" s="27">
        <f t="shared" si="4"/>
        <v>19</v>
      </c>
      <c r="F129" s="30" t="str">
        <f>IFERROR(VLOOKUP(A129,'_holidays'!A129:B2234,2, false),"Ns")</f>
        <v>Y</v>
      </c>
      <c r="G129" s="30" t="str">
        <f>IFERROR(VLOOKUP(A129,'_holidays'!A129:C2234,3,False),"Ns")</f>
        <v>N</v>
      </c>
      <c r="H129" s="31">
        <v>10.5</v>
      </c>
      <c r="I129" s="31">
        <v>15.9</v>
      </c>
      <c r="J129" s="28">
        <v>5.9</v>
      </c>
      <c r="K129" s="31">
        <v>0.2</v>
      </c>
      <c r="L129" s="27">
        <v>131138.73</v>
      </c>
      <c r="M129" s="32">
        <v>29.07560905</v>
      </c>
      <c r="N129" s="33">
        <f t="shared" si="5"/>
        <v>3812938.445</v>
      </c>
    </row>
    <row r="130">
      <c r="A130" s="26">
        <v>42133.0</v>
      </c>
      <c r="B130" s="27" t="str">
        <f t="shared" si="1"/>
        <v>Saturday</v>
      </c>
      <c r="C130" s="28" t="str">
        <f t="shared" si="2"/>
        <v>May</v>
      </c>
      <c r="D130" s="29">
        <f t="shared" si="3"/>
        <v>2015</v>
      </c>
      <c r="E130" s="27">
        <f t="shared" si="4"/>
        <v>19</v>
      </c>
      <c r="F130" s="30" t="str">
        <f>IFERROR(VLOOKUP(A130,'_holidays'!A130:B2235,2, false),"Ns")</f>
        <v>Y</v>
      </c>
      <c r="G130" s="30" t="str">
        <f>IFERROR(VLOOKUP(A130,'_holidays'!A130:C2235,3,False),"Ns")</f>
        <v>N</v>
      </c>
      <c r="H130" s="31">
        <v>12.8</v>
      </c>
      <c r="I130" s="31">
        <v>18.7</v>
      </c>
      <c r="J130" s="28">
        <v>7.3</v>
      </c>
      <c r="K130" s="31">
        <v>0.0</v>
      </c>
      <c r="L130" s="27">
        <v>108377.05</v>
      </c>
      <c r="M130" s="32">
        <v>19.60236047</v>
      </c>
      <c r="N130" s="33">
        <f t="shared" si="5"/>
        <v>2124446.001</v>
      </c>
    </row>
    <row r="131">
      <c r="A131" s="26">
        <v>42134.0</v>
      </c>
      <c r="B131" s="27" t="str">
        <f t="shared" si="1"/>
        <v>Sunday</v>
      </c>
      <c r="C131" s="28" t="str">
        <f t="shared" si="2"/>
        <v>May</v>
      </c>
      <c r="D131" s="29">
        <f t="shared" si="3"/>
        <v>2015</v>
      </c>
      <c r="E131" s="27">
        <f t="shared" si="4"/>
        <v>20</v>
      </c>
      <c r="F131" s="30" t="str">
        <f>IFERROR(VLOOKUP(A131,'_holidays'!A131:B2236,2, false),"Ns")</f>
        <v>N</v>
      </c>
      <c r="G131" s="30" t="str">
        <f>IFERROR(VLOOKUP(A131,'_holidays'!A131:C2236,3,False),"Ns")</f>
        <v>N</v>
      </c>
      <c r="H131" s="31">
        <v>12.8</v>
      </c>
      <c r="I131" s="31">
        <v>16.6</v>
      </c>
      <c r="J131" s="28">
        <v>5.9</v>
      </c>
      <c r="K131" s="31">
        <v>8.6</v>
      </c>
      <c r="L131" s="27">
        <v>103811.28</v>
      </c>
      <c r="M131" s="32">
        <v>13.27984076</v>
      </c>
      <c r="N131" s="33">
        <f t="shared" si="5"/>
        <v>1378597.267</v>
      </c>
    </row>
    <row r="132">
      <c r="A132" s="26">
        <v>42135.0</v>
      </c>
      <c r="B132" s="27" t="str">
        <f t="shared" si="1"/>
        <v>Monday</v>
      </c>
      <c r="C132" s="28" t="str">
        <f t="shared" si="2"/>
        <v>May</v>
      </c>
      <c r="D132" s="29">
        <f t="shared" si="3"/>
        <v>2015</v>
      </c>
      <c r="E132" s="27">
        <f t="shared" si="4"/>
        <v>20</v>
      </c>
      <c r="F132" s="30" t="str">
        <f>IFERROR(VLOOKUP(A132,'_holidays'!A132:B2237,2, false),"Ns")</f>
        <v>Y</v>
      </c>
      <c r="G132" s="30" t="str">
        <f>IFERROR(VLOOKUP(A132,'_holidays'!A132:C2237,3,False),"Ns")</f>
        <v>N</v>
      </c>
      <c r="H132" s="31">
        <v>12.4</v>
      </c>
      <c r="I132" s="31">
        <v>15.9</v>
      </c>
      <c r="J132" s="28">
        <v>7.9</v>
      </c>
      <c r="K132" s="31">
        <v>2.6</v>
      </c>
      <c r="L132" s="27">
        <v>123740.245</v>
      </c>
      <c r="M132" s="32">
        <v>28.47548938</v>
      </c>
      <c r="N132" s="33">
        <f t="shared" si="5"/>
        <v>3523564.032</v>
      </c>
    </row>
    <row r="133">
      <c r="A133" s="26">
        <v>42136.0</v>
      </c>
      <c r="B133" s="27" t="str">
        <f t="shared" si="1"/>
        <v>Tuesday</v>
      </c>
      <c r="C133" s="28" t="str">
        <f t="shared" si="2"/>
        <v>May</v>
      </c>
      <c r="D133" s="29">
        <f t="shared" si="3"/>
        <v>2015</v>
      </c>
      <c r="E133" s="27">
        <f t="shared" si="4"/>
        <v>20</v>
      </c>
      <c r="F133" s="30" t="str">
        <f>IFERROR(VLOOKUP(A133,'_holidays'!A133:B2238,2, false),"Ns")</f>
        <v>Y</v>
      </c>
      <c r="G133" s="30" t="str">
        <f>IFERROR(VLOOKUP(A133,'_holidays'!A133:C2238,3,False),"Ns")</f>
        <v>N</v>
      </c>
      <c r="H133" s="31">
        <v>12.8</v>
      </c>
      <c r="I133" s="31">
        <v>17.4</v>
      </c>
      <c r="J133" s="28">
        <v>5.9</v>
      </c>
      <c r="K133" s="31">
        <v>0.0</v>
      </c>
      <c r="L133" s="27">
        <v>129312.58</v>
      </c>
      <c r="M133" s="32">
        <v>28.35535897</v>
      </c>
      <c r="N133" s="33">
        <f t="shared" si="5"/>
        <v>3666704.625</v>
      </c>
    </row>
    <row r="134">
      <c r="A134" s="26">
        <v>42137.0</v>
      </c>
      <c r="B134" s="27" t="str">
        <f t="shared" si="1"/>
        <v>Wednesday</v>
      </c>
      <c r="C134" s="28" t="str">
        <f t="shared" si="2"/>
        <v>May</v>
      </c>
      <c r="D134" s="29">
        <f t="shared" si="3"/>
        <v>2015</v>
      </c>
      <c r="E134" s="27">
        <f t="shared" si="4"/>
        <v>20</v>
      </c>
      <c r="F134" s="30" t="str">
        <f>IFERROR(VLOOKUP(A134,'_holidays'!A134:B2239,2, false),"Ns")</f>
        <v>Y</v>
      </c>
      <c r="G134" s="30" t="str">
        <f>IFERROR(VLOOKUP(A134,'_holidays'!A134:C2239,3,False),"Ns")</f>
        <v>N</v>
      </c>
      <c r="H134" s="31">
        <v>6.3</v>
      </c>
      <c r="I134" s="31">
        <v>12.8</v>
      </c>
      <c r="J134" s="28">
        <v>8.7</v>
      </c>
      <c r="K134" s="31">
        <v>6.8</v>
      </c>
      <c r="L134" s="27">
        <v>136903.27</v>
      </c>
      <c r="M134" s="32">
        <v>33.6029018</v>
      </c>
      <c r="N134" s="33">
        <f t="shared" si="5"/>
        <v>4600347.138</v>
      </c>
    </row>
    <row r="135">
      <c r="A135" s="26">
        <v>42138.0</v>
      </c>
      <c r="B135" s="27" t="str">
        <f t="shared" si="1"/>
        <v>Thursday</v>
      </c>
      <c r="C135" s="28" t="str">
        <f t="shared" si="2"/>
        <v>May</v>
      </c>
      <c r="D135" s="29">
        <f t="shared" si="3"/>
        <v>2015</v>
      </c>
      <c r="E135" s="27">
        <f t="shared" si="4"/>
        <v>20</v>
      </c>
      <c r="F135" s="30" t="str">
        <f>IFERROR(VLOOKUP(A135,'_holidays'!A135:B2240,2, false),"Ns")</f>
        <v>Y</v>
      </c>
      <c r="G135" s="30" t="str">
        <f>IFERROR(VLOOKUP(A135,'_holidays'!A135:C2240,3,False),"Ns")</f>
        <v>N</v>
      </c>
      <c r="H135" s="31">
        <v>7.3</v>
      </c>
      <c r="I135" s="31">
        <v>14.6</v>
      </c>
      <c r="J135" s="28">
        <v>6.7</v>
      </c>
      <c r="K135" s="31">
        <v>4.4</v>
      </c>
      <c r="L135" s="27">
        <v>135217.65</v>
      </c>
      <c r="M135" s="32">
        <v>36.08497609</v>
      </c>
      <c r="N135" s="33">
        <f t="shared" si="5"/>
        <v>4879325.667</v>
      </c>
    </row>
    <row r="136">
      <c r="A136" s="26">
        <v>42139.0</v>
      </c>
      <c r="B136" s="27" t="str">
        <f t="shared" si="1"/>
        <v>Friday</v>
      </c>
      <c r="C136" s="28" t="str">
        <f t="shared" si="2"/>
        <v>May</v>
      </c>
      <c r="D136" s="29">
        <f t="shared" si="3"/>
        <v>2015</v>
      </c>
      <c r="E136" s="27">
        <f t="shared" si="4"/>
        <v>20</v>
      </c>
      <c r="F136" s="30" t="str">
        <f>IFERROR(VLOOKUP(A136,'_holidays'!A136:B2241,2, false),"Ns")</f>
        <v>Y</v>
      </c>
      <c r="G136" s="30" t="str">
        <f>IFERROR(VLOOKUP(A136,'_holidays'!A136:C2241,3,False),"Ns")</f>
        <v>N</v>
      </c>
      <c r="H136" s="31">
        <v>11.5</v>
      </c>
      <c r="I136" s="31">
        <v>14.5</v>
      </c>
      <c r="J136" s="28">
        <v>6.2</v>
      </c>
      <c r="K136" s="31">
        <v>1.8</v>
      </c>
      <c r="L136" s="27">
        <v>135172.41</v>
      </c>
      <c r="M136" s="32">
        <v>32.88820189</v>
      </c>
      <c r="N136" s="33">
        <f t="shared" si="5"/>
        <v>4445577.51</v>
      </c>
    </row>
    <row r="137">
      <c r="A137" s="26">
        <v>42140.0</v>
      </c>
      <c r="B137" s="27" t="str">
        <f t="shared" si="1"/>
        <v>Saturday</v>
      </c>
      <c r="C137" s="28" t="str">
        <f t="shared" si="2"/>
        <v>May</v>
      </c>
      <c r="D137" s="29">
        <f t="shared" si="3"/>
        <v>2015</v>
      </c>
      <c r="E137" s="27">
        <f t="shared" si="4"/>
        <v>20</v>
      </c>
      <c r="F137" s="30" t="str">
        <f>IFERROR(VLOOKUP(A137,'_holidays'!A137:B2242,2, false),"Ns")</f>
        <v>Y</v>
      </c>
      <c r="G137" s="30" t="str">
        <f>IFERROR(VLOOKUP(A137,'_holidays'!A137:C2242,3,False),"Ns")</f>
        <v>N</v>
      </c>
      <c r="H137" s="31">
        <v>11.3</v>
      </c>
      <c r="I137" s="31">
        <v>16.2</v>
      </c>
      <c r="J137" s="28">
        <v>10.4</v>
      </c>
      <c r="K137" s="31">
        <v>0.0</v>
      </c>
      <c r="L137" s="27">
        <v>117136.63</v>
      </c>
      <c r="M137" s="32">
        <v>35.11935553</v>
      </c>
      <c r="N137" s="33">
        <f t="shared" si="5"/>
        <v>4113762.955</v>
      </c>
    </row>
    <row r="138">
      <c r="A138" s="26">
        <v>42141.0</v>
      </c>
      <c r="B138" s="27" t="str">
        <f t="shared" si="1"/>
        <v>Sunday</v>
      </c>
      <c r="C138" s="28" t="str">
        <f t="shared" si="2"/>
        <v>May</v>
      </c>
      <c r="D138" s="29">
        <f t="shared" si="3"/>
        <v>2015</v>
      </c>
      <c r="E138" s="27">
        <f t="shared" si="4"/>
        <v>21</v>
      </c>
      <c r="F138" s="30" t="str">
        <f>IFERROR(VLOOKUP(A138,'_holidays'!A138:B2243,2, false),"Ns")</f>
        <v>Y</v>
      </c>
      <c r="G138" s="30" t="str">
        <f>IFERROR(VLOOKUP(A138,'_holidays'!A138:C2243,3,False),"Ns")</f>
        <v>N</v>
      </c>
      <c r="H138" s="31">
        <v>7.4</v>
      </c>
      <c r="I138" s="31">
        <v>20.5</v>
      </c>
      <c r="J138" s="28">
        <v>10.3</v>
      </c>
      <c r="K138" s="31">
        <v>0.0</v>
      </c>
      <c r="L138" s="27">
        <v>111897.085</v>
      </c>
      <c r="M138" s="32">
        <v>30.54759947</v>
      </c>
      <c r="N138" s="33">
        <f t="shared" si="5"/>
        <v>3418187.334</v>
      </c>
    </row>
    <row r="139">
      <c r="A139" s="26">
        <v>42142.0</v>
      </c>
      <c r="B139" s="27" t="str">
        <f t="shared" si="1"/>
        <v>Monday</v>
      </c>
      <c r="C139" s="28" t="str">
        <f t="shared" si="2"/>
        <v>May</v>
      </c>
      <c r="D139" s="29">
        <f t="shared" si="3"/>
        <v>2015</v>
      </c>
      <c r="E139" s="27">
        <f t="shared" si="4"/>
        <v>21</v>
      </c>
      <c r="F139" s="30" t="str">
        <f>IFERROR(VLOOKUP(A139,'_holidays'!A139:B2244,2, false),"Ns")</f>
        <v>Y</v>
      </c>
      <c r="G139" s="30" t="str">
        <f>IFERROR(VLOOKUP(A139,'_holidays'!A139:C2244,3,False),"Ns")</f>
        <v>N</v>
      </c>
      <c r="H139" s="31">
        <v>7.2</v>
      </c>
      <c r="I139" s="31">
        <v>20.4</v>
      </c>
      <c r="J139" s="28">
        <v>10.2</v>
      </c>
      <c r="K139" s="31">
        <v>0.0</v>
      </c>
      <c r="L139" s="27">
        <v>127524.8</v>
      </c>
      <c r="M139" s="32">
        <v>39.33371288</v>
      </c>
      <c r="N139" s="33">
        <f t="shared" si="5"/>
        <v>5016023.868</v>
      </c>
    </row>
    <row r="140">
      <c r="A140" s="26">
        <v>42143.0</v>
      </c>
      <c r="B140" s="27" t="str">
        <f t="shared" si="1"/>
        <v>Tuesday</v>
      </c>
      <c r="C140" s="28" t="str">
        <f t="shared" si="2"/>
        <v>May</v>
      </c>
      <c r="D140" s="29">
        <f t="shared" si="3"/>
        <v>2015</v>
      </c>
      <c r="E140" s="27">
        <f t="shared" si="4"/>
        <v>21</v>
      </c>
      <c r="F140" s="30" t="str">
        <f>IFERROR(VLOOKUP(A140,'_holidays'!A140:B2245,2, false),"Ns")</f>
        <v>Y</v>
      </c>
      <c r="G140" s="30" t="str">
        <f>IFERROR(VLOOKUP(A140,'_holidays'!A140:C2245,3,False),"Ns")</f>
        <v>N</v>
      </c>
      <c r="H140" s="31">
        <v>9.9</v>
      </c>
      <c r="I140" s="31">
        <v>16.2</v>
      </c>
      <c r="J140" s="28">
        <v>3.2</v>
      </c>
      <c r="K140" s="31">
        <v>0.0</v>
      </c>
      <c r="L140" s="27">
        <v>133235.48</v>
      </c>
      <c r="M140" s="32">
        <v>34.03831774</v>
      </c>
      <c r="N140" s="33">
        <f t="shared" si="5"/>
        <v>4535111.602</v>
      </c>
    </row>
    <row r="141">
      <c r="A141" s="26">
        <v>42144.0</v>
      </c>
      <c r="B141" s="27" t="str">
        <f t="shared" si="1"/>
        <v>Wednesday</v>
      </c>
      <c r="C141" s="28" t="str">
        <f t="shared" si="2"/>
        <v>May</v>
      </c>
      <c r="D141" s="29">
        <f t="shared" si="3"/>
        <v>2015</v>
      </c>
      <c r="E141" s="27">
        <f t="shared" si="4"/>
        <v>21</v>
      </c>
      <c r="F141" s="30" t="str">
        <f>IFERROR(VLOOKUP(A141,'_holidays'!A141:B2246,2, false),"Ns")</f>
        <v>Y</v>
      </c>
      <c r="G141" s="30" t="str">
        <f>IFERROR(VLOOKUP(A141,'_holidays'!A141:C2246,3,False),"Ns")</f>
        <v>N</v>
      </c>
      <c r="H141" s="31">
        <v>13.6</v>
      </c>
      <c r="I141" s="31">
        <v>18.1</v>
      </c>
      <c r="J141" s="28">
        <v>6.0</v>
      </c>
      <c r="K141" s="31">
        <v>2.4</v>
      </c>
      <c r="L141" s="27">
        <v>127522.71</v>
      </c>
      <c r="M141" s="32">
        <v>30.97608603</v>
      </c>
      <c r="N141" s="33">
        <f t="shared" si="5"/>
        <v>3950154.436</v>
      </c>
    </row>
    <row r="142">
      <c r="A142" s="26">
        <v>42145.0</v>
      </c>
      <c r="B142" s="27" t="str">
        <f t="shared" si="1"/>
        <v>Thursday</v>
      </c>
      <c r="C142" s="28" t="str">
        <f t="shared" si="2"/>
        <v>May</v>
      </c>
      <c r="D142" s="29">
        <f t="shared" si="3"/>
        <v>2015</v>
      </c>
      <c r="E142" s="27">
        <f t="shared" si="4"/>
        <v>21</v>
      </c>
      <c r="F142" s="30" t="str">
        <f>IFERROR(VLOOKUP(A142,'_holidays'!A142:B2247,2, false),"Ns")</f>
        <v>Y</v>
      </c>
      <c r="G142" s="30" t="str">
        <f>IFERROR(VLOOKUP(A142,'_holidays'!A142:C2247,3,False),"Ns")</f>
        <v>N</v>
      </c>
      <c r="H142" s="31">
        <v>10.3</v>
      </c>
      <c r="I142" s="31">
        <v>13.6</v>
      </c>
      <c r="J142" s="28">
        <v>3.5</v>
      </c>
      <c r="K142" s="31">
        <v>6.2</v>
      </c>
      <c r="L142" s="27">
        <v>135361.195</v>
      </c>
      <c r="M142" s="32">
        <v>35.62199843</v>
      </c>
      <c r="N142" s="33">
        <f t="shared" si="5"/>
        <v>4821836.276</v>
      </c>
    </row>
    <row r="143">
      <c r="A143" s="26">
        <v>42146.0</v>
      </c>
      <c r="B143" s="27" t="str">
        <f t="shared" si="1"/>
        <v>Friday</v>
      </c>
      <c r="C143" s="28" t="str">
        <f t="shared" si="2"/>
        <v>May</v>
      </c>
      <c r="D143" s="29">
        <f t="shared" si="3"/>
        <v>2015</v>
      </c>
      <c r="E143" s="27">
        <f t="shared" si="4"/>
        <v>21</v>
      </c>
      <c r="F143" s="30" t="str">
        <f>IFERROR(VLOOKUP(A143,'_holidays'!A143:B2248,2, false),"Ns")</f>
        <v>Y</v>
      </c>
      <c r="G143" s="30" t="str">
        <f>IFERROR(VLOOKUP(A143,'_holidays'!A143:C2248,3,False),"Ns")</f>
        <v>N</v>
      </c>
      <c r="H143" s="31">
        <v>9.1</v>
      </c>
      <c r="I143" s="31">
        <v>14.1</v>
      </c>
      <c r="J143" s="28">
        <v>6.7</v>
      </c>
      <c r="K143" s="31">
        <v>0.4</v>
      </c>
      <c r="L143" s="27">
        <v>133422.46</v>
      </c>
      <c r="M143" s="32">
        <v>34.61410533</v>
      </c>
      <c r="N143" s="33">
        <f t="shared" si="5"/>
        <v>4618299.084</v>
      </c>
    </row>
    <row r="144">
      <c r="A144" s="26">
        <v>42147.0</v>
      </c>
      <c r="B144" s="27" t="str">
        <f t="shared" si="1"/>
        <v>Saturday</v>
      </c>
      <c r="C144" s="28" t="str">
        <f t="shared" si="2"/>
        <v>May</v>
      </c>
      <c r="D144" s="29">
        <f t="shared" si="3"/>
        <v>2015</v>
      </c>
      <c r="E144" s="27">
        <f t="shared" si="4"/>
        <v>21</v>
      </c>
      <c r="F144" s="30" t="str">
        <f>IFERROR(VLOOKUP(A144,'_holidays'!A144:B2249,2, false),"Ns")</f>
        <v>Y</v>
      </c>
      <c r="G144" s="30" t="str">
        <f>IFERROR(VLOOKUP(A144,'_holidays'!A144:C2249,3,False),"Ns")</f>
        <v>N</v>
      </c>
      <c r="H144" s="31">
        <v>10.4</v>
      </c>
      <c r="I144" s="31">
        <v>13.3</v>
      </c>
      <c r="J144" s="28">
        <v>7.7</v>
      </c>
      <c r="K144" s="31">
        <v>0.0</v>
      </c>
      <c r="L144" s="27">
        <v>119331.85</v>
      </c>
      <c r="M144" s="32">
        <v>31.22698432</v>
      </c>
      <c r="N144" s="33">
        <f t="shared" si="5"/>
        <v>3726373.809</v>
      </c>
    </row>
    <row r="145">
      <c r="A145" s="26">
        <v>42148.0</v>
      </c>
      <c r="B145" s="27" t="str">
        <f t="shared" si="1"/>
        <v>Sunday</v>
      </c>
      <c r="C145" s="28" t="str">
        <f t="shared" si="2"/>
        <v>May</v>
      </c>
      <c r="D145" s="29">
        <f t="shared" si="3"/>
        <v>2015</v>
      </c>
      <c r="E145" s="27">
        <f t="shared" si="4"/>
        <v>22</v>
      </c>
      <c r="F145" s="30" t="str">
        <f>IFERROR(VLOOKUP(A145,'_holidays'!A145:B2250,2, false),"Ns")</f>
        <v>Y</v>
      </c>
      <c r="G145" s="30" t="str">
        <f>IFERROR(VLOOKUP(A145,'_holidays'!A145:C2250,3,False),"Ns")</f>
        <v>N</v>
      </c>
      <c r="H145" s="31">
        <v>6.0</v>
      </c>
      <c r="I145" s="31">
        <v>15.6</v>
      </c>
      <c r="J145" s="28">
        <v>8.6</v>
      </c>
      <c r="K145" s="31">
        <v>0.0</v>
      </c>
      <c r="L145" s="27">
        <v>118783.085</v>
      </c>
      <c r="M145" s="32">
        <v>31.49325856</v>
      </c>
      <c r="N145" s="33">
        <f t="shared" si="5"/>
        <v>3740866.408</v>
      </c>
    </row>
    <row r="146">
      <c r="A146" s="26">
        <v>42149.0</v>
      </c>
      <c r="B146" s="27" t="str">
        <f t="shared" si="1"/>
        <v>Monday</v>
      </c>
      <c r="C146" s="28" t="str">
        <f t="shared" si="2"/>
        <v>May</v>
      </c>
      <c r="D146" s="29">
        <f t="shared" si="3"/>
        <v>2015</v>
      </c>
      <c r="E146" s="27">
        <f t="shared" si="4"/>
        <v>22</v>
      </c>
      <c r="F146" s="30" t="str">
        <f>IFERROR(VLOOKUP(A146,'_holidays'!A146:B2251,2, false),"Ns")</f>
        <v>Y</v>
      </c>
      <c r="G146" s="30" t="str">
        <f>IFERROR(VLOOKUP(A146,'_holidays'!A146:C2251,3,False),"Ns")</f>
        <v>N</v>
      </c>
      <c r="H146" s="31">
        <v>7.4</v>
      </c>
      <c r="I146" s="31">
        <v>17.1</v>
      </c>
      <c r="J146" s="28">
        <v>8.1</v>
      </c>
      <c r="K146" s="31">
        <v>0.0</v>
      </c>
      <c r="L146" s="27">
        <v>136690.92</v>
      </c>
      <c r="M146" s="32">
        <v>51.61033015</v>
      </c>
      <c r="N146" s="33">
        <f t="shared" si="5"/>
        <v>7054663.51</v>
      </c>
    </row>
    <row r="147">
      <c r="A147" s="26">
        <v>42150.0</v>
      </c>
      <c r="B147" s="27" t="str">
        <f t="shared" si="1"/>
        <v>Tuesday</v>
      </c>
      <c r="C147" s="28" t="str">
        <f t="shared" si="2"/>
        <v>May</v>
      </c>
      <c r="D147" s="29">
        <f t="shared" si="3"/>
        <v>2015</v>
      </c>
      <c r="E147" s="27">
        <f t="shared" si="4"/>
        <v>22</v>
      </c>
      <c r="F147" s="30" t="str">
        <f>IFERROR(VLOOKUP(A147,'_holidays'!A147:B2252,2, false),"Ns")</f>
        <v>Y</v>
      </c>
      <c r="G147" s="30" t="str">
        <f>IFERROR(VLOOKUP(A147,'_holidays'!A147:C2252,3,False),"Ns")</f>
        <v>N</v>
      </c>
      <c r="H147" s="31">
        <v>5.4</v>
      </c>
      <c r="I147" s="31">
        <v>15.6</v>
      </c>
      <c r="J147" s="28">
        <v>6.8</v>
      </c>
      <c r="K147" s="31">
        <v>0.0</v>
      </c>
      <c r="L147" s="27">
        <v>140886.995</v>
      </c>
      <c r="M147" s="32">
        <v>46.40181363</v>
      </c>
      <c r="N147" s="33">
        <f t="shared" si="5"/>
        <v>6537412.085</v>
      </c>
    </row>
    <row r="148">
      <c r="A148" s="26">
        <v>42151.0</v>
      </c>
      <c r="B148" s="27" t="str">
        <f t="shared" si="1"/>
        <v>Wednesday</v>
      </c>
      <c r="C148" s="28" t="str">
        <f t="shared" si="2"/>
        <v>May</v>
      </c>
      <c r="D148" s="29">
        <f t="shared" si="3"/>
        <v>2015</v>
      </c>
      <c r="E148" s="27">
        <f t="shared" si="4"/>
        <v>22</v>
      </c>
      <c r="F148" s="30" t="str">
        <f>IFERROR(VLOOKUP(A148,'_holidays'!A148:B2253,2, false),"Ns")</f>
        <v>Y</v>
      </c>
      <c r="G148" s="30" t="str">
        <f>IFERROR(VLOOKUP(A148,'_holidays'!A148:C2253,3,False),"Ns")</f>
        <v>N</v>
      </c>
      <c r="H148" s="31">
        <v>7.9</v>
      </c>
      <c r="I148" s="31">
        <v>18.7</v>
      </c>
      <c r="J148" s="28">
        <v>7.4</v>
      </c>
      <c r="K148" s="31">
        <v>0.0</v>
      </c>
      <c r="L148" s="27">
        <v>133103.37</v>
      </c>
      <c r="M148" s="32">
        <v>29.88407137</v>
      </c>
      <c r="N148" s="33">
        <f t="shared" si="5"/>
        <v>3977670.609</v>
      </c>
    </row>
    <row r="149">
      <c r="A149" s="26">
        <v>42152.0</v>
      </c>
      <c r="B149" s="27" t="str">
        <f t="shared" si="1"/>
        <v>Thursday</v>
      </c>
      <c r="C149" s="28" t="str">
        <f t="shared" si="2"/>
        <v>May</v>
      </c>
      <c r="D149" s="29">
        <f t="shared" si="3"/>
        <v>2015</v>
      </c>
      <c r="E149" s="27">
        <f t="shared" si="4"/>
        <v>22</v>
      </c>
      <c r="F149" s="30" t="str">
        <f>IFERROR(VLOOKUP(A149,'_holidays'!A149:B2254,2, false),"Ns")</f>
        <v>Y</v>
      </c>
      <c r="G149" s="30" t="str">
        <f>IFERROR(VLOOKUP(A149,'_holidays'!A149:C2254,3,False),"Ns")</f>
        <v>N</v>
      </c>
      <c r="H149" s="31">
        <v>13.1</v>
      </c>
      <c r="I149" s="31">
        <v>19.7</v>
      </c>
      <c r="J149" s="28">
        <v>8.4</v>
      </c>
      <c r="K149" s="31">
        <v>0.0</v>
      </c>
      <c r="L149" s="27">
        <v>127900.235</v>
      </c>
      <c r="M149" s="32">
        <v>26.09688903</v>
      </c>
      <c r="N149" s="33">
        <f t="shared" si="5"/>
        <v>3337798.24</v>
      </c>
    </row>
    <row r="150">
      <c r="A150" s="26">
        <v>42153.0</v>
      </c>
      <c r="B150" s="27" t="str">
        <f t="shared" si="1"/>
        <v>Friday</v>
      </c>
      <c r="C150" s="28" t="str">
        <f t="shared" si="2"/>
        <v>May</v>
      </c>
      <c r="D150" s="29">
        <f t="shared" si="3"/>
        <v>2015</v>
      </c>
      <c r="E150" s="27">
        <f t="shared" si="4"/>
        <v>22</v>
      </c>
      <c r="F150" s="30" t="str">
        <f>IFERROR(VLOOKUP(A150,'_holidays'!A150:B2255,2, false),"Ns")</f>
        <v>Y</v>
      </c>
      <c r="G150" s="30" t="str">
        <f>IFERROR(VLOOKUP(A150,'_holidays'!A150:C2255,3,False),"Ns")</f>
        <v>N</v>
      </c>
      <c r="H150" s="31">
        <v>9.5</v>
      </c>
      <c r="I150" s="31">
        <v>15.8</v>
      </c>
      <c r="J150" s="28">
        <v>6.6</v>
      </c>
      <c r="K150" s="31">
        <v>0.0</v>
      </c>
      <c r="L150" s="27">
        <v>132338.94</v>
      </c>
      <c r="M150" s="32">
        <v>29.80358005</v>
      </c>
      <c r="N150" s="33">
        <f t="shared" si="5"/>
        <v>3944174.192</v>
      </c>
    </row>
    <row r="151">
      <c r="A151" s="26">
        <v>42154.0</v>
      </c>
      <c r="B151" s="27" t="str">
        <f t="shared" si="1"/>
        <v>Saturday</v>
      </c>
      <c r="C151" s="28" t="str">
        <f t="shared" si="2"/>
        <v>May</v>
      </c>
      <c r="D151" s="29">
        <f t="shared" si="3"/>
        <v>2015</v>
      </c>
      <c r="E151" s="27">
        <f t="shared" si="4"/>
        <v>22</v>
      </c>
      <c r="F151" s="30" t="str">
        <f>IFERROR(VLOOKUP(A151,'_holidays'!A151:B2256,2, false),"Ns")</f>
        <v>Y</v>
      </c>
      <c r="G151" s="30" t="str">
        <f>IFERROR(VLOOKUP(A151,'_holidays'!A151:C2256,3,False),"Ns")</f>
        <v>N</v>
      </c>
      <c r="H151" s="31">
        <v>11.0</v>
      </c>
      <c r="I151" s="31">
        <v>17.3</v>
      </c>
      <c r="J151" s="28">
        <v>8.0</v>
      </c>
      <c r="K151" s="31">
        <v>0.0</v>
      </c>
      <c r="L151" s="27">
        <v>114669.79</v>
      </c>
      <c r="M151" s="32">
        <v>19.04882579</v>
      </c>
      <c r="N151" s="33">
        <f t="shared" si="5"/>
        <v>2184324.853</v>
      </c>
    </row>
    <row r="152">
      <c r="A152" s="26">
        <v>42155.0</v>
      </c>
      <c r="B152" s="27" t="str">
        <f t="shared" si="1"/>
        <v>Sunday</v>
      </c>
      <c r="C152" s="28" t="str">
        <f t="shared" si="2"/>
        <v>May</v>
      </c>
      <c r="D152" s="29">
        <f t="shared" si="3"/>
        <v>2015</v>
      </c>
      <c r="E152" s="27">
        <f t="shared" si="4"/>
        <v>23</v>
      </c>
      <c r="F152" s="30" t="str">
        <f>IFERROR(VLOOKUP(A152,'_holidays'!A152:B2257,2, false),"Ns")</f>
        <v>Y</v>
      </c>
      <c r="G152" s="30" t="str">
        <f>IFERROR(VLOOKUP(A152,'_holidays'!A152:C2257,3,False),"Ns")</f>
        <v>N</v>
      </c>
      <c r="H152" s="31">
        <v>12.3</v>
      </c>
      <c r="I152" s="31">
        <v>16.8</v>
      </c>
      <c r="J152" s="28">
        <v>4.9</v>
      </c>
      <c r="K152" s="31">
        <v>0.0</v>
      </c>
      <c r="L152" s="27">
        <v>113261.26</v>
      </c>
      <c r="M152" s="32">
        <v>18.57271408</v>
      </c>
      <c r="N152" s="33">
        <f t="shared" si="5"/>
        <v>2103568.998</v>
      </c>
    </row>
    <row r="153">
      <c r="A153" s="26">
        <v>42156.0</v>
      </c>
      <c r="B153" s="27" t="str">
        <f t="shared" si="1"/>
        <v>Monday</v>
      </c>
      <c r="C153" s="28" t="str">
        <f t="shared" si="2"/>
        <v>June</v>
      </c>
      <c r="D153" s="29">
        <f t="shared" si="3"/>
        <v>2015</v>
      </c>
      <c r="E153" s="27">
        <f t="shared" si="4"/>
        <v>23</v>
      </c>
      <c r="F153" s="30" t="str">
        <f>IFERROR(VLOOKUP(A153,'_holidays'!A153:B2258,2, false),"Ns")</f>
        <v>Ns</v>
      </c>
      <c r="G153" s="30" t="str">
        <f>IFERROR(VLOOKUP(A153,'_holidays'!A153:C2258,3,False),"Ns")</f>
        <v>Ns</v>
      </c>
      <c r="H153" s="31">
        <v>5.2</v>
      </c>
      <c r="I153" s="31">
        <v>12.2</v>
      </c>
      <c r="J153" s="28">
        <v>8.1</v>
      </c>
      <c r="K153" s="31">
        <v>8.2</v>
      </c>
      <c r="L153" s="27">
        <v>140919.995</v>
      </c>
      <c r="M153" s="32">
        <v>36.92812664</v>
      </c>
      <c r="N153" s="33">
        <f t="shared" si="5"/>
        <v>5203911.421</v>
      </c>
    </row>
    <row r="154">
      <c r="A154" s="26">
        <v>42157.0</v>
      </c>
      <c r="B154" s="27" t="str">
        <f t="shared" si="1"/>
        <v>Tuesday</v>
      </c>
      <c r="C154" s="28" t="str">
        <f t="shared" si="2"/>
        <v>June</v>
      </c>
      <c r="D154" s="29">
        <f t="shared" si="3"/>
        <v>2015</v>
      </c>
      <c r="E154" s="27">
        <f t="shared" si="4"/>
        <v>23</v>
      </c>
      <c r="F154" s="30" t="str">
        <f>IFERROR(VLOOKUP(A154,'_holidays'!A154:B2259,2, false),"Ns")</f>
        <v>Ns</v>
      </c>
      <c r="G154" s="30" t="str">
        <f>IFERROR(VLOOKUP(A154,'_holidays'!A154:C2259,3,False),"Ns")</f>
        <v>Ns</v>
      </c>
      <c r="H154" s="31">
        <v>7.1</v>
      </c>
      <c r="I154" s="31">
        <v>11.4</v>
      </c>
      <c r="J154" s="28">
        <v>4.6</v>
      </c>
      <c r="K154" s="31">
        <v>4.2</v>
      </c>
      <c r="L154" s="27">
        <v>148534.505</v>
      </c>
      <c r="M154" s="32">
        <v>59.85603338</v>
      </c>
      <c r="N154" s="33">
        <f t="shared" si="5"/>
        <v>8890686.289</v>
      </c>
    </row>
    <row r="155">
      <c r="A155" s="26">
        <v>42158.0</v>
      </c>
      <c r="B155" s="27" t="str">
        <f t="shared" si="1"/>
        <v>Wednesday</v>
      </c>
      <c r="C155" s="28" t="str">
        <f t="shared" si="2"/>
        <v>June</v>
      </c>
      <c r="D155" s="29">
        <f t="shared" si="3"/>
        <v>2015</v>
      </c>
      <c r="E155" s="27">
        <f t="shared" si="4"/>
        <v>23</v>
      </c>
      <c r="F155" s="30" t="str">
        <f>IFERROR(VLOOKUP(A155,'_holidays'!A155:B2260,2, false),"Ns")</f>
        <v>Ns</v>
      </c>
      <c r="G155" s="30" t="str">
        <f>IFERROR(VLOOKUP(A155,'_holidays'!A155:C2260,3,False),"Ns")</f>
        <v>Ns</v>
      </c>
      <c r="H155" s="31">
        <v>8.1</v>
      </c>
      <c r="I155" s="31">
        <v>13.6</v>
      </c>
      <c r="J155" s="28">
        <v>8.2</v>
      </c>
      <c r="K155" s="31">
        <v>0.8</v>
      </c>
      <c r="L155" s="27">
        <v>146902.95</v>
      </c>
      <c r="M155" s="32">
        <v>50.5626836</v>
      </c>
      <c r="N155" s="33">
        <f t="shared" si="5"/>
        <v>7427807.381</v>
      </c>
    </row>
    <row r="156">
      <c r="A156" s="26">
        <v>42159.0</v>
      </c>
      <c r="B156" s="27" t="str">
        <f t="shared" si="1"/>
        <v>Thursday</v>
      </c>
      <c r="C156" s="28" t="str">
        <f t="shared" si="2"/>
        <v>June</v>
      </c>
      <c r="D156" s="29">
        <f t="shared" si="3"/>
        <v>2015</v>
      </c>
      <c r="E156" s="27">
        <f t="shared" si="4"/>
        <v>23</v>
      </c>
      <c r="F156" s="30" t="str">
        <f>IFERROR(VLOOKUP(A156,'_holidays'!A156:B2261,2, false),"Ns")</f>
        <v>Ns</v>
      </c>
      <c r="G156" s="30" t="str">
        <f>IFERROR(VLOOKUP(A156,'_holidays'!A156:C2261,3,False),"Ns")</f>
        <v>Ns</v>
      </c>
      <c r="H156" s="31">
        <v>4.4</v>
      </c>
      <c r="I156" s="31">
        <v>11.3</v>
      </c>
      <c r="J156" s="28">
        <v>5.5</v>
      </c>
      <c r="K156" s="31">
        <v>0.0</v>
      </c>
      <c r="L156" s="27">
        <v>147155.265</v>
      </c>
      <c r="M156" s="32">
        <v>33.05028479</v>
      </c>
      <c r="N156" s="33">
        <f t="shared" si="5"/>
        <v>4863523.417</v>
      </c>
    </row>
    <row r="157">
      <c r="A157" s="26">
        <v>42160.0</v>
      </c>
      <c r="B157" s="27" t="str">
        <f t="shared" si="1"/>
        <v>Friday</v>
      </c>
      <c r="C157" s="28" t="str">
        <f t="shared" si="2"/>
        <v>June</v>
      </c>
      <c r="D157" s="29">
        <f t="shared" si="3"/>
        <v>2015</v>
      </c>
      <c r="E157" s="27">
        <f t="shared" si="4"/>
        <v>23</v>
      </c>
      <c r="F157" s="30" t="str">
        <f>IFERROR(VLOOKUP(A157,'_holidays'!A157:B2262,2, false),"Ns")</f>
        <v>Ns</v>
      </c>
      <c r="G157" s="30" t="str">
        <f>IFERROR(VLOOKUP(A157,'_holidays'!A157:C2262,3,False),"Ns")</f>
        <v>Ns</v>
      </c>
      <c r="H157" s="31">
        <v>7.0</v>
      </c>
      <c r="I157" s="31">
        <v>15.0</v>
      </c>
      <c r="J157" s="28">
        <v>7.0</v>
      </c>
      <c r="K157" s="31">
        <v>4.2</v>
      </c>
      <c r="L157" s="27">
        <v>142625.035</v>
      </c>
      <c r="M157" s="32">
        <v>37.96653889</v>
      </c>
      <c r="N157" s="33">
        <f t="shared" si="5"/>
        <v>5414978.938</v>
      </c>
    </row>
    <row r="158">
      <c r="A158" s="26">
        <v>42161.0</v>
      </c>
      <c r="B158" s="27" t="str">
        <f t="shared" si="1"/>
        <v>Saturday</v>
      </c>
      <c r="C158" s="28" t="str">
        <f t="shared" si="2"/>
        <v>June</v>
      </c>
      <c r="D158" s="29">
        <f t="shared" si="3"/>
        <v>2015</v>
      </c>
      <c r="E158" s="27">
        <f t="shared" si="4"/>
        <v>23</v>
      </c>
      <c r="F158" s="30" t="str">
        <f>IFERROR(VLOOKUP(A158,'_holidays'!A158:B2263,2, false),"Ns")</f>
        <v>Y</v>
      </c>
      <c r="G158" s="30" t="str">
        <f>IFERROR(VLOOKUP(A158,'_holidays'!A158:C2263,3,False),"Ns")</f>
        <v>N</v>
      </c>
      <c r="H158" s="31">
        <v>9.2</v>
      </c>
      <c r="I158" s="31">
        <v>16.6</v>
      </c>
      <c r="J158" s="28">
        <v>6.4</v>
      </c>
      <c r="K158" s="31">
        <v>0.2</v>
      </c>
      <c r="L158" s="27">
        <v>120128.295</v>
      </c>
      <c r="M158" s="32">
        <v>30.18134685</v>
      </c>
      <c r="N158" s="33">
        <f t="shared" si="5"/>
        <v>3625633.738</v>
      </c>
    </row>
    <row r="159">
      <c r="A159" s="26">
        <v>42162.0</v>
      </c>
      <c r="B159" s="27" t="str">
        <f t="shared" si="1"/>
        <v>Sunday</v>
      </c>
      <c r="C159" s="28" t="str">
        <f t="shared" si="2"/>
        <v>June</v>
      </c>
      <c r="D159" s="29">
        <f t="shared" si="3"/>
        <v>2015</v>
      </c>
      <c r="E159" s="27">
        <f t="shared" si="4"/>
        <v>24</v>
      </c>
      <c r="F159" s="30" t="str">
        <f>IFERROR(VLOOKUP(A159,'_holidays'!A159:B2264,2, false),"Ns")</f>
        <v>N</v>
      </c>
      <c r="G159" s="30" t="str">
        <f>IFERROR(VLOOKUP(A159,'_holidays'!A159:C2264,3,False),"Ns")</f>
        <v>N</v>
      </c>
      <c r="H159" s="31">
        <v>11.2</v>
      </c>
      <c r="I159" s="31">
        <v>14.5</v>
      </c>
      <c r="J159" s="28">
        <v>6.9</v>
      </c>
      <c r="K159" s="31">
        <v>0.0</v>
      </c>
      <c r="L159" s="27">
        <v>109609.685</v>
      </c>
      <c r="M159" s="32">
        <v>23.38038485</v>
      </c>
      <c r="N159" s="33">
        <f t="shared" si="5"/>
        <v>2562716.619</v>
      </c>
    </row>
    <row r="160">
      <c r="A160" s="26">
        <v>42163.0</v>
      </c>
      <c r="B160" s="27" t="str">
        <f t="shared" si="1"/>
        <v>Monday</v>
      </c>
      <c r="C160" s="28" t="str">
        <f t="shared" si="2"/>
        <v>June</v>
      </c>
      <c r="D160" s="29">
        <f t="shared" si="3"/>
        <v>2015</v>
      </c>
      <c r="E160" s="27">
        <f t="shared" si="4"/>
        <v>24</v>
      </c>
      <c r="F160" s="30" t="str">
        <f>IFERROR(VLOOKUP(A160,'_holidays'!A160:B2265,2, false),"Ns")</f>
        <v>Y</v>
      </c>
      <c r="G160" s="30" t="str">
        <f>IFERROR(VLOOKUP(A160,'_holidays'!A160:C2265,3,False),"Ns")</f>
        <v>N</v>
      </c>
      <c r="H160" s="31">
        <v>11.1</v>
      </c>
      <c r="I160" s="31">
        <v>18.5</v>
      </c>
      <c r="J160" s="28">
        <v>8.2</v>
      </c>
      <c r="K160" s="31">
        <v>0.0</v>
      </c>
      <c r="L160" s="27">
        <v>110715.815</v>
      </c>
      <c r="M160" s="32">
        <v>24.3576365</v>
      </c>
      <c r="N160" s="33">
        <f t="shared" si="5"/>
        <v>2696775.577</v>
      </c>
    </row>
    <row r="161">
      <c r="A161" s="26">
        <v>42164.0</v>
      </c>
      <c r="B161" s="27" t="str">
        <f t="shared" si="1"/>
        <v>Tuesday</v>
      </c>
      <c r="C161" s="28" t="str">
        <f t="shared" si="2"/>
        <v>June</v>
      </c>
      <c r="D161" s="29">
        <f t="shared" si="3"/>
        <v>2015</v>
      </c>
      <c r="E161" s="27">
        <f t="shared" si="4"/>
        <v>24</v>
      </c>
      <c r="F161" s="30" t="str">
        <f>IFERROR(VLOOKUP(A161,'_holidays'!A161:B2266,2, false),"Ns")</f>
        <v>Y</v>
      </c>
      <c r="G161" s="30" t="str">
        <f>IFERROR(VLOOKUP(A161,'_holidays'!A161:C2266,3,False),"Ns")</f>
        <v>N</v>
      </c>
      <c r="H161" s="31">
        <v>10.3</v>
      </c>
      <c r="I161" s="31">
        <v>13.5</v>
      </c>
      <c r="J161" s="28">
        <v>8.6</v>
      </c>
      <c r="K161" s="31">
        <v>4.0</v>
      </c>
      <c r="L161" s="27">
        <v>132854.135</v>
      </c>
      <c r="M161" s="32">
        <v>36.71427512</v>
      </c>
      <c r="N161" s="33">
        <f t="shared" si="5"/>
        <v>4877643.263</v>
      </c>
    </row>
    <row r="162">
      <c r="A162" s="26">
        <v>42165.0</v>
      </c>
      <c r="B162" s="27" t="str">
        <f t="shared" si="1"/>
        <v>Wednesday</v>
      </c>
      <c r="C162" s="28" t="str">
        <f t="shared" si="2"/>
        <v>June</v>
      </c>
      <c r="D162" s="29">
        <f t="shared" si="3"/>
        <v>2015</v>
      </c>
      <c r="E162" s="27">
        <f t="shared" si="4"/>
        <v>24</v>
      </c>
      <c r="F162" s="30" t="str">
        <f>IFERROR(VLOOKUP(A162,'_holidays'!A162:B2267,2, false),"Ns")</f>
        <v>Y</v>
      </c>
      <c r="G162" s="30" t="str">
        <f>IFERROR(VLOOKUP(A162,'_holidays'!A162:C2267,3,False),"Ns")</f>
        <v>N</v>
      </c>
      <c r="H162" s="31">
        <v>7.5</v>
      </c>
      <c r="I162" s="31">
        <v>13.4</v>
      </c>
      <c r="J162" s="28">
        <v>7.1</v>
      </c>
      <c r="K162" s="31">
        <v>0.0</v>
      </c>
      <c r="L162" s="27">
        <v>144125.525</v>
      </c>
      <c r="M162" s="32">
        <v>39.76613747</v>
      </c>
      <c r="N162" s="33">
        <f t="shared" si="5"/>
        <v>5731315.44</v>
      </c>
    </row>
    <row r="163">
      <c r="A163" s="26">
        <v>42166.0</v>
      </c>
      <c r="B163" s="27" t="str">
        <f t="shared" si="1"/>
        <v>Thursday</v>
      </c>
      <c r="C163" s="28" t="str">
        <f t="shared" si="2"/>
        <v>June</v>
      </c>
      <c r="D163" s="29">
        <f t="shared" si="3"/>
        <v>2015</v>
      </c>
      <c r="E163" s="27">
        <f t="shared" si="4"/>
        <v>24</v>
      </c>
      <c r="F163" s="30" t="str">
        <f>IFERROR(VLOOKUP(A163,'_holidays'!A163:B2268,2, false),"Ns")</f>
        <v>Y</v>
      </c>
      <c r="G163" s="30" t="str">
        <f>IFERROR(VLOOKUP(A163,'_holidays'!A163:C2268,3,False),"Ns")</f>
        <v>N</v>
      </c>
      <c r="H163" s="31">
        <v>5.7</v>
      </c>
      <c r="I163" s="31">
        <v>14.0</v>
      </c>
      <c r="J163" s="28">
        <v>8.3</v>
      </c>
      <c r="K163" s="34"/>
      <c r="L163" s="27">
        <v>143465.445</v>
      </c>
      <c r="M163" s="32">
        <v>37.48182938</v>
      </c>
      <c r="N163" s="33">
        <f t="shared" si="5"/>
        <v>5377347.331</v>
      </c>
    </row>
    <row r="164">
      <c r="A164" s="26">
        <v>42167.0</v>
      </c>
      <c r="B164" s="27" t="str">
        <f t="shared" si="1"/>
        <v>Friday</v>
      </c>
      <c r="C164" s="28" t="str">
        <f t="shared" si="2"/>
        <v>June</v>
      </c>
      <c r="D164" s="29">
        <f t="shared" si="3"/>
        <v>2015</v>
      </c>
      <c r="E164" s="27">
        <f t="shared" si="4"/>
        <v>24</v>
      </c>
      <c r="F164" s="30" t="str">
        <f>IFERROR(VLOOKUP(A164,'_holidays'!A164:B2269,2, false),"Ns")</f>
        <v>Y</v>
      </c>
      <c r="G164" s="30" t="str">
        <f>IFERROR(VLOOKUP(A164,'_holidays'!A164:C2269,3,False),"Ns")</f>
        <v>N</v>
      </c>
      <c r="H164" s="31">
        <v>5.2</v>
      </c>
      <c r="I164" s="31">
        <v>13.1</v>
      </c>
      <c r="J164" s="28">
        <v>6.9</v>
      </c>
      <c r="K164" s="31">
        <v>0.0</v>
      </c>
      <c r="L164" s="27">
        <v>145005.62</v>
      </c>
      <c r="M164" s="32">
        <v>37.53937282</v>
      </c>
      <c r="N164" s="33">
        <f t="shared" si="5"/>
        <v>5443420.03</v>
      </c>
    </row>
    <row r="165">
      <c r="A165" s="26">
        <v>42168.0</v>
      </c>
      <c r="B165" s="27" t="str">
        <f t="shared" si="1"/>
        <v>Saturday</v>
      </c>
      <c r="C165" s="28" t="str">
        <f t="shared" si="2"/>
        <v>June</v>
      </c>
      <c r="D165" s="29">
        <f t="shared" si="3"/>
        <v>2015</v>
      </c>
      <c r="E165" s="27">
        <f t="shared" si="4"/>
        <v>24</v>
      </c>
      <c r="F165" s="30" t="str">
        <f>IFERROR(VLOOKUP(A165,'_holidays'!A165:B2270,2, false),"Ns")</f>
        <v>Y</v>
      </c>
      <c r="G165" s="30" t="str">
        <f>IFERROR(VLOOKUP(A165,'_holidays'!A165:C2270,3,False),"Ns")</f>
        <v>N</v>
      </c>
      <c r="H165" s="31">
        <v>6.0</v>
      </c>
      <c r="I165" s="31">
        <v>18.2</v>
      </c>
      <c r="J165" s="28">
        <v>8.0</v>
      </c>
      <c r="K165" s="31">
        <v>0.0</v>
      </c>
      <c r="L165" s="27">
        <v>123754.55</v>
      </c>
      <c r="M165" s="32">
        <v>29.86858815</v>
      </c>
      <c r="N165" s="33">
        <f t="shared" si="5"/>
        <v>3696373.686</v>
      </c>
    </row>
    <row r="166">
      <c r="A166" s="26">
        <v>42169.0</v>
      </c>
      <c r="B166" s="27" t="str">
        <f t="shared" si="1"/>
        <v>Sunday</v>
      </c>
      <c r="C166" s="28" t="str">
        <f t="shared" si="2"/>
        <v>June</v>
      </c>
      <c r="D166" s="29">
        <f t="shared" si="3"/>
        <v>2015</v>
      </c>
      <c r="E166" s="27">
        <f t="shared" si="4"/>
        <v>25</v>
      </c>
      <c r="F166" s="30" t="str">
        <f>IFERROR(VLOOKUP(A166,'_holidays'!A166:B2271,2, false),"Ns")</f>
        <v>Y</v>
      </c>
      <c r="G166" s="30" t="str">
        <f>IFERROR(VLOOKUP(A166,'_holidays'!A166:C2271,3,False),"Ns")</f>
        <v>N</v>
      </c>
      <c r="H166" s="31">
        <v>5.8</v>
      </c>
      <c r="I166" s="31">
        <v>17.4</v>
      </c>
      <c r="J166" s="28">
        <v>8.0</v>
      </c>
      <c r="K166" s="31">
        <v>0.0</v>
      </c>
      <c r="L166" s="27">
        <v>119125.62</v>
      </c>
      <c r="M166" s="32">
        <v>31.59818231</v>
      </c>
      <c r="N166" s="33">
        <f t="shared" si="5"/>
        <v>3764153.059</v>
      </c>
    </row>
    <row r="167">
      <c r="A167" s="26">
        <v>42170.0</v>
      </c>
      <c r="B167" s="27" t="str">
        <f t="shared" si="1"/>
        <v>Monday</v>
      </c>
      <c r="C167" s="28" t="str">
        <f t="shared" si="2"/>
        <v>June</v>
      </c>
      <c r="D167" s="29">
        <f t="shared" si="3"/>
        <v>2015</v>
      </c>
      <c r="E167" s="27">
        <f t="shared" si="4"/>
        <v>25</v>
      </c>
      <c r="F167" s="30" t="str">
        <f>IFERROR(VLOOKUP(A167,'_holidays'!A167:B2272,2, false),"Ns")</f>
        <v>Y</v>
      </c>
      <c r="G167" s="30" t="str">
        <f>IFERROR(VLOOKUP(A167,'_holidays'!A167:C2272,3,False),"Ns")</f>
        <v>N</v>
      </c>
      <c r="H167" s="31">
        <v>7.1</v>
      </c>
      <c r="I167" s="31">
        <v>16.9</v>
      </c>
      <c r="J167" s="28">
        <v>6.6</v>
      </c>
      <c r="K167" s="31">
        <v>0.0</v>
      </c>
      <c r="L167" s="27">
        <v>136054.145</v>
      </c>
      <c r="M167" s="32">
        <v>36.01098153</v>
      </c>
      <c r="N167" s="33">
        <f t="shared" si="5"/>
        <v>4899443.303</v>
      </c>
    </row>
    <row r="168">
      <c r="A168" s="26">
        <v>42171.0</v>
      </c>
      <c r="B168" s="27" t="str">
        <f t="shared" si="1"/>
        <v>Tuesday</v>
      </c>
      <c r="C168" s="28" t="str">
        <f t="shared" si="2"/>
        <v>June</v>
      </c>
      <c r="D168" s="29">
        <f t="shared" si="3"/>
        <v>2015</v>
      </c>
      <c r="E168" s="27">
        <f t="shared" si="4"/>
        <v>25</v>
      </c>
      <c r="F168" s="30" t="str">
        <f>IFERROR(VLOOKUP(A168,'_holidays'!A168:B2273,2, false),"Ns")</f>
        <v>Y</v>
      </c>
      <c r="G168" s="30" t="str">
        <f>IFERROR(VLOOKUP(A168,'_holidays'!A168:C2273,3,False),"Ns")</f>
        <v>N</v>
      </c>
      <c r="H168" s="31">
        <v>9.5</v>
      </c>
      <c r="I168" s="31">
        <v>16.1</v>
      </c>
      <c r="J168" s="28">
        <v>3.3</v>
      </c>
      <c r="K168" s="31">
        <v>5.0</v>
      </c>
      <c r="L168" s="27">
        <v>139073.785</v>
      </c>
      <c r="M168" s="32">
        <v>36.94281938</v>
      </c>
      <c r="N168" s="33">
        <f t="shared" si="5"/>
        <v>5137777.72</v>
      </c>
    </row>
    <row r="169">
      <c r="A169" s="26">
        <v>42172.0</v>
      </c>
      <c r="B169" s="27" t="str">
        <f t="shared" si="1"/>
        <v>Wednesday</v>
      </c>
      <c r="C169" s="28" t="str">
        <f t="shared" si="2"/>
        <v>June</v>
      </c>
      <c r="D169" s="29">
        <f t="shared" si="3"/>
        <v>2015</v>
      </c>
      <c r="E169" s="27">
        <f t="shared" si="4"/>
        <v>25</v>
      </c>
      <c r="F169" s="30" t="str">
        <f>IFERROR(VLOOKUP(A169,'_holidays'!A169:B2274,2, false),"Ns")</f>
        <v>Y</v>
      </c>
      <c r="G169" s="30" t="str">
        <f>IFERROR(VLOOKUP(A169,'_holidays'!A169:C2274,3,False),"Ns")</f>
        <v>N</v>
      </c>
      <c r="H169" s="31">
        <v>11.7</v>
      </c>
      <c r="I169" s="31">
        <v>13.8</v>
      </c>
      <c r="J169" s="28">
        <v>4.7</v>
      </c>
      <c r="K169" s="31">
        <v>0.0</v>
      </c>
      <c r="L169" s="27">
        <v>134290.46</v>
      </c>
      <c r="M169" s="32">
        <v>39.27859913</v>
      </c>
      <c r="N169" s="33">
        <f t="shared" si="5"/>
        <v>5274741.145</v>
      </c>
    </row>
    <row r="170">
      <c r="A170" s="26">
        <v>42173.0</v>
      </c>
      <c r="B170" s="27" t="str">
        <f t="shared" si="1"/>
        <v>Thursday</v>
      </c>
      <c r="C170" s="28" t="str">
        <f t="shared" si="2"/>
        <v>June</v>
      </c>
      <c r="D170" s="29">
        <f t="shared" si="3"/>
        <v>2015</v>
      </c>
      <c r="E170" s="27">
        <f t="shared" si="4"/>
        <v>25</v>
      </c>
      <c r="F170" s="30" t="str">
        <f>IFERROR(VLOOKUP(A170,'_holidays'!A170:B2275,2, false),"Ns")</f>
        <v>Y</v>
      </c>
      <c r="G170" s="30" t="str">
        <f>IFERROR(VLOOKUP(A170,'_holidays'!A170:C2275,3,False),"Ns")</f>
        <v>N</v>
      </c>
      <c r="H170" s="31">
        <v>10.7</v>
      </c>
      <c r="I170" s="31">
        <v>12.7</v>
      </c>
      <c r="J170" s="28">
        <v>4.2</v>
      </c>
      <c r="K170" s="31">
        <v>1.0</v>
      </c>
      <c r="L170" s="27">
        <v>137073.775</v>
      </c>
      <c r="M170" s="32">
        <v>37.45776352</v>
      </c>
      <c r="N170" s="33">
        <f t="shared" si="5"/>
        <v>5134477.049</v>
      </c>
    </row>
    <row r="171">
      <c r="A171" s="26">
        <v>42174.0</v>
      </c>
      <c r="B171" s="27" t="str">
        <f t="shared" si="1"/>
        <v>Friday</v>
      </c>
      <c r="C171" s="28" t="str">
        <f t="shared" si="2"/>
        <v>June</v>
      </c>
      <c r="D171" s="29">
        <f t="shared" si="3"/>
        <v>2015</v>
      </c>
      <c r="E171" s="27">
        <f t="shared" si="4"/>
        <v>25</v>
      </c>
      <c r="F171" s="30" t="str">
        <f>IFERROR(VLOOKUP(A171,'_holidays'!A171:B2276,2, false),"Ns")</f>
        <v>Y</v>
      </c>
      <c r="G171" s="30" t="str">
        <f>IFERROR(VLOOKUP(A171,'_holidays'!A171:C2276,3,False),"Ns")</f>
        <v>N</v>
      </c>
      <c r="H171" s="31">
        <v>7.0</v>
      </c>
      <c r="I171" s="31">
        <v>12.4</v>
      </c>
      <c r="J171" s="28">
        <v>7.9</v>
      </c>
      <c r="K171" s="31">
        <v>0.2</v>
      </c>
      <c r="L171" s="27">
        <v>139781.245</v>
      </c>
      <c r="M171" s="32">
        <v>38.55071374</v>
      </c>
      <c r="N171" s="33">
        <f t="shared" si="5"/>
        <v>5388666.762</v>
      </c>
    </row>
    <row r="172">
      <c r="A172" s="26">
        <v>42175.0</v>
      </c>
      <c r="B172" s="27" t="str">
        <f t="shared" si="1"/>
        <v>Saturday</v>
      </c>
      <c r="C172" s="28" t="str">
        <f t="shared" si="2"/>
        <v>June</v>
      </c>
      <c r="D172" s="29">
        <f t="shared" si="3"/>
        <v>2015</v>
      </c>
      <c r="E172" s="27">
        <f t="shared" si="4"/>
        <v>25</v>
      </c>
      <c r="F172" s="30" t="str">
        <f>IFERROR(VLOOKUP(A172,'_holidays'!A172:B2277,2, false),"Ns")</f>
        <v>Y</v>
      </c>
      <c r="G172" s="30" t="str">
        <f>IFERROR(VLOOKUP(A172,'_holidays'!A172:C2277,3,False),"Ns")</f>
        <v>N</v>
      </c>
      <c r="H172" s="31">
        <v>4.1</v>
      </c>
      <c r="I172" s="31">
        <v>11.6</v>
      </c>
      <c r="J172" s="28">
        <v>7.1</v>
      </c>
      <c r="K172" s="31">
        <v>0.0</v>
      </c>
      <c r="L172" s="27">
        <v>129576.36</v>
      </c>
      <c r="M172" s="32">
        <v>41.09768311</v>
      </c>
      <c r="N172" s="33">
        <f t="shared" si="5"/>
        <v>5325288.182</v>
      </c>
    </row>
    <row r="173">
      <c r="A173" s="26">
        <v>42176.0</v>
      </c>
      <c r="B173" s="27" t="str">
        <f t="shared" si="1"/>
        <v>Sunday</v>
      </c>
      <c r="C173" s="28" t="str">
        <f t="shared" si="2"/>
        <v>June</v>
      </c>
      <c r="D173" s="29">
        <f t="shared" si="3"/>
        <v>2015</v>
      </c>
      <c r="E173" s="27">
        <f t="shared" si="4"/>
        <v>26</v>
      </c>
      <c r="F173" s="30" t="str">
        <f>IFERROR(VLOOKUP(A173,'_holidays'!A173:B2278,2, false),"Ns")</f>
        <v>Y</v>
      </c>
      <c r="G173" s="30" t="str">
        <f>IFERROR(VLOOKUP(A173,'_holidays'!A173:C2278,3,False),"Ns")</f>
        <v>N</v>
      </c>
      <c r="H173" s="31">
        <v>2.2</v>
      </c>
      <c r="I173" s="31">
        <v>12.9</v>
      </c>
      <c r="J173" s="28">
        <v>8.6</v>
      </c>
      <c r="K173" s="31">
        <v>0.0</v>
      </c>
      <c r="L173" s="27">
        <v>124910.57</v>
      </c>
      <c r="M173" s="32">
        <v>33.90238984</v>
      </c>
      <c r="N173" s="33">
        <f t="shared" si="5"/>
        <v>4234766.839</v>
      </c>
    </row>
    <row r="174">
      <c r="A174" s="26">
        <v>42177.0</v>
      </c>
      <c r="B174" s="27" t="str">
        <f t="shared" si="1"/>
        <v>Monday</v>
      </c>
      <c r="C174" s="28" t="str">
        <f t="shared" si="2"/>
        <v>June</v>
      </c>
      <c r="D174" s="29">
        <f t="shared" si="3"/>
        <v>2015</v>
      </c>
      <c r="E174" s="27">
        <f t="shared" si="4"/>
        <v>26</v>
      </c>
      <c r="F174" s="30" t="str">
        <f>IFERROR(VLOOKUP(A174,'_holidays'!A174:B2279,2, false),"Ns")</f>
        <v>Y</v>
      </c>
      <c r="G174" s="30" t="str">
        <f>IFERROR(VLOOKUP(A174,'_holidays'!A174:C2279,3,False),"Ns")</f>
        <v>N</v>
      </c>
      <c r="H174" s="31">
        <v>3.6</v>
      </c>
      <c r="I174" s="31">
        <v>14.1</v>
      </c>
      <c r="J174" s="28">
        <v>6.2</v>
      </c>
      <c r="K174" s="31">
        <v>0.0</v>
      </c>
      <c r="L174" s="27">
        <v>140431.36</v>
      </c>
      <c r="M174" s="32">
        <v>30.47783118</v>
      </c>
      <c r="N174" s="33">
        <f t="shared" si="5"/>
        <v>4280043.282</v>
      </c>
    </row>
    <row r="175">
      <c r="A175" s="26">
        <v>42178.0</v>
      </c>
      <c r="B175" s="27" t="str">
        <f t="shared" si="1"/>
        <v>Tuesday</v>
      </c>
      <c r="C175" s="28" t="str">
        <f t="shared" si="2"/>
        <v>June</v>
      </c>
      <c r="D175" s="29">
        <f t="shared" si="3"/>
        <v>2015</v>
      </c>
      <c r="E175" s="27">
        <f t="shared" si="4"/>
        <v>26</v>
      </c>
      <c r="F175" s="30" t="str">
        <f>IFERROR(VLOOKUP(A175,'_holidays'!A175:B2280,2, false),"Ns")</f>
        <v>Y</v>
      </c>
      <c r="G175" s="30" t="str">
        <f>IFERROR(VLOOKUP(A175,'_holidays'!A175:C2280,3,False),"Ns")</f>
        <v>N</v>
      </c>
      <c r="H175" s="31">
        <v>9.6</v>
      </c>
      <c r="I175" s="31">
        <v>17.6</v>
      </c>
      <c r="J175" s="28">
        <v>5.8</v>
      </c>
      <c r="K175" s="31">
        <v>0.0</v>
      </c>
      <c r="L175" s="27">
        <v>133171.4</v>
      </c>
      <c r="M175" s="32">
        <v>30.2380616</v>
      </c>
      <c r="N175" s="33">
        <f t="shared" si="5"/>
        <v>4026844.997</v>
      </c>
    </row>
    <row r="176">
      <c r="A176" s="26">
        <v>42179.0</v>
      </c>
      <c r="B176" s="27" t="str">
        <f t="shared" si="1"/>
        <v>Wednesday</v>
      </c>
      <c r="C176" s="28" t="str">
        <f t="shared" si="2"/>
        <v>June</v>
      </c>
      <c r="D176" s="29">
        <f t="shared" si="3"/>
        <v>2015</v>
      </c>
      <c r="E176" s="27">
        <f t="shared" si="4"/>
        <v>26</v>
      </c>
      <c r="F176" s="30" t="str">
        <f>IFERROR(VLOOKUP(A176,'_holidays'!A176:B2281,2, false),"Ns")</f>
        <v>Y</v>
      </c>
      <c r="G176" s="30" t="str">
        <f>IFERROR(VLOOKUP(A176,'_holidays'!A176:C2281,3,False),"Ns")</f>
        <v>N</v>
      </c>
      <c r="H176" s="31">
        <v>12.2</v>
      </c>
      <c r="I176" s="31">
        <v>16.0</v>
      </c>
      <c r="J176" s="28">
        <v>7.7</v>
      </c>
      <c r="K176" s="31">
        <v>0.0</v>
      </c>
      <c r="L176" s="27">
        <v>135407.57</v>
      </c>
      <c r="M176" s="32">
        <v>32.21777895</v>
      </c>
      <c r="N176" s="33">
        <f t="shared" si="5"/>
        <v>4362531.158</v>
      </c>
    </row>
    <row r="177">
      <c r="A177" s="26">
        <v>42180.0</v>
      </c>
      <c r="B177" s="27" t="str">
        <f t="shared" si="1"/>
        <v>Thursday</v>
      </c>
      <c r="C177" s="28" t="str">
        <f t="shared" si="2"/>
        <v>June</v>
      </c>
      <c r="D177" s="29">
        <f t="shared" si="3"/>
        <v>2015</v>
      </c>
      <c r="E177" s="27">
        <f t="shared" si="4"/>
        <v>26</v>
      </c>
      <c r="F177" s="30" t="str">
        <f>IFERROR(VLOOKUP(A177,'_holidays'!A177:B2282,2, false),"Ns")</f>
        <v>Y</v>
      </c>
      <c r="G177" s="30" t="str">
        <f>IFERROR(VLOOKUP(A177,'_holidays'!A177:C2282,3,False),"Ns")</f>
        <v>N</v>
      </c>
      <c r="H177" s="31">
        <v>9.6</v>
      </c>
      <c r="I177" s="31">
        <v>14.0</v>
      </c>
      <c r="J177" s="28">
        <v>6.3</v>
      </c>
      <c r="K177" s="31">
        <v>0.0</v>
      </c>
      <c r="L177" s="27">
        <v>137379.23</v>
      </c>
      <c r="M177" s="32">
        <v>33.05483817</v>
      </c>
      <c r="N177" s="33">
        <f t="shared" si="5"/>
        <v>4541048.216</v>
      </c>
    </row>
    <row r="178">
      <c r="A178" s="26">
        <v>42181.0</v>
      </c>
      <c r="B178" s="27" t="str">
        <f t="shared" si="1"/>
        <v>Friday</v>
      </c>
      <c r="C178" s="28" t="str">
        <f t="shared" si="2"/>
        <v>June</v>
      </c>
      <c r="D178" s="29">
        <f t="shared" si="3"/>
        <v>2015</v>
      </c>
      <c r="E178" s="27">
        <f t="shared" si="4"/>
        <v>26</v>
      </c>
      <c r="F178" s="30" t="str">
        <f>IFERROR(VLOOKUP(A178,'_holidays'!A178:B2283,2, false),"Ns")</f>
        <v>N</v>
      </c>
      <c r="G178" s="30" t="str">
        <f>IFERROR(VLOOKUP(A178,'_holidays'!A178:C2283,3,False),"Ns")</f>
        <v>N</v>
      </c>
      <c r="H178" s="31">
        <v>10.5</v>
      </c>
      <c r="I178" s="31">
        <v>16.9</v>
      </c>
      <c r="J178" s="28">
        <v>7.1</v>
      </c>
      <c r="K178" s="31">
        <v>0.0</v>
      </c>
      <c r="L178" s="27">
        <v>135562.075</v>
      </c>
      <c r="M178" s="32">
        <v>31.92862512</v>
      </c>
      <c r="N178" s="33">
        <f t="shared" si="5"/>
        <v>4328310.673</v>
      </c>
    </row>
    <row r="179">
      <c r="A179" s="26">
        <v>42182.0</v>
      </c>
      <c r="B179" s="27" t="str">
        <f t="shared" si="1"/>
        <v>Saturday</v>
      </c>
      <c r="C179" s="28" t="str">
        <f t="shared" si="2"/>
        <v>June</v>
      </c>
      <c r="D179" s="29">
        <f t="shared" si="3"/>
        <v>2015</v>
      </c>
      <c r="E179" s="27">
        <f t="shared" si="4"/>
        <v>26</v>
      </c>
      <c r="F179" s="30" t="str">
        <f>IFERROR(VLOOKUP(A179,'_holidays'!A179:B2284,2, false),"Ns")</f>
        <v>N</v>
      </c>
      <c r="G179" s="30" t="str">
        <f>IFERROR(VLOOKUP(A179,'_holidays'!A179:C2284,3,False),"Ns")</f>
        <v>N</v>
      </c>
      <c r="H179" s="31">
        <v>8.0</v>
      </c>
      <c r="I179" s="31">
        <v>14.1</v>
      </c>
      <c r="J179" s="28">
        <v>5.0</v>
      </c>
      <c r="K179" s="31">
        <v>0.0</v>
      </c>
      <c r="L179" s="27">
        <v>124587.43</v>
      </c>
      <c r="M179" s="32">
        <v>28.29254035</v>
      </c>
      <c r="N179" s="33">
        <f t="shared" si="5"/>
        <v>3524894.89</v>
      </c>
    </row>
    <row r="180">
      <c r="A180" s="26">
        <v>42183.0</v>
      </c>
      <c r="B180" s="27" t="str">
        <f t="shared" si="1"/>
        <v>Sunday</v>
      </c>
      <c r="C180" s="28" t="str">
        <f t="shared" si="2"/>
        <v>June</v>
      </c>
      <c r="D180" s="29">
        <f t="shared" si="3"/>
        <v>2015</v>
      </c>
      <c r="E180" s="27">
        <f t="shared" si="4"/>
        <v>27</v>
      </c>
      <c r="F180" s="30" t="str">
        <f>IFERROR(VLOOKUP(A180,'_holidays'!A180:B2285,2, false),"Ns")</f>
        <v>N</v>
      </c>
      <c r="G180" s="30" t="str">
        <f>IFERROR(VLOOKUP(A180,'_holidays'!A180:C2285,3,False),"Ns")</f>
        <v>N</v>
      </c>
      <c r="H180" s="31">
        <v>9.6</v>
      </c>
      <c r="I180" s="31">
        <v>14.5</v>
      </c>
      <c r="J180" s="28">
        <v>4.1</v>
      </c>
      <c r="K180" s="31">
        <v>0.0</v>
      </c>
      <c r="L180" s="27">
        <v>119277.48</v>
      </c>
      <c r="M180" s="32">
        <v>31.00149176</v>
      </c>
      <c r="N180" s="33">
        <f t="shared" si="5"/>
        <v>3697779.813</v>
      </c>
    </row>
    <row r="181">
      <c r="A181" s="26">
        <v>42184.0</v>
      </c>
      <c r="B181" s="27" t="str">
        <f t="shared" si="1"/>
        <v>Monday</v>
      </c>
      <c r="C181" s="28" t="str">
        <f t="shared" si="2"/>
        <v>June</v>
      </c>
      <c r="D181" s="29">
        <f t="shared" si="3"/>
        <v>2015</v>
      </c>
      <c r="E181" s="27">
        <f t="shared" si="4"/>
        <v>27</v>
      </c>
      <c r="F181" s="30" t="str">
        <f>IFERROR(VLOOKUP(A181,'_holidays'!A181:B2286,2, false),"Ns")</f>
        <v>N</v>
      </c>
      <c r="G181" s="30" t="str">
        <f>IFERROR(VLOOKUP(A181,'_holidays'!A181:C2286,3,False),"Ns")</f>
        <v>N</v>
      </c>
      <c r="H181" s="31">
        <v>6.9</v>
      </c>
      <c r="I181" s="31">
        <v>12.3</v>
      </c>
      <c r="J181" s="28">
        <v>5.6</v>
      </c>
      <c r="K181" s="31">
        <v>0.0</v>
      </c>
      <c r="L181" s="27">
        <v>139468.155</v>
      </c>
      <c r="M181" s="32">
        <v>35.77539876</v>
      </c>
      <c r="N181" s="33">
        <f t="shared" si="5"/>
        <v>4989528.859</v>
      </c>
    </row>
    <row r="182">
      <c r="A182" s="26">
        <v>42185.0</v>
      </c>
      <c r="B182" s="27" t="str">
        <f t="shared" si="1"/>
        <v>Tuesday</v>
      </c>
      <c r="C182" s="28" t="str">
        <f t="shared" si="2"/>
        <v>June</v>
      </c>
      <c r="D182" s="29">
        <f t="shared" si="3"/>
        <v>2015</v>
      </c>
      <c r="E182" s="27">
        <f t="shared" si="4"/>
        <v>27</v>
      </c>
      <c r="F182" s="30" t="str">
        <f>IFERROR(VLOOKUP(A182,'_holidays'!A182:B2287,2, false),"Ns")</f>
        <v>N</v>
      </c>
      <c r="G182" s="30" t="str">
        <f>IFERROR(VLOOKUP(A182,'_holidays'!A182:C2287,3,False),"Ns")</f>
        <v>N</v>
      </c>
      <c r="H182" s="31">
        <v>5.0</v>
      </c>
      <c r="I182" s="31">
        <v>14.2</v>
      </c>
      <c r="J182" s="28">
        <v>7.9</v>
      </c>
      <c r="K182" s="31">
        <v>0.0</v>
      </c>
      <c r="L182" s="27">
        <v>143170.055</v>
      </c>
      <c r="M182" s="32">
        <v>37.6252582</v>
      </c>
      <c r="N182" s="33">
        <f t="shared" si="5"/>
        <v>5386810.286</v>
      </c>
    </row>
    <row r="183">
      <c r="A183" s="26">
        <v>42186.0</v>
      </c>
      <c r="B183" s="27" t="str">
        <f t="shared" si="1"/>
        <v>Wednesday</v>
      </c>
      <c r="C183" s="28" t="str">
        <f t="shared" si="2"/>
        <v>July</v>
      </c>
      <c r="D183" s="29">
        <f t="shared" si="3"/>
        <v>2015</v>
      </c>
      <c r="E183" s="27">
        <f t="shared" si="4"/>
        <v>27</v>
      </c>
      <c r="F183" s="30" t="str">
        <f>IFERROR(VLOOKUP(A183,'_holidays'!A183:B2288,2, false),"Ns")</f>
        <v>Ns</v>
      </c>
      <c r="G183" s="30" t="str">
        <f>IFERROR(VLOOKUP(A183,'_holidays'!A183:C2288,3,False),"Ns")</f>
        <v>Ns</v>
      </c>
      <c r="H183" s="31">
        <v>7.4</v>
      </c>
      <c r="I183" s="31">
        <v>15.0</v>
      </c>
      <c r="J183" s="28">
        <v>6.9</v>
      </c>
      <c r="K183" s="31">
        <v>0.0</v>
      </c>
      <c r="L183" s="27">
        <v>138931.0</v>
      </c>
      <c r="M183" s="32">
        <v>29.52094616</v>
      </c>
      <c r="N183" s="33">
        <f t="shared" si="5"/>
        <v>4101374.571</v>
      </c>
    </row>
    <row r="184">
      <c r="A184" s="26">
        <v>42187.0</v>
      </c>
      <c r="B184" s="27" t="str">
        <f t="shared" si="1"/>
        <v>Thursday</v>
      </c>
      <c r="C184" s="28" t="str">
        <f t="shared" si="2"/>
        <v>July</v>
      </c>
      <c r="D184" s="29">
        <f t="shared" si="3"/>
        <v>2015</v>
      </c>
      <c r="E184" s="27">
        <f t="shared" si="4"/>
        <v>27</v>
      </c>
      <c r="F184" s="30" t="str">
        <f>IFERROR(VLOOKUP(A184,'_holidays'!A184:B2289,2, false),"Ns")</f>
        <v>Ns</v>
      </c>
      <c r="G184" s="30" t="str">
        <f>IFERROR(VLOOKUP(A184,'_holidays'!A184:C2289,3,False),"Ns")</f>
        <v>Ns</v>
      </c>
      <c r="H184" s="31">
        <v>10.3</v>
      </c>
      <c r="I184" s="31">
        <v>11.9</v>
      </c>
      <c r="J184" s="28">
        <v>7.0</v>
      </c>
      <c r="K184" s="31">
        <v>0.6</v>
      </c>
      <c r="L184" s="27">
        <v>138972.425</v>
      </c>
      <c r="M184" s="32">
        <v>35.6183138</v>
      </c>
      <c r="N184" s="33">
        <f t="shared" si="5"/>
        <v>4949963.443</v>
      </c>
    </row>
    <row r="185">
      <c r="A185" s="26">
        <v>42188.0</v>
      </c>
      <c r="B185" s="27" t="str">
        <f t="shared" si="1"/>
        <v>Friday</v>
      </c>
      <c r="C185" s="28" t="str">
        <f t="shared" si="2"/>
        <v>July</v>
      </c>
      <c r="D185" s="29">
        <f t="shared" si="3"/>
        <v>2015</v>
      </c>
      <c r="E185" s="27">
        <f t="shared" si="4"/>
        <v>27</v>
      </c>
      <c r="F185" s="30" t="str">
        <f>IFERROR(VLOOKUP(A185,'_holidays'!A185:B2290,2, false),"Ns")</f>
        <v>Ns</v>
      </c>
      <c r="G185" s="30" t="str">
        <f>IFERROR(VLOOKUP(A185,'_holidays'!A185:C2290,3,False),"Ns")</f>
        <v>Ns</v>
      </c>
      <c r="H185" s="31">
        <v>5.9</v>
      </c>
      <c r="I185" s="31">
        <v>12.0</v>
      </c>
      <c r="J185" s="28">
        <v>5.0</v>
      </c>
      <c r="K185" s="31">
        <v>2.6</v>
      </c>
      <c r="L185" s="27">
        <v>145713.81</v>
      </c>
      <c r="M185" s="32">
        <v>42.62957624</v>
      </c>
      <c r="N185" s="33">
        <f t="shared" si="5"/>
        <v>6211717.973</v>
      </c>
    </row>
    <row r="186">
      <c r="A186" s="26">
        <v>42189.0</v>
      </c>
      <c r="B186" s="27" t="str">
        <f t="shared" si="1"/>
        <v>Saturday</v>
      </c>
      <c r="C186" s="28" t="str">
        <f t="shared" si="2"/>
        <v>July</v>
      </c>
      <c r="D186" s="29">
        <f t="shared" si="3"/>
        <v>2015</v>
      </c>
      <c r="E186" s="27">
        <f t="shared" si="4"/>
        <v>27</v>
      </c>
      <c r="F186" s="30" t="str">
        <f>IFERROR(VLOOKUP(A186,'_holidays'!A186:B2291,2, false),"Ns")</f>
        <v>Ns</v>
      </c>
      <c r="G186" s="30" t="str">
        <f>IFERROR(VLOOKUP(A186,'_holidays'!A186:C2291,3,False),"Ns")</f>
        <v>Ns</v>
      </c>
      <c r="H186" s="31">
        <v>7.3</v>
      </c>
      <c r="I186" s="31">
        <v>10.6</v>
      </c>
      <c r="J186" s="28">
        <v>2.8</v>
      </c>
      <c r="K186" s="31">
        <v>0.0</v>
      </c>
      <c r="L186" s="27">
        <v>130073.27</v>
      </c>
      <c r="M186" s="32">
        <v>29.12782527</v>
      </c>
      <c r="N186" s="33">
        <f t="shared" si="5"/>
        <v>3788751.481</v>
      </c>
    </row>
    <row r="187">
      <c r="A187" s="26">
        <v>42190.0</v>
      </c>
      <c r="B187" s="27" t="str">
        <f t="shared" si="1"/>
        <v>Sunday</v>
      </c>
      <c r="C187" s="28" t="str">
        <f t="shared" si="2"/>
        <v>July</v>
      </c>
      <c r="D187" s="29">
        <f t="shared" si="3"/>
        <v>2015</v>
      </c>
      <c r="E187" s="27">
        <f t="shared" si="4"/>
        <v>28</v>
      </c>
      <c r="F187" s="30" t="str">
        <f>IFERROR(VLOOKUP(A187,'_holidays'!A187:B2292,2, false),"Ns")</f>
        <v>Ns</v>
      </c>
      <c r="G187" s="30" t="str">
        <f>IFERROR(VLOOKUP(A187,'_holidays'!A187:C2292,3,False),"Ns")</f>
        <v>Ns</v>
      </c>
      <c r="H187" s="31">
        <v>8.2</v>
      </c>
      <c r="I187" s="31">
        <v>14.9</v>
      </c>
      <c r="J187" s="28">
        <v>8.2</v>
      </c>
      <c r="K187" s="31">
        <v>2.0</v>
      </c>
      <c r="L187" s="27">
        <v>117312.925</v>
      </c>
      <c r="M187" s="32">
        <v>24.00328983</v>
      </c>
      <c r="N187" s="33">
        <f t="shared" si="5"/>
        <v>2815896.14</v>
      </c>
    </row>
    <row r="188">
      <c r="A188" s="26">
        <v>42191.0</v>
      </c>
      <c r="B188" s="27" t="str">
        <f t="shared" si="1"/>
        <v>Monday</v>
      </c>
      <c r="C188" s="28" t="str">
        <f t="shared" si="2"/>
        <v>July</v>
      </c>
      <c r="D188" s="29">
        <f t="shared" si="3"/>
        <v>2015</v>
      </c>
      <c r="E188" s="27">
        <f t="shared" si="4"/>
        <v>28</v>
      </c>
      <c r="F188" s="30" t="str">
        <f>IFERROR(VLOOKUP(A188,'_holidays'!A188:B2293,2, false),"Ns")</f>
        <v>Ns</v>
      </c>
      <c r="G188" s="30" t="str">
        <f>IFERROR(VLOOKUP(A188,'_holidays'!A188:C2293,3,False),"Ns")</f>
        <v>Ns</v>
      </c>
      <c r="H188" s="31">
        <v>7.5</v>
      </c>
      <c r="I188" s="31">
        <v>11.5</v>
      </c>
      <c r="J188" s="28">
        <v>4.4</v>
      </c>
      <c r="K188" s="31">
        <v>1.6</v>
      </c>
      <c r="L188" s="27">
        <v>143176.335</v>
      </c>
      <c r="M188" s="32">
        <v>36.04178884</v>
      </c>
      <c r="N188" s="33">
        <f t="shared" si="5"/>
        <v>5160331.233</v>
      </c>
    </row>
    <row r="189">
      <c r="A189" s="26">
        <v>42192.0</v>
      </c>
      <c r="B189" s="27" t="str">
        <f t="shared" si="1"/>
        <v>Tuesday</v>
      </c>
      <c r="C189" s="28" t="str">
        <f t="shared" si="2"/>
        <v>July</v>
      </c>
      <c r="D189" s="29">
        <f t="shared" si="3"/>
        <v>2015</v>
      </c>
      <c r="E189" s="27">
        <f t="shared" si="4"/>
        <v>28</v>
      </c>
      <c r="F189" s="30" t="str">
        <f>IFERROR(VLOOKUP(A189,'_holidays'!A189:B2294,2, false),"Ns")</f>
        <v>N</v>
      </c>
      <c r="G189" s="30" t="str">
        <f>IFERROR(VLOOKUP(A189,'_holidays'!A189:C2294,3,False),"Ns")</f>
        <v>N</v>
      </c>
      <c r="H189" s="31">
        <v>7.4</v>
      </c>
      <c r="I189" s="31">
        <v>14.2</v>
      </c>
      <c r="J189" s="28">
        <v>7.0</v>
      </c>
      <c r="K189" s="31">
        <v>2.2</v>
      </c>
      <c r="L189" s="27">
        <v>143984.39</v>
      </c>
      <c r="M189" s="32">
        <v>37.29751745</v>
      </c>
      <c r="N189" s="33">
        <f t="shared" si="5"/>
        <v>5370260.299</v>
      </c>
    </row>
    <row r="190">
      <c r="A190" s="26">
        <v>42193.0</v>
      </c>
      <c r="B190" s="27" t="str">
        <f t="shared" si="1"/>
        <v>Wednesday</v>
      </c>
      <c r="C190" s="28" t="str">
        <f t="shared" si="2"/>
        <v>July</v>
      </c>
      <c r="D190" s="29">
        <f t="shared" si="3"/>
        <v>2015</v>
      </c>
      <c r="E190" s="27">
        <f t="shared" si="4"/>
        <v>28</v>
      </c>
      <c r="F190" s="30" t="str">
        <f>IFERROR(VLOOKUP(A190,'_holidays'!A190:B2295,2, false),"Ns")</f>
        <v>Y</v>
      </c>
      <c r="G190" s="30" t="str">
        <f>IFERROR(VLOOKUP(A190,'_holidays'!A190:C2295,3,False),"Ns")</f>
        <v>N</v>
      </c>
      <c r="H190" s="31">
        <v>4.9</v>
      </c>
      <c r="I190" s="31">
        <v>14.8</v>
      </c>
      <c r="J190" s="28">
        <v>8.5</v>
      </c>
      <c r="K190" s="31">
        <v>0.2</v>
      </c>
      <c r="L190" s="27">
        <v>141696.295</v>
      </c>
      <c r="M190" s="32">
        <v>40.58380685</v>
      </c>
      <c r="N190" s="33">
        <f t="shared" si="5"/>
        <v>5750575.068</v>
      </c>
    </row>
    <row r="191">
      <c r="A191" s="26">
        <v>42194.0</v>
      </c>
      <c r="B191" s="27" t="str">
        <f t="shared" si="1"/>
        <v>Thursday</v>
      </c>
      <c r="C191" s="28" t="str">
        <f t="shared" si="2"/>
        <v>July</v>
      </c>
      <c r="D191" s="29">
        <f t="shared" si="3"/>
        <v>2015</v>
      </c>
      <c r="E191" s="27">
        <f t="shared" si="4"/>
        <v>28</v>
      </c>
      <c r="F191" s="30" t="str">
        <f>IFERROR(VLOOKUP(A191,'_holidays'!A191:B2296,2, false),"Ns")</f>
        <v>Y</v>
      </c>
      <c r="G191" s="30" t="str">
        <f>IFERROR(VLOOKUP(A191,'_holidays'!A191:C2296,3,False),"Ns")</f>
        <v>N</v>
      </c>
      <c r="H191" s="31">
        <v>6.5</v>
      </c>
      <c r="I191" s="31">
        <v>13.4</v>
      </c>
      <c r="J191" s="28">
        <v>3.5</v>
      </c>
      <c r="K191" s="31">
        <v>0.0</v>
      </c>
      <c r="L191" s="27">
        <v>141994.375</v>
      </c>
      <c r="M191" s="32">
        <v>38.51727354</v>
      </c>
      <c r="N191" s="33">
        <f t="shared" si="5"/>
        <v>5469236.183</v>
      </c>
    </row>
    <row r="192">
      <c r="A192" s="26">
        <v>42195.0</v>
      </c>
      <c r="B192" s="27" t="str">
        <f t="shared" si="1"/>
        <v>Friday</v>
      </c>
      <c r="C192" s="28" t="str">
        <f t="shared" si="2"/>
        <v>July</v>
      </c>
      <c r="D192" s="29">
        <f t="shared" si="3"/>
        <v>2015</v>
      </c>
      <c r="E192" s="27">
        <f t="shared" si="4"/>
        <v>28</v>
      </c>
      <c r="F192" s="30" t="str">
        <f>IFERROR(VLOOKUP(A192,'_holidays'!A192:B2297,2, false),"Ns")</f>
        <v>Y</v>
      </c>
      <c r="G192" s="30" t="str">
        <f>IFERROR(VLOOKUP(A192,'_holidays'!A192:C2297,3,False),"Ns")</f>
        <v>N</v>
      </c>
      <c r="H192" s="31">
        <v>7.6</v>
      </c>
      <c r="I192" s="31">
        <v>14.3</v>
      </c>
      <c r="J192" s="28">
        <v>5.8</v>
      </c>
      <c r="K192" s="31">
        <v>0.0</v>
      </c>
      <c r="L192" s="27">
        <v>136884.095</v>
      </c>
      <c r="M192" s="32">
        <v>32.28845537</v>
      </c>
      <c r="N192" s="33">
        <f t="shared" si="5"/>
        <v>4419775.992</v>
      </c>
    </row>
    <row r="193">
      <c r="A193" s="26">
        <v>42196.0</v>
      </c>
      <c r="B193" s="27" t="str">
        <f t="shared" si="1"/>
        <v>Saturday</v>
      </c>
      <c r="C193" s="28" t="str">
        <f t="shared" si="2"/>
        <v>July</v>
      </c>
      <c r="D193" s="29">
        <f t="shared" si="3"/>
        <v>2015</v>
      </c>
      <c r="E193" s="27">
        <f t="shared" si="4"/>
        <v>28</v>
      </c>
      <c r="F193" s="30" t="str">
        <f>IFERROR(VLOOKUP(A193,'_holidays'!A193:B2298,2, false),"Ns")</f>
        <v>Y</v>
      </c>
      <c r="G193" s="30" t="str">
        <f>IFERROR(VLOOKUP(A193,'_holidays'!A193:C2298,3,False),"Ns")</f>
        <v>N</v>
      </c>
      <c r="H193" s="31">
        <v>10.9</v>
      </c>
      <c r="I193" s="31">
        <v>13.1</v>
      </c>
      <c r="J193" s="28">
        <v>3.7</v>
      </c>
      <c r="K193" s="31">
        <v>0.2</v>
      </c>
      <c r="L193" s="27">
        <v>123971.705</v>
      </c>
      <c r="M193" s="32">
        <v>30.62181991</v>
      </c>
      <c r="N193" s="33">
        <f t="shared" si="5"/>
        <v>3796239.224</v>
      </c>
    </row>
    <row r="194">
      <c r="A194" s="26">
        <v>42197.0</v>
      </c>
      <c r="B194" s="27" t="str">
        <f t="shared" si="1"/>
        <v>Sunday</v>
      </c>
      <c r="C194" s="28" t="str">
        <f t="shared" si="2"/>
        <v>July</v>
      </c>
      <c r="D194" s="29">
        <f t="shared" si="3"/>
        <v>2015</v>
      </c>
      <c r="E194" s="27">
        <f t="shared" si="4"/>
        <v>29</v>
      </c>
      <c r="F194" s="30" t="str">
        <f>IFERROR(VLOOKUP(A194,'_holidays'!A194:B2299,2, false),"Ns")</f>
        <v>Y</v>
      </c>
      <c r="G194" s="30" t="str">
        <f>IFERROR(VLOOKUP(A194,'_holidays'!A194:C2299,3,False),"Ns")</f>
        <v>N</v>
      </c>
      <c r="H194" s="31">
        <v>3.4</v>
      </c>
      <c r="I194" s="31">
        <v>12.3</v>
      </c>
      <c r="J194" s="28">
        <v>2.9</v>
      </c>
      <c r="K194" s="31">
        <v>1.6</v>
      </c>
      <c r="L194" s="27">
        <v>124790.695</v>
      </c>
      <c r="M194" s="32">
        <v>33.15211905</v>
      </c>
      <c r="N194" s="33">
        <f t="shared" si="5"/>
        <v>4137075.977</v>
      </c>
    </row>
    <row r="195">
      <c r="A195" s="26">
        <v>42198.0</v>
      </c>
      <c r="B195" s="27" t="str">
        <f t="shared" si="1"/>
        <v>Monday</v>
      </c>
      <c r="C195" s="28" t="str">
        <f t="shared" si="2"/>
        <v>July</v>
      </c>
      <c r="D195" s="29">
        <f t="shared" si="3"/>
        <v>2015</v>
      </c>
      <c r="E195" s="27">
        <f t="shared" si="4"/>
        <v>29</v>
      </c>
      <c r="F195" s="30" t="str">
        <f>IFERROR(VLOOKUP(A195,'_holidays'!A195:B2300,2, false),"Ns")</f>
        <v>N</v>
      </c>
      <c r="G195" s="30" t="str">
        <f>IFERROR(VLOOKUP(A195,'_holidays'!A195:C2300,3,False),"Ns")</f>
        <v>N</v>
      </c>
      <c r="H195" s="31">
        <v>6.1</v>
      </c>
      <c r="I195" s="31">
        <v>12.7</v>
      </c>
      <c r="J195" s="28">
        <v>4.2</v>
      </c>
      <c r="K195" s="31">
        <v>28.4</v>
      </c>
      <c r="L195" s="27">
        <v>138680.335</v>
      </c>
      <c r="M195" s="32">
        <v>47.52630153</v>
      </c>
      <c r="N195" s="33">
        <f t="shared" si="5"/>
        <v>6590963.417</v>
      </c>
    </row>
    <row r="196">
      <c r="A196" s="26">
        <v>42199.0</v>
      </c>
      <c r="B196" s="27" t="str">
        <f t="shared" si="1"/>
        <v>Tuesday</v>
      </c>
      <c r="C196" s="28" t="str">
        <f t="shared" si="2"/>
        <v>July</v>
      </c>
      <c r="D196" s="29">
        <f t="shared" si="3"/>
        <v>2015</v>
      </c>
      <c r="E196" s="27">
        <f t="shared" si="4"/>
        <v>29</v>
      </c>
      <c r="F196" s="30" t="str">
        <f>IFERROR(VLOOKUP(A196,'_holidays'!A196:B2301,2, false),"Ns")</f>
        <v>Y</v>
      </c>
      <c r="G196" s="30" t="str">
        <f>IFERROR(VLOOKUP(A196,'_holidays'!A196:C2301,3,False),"Ns")</f>
        <v>N</v>
      </c>
      <c r="H196" s="31">
        <v>8.1</v>
      </c>
      <c r="I196" s="31">
        <v>9.8</v>
      </c>
      <c r="J196" s="28">
        <v>4.8</v>
      </c>
      <c r="K196" s="31">
        <v>3.8</v>
      </c>
      <c r="L196" s="27">
        <v>150671.105</v>
      </c>
      <c r="M196" s="32">
        <v>45.25558281</v>
      </c>
      <c r="N196" s="33">
        <f t="shared" si="5"/>
        <v>6818708.669</v>
      </c>
    </row>
    <row r="197">
      <c r="A197" s="26">
        <v>42200.0</v>
      </c>
      <c r="B197" s="27" t="str">
        <f t="shared" si="1"/>
        <v>Wednesday</v>
      </c>
      <c r="C197" s="28" t="str">
        <f t="shared" si="2"/>
        <v>July</v>
      </c>
      <c r="D197" s="29">
        <f t="shared" si="3"/>
        <v>2015</v>
      </c>
      <c r="E197" s="27">
        <f t="shared" si="4"/>
        <v>29</v>
      </c>
      <c r="F197" s="30" t="str">
        <f>IFERROR(VLOOKUP(A197,'_holidays'!A197:B2302,2, false),"Ns")</f>
        <v>Y</v>
      </c>
      <c r="G197" s="30" t="str">
        <f>IFERROR(VLOOKUP(A197,'_holidays'!A197:C2302,3,False),"Ns")</f>
        <v>N</v>
      </c>
      <c r="H197" s="31">
        <v>5.8</v>
      </c>
      <c r="I197" s="31">
        <v>10.5</v>
      </c>
      <c r="J197" s="28">
        <v>7.4</v>
      </c>
      <c r="K197" s="31">
        <v>3.6</v>
      </c>
      <c r="L197" s="27">
        <v>151270.54</v>
      </c>
      <c r="M197" s="32">
        <v>50.4974182</v>
      </c>
      <c r="N197" s="33">
        <f t="shared" si="5"/>
        <v>7638771.72</v>
      </c>
    </row>
    <row r="198">
      <c r="A198" s="26">
        <v>42201.0</v>
      </c>
      <c r="B198" s="27" t="str">
        <f t="shared" si="1"/>
        <v>Thursday</v>
      </c>
      <c r="C198" s="28" t="str">
        <f t="shared" si="2"/>
        <v>July</v>
      </c>
      <c r="D198" s="29">
        <f t="shared" si="3"/>
        <v>2015</v>
      </c>
      <c r="E198" s="27">
        <f t="shared" si="4"/>
        <v>29</v>
      </c>
      <c r="F198" s="30" t="str">
        <f>IFERROR(VLOOKUP(A198,'_holidays'!A198:B2303,2, false),"Ns")</f>
        <v>Y</v>
      </c>
      <c r="G198" s="30" t="str">
        <f>IFERROR(VLOOKUP(A198,'_holidays'!A198:C2303,3,False),"Ns")</f>
        <v>N</v>
      </c>
      <c r="H198" s="31">
        <v>6.6</v>
      </c>
      <c r="I198" s="31">
        <v>12.3</v>
      </c>
      <c r="J198" s="28">
        <v>8.1</v>
      </c>
      <c r="K198" s="31">
        <v>0.2</v>
      </c>
      <c r="L198" s="27">
        <v>144797.98</v>
      </c>
      <c r="M198" s="32">
        <v>40.47170764</v>
      </c>
      <c r="N198" s="33">
        <f t="shared" si="5"/>
        <v>5860221.513</v>
      </c>
    </row>
    <row r="199">
      <c r="A199" s="26">
        <v>42202.0</v>
      </c>
      <c r="B199" s="27" t="str">
        <f t="shared" si="1"/>
        <v>Friday</v>
      </c>
      <c r="C199" s="28" t="str">
        <f t="shared" si="2"/>
        <v>July</v>
      </c>
      <c r="D199" s="29">
        <f t="shared" si="3"/>
        <v>2015</v>
      </c>
      <c r="E199" s="27">
        <f t="shared" si="4"/>
        <v>29</v>
      </c>
      <c r="F199" s="30" t="str">
        <f>IFERROR(VLOOKUP(A199,'_holidays'!A199:B2304,2, false),"Ns")</f>
        <v>Y</v>
      </c>
      <c r="G199" s="30" t="str">
        <f>IFERROR(VLOOKUP(A199,'_holidays'!A199:C2304,3,False),"Ns")</f>
        <v>N</v>
      </c>
      <c r="H199" s="31">
        <v>7.3</v>
      </c>
      <c r="I199" s="31">
        <v>12.3</v>
      </c>
      <c r="J199" s="28">
        <v>6.5</v>
      </c>
      <c r="K199" s="31">
        <v>2.4</v>
      </c>
      <c r="L199" s="27">
        <v>142965.48</v>
      </c>
      <c r="M199" s="32">
        <v>49.21850696</v>
      </c>
      <c r="N199" s="33">
        <f t="shared" si="5"/>
        <v>7036547.472</v>
      </c>
    </row>
    <row r="200">
      <c r="A200" s="26">
        <v>42203.0</v>
      </c>
      <c r="B200" s="27" t="str">
        <f t="shared" si="1"/>
        <v>Saturday</v>
      </c>
      <c r="C200" s="28" t="str">
        <f t="shared" si="2"/>
        <v>July</v>
      </c>
      <c r="D200" s="29">
        <f t="shared" si="3"/>
        <v>2015</v>
      </c>
      <c r="E200" s="27">
        <f t="shared" si="4"/>
        <v>29</v>
      </c>
      <c r="F200" s="30" t="str">
        <f>IFERROR(VLOOKUP(A200,'_holidays'!A200:B2305,2, false),"Ns")</f>
        <v>Y</v>
      </c>
      <c r="G200" s="30" t="str">
        <f>IFERROR(VLOOKUP(A200,'_holidays'!A200:C2305,3,False),"Ns")</f>
        <v>N</v>
      </c>
      <c r="H200" s="31">
        <v>6.1</v>
      </c>
      <c r="I200" s="31">
        <v>11.5</v>
      </c>
      <c r="J200" s="28">
        <v>9.5</v>
      </c>
      <c r="K200" s="31">
        <v>0.4</v>
      </c>
      <c r="L200" s="27">
        <v>130187.445</v>
      </c>
      <c r="M200" s="32">
        <v>44.09776708</v>
      </c>
      <c r="N200" s="33">
        <f t="shared" si="5"/>
        <v>5740975.626</v>
      </c>
    </row>
    <row r="201">
      <c r="A201" s="26">
        <v>42204.0</v>
      </c>
      <c r="B201" s="27" t="str">
        <f t="shared" si="1"/>
        <v>Sunday</v>
      </c>
      <c r="C201" s="28" t="str">
        <f t="shared" si="2"/>
        <v>July</v>
      </c>
      <c r="D201" s="29">
        <f t="shared" si="3"/>
        <v>2015</v>
      </c>
      <c r="E201" s="27">
        <f t="shared" si="4"/>
        <v>30</v>
      </c>
      <c r="F201" s="30" t="str">
        <f>IFERROR(VLOOKUP(A201,'_holidays'!A201:B2306,2, false),"Ns")</f>
        <v>Y</v>
      </c>
      <c r="G201" s="30" t="str">
        <f>IFERROR(VLOOKUP(A201,'_holidays'!A201:C2306,3,False),"Ns")</f>
        <v>N</v>
      </c>
      <c r="H201" s="31">
        <v>0.6</v>
      </c>
      <c r="I201" s="31">
        <v>12.1</v>
      </c>
      <c r="J201" s="28">
        <v>9.7</v>
      </c>
      <c r="K201" s="31">
        <v>0.0</v>
      </c>
      <c r="L201" s="27">
        <v>131141.355</v>
      </c>
      <c r="M201" s="32">
        <v>43.57342248</v>
      </c>
      <c r="N201" s="33">
        <f t="shared" si="5"/>
        <v>5714277.666</v>
      </c>
    </row>
    <row r="202">
      <c r="A202" s="26">
        <v>42205.0</v>
      </c>
      <c r="B202" s="27" t="str">
        <f t="shared" si="1"/>
        <v>Monday</v>
      </c>
      <c r="C202" s="28" t="str">
        <f t="shared" si="2"/>
        <v>July</v>
      </c>
      <c r="D202" s="29">
        <f t="shared" si="3"/>
        <v>2015</v>
      </c>
      <c r="E202" s="27">
        <f t="shared" si="4"/>
        <v>30</v>
      </c>
      <c r="F202" s="30" t="str">
        <f>IFERROR(VLOOKUP(A202,'_holidays'!A202:B2307,2, false),"Ns")</f>
        <v>Y</v>
      </c>
      <c r="G202" s="30" t="str">
        <f>IFERROR(VLOOKUP(A202,'_holidays'!A202:C2307,3,False),"Ns")</f>
        <v>N</v>
      </c>
      <c r="H202" s="31">
        <v>1.8</v>
      </c>
      <c r="I202" s="31">
        <v>14.7</v>
      </c>
      <c r="J202" s="28">
        <v>9.7</v>
      </c>
      <c r="K202" s="31">
        <v>0.0</v>
      </c>
      <c r="L202" s="27">
        <v>146154.37</v>
      </c>
      <c r="M202" s="32">
        <v>41.79671269</v>
      </c>
      <c r="N202" s="33">
        <f t="shared" si="5"/>
        <v>6108772.211</v>
      </c>
    </row>
    <row r="203">
      <c r="A203" s="26">
        <v>42206.0</v>
      </c>
      <c r="B203" s="27" t="str">
        <f t="shared" si="1"/>
        <v>Tuesday</v>
      </c>
      <c r="C203" s="28" t="str">
        <f t="shared" si="2"/>
        <v>July</v>
      </c>
      <c r="D203" s="29">
        <f t="shared" si="3"/>
        <v>2015</v>
      </c>
      <c r="E203" s="27">
        <f t="shared" si="4"/>
        <v>30</v>
      </c>
      <c r="F203" s="30" t="str">
        <f>IFERROR(VLOOKUP(A203,'_holidays'!A203:B2308,2, false),"Ns")</f>
        <v>Y</v>
      </c>
      <c r="G203" s="30" t="str">
        <f>IFERROR(VLOOKUP(A203,'_holidays'!A203:C2308,3,False),"Ns")</f>
        <v>N</v>
      </c>
      <c r="H203" s="31">
        <v>4.2</v>
      </c>
      <c r="I203" s="31">
        <v>17.0</v>
      </c>
      <c r="J203" s="28">
        <v>8.6</v>
      </c>
      <c r="K203" s="31">
        <v>0.0</v>
      </c>
      <c r="L203" s="27">
        <v>138931.81</v>
      </c>
      <c r="M203" s="32">
        <v>28.89548968</v>
      </c>
      <c r="N203" s="33">
        <f t="shared" si="5"/>
        <v>4014502.682</v>
      </c>
    </row>
    <row r="204">
      <c r="A204" s="26">
        <v>42207.0</v>
      </c>
      <c r="B204" s="27" t="str">
        <f t="shared" si="1"/>
        <v>Wednesday</v>
      </c>
      <c r="C204" s="28" t="str">
        <f t="shared" si="2"/>
        <v>July</v>
      </c>
      <c r="D204" s="29">
        <f t="shared" si="3"/>
        <v>2015</v>
      </c>
      <c r="E204" s="27">
        <f t="shared" si="4"/>
        <v>30</v>
      </c>
      <c r="F204" s="30" t="str">
        <f>IFERROR(VLOOKUP(A204,'_holidays'!A204:B2309,2, false),"Ns")</f>
        <v>Y</v>
      </c>
      <c r="G204" s="30" t="str">
        <f>IFERROR(VLOOKUP(A204,'_holidays'!A204:C2309,3,False),"Ns")</f>
        <v>N</v>
      </c>
      <c r="H204" s="31">
        <v>11.4</v>
      </c>
      <c r="I204" s="31">
        <v>16.6</v>
      </c>
      <c r="J204" s="28">
        <v>6.0</v>
      </c>
      <c r="K204" s="31">
        <v>1.6</v>
      </c>
      <c r="L204" s="27">
        <v>138418.835</v>
      </c>
      <c r="M204" s="32">
        <v>33.70727752</v>
      </c>
      <c r="N204" s="33">
        <f t="shared" si="5"/>
        <v>4665722.085</v>
      </c>
    </row>
    <row r="205">
      <c r="A205" s="26">
        <v>42208.0</v>
      </c>
      <c r="B205" s="27" t="str">
        <f t="shared" si="1"/>
        <v>Thursday</v>
      </c>
      <c r="C205" s="28" t="str">
        <f t="shared" si="2"/>
        <v>July</v>
      </c>
      <c r="D205" s="29">
        <f t="shared" si="3"/>
        <v>2015</v>
      </c>
      <c r="E205" s="27">
        <f t="shared" si="4"/>
        <v>30</v>
      </c>
      <c r="F205" s="30" t="str">
        <f>IFERROR(VLOOKUP(A205,'_holidays'!A205:B2310,2, false),"Ns")</f>
        <v>Y</v>
      </c>
      <c r="G205" s="30" t="str">
        <f>IFERROR(VLOOKUP(A205,'_holidays'!A205:C2310,3,False),"Ns")</f>
        <v>N</v>
      </c>
      <c r="H205" s="31">
        <v>5.1</v>
      </c>
      <c r="I205" s="31">
        <v>16.1</v>
      </c>
      <c r="J205" s="28">
        <v>9.5</v>
      </c>
      <c r="K205" s="31">
        <v>0.0</v>
      </c>
      <c r="L205" s="27">
        <v>142316.295</v>
      </c>
      <c r="M205" s="32">
        <v>33.97518484</v>
      </c>
      <c r="N205" s="33">
        <f t="shared" si="5"/>
        <v>4835222.428</v>
      </c>
    </row>
    <row r="206">
      <c r="A206" s="26">
        <v>42209.0</v>
      </c>
      <c r="B206" s="27" t="str">
        <f t="shared" si="1"/>
        <v>Friday</v>
      </c>
      <c r="C206" s="28" t="str">
        <f t="shared" si="2"/>
        <v>July</v>
      </c>
      <c r="D206" s="29">
        <f t="shared" si="3"/>
        <v>2015</v>
      </c>
      <c r="E206" s="27">
        <f t="shared" si="4"/>
        <v>30</v>
      </c>
      <c r="F206" s="30" t="str">
        <f>IFERROR(VLOOKUP(A206,'_holidays'!A206:B2311,2, false),"Ns")</f>
        <v>Y</v>
      </c>
      <c r="G206" s="30" t="str">
        <f>IFERROR(VLOOKUP(A206,'_holidays'!A206:C2311,3,False),"Ns")</f>
        <v>N</v>
      </c>
      <c r="H206" s="31">
        <v>7.6</v>
      </c>
      <c r="I206" s="31">
        <v>15.0</v>
      </c>
      <c r="J206" s="28">
        <v>4.4</v>
      </c>
      <c r="K206" s="31">
        <v>1.2</v>
      </c>
      <c r="L206" s="27">
        <v>136837.155</v>
      </c>
      <c r="M206" s="32">
        <v>27.6698245</v>
      </c>
      <c r="N206" s="33">
        <f t="shared" si="5"/>
        <v>3786260.064</v>
      </c>
    </row>
    <row r="207">
      <c r="A207" s="26">
        <v>42210.0</v>
      </c>
      <c r="B207" s="27" t="str">
        <f t="shared" si="1"/>
        <v>Saturday</v>
      </c>
      <c r="C207" s="28" t="str">
        <f t="shared" si="2"/>
        <v>July</v>
      </c>
      <c r="D207" s="29">
        <f t="shared" si="3"/>
        <v>2015</v>
      </c>
      <c r="E207" s="27">
        <f t="shared" si="4"/>
        <v>30</v>
      </c>
      <c r="F207" s="30" t="str">
        <f>IFERROR(VLOOKUP(A207,'_holidays'!A207:B2312,2, false),"Ns")</f>
        <v>Y</v>
      </c>
      <c r="G207" s="30" t="str">
        <f>IFERROR(VLOOKUP(A207,'_holidays'!A207:C2312,3,False),"Ns")</f>
        <v>N</v>
      </c>
      <c r="H207" s="31">
        <v>9.4</v>
      </c>
      <c r="I207" s="31">
        <v>13.3</v>
      </c>
      <c r="J207" s="28">
        <v>7.7</v>
      </c>
      <c r="K207" s="31">
        <v>0.8</v>
      </c>
      <c r="L207" s="27">
        <v>121021.425</v>
      </c>
      <c r="M207" s="32">
        <v>22.2391885</v>
      </c>
      <c r="N207" s="33">
        <f t="shared" si="5"/>
        <v>2691418.283</v>
      </c>
    </row>
    <row r="208">
      <c r="A208" s="26">
        <v>42211.0</v>
      </c>
      <c r="B208" s="27" t="str">
        <f t="shared" si="1"/>
        <v>Sunday</v>
      </c>
      <c r="C208" s="28" t="str">
        <f t="shared" si="2"/>
        <v>July</v>
      </c>
      <c r="D208" s="29">
        <f t="shared" si="3"/>
        <v>2015</v>
      </c>
      <c r="E208" s="27">
        <f t="shared" si="4"/>
        <v>31</v>
      </c>
      <c r="F208" s="30" t="str">
        <f>IFERROR(VLOOKUP(A208,'_holidays'!A208:B2313,2, false),"Ns")</f>
        <v>Y</v>
      </c>
      <c r="G208" s="30" t="str">
        <f>IFERROR(VLOOKUP(A208,'_holidays'!A208:C2313,3,False),"Ns")</f>
        <v>N</v>
      </c>
      <c r="H208" s="31">
        <v>8.1</v>
      </c>
      <c r="I208" s="31">
        <v>11.6</v>
      </c>
      <c r="J208" s="28">
        <v>8.5</v>
      </c>
      <c r="K208" s="31">
        <v>3.2</v>
      </c>
      <c r="L208" s="27">
        <v>120396.735</v>
      </c>
      <c r="M208" s="32">
        <v>22.38424622</v>
      </c>
      <c r="N208" s="33">
        <f t="shared" si="5"/>
        <v>2694990.16</v>
      </c>
    </row>
    <row r="209">
      <c r="A209" s="26">
        <v>42212.0</v>
      </c>
      <c r="B209" s="27" t="str">
        <f t="shared" si="1"/>
        <v>Monday</v>
      </c>
      <c r="C209" s="28" t="str">
        <f t="shared" si="2"/>
        <v>July</v>
      </c>
      <c r="D209" s="29">
        <f t="shared" si="3"/>
        <v>2015</v>
      </c>
      <c r="E209" s="27">
        <f t="shared" si="4"/>
        <v>31</v>
      </c>
      <c r="F209" s="30" t="str">
        <f>IFERROR(VLOOKUP(A209,'_holidays'!A209:B2314,2, false),"Ns")</f>
        <v>Y</v>
      </c>
      <c r="G209" s="30" t="str">
        <f>IFERROR(VLOOKUP(A209,'_holidays'!A209:C2314,3,False),"Ns")</f>
        <v>N</v>
      </c>
      <c r="H209" s="31">
        <v>6.2</v>
      </c>
      <c r="I209" s="31">
        <v>13.9</v>
      </c>
      <c r="J209" s="28">
        <v>9.6</v>
      </c>
      <c r="K209" s="31">
        <v>0.8</v>
      </c>
      <c r="L209" s="27">
        <v>142470.43</v>
      </c>
      <c r="M209" s="32">
        <v>35.17621745</v>
      </c>
      <c r="N209" s="33">
        <f t="shared" si="5"/>
        <v>5011570.826</v>
      </c>
    </row>
    <row r="210">
      <c r="A210" s="26">
        <v>42213.0</v>
      </c>
      <c r="B210" s="27" t="str">
        <f t="shared" si="1"/>
        <v>Tuesday</v>
      </c>
      <c r="C210" s="28" t="str">
        <f t="shared" si="2"/>
        <v>July</v>
      </c>
      <c r="D210" s="29">
        <f t="shared" si="3"/>
        <v>2015</v>
      </c>
      <c r="E210" s="27">
        <f t="shared" si="4"/>
        <v>31</v>
      </c>
      <c r="F210" s="30" t="str">
        <f>IFERROR(VLOOKUP(A210,'_holidays'!A210:B2315,2, false),"Ns")</f>
        <v>Y</v>
      </c>
      <c r="G210" s="30" t="str">
        <f>IFERROR(VLOOKUP(A210,'_holidays'!A210:C2315,3,False),"Ns")</f>
        <v>N</v>
      </c>
      <c r="H210" s="31">
        <v>7.9</v>
      </c>
      <c r="I210" s="31">
        <v>14.4</v>
      </c>
      <c r="J210" s="28">
        <v>10.2</v>
      </c>
      <c r="K210" s="31">
        <v>0.0</v>
      </c>
      <c r="L210" s="27">
        <v>144008.37</v>
      </c>
      <c r="M210" s="32">
        <v>40.75298793</v>
      </c>
      <c r="N210" s="33">
        <f t="shared" si="5"/>
        <v>5868771.364</v>
      </c>
    </row>
    <row r="211">
      <c r="A211" s="26">
        <v>42214.0</v>
      </c>
      <c r="B211" s="27" t="str">
        <f t="shared" si="1"/>
        <v>Wednesday</v>
      </c>
      <c r="C211" s="28" t="str">
        <f t="shared" si="2"/>
        <v>July</v>
      </c>
      <c r="D211" s="29">
        <f t="shared" si="3"/>
        <v>2015</v>
      </c>
      <c r="E211" s="27">
        <f t="shared" si="4"/>
        <v>31</v>
      </c>
      <c r="F211" s="30" t="str">
        <f>IFERROR(VLOOKUP(A211,'_holidays'!A211:B2316,2, false),"Ns")</f>
        <v>Y</v>
      </c>
      <c r="G211" s="30" t="str">
        <f>IFERROR(VLOOKUP(A211,'_holidays'!A211:C2316,3,False),"Ns")</f>
        <v>N</v>
      </c>
      <c r="H211" s="31">
        <v>8.4</v>
      </c>
      <c r="I211" s="31">
        <v>14.0</v>
      </c>
      <c r="J211" s="28">
        <v>9.0</v>
      </c>
      <c r="K211" s="31">
        <v>0.0</v>
      </c>
      <c r="L211" s="27">
        <v>142637.76</v>
      </c>
      <c r="M211" s="32">
        <v>37.23752124</v>
      </c>
      <c r="N211" s="33">
        <f t="shared" si="5"/>
        <v>5311476.618</v>
      </c>
    </row>
    <row r="212">
      <c r="A212" s="26">
        <v>42215.0</v>
      </c>
      <c r="B212" s="27" t="str">
        <f t="shared" si="1"/>
        <v>Thursday</v>
      </c>
      <c r="C212" s="28" t="str">
        <f t="shared" si="2"/>
        <v>July</v>
      </c>
      <c r="D212" s="29">
        <f t="shared" si="3"/>
        <v>2015</v>
      </c>
      <c r="E212" s="27">
        <f t="shared" si="4"/>
        <v>31</v>
      </c>
      <c r="F212" s="30" t="str">
        <f>IFERROR(VLOOKUP(A212,'_holidays'!A212:B2317,2, false),"Ns")</f>
        <v>Y</v>
      </c>
      <c r="G212" s="30" t="str">
        <f>IFERROR(VLOOKUP(A212,'_holidays'!A212:C2317,3,False),"Ns")</f>
        <v>N</v>
      </c>
      <c r="H212" s="31">
        <v>8.6</v>
      </c>
      <c r="I212" s="31">
        <v>12.3</v>
      </c>
      <c r="J212" s="28">
        <v>4.5</v>
      </c>
      <c r="K212" s="31">
        <v>0.0</v>
      </c>
      <c r="L212" s="27">
        <v>143544.11</v>
      </c>
      <c r="M212" s="32">
        <v>29.12283736</v>
      </c>
      <c r="N212" s="33">
        <f t="shared" si="5"/>
        <v>4180411.77</v>
      </c>
    </row>
    <row r="213">
      <c r="A213" s="26">
        <v>42216.0</v>
      </c>
      <c r="B213" s="27" t="str">
        <f t="shared" si="1"/>
        <v>Friday</v>
      </c>
      <c r="C213" s="28" t="str">
        <f t="shared" si="2"/>
        <v>July</v>
      </c>
      <c r="D213" s="29">
        <f t="shared" si="3"/>
        <v>2015</v>
      </c>
      <c r="E213" s="27">
        <f t="shared" si="4"/>
        <v>31</v>
      </c>
      <c r="F213" s="30" t="str">
        <f>IFERROR(VLOOKUP(A213,'_holidays'!A213:B2318,2, false),"Ns")</f>
        <v>Y</v>
      </c>
      <c r="G213" s="30" t="str">
        <f>IFERROR(VLOOKUP(A213,'_holidays'!A213:C2318,3,False),"Ns")</f>
        <v>N</v>
      </c>
      <c r="H213" s="31">
        <v>4.1</v>
      </c>
      <c r="I213" s="31">
        <v>14.0</v>
      </c>
      <c r="J213" s="28">
        <v>10.8</v>
      </c>
      <c r="K213" s="31">
        <v>0.6</v>
      </c>
      <c r="L213" s="27">
        <v>139584.955</v>
      </c>
      <c r="M213" s="32">
        <v>35.05977109</v>
      </c>
      <c r="N213" s="33">
        <f t="shared" si="5"/>
        <v>4893816.57</v>
      </c>
    </row>
    <row r="214">
      <c r="A214" s="26">
        <v>42217.0</v>
      </c>
      <c r="B214" s="27" t="str">
        <f t="shared" si="1"/>
        <v>Saturday</v>
      </c>
      <c r="C214" s="28" t="str">
        <f t="shared" si="2"/>
        <v>August</v>
      </c>
      <c r="D214" s="29">
        <f t="shared" si="3"/>
        <v>2015</v>
      </c>
      <c r="E214" s="27">
        <f t="shared" si="4"/>
        <v>31</v>
      </c>
      <c r="F214" s="30" t="str">
        <f>IFERROR(VLOOKUP(A214,'_holidays'!A214:B2319,2, false),"Ns")</f>
        <v>Ns</v>
      </c>
      <c r="G214" s="30" t="str">
        <f>IFERROR(VLOOKUP(A214,'_holidays'!A214:C2319,3,False),"Ns")</f>
        <v>Ns</v>
      </c>
      <c r="H214" s="31">
        <v>6.5</v>
      </c>
      <c r="I214" s="31">
        <v>11.4</v>
      </c>
      <c r="J214" s="28">
        <v>4.2</v>
      </c>
      <c r="K214" s="31">
        <v>0.2</v>
      </c>
      <c r="L214" s="27">
        <v>125032.57</v>
      </c>
      <c r="M214" s="32">
        <v>29.88013959</v>
      </c>
      <c r="N214" s="33">
        <f t="shared" si="5"/>
        <v>3735990.645</v>
      </c>
    </row>
    <row r="215">
      <c r="A215" s="26">
        <v>42218.0</v>
      </c>
      <c r="B215" s="27" t="str">
        <f t="shared" si="1"/>
        <v>Sunday</v>
      </c>
      <c r="C215" s="28" t="str">
        <f t="shared" si="2"/>
        <v>August</v>
      </c>
      <c r="D215" s="29">
        <f t="shared" si="3"/>
        <v>2015</v>
      </c>
      <c r="E215" s="27">
        <f t="shared" si="4"/>
        <v>32</v>
      </c>
      <c r="F215" s="30" t="str">
        <f>IFERROR(VLOOKUP(A215,'_holidays'!A215:B2320,2, false),"Ns")</f>
        <v>Ns</v>
      </c>
      <c r="G215" s="30" t="str">
        <f>IFERROR(VLOOKUP(A215,'_holidays'!A215:C2320,3,False),"Ns")</f>
        <v>Ns</v>
      </c>
      <c r="H215" s="31">
        <v>7.8</v>
      </c>
      <c r="I215" s="31">
        <v>14.9</v>
      </c>
      <c r="J215" s="28">
        <v>8.3</v>
      </c>
      <c r="K215" s="31">
        <v>0.0</v>
      </c>
      <c r="L215" s="27">
        <v>117638.065</v>
      </c>
      <c r="M215" s="32">
        <v>23.37418658</v>
      </c>
      <c r="N215" s="33">
        <f t="shared" si="5"/>
        <v>2749694.08</v>
      </c>
    </row>
    <row r="216">
      <c r="A216" s="26">
        <v>42219.0</v>
      </c>
      <c r="B216" s="27" t="str">
        <f t="shared" si="1"/>
        <v>Monday</v>
      </c>
      <c r="C216" s="28" t="str">
        <f t="shared" si="2"/>
        <v>August</v>
      </c>
      <c r="D216" s="29">
        <f t="shared" si="3"/>
        <v>2015</v>
      </c>
      <c r="E216" s="27">
        <f t="shared" si="4"/>
        <v>32</v>
      </c>
      <c r="F216" s="30" t="str">
        <f>IFERROR(VLOOKUP(A216,'_holidays'!A216:B2321,2, false),"Ns")</f>
        <v>Ns</v>
      </c>
      <c r="G216" s="30" t="str">
        <f>IFERROR(VLOOKUP(A216,'_holidays'!A216:C2321,3,False),"Ns")</f>
        <v>Ns</v>
      </c>
      <c r="H216" s="31">
        <v>7.3</v>
      </c>
      <c r="I216" s="31">
        <v>10.8</v>
      </c>
      <c r="J216" s="28">
        <v>9.4</v>
      </c>
      <c r="K216" s="31">
        <v>6.4</v>
      </c>
      <c r="L216" s="27">
        <v>141451.725</v>
      </c>
      <c r="M216" s="32">
        <v>38.12797815</v>
      </c>
      <c r="N216" s="33">
        <f t="shared" si="5"/>
        <v>5393268.28</v>
      </c>
    </row>
    <row r="217">
      <c r="A217" s="26">
        <v>42220.0</v>
      </c>
      <c r="B217" s="27" t="str">
        <f t="shared" si="1"/>
        <v>Tuesday</v>
      </c>
      <c r="C217" s="28" t="str">
        <f t="shared" si="2"/>
        <v>August</v>
      </c>
      <c r="D217" s="29">
        <f t="shared" si="3"/>
        <v>2015</v>
      </c>
      <c r="E217" s="27">
        <f t="shared" si="4"/>
        <v>32</v>
      </c>
      <c r="F217" s="30" t="str">
        <f>IFERROR(VLOOKUP(A217,'_holidays'!A217:B2322,2, false),"Ns")</f>
        <v>Ns</v>
      </c>
      <c r="G217" s="30" t="str">
        <f>IFERROR(VLOOKUP(A217,'_holidays'!A217:C2322,3,False),"Ns")</f>
        <v>Ns</v>
      </c>
      <c r="H217" s="31">
        <v>3.5</v>
      </c>
      <c r="I217" s="31">
        <v>11.3</v>
      </c>
      <c r="J217" s="28">
        <v>7.1</v>
      </c>
      <c r="K217" s="31">
        <v>0.0</v>
      </c>
      <c r="L217" s="27">
        <v>147550.185</v>
      </c>
      <c r="M217" s="32">
        <v>44.67333638</v>
      </c>
      <c r="N217" s="33">
        <f t="shared" si="5"/>
        <v>6591559.047</v>
      </c>
    </row>
    <row r="218">
      <c r="A218" s="26">
        <v>42221.0</v>
      </c>
      <c r="B218" s="27" t="str">
        <f t="shared" si="1"/>
        <v>Wednesday</v>
      </c>
      <c r="C218" s="28" t="str">
        <f t="shared" si="2"/>
        <v>August</v>
      </c>
      <c r="D218" s="29">
        <f t="shared" si="3"/>
        <v>2015</v>
      </c>
      <c r="E218" s="27">
        <f t="shared" si="4"/>
        <v>32</v>
      </c>
      <c r="F218" s="30" t="str">
        <f>IFERROR(VLOOKUP(A218,'_holidays'!A218:B2323,2, false),"Ns")</f>
        <v>Ns</v>
      </c>
      <c r="G218" s="30" t="str">
        <f>IFERROR(VLOOKUP(A218,'_holidays'!A218:C2323,3,False),"Ns")</f>
        <v>Ns</v>
      </c>
      <c r="H218" s="31">
        <v>6.6</v>
      </c>
      <c r="I218" s="31">
        <v>10.8</v>
      </c>
      <c r="J218" s="28">
        <v>8.0</v>
      </c>
      <c r="K218" s="31">
        <v>1.0</v>
      </c>
      <c r="L218" s="27">
        <v>142325.99</v>
      </c>
      <c r="M218" s="32">
        <v>42.5957224</v>
      </c>
      <c r="N218" s="33">
        <f t="shared" si="5"/>
        <v>6062478.36</v>
      </c>
    </row>
    <row r="219">
      <c r="A219" s="26">
        <v>42222.0</v>
      </c>
      <c r="B219" s="27" t="str">
        <f t="shared" si="1"/>
        <v>Thursday</v>
      </c>
      <c r="C219" s="28" t="str">
        <f t="shared" si="2"/>
        <v>August</v>
      </c>
      <c r="D219" s="29">
        <f t="shared" si="3"/>
        <v>2015</v>
      </c>
      <c r="E219" s="27">
        <f t="shared" si="4"/>
        <v>32</v>
      </c>
      <c r="F219" s="30" t="str">
        <f>IFERROR(VLOOKUP(A219,'_holidays'!A219:B2324,2, false),"Ns")</f>
        <v>Ns</v>
      </c>
      <c r="G219" s="30" t="str">
        <f>IFERROR(VLOOKUP(A219,'_holidays'!A219:C2324,3,False),"Ns")</f>
        <v>Ns</v>
      </c>
      <c r="H219" s="31">
        <v>7.1</v>
      </c>
      <c r="I219" s="31">
        <v>12.8</v>
      </c>
      <c r="J219" s="28">
        <v>7.0</v>
      </c>
      <c r="K219" s="31">
        <v>1.6</v>
      </c>
      <c r="L219" s="27">
        <v>143642.355</v>
      </c>
      <c r="M219" s="32">
        <v>48.94517285</v>
      </c>
      <c r="N219" s="33">
        <f t="shared" si="5"/>
        <v>7030599.894</v>
      </c>
    </row>
    <row r="220">
      <c r="A220" s="26">
        <v>42223.0</v>
      </c>
      <c r="B220" s="27" t="str">
        <f t="shared" si="1"/>
        <v>Friday</v>
      </c>
      <c r="C220" s="28" t="str">
        <f t="shared" si="2"/>
        <v>August</v>
      </c>
      <c r="D220" s="29">
        <f t="shared" si="3"/>
        <v>2015</v>
      </c>
      <c r="E220" s="27">
        <f t="shared" si="4"/>
        <v>32</v>
      </c>
      <c r="F220" s="30" t="str">
        <f>IFERROR(VLOOKUP(A220,'_holidays'!A220:B2325,2, false),"Ns")</f>
        <v>Ns</v>
      </c>
      <c r="G220" s="30" t="str">
        <f>IFERROR(VLOOKUP(A220,'_holidays'!A220:C2325,3,False),"Ns")</f>
        <v>Ns</v>
      </c>
      <c r="H220" s="31">
        <v>9.0</v>
      </c>
      <c r="I220" s="31">
        <v>13.1</v>
      </c>
      <c r="J220" s="28">
        <v>9.0</v>
      </c>
      <c r="K220" s="31">
        <v>1.4</v>
      </c>
      <c r="L220" s="27">
        <v>143060.33</v>
      </c>
      <c r="M220" s="32">
        <v>42.78284919</v>
      </c>
      <c r="N220" s="33">
        <f t="shared" si="5"/>
        <v>6120528.523</v>
      </c>
    </row>
    <row r="221">
      <c r="A221" s="26">
        <v>42224.0</v>
      </c>
      <c r="B221" s="27" t="str">
        <f t="shared" si="1"/>
        <v>Saturday</v>
      </c>
      <c r="C221" s="28" t="str">
        <f t="shared" si="2"/>
        <v>August</v>
      </c>
      <c r="D221" s="29">
        <f t="shared" si="3"/>
        <v>2015</v>
      </c>
      <c r="E221" s="27">
        <f t="shared" si="4"/>
        <v>32</v>
      </c>
      <c r="F221" s="30" t="str">
        <f>IFERROR(VLOOKUP(A221,'_holidays'!A221:B2326,2, false),"Ns")</f>
        <v>Y</v>
      </c>
      <c r="G221" s="30" t="str">
        <f>IFERROR(VLOOKUP(A221,'_holidays'!A221:C2326,3,False),"Ns")</f>
        <v>N</v>
      </c>
      <c r="H221" s="31">
        <v>8.8</v>
      </c>
      <c r="I221" s="31">
        <v>12.6</v>
      </c>
      <c r="J221" s="28">
        <v>6.6</v>
      </c>
      <c r="K221" s="31">
        <v>0.4</v>
      </c>
      <c r="L221" s="27">
        <v>125830.535</v>
      </c>
      <c r="M221" s="32">
        <v>39.11605998</v>
      </c>
      <c r="N221" s="33">
        <f t="shared" si="5"/>
        <v>4921994.754</v>
      </c>
    </row>
    <row r="222">
      <c r="A222" s="26">
        <v>42225.0</v>
      </c>
      <c r="B222" s="27" t="str">
        <f t="shared" si="1"/>
        <v>Sunday</v>
      </c>
      <c r="C222" s="28" t="str">
        <f t="shared" si="2"/>
        <v>August</v>
      </c>
      <c r="D222" s="29">
        <f t="shared" si="3"/>
        <v>2015</v>
      </c>
      <c r="E222" s="27">
        <f t="shared" si="4"/>
        <v>33</v>
      </c>
      <c r="F222" s="30" t="str">
        <f>IFERROR(VLOOKUP(A222,'_holidays'!A222:B2327,2, false),"Ns")</f>
        <v>Y</v>
      </c>
      <c r="G222" s="30" t="str">
        <f>IFERROR(VLOOKUP(A222,'_holidays'!A222:C2327,3,False),"Ns")</f>
        <v>N</v>
      </c>
      <c r="H222" s="31">
        <v>7.7</v>
      </c>
      <c r="I222" s="31">
        <v>13.3</v>
      </c>
      <c r="J222" s="28">
        <v>6.9</v>
      </c>
      <c r="K222" s="31">
        <v>0.0</v>
      </c>
      <c r="L222" s="27">
        <v>120008.455</v>
      </c>
      <c r="M222" s="32">
        <v>29.44132945</v>
      </c>
      <c r="N222" s="33">
        <f t="shared" si="5"/>
        <v>3533208.46</v>
      </c>
    </row>
    <row r="223">
      <c r="A223" s="26">
        <v>42226.0</v>
      </c>
      <c r="B223" s="27" t="str">
        <f t="shared" si="1"/>
        <v>Monday</v>
      </c>
      <c r="C223" s="28" t="str">
        <f t="shared" si="2"/>
        <v>August</v>
      </c>
      <c r="D223" s="29">
        <f t="shared" si="3"/>
        <v>2015</v>
      </c>
      <c r="E223" s="27">
        <f t="shared" si="4"/>
        <v>33</v>
      </c>
      <c r="F223" s="30" t="str">
        <f>IFERROR(VLOOKUP(A223,'_holidays'!A223:B2328,2, false),"Ns")</f>
        <v>Y</v>
      </c>
      <c r="G223" s="30" t="str">
        <f>IFERROR(VLOOKUP(A223,'_holidays'!A223:C2328,3,False),"Ns")</f>
        <v>N</v>
      </c>
      <c r="H223" s="31">
        <v>8.3</v>
      </c>
      <c r="I223" s="31">
        <v>16.0</v>
      </c>
      <c r="J223" s="28">
        <v>10.7</v>
      </c>
      <c r="K223" s="31">
        <v>0.2</v>
      </c>
      <c r="L223" s="27">
        <v>130978.095</v>
      </c>
      <c r="M223" s="32">
        <v>30.09105237</v>
      </c>
      <c r="N223" s="33">
        <f t="shared" si="5"/>
        <v>3941268.716</v>
      </c>
    </row>
    <row r="224">
      <c r="A224" s="26">
        <v>42227.0</v>
      </c>
      <c r="B224" s="27" t="str">
        <f t="shared" si="1"/>
        <v>Tuesday</v>
      </c>
      <c r="C224" s="28" t="str">
        <f t="shared" si="2"/>
        <v>August</v>
      </c>
      <c r="D224" s="29">
        <f t="shared" si="3"/>
        <v>2015</v>
      </c>
      <c r="E224" s="27">
        <f t="shared" si="4"/>
        <v>33</v>
      </c>
      <c r="F224" s="30" t="str">
        <f>IFERROR(VLOOKUP(A224,'_holidays'!A224:B2329,2, false),"Ns")</f>
        <v>Y</v>
      </c>
      <c r="G224" s="30" t="str">
        <f>IFERROR(VLOOKUP(A224,'_holidays'!A224:C2329,3,False),"Ns")</f>
        <v>N</v>
      </c>
      <c r="H224" s="31">
        <v>7.8</v>
      </c>
      <c r="I224" s="31">
        <v>14.8</v>
      </c>
      <c r="J224" s="28">
        <v>11.7</v>
      </c>
      <c r="K224" s="31">
        <v>0.8</v>
      </c>
      <c r="L224" s="27">
        <v>135616.125</v>
      </c>
      <c r="M224" s="32">
        <v>31.94331353</v>
      </c>
      <c r="N224" s="33">
        <f t="shared" si="5"/>
        <v>4332028.401</v>
      </c>
    </row>
    <row r="225">
      <c r="A225" s="26">
        <v>42228.0</v>
      </c>
      <c r="B225" s="27" t="str">
        <f t="shared" si="1"/>
        <v>Wednesday</v>
      </c>
      <c r="C225" s="28" t="str">
        <f t="shared" si="2"/>
        <v>August</v>
      </c>
      <c r="D225" s="29">
        <f t="shared" si="3"/>
        <v>2015</v>
      </c>
      <c r="E225" s="27">
        <f t="shared" si="4"/>
        <v>33</v>
      </c>
      <c r="F225" s="30" t="str">
        <f>IFERROR(VLOOKUP(A225,'_holidays'!A225:B2330,2, false),"Ns")</f>
        <v>Y</v>
      </c>
      <c r="G225" s="30" t="str">
        <f>IFERROR(VLOOKUP(A225,'_holidays'!A225:C2330,3,False),"Ns")</f>
        <v>N</v>
      </c>
      <c r="H225" s="31">
        <v>9.3</v>
      </c>
      <c r="I225" s="31">
        <v>14.8</v>
      </c>
      <c r="J225" s="28">
        <v>9.2</v>
      </c>
      <c r="K225" s="31">
        <v>0.0</v>
      </c>
      <c r="L225" s="27">
        <v>138900.5</v>
      </c>
      <c r="M225" s="32">
        <v>37.33841387</v>
      </c>
      <c r="N225" s="33">
        <f t="shared" si="5"/>
        <v>5186324.356</v>
      </c>
    </row>
    <row r="226">
      <c r="A226" s="26">
        <v>42229.0</v>
      </c>
      <c r="B226" s="27" t="str">
        <f t="shared" si="1"/>
        <v>Thursday</v>
      </c>
      <c r="C226" s="28" t="str">
        <f t="shared" si="2"/>
        <v>August</v>
      </c>
      <c r="D226" s="29">
        <f t="shared" si="3"/>
        <v>2015</v>
      </c>
      <c r="E226" s="27">
        <f t="shared" si="4"/>
        <v>33</v>
      </c>
      <c r="F226" s="30" t="str">
        <f>IFERROR(VLOOKUP(A226,'_holidays'!A226:B2331,2, false),"Ns")</f>
        <v>Y</v>
      </c>
      <c r="G226" s="30" t="str">
        <f>IFERROR(VLOOKUP(A226,'_holidays'!A226:C2331,3,False),"Ns")</f>
        <v>N</v>
      </c>
      <c r="H226" s="31">
        <v>8.4</v>
      </c>
      <c r="I226" s="31">
        <v>13.0</v>
      </c>
      <c r="J226" s="28">
        <v>7.0</v>
      </c>
      <c r="K226" s="31">
        <v>0.2</v>
      </c>
      <c r="L226" s="27">
        <v>140905.85</v>
      </c>
      <c r="M226" s="32">
        <v>36.73054058</v>
      </c>
      <c r="N226" s="33">
        <f t="shared" si="5"/>
        <v>5175548.041</v>
      </c>
    </row>
    <row r="227">
      <c r="A227" s="26">
        <v>42230.0</v>
      </c>
      <c r="B227" s="27" t="str">
        <f t="shared" si="1"/>
        <v>Friday</v>
      </c>
      <c r="C227" s="28" t="str">
        <f t="shared" si="2"/>
        <v>August</v>
      </c>
      <c r="D227" s="29">
        <f t="shared" si="3"/>
        <v>2015</v>
      </c>
      <c r="E227" s="27">
        <f t="shared" si="4"/>
        <v>33</v>
      </c>
      <c r="F227" s="30" t="str">
        <f>IFERROR(VLOOKUP(A227,'_holidays'!A227:B2332,2, false),"Ns")</f>
        <v>Y</v>
      </c>
      <c r="G227" s="30" t="str">
        <f>IFERROR(VLOOKUP(A227,'_holidays'!A227:C2332,3,False),"Ns")</f>
        <v>N</v>
      </c>
      <c r="H227" s="31">
        <v>10.4</v>
      </c>
      <c r="I227" s="31">
        <v>15.3</v>
      </c>
      <c r="J227" s="28">
        <v>7.3</v>
      </c>
      <c r="K227" s="31">
        <v>0.0</v>
      </c>
      <c r="L227" s="27">
        <v>137838.925</v>
      </c>
      <c r="M227" s="32">
        <v>35.43773739</v>
      </c>
      <c r="N227" s="33">
        <f t="shared" si="5"/>
        <v>4884699.626</v>
      </c>
    </row>
    <row r="228">
      <c r="A228" s="26">
        <v>42231.0</v>
      </c>
      <c r="B228" s="27" t="str">
        <f t="shared" si="1"/>
        <v>Saturday</v>
      </c>
      <c r="C228" s="28" t="str">
        <f t="shared" si="2"/>
        <v>August</v>
      </c>
      <c r="D228" s="29">
        <f t="shared" si="3"/>
        <v>2015</v>
      </c>
      <c r="E228" s="27">
        <f t="shared" si="4"/>
        <v>33</v>
      </c>
      <c r="F228" s="30" t="str">
        <f>IFERROR(VLOOKUP(A228,'_holidays'!A228:B2333,2, false),"Ns")</f>
        <v>Y</v>
      </c>
      <c r="G228" s="30" t="str">
        <f>IFERROR(VLOOKUP(A228,'_holidays'!A228:C2333,3,False),"Ns")</f>
        <v>N</v>
      </c>
      <c r="H228" s="31">
        <v>10.0</v>
      </c>
      <c r="I228" s="31">
        <v>14.9</v>
      </c>
      <c r="J228" s="28">
        <v>10.9</v>
      </c>
      <c r="K228" s="31">
        <v>0.4</v>
      </c>
      <c r="L228" s="27">
        <v>122088.76</v>
      </c>
      <c r="M228" s="32">
        <v>34.08615436</v>
      </c>
      <c r="N228" s="33">
        <f t="shared" si="5"/>
        <v>4161536.319</v>
      </c>
    </row>
    <row r="229">
      <c r="A229" s="26">
        <v>42232.0</v>
      </c>
      <c r="B229" s="27" t="str">
        <f t="shared" si="1"/>
        <v>Sunday</v>
      </c>
      <c r="C229" s="28" t="str">
        <f t="shared" si="2"/>
        <v>August</v>
      </c>
      <c r="D229" s="29">
        <f t="shared" si="3"/>
        <v>2015</v>
      </c>
      <c r="E229" s="27">
        <f t="shared" si="4"/>
        <v>34</v>
      </c>
      <c r="F229" s="30" t="str">
        <f>IFERROR(VLOOKUP(A229,'_holidays'!A229:B2334,2, false),"Ns")</f>
        <v>Y</v>
      </c>
      <c r="G229" s="30" t="str">
        <f>IFERROR(VLOOKUP(A229,'_holidays'!A229:C2334,3,False),"Ns")</f>
        <v>N</v>
      </c>
      <c r="H229" s="31">
        <v>4.7</v>
      </c>
      <c r="I229" s="31">
        <v>17.0</v>
      </c>
      <c r="J229" s="28">
        <v>9.5</v>
      </c>
      <c r="K229" s="31">
        <v>0.2</v>
      </c>
      <c r="L229" s="27">
        <v>116648.77</v>
      </c>
      <c r="M229" s="32">
        <v>25.31764941</v>
      </c>
      <c r="N229" s="33">
        <f t="shared" si="5"/>
        <v>2953272.663</v>
      </c>
    </row>
    <row r="230">
      <c r="A230" s="26">
        <v>42233.0</v>
      </c>
      <c r="B230" s="27" t="str">
        <f t="shared" si="1"/>
        <v>Monday</v>
      </c>
      <c r="C230" s="28" t="str">
        <f t="shared" si="2"/>
        <v>August</v>
      </c>
      <c r="D230" s="29">
        <f t="shared" si="3"/>
        <v>2015</v>
      </c>
      <c r="E230" s="27">
        <f t="shared" si="4"/>
        <v>34</v>
      </c>
      <c r="F230" s="30" t="str">
        <f>IFERROR(VLOOKUP(A230,'_holidays'!A230:B2335,2, false),"Ns")</f>
        <v>Y</v>
      </c>
      <c r="G230" s="30" t="str">
        <f>IFERROR(VLOOKUP(A230,'_holidays'!A230:C2335,3,False),"Ns")</f>
        <v>N</v>
      </c>
      <c r="H230" s="31">
        <v>6.8</v>
      </c>
      <c r="I230" s="31">
        <v>12.2</v>
      </c>
      <c r="J230" s="28">
        <v>9.9</v>
      </c>
      <c r="K230" s="31">
        <v>2.4</v>
      </c>
      <c r="L230" s="27">
        <v>137008.71</v>
      </c>
      <c r="M230" s="32">
        <v>31.79373023</v>
      </c>
      <c r="N230" s="33">
        <f t="shared" si="5"/>
        <v>4356017.965</v>
      </c>
    </row>
    <row r="231">
      <c r="A231" s="26">
        <v>42234.0</v>
      </c>
      <c r="B231" s="27" t="str">
        <f t="shared" si="1"/>
        <v>Tuesday</v>
      </c>
      <c r="C231" s="28" t="str">
        <f t="shared" si="2"/>
        <v>August</v>
      </c>
      <c r="D231" s="29">
        <f t="shared" si="3"/>
        <v>2015</v>
      </c>
      <c r="E231" s="27">
        <f t="shared" si="4"/>
        <v>34</v>
      </c>
      <c r="F231" s="30" t="str">
        <f>IFERROR(VLOOKUP(A231,'_holidays'!A231:B2336,2, false),"Ns")</f>
        <v>Y</v>
      </c>
      <c r="G231" s="30" t="str">
        <f>IFERROR(VLOOKUP(A231,'_holidays'!A231:C2336,3,False),"Ns")</f>
        <v>N</v>
      </c>
      <c r="H231" s="31">
        <v>6.1</v>
      </c>
      <c r="I231" s="31">
        <v>11.1</v>
      </c>
      <c r="J231" s="28">
        <v>9.8</v>
      </c>
      <c r="K231" s="31">
        <v>0.6</v>
      </c>
      <c r="L231" s="27">
        <v>148093.96</v>
      </c>
      <c r="M231" s="32">
        <v>45.28668706</v>
      </c>
      <c r="N231" s="33">
        <f t="shared" si="5"/>
        <v>6706684.822</v>
      </c>
    </row>
    <row r="232">
      <c r="A232" s="26">
        <v>42235.0</v>
      </c>
      <c r="B232" s="27" t="str">
        <f t="shared" si="1"/>
        <v>Wednesday</v>
      </c>
      <c r="C232" s="28" t="str">
        <f t="shared" si="2"/>
        <v>August</v>
      </c>
      <c r="D232" s="29">
        <f t="shared" si="3"/>
        <v>2015</v>
      </c>
      <c r="E232" s="27">
        <f t="shared" si="4"/>
        <v>34</v>
      </c>
      <c r="F232" s="30" t="str">
        <f>IFERROR(VLOOKUP(A232,'_holidays'!A232:B2337,2, false),"Ns")</f>
        <v>Y</v>
      </c>
      <c r="G232" s="30" t="str">
        <f>IFERROR(VLOOKUP(A232,'_holidays'!A232:C2337,3,False),"Ns")</f>
        <v>N</v>
      </c>
      <c r="H232" s="31">
        <v>5.5</v>
      </c>
      <c r="I232" s="31">
        <v>12.7</v>
      </c>
      <c r="J232" s="28">
        <v>10.2</v>
      </c>
      <c r="K232" s="31">
        <v>0.0</v>
      </c>
      <c r="L232" s="27">
        <v>144024.66</v>
      </c>
      <c r="M232" s="32">
        <v>39.23515304</v>
      </c>
      <c r="N232" s="33">
        <f t="shared" si="5"/>
        <v>5650829.577</v>
      </c>
    </row>
    <row r="233">
      <c r="A233" s="26">
        <v>42236.0</v>
      </c>
      <c r="B233" s="27" t="str">
        <f t="shared" si="1"/>
        <v>Thursday</v>
      </c>
      <c r="C233" s="28" t="str">
        <f t="shared" si="2"/>
        <v>August</v>
      </c>
      <c r="D233" s="29">
        <f t="shared" si="3"/>
        <v>2015</v>
      </c>
      <c r="E233" s="27">
        <f t="shared" si="4"/>
        <v>34</v>
      </c>
      <c r="F233" s="30" t="str">
        <f>IFERROR(VLOOKUP(A233,'_holidays'!A233:B2338,2, false),"Ns")</f>
        <v>Y</v>
      </c>
      <c r="G233" s="30" t="str">
        <f>IFERROR(VLOOKUP(A233,'_holidays'!A233:C2338,3,False),"Ns")</f>
        <v>N</v>
      </c>
      <c r="H233" s="31">
        <v>6.1</v>
      </c>
      <c r="I233" s="31">
        <v>17.1</v>
      </c>
      <c r="J233" s="28">
        <v>12.7</v>
      </c>
      <c r="K233" s="31">
        <v>0.0</v>
      </c>
      <c r="L233" s="27">
        <v>131575.79</v>
      </c>
      <c r="M233" s="32">
        <v>30.54500061</v>
      </c>
      <c r="N233" s="33">
        <f t="shared" si="5"/>
        <v>4018982.586</v>
      </c>
    </row>
    <row r="234">
      <c r="A234" s="26">
        <v>42237.0</v>
      </c>
      <c r="B234" s="27" t="str">
        <f t="shared" si="1"/>
        <v>Friday</v>
      </c>
      <c r="C234" s="28" t="str">
        <f t="shared" si="2"/>
        <v>August</v>
      </c>
      <c r="D234" s="29">
        <f t="shared" si="3"/>
        <v>2015</v>
      </c>
      <c r="E234" s="27">
        <f t="shared" si="4"/>
        <v>34</v>
      </c>
      <c r="F234" s="30" t="str">
        <f>IFERROR(VLOOKUP(A234,'_holidays'!A234:B2339,2, false),"Ns")</f>
        <v>Y</v>
      </c>
      <c r="G234" s="30" t="str">
        <f>IFERROR(VLOOKUP(A234,'_holidays'!A234:C2339,3,False),"Ns")</f>
        <v>N</v>
      </c>
      <c r="H234" s="31">
        <v>10.9</v>
      </c>
      <c r="I234" s="31">
        <v>18.7</v>
      </c>
      <c r="J234" s="28">
        <v>4.1</v>
      </c>
      <c r="K234" s="31">
        <v>0.0</v>
      </c>
      <c r="L234" s="27">
        <v>126570.47</v>
      </c>
      <c r="M234" s="32">
        <v>38.88847204</v>
      </c>
      <c r="N234" s="33">
        <f t="shared" si="5"/>
        <v>4922132.184</v>
      </c>
    </row>
    <row r="235">
      <c r="A235" s="26">
        <v>42238.0</v>
      </c>
      <c r="B235" s="27" t="str">
        <f t="shared" si="1"/>
        <v>Saturday</v>
      </c>
      <c r="C235" s="28" t="str">
        <f t="shared" si="2"/>
        <v>August</v>
      </c>
      <c r="D235" s="29">
        <f t="shared" si="3"/>
        <v>2015</v>
      </c>
      <c r="E235" s="27">
        <f t="shared" si="4"/>
        <v>34</v>
      </c>
      <c r="F235" s="30" t="str">
        <f>IFERROR(VLOOKUP(A235,'_holidays'!A235:B2340,2, false),"Ns")</f>
        <v>Y</v>
      </c>
      <c r="G235" s="30" t="str">
        <f>IFERROR(VLOOKUP(A235,'_holidays'!A235:C2340,3,False),"Ns")</f>
        <v>N</v>
      </c>
      <c r="H235" s="31">
        <v>11.8</v>
      </c>
      <c r="I235" s="31">
        <v>18.8</v>
      </c>
      <c r="J235" s="28">
        <v>11.8</v>
      </c>
      <c r="K235" s="31">
        <v>0.0</v>
      </c>
      <c r="L235" s="27">
        <v>112275.15</v>
      </c>
      <c r="M235" s="32">
        <v>32.23832167</v>
      </c>
      <c r="N235" s="33">
        <f t="shared" si="5"/>
        <v>3619562.401</v>
      </c>
    </row>
    <row r="236">
      <c r="A236" s="26">
        <v>42239.0</v>
      </c>
      <c r="B236" s="27" t="str">
        <f t="shared" si="1"/>
        <v>Sunday</v>
      </c>
      <c r="C236" s="28" t="str">
        <f t="shared" si="2"/>
        <v>August</v>
      </c>
      <c r="D236" s="29">
        <f t="shared" si="3"/>
        <v>2015</v>
      </c>
      <c r="E236" s="27">
        <f t="shared" si="4"/>
        <v>35</v>
      </c>
      <c r="F236" s="30" t="str">
        <f>IFERROR(VLOOKUP(A236,'_holidays'!A236:B2341,2, false),"Ns")</f>
        <v>Y</v>
      </c>
      <c r="G236" s="30" t="str">
        <f>IFERROR(VLOOKUP(A236,'_holidays'!A236:C2341,3,False),"Ns")</f>
        <v>N</v>
      </c>
      <c r="H236" s="31">
        <v>7.9</v>
      </c>
      <c r="I236" s="31">
        <v>16.3</v>
      </c>
      <c r="J236" s="28">
        <v>13.1</v>
      </c>
      <c r="K236" s="31">
        <v>0.0</v>
      </c>
      <c r="L236" s="27">
        <v>111793.015</v>
      </c>
      <c r="M236" s="32">
        <v>29.44134872</v>
      </c>
      <c r="N236" s="33">
        <f t="shared" si="5"/>
        <v>3291337.139</v>
      </c>
    </row>
    <row r="237">
      <c r="A237" s="26">
        <v>42240.0</v>
      </c>
      <c r="B237" s="27" t="str">
        <f t="shared" si="1"/>
        <v>Monday</v>
      </c>
      <c r="C237" s="28" t="str">
        <f t="shared" si="2"/>
        <v>August</v>
      </c>
      <c r="D237" s="29">
        <f t="shared" si="3"/>
        <v>2015</v>
      </c>
      <c r="E237" s="27">
        <f t="shared" si="4"/>
        <v>35</v>
      </c>
      <c r="F237" s="30" t="str">
        <f>IFERROR(VLOOKUP(A237,'_holidays'!A237:B2342,2, false),"Ns")</f>
        <v>Y</v>
      </c>
      <c r="G237" s="30" t="str">
        <f>IFERROR(VLOOKUP(A237,'_holidays'!A237:C2342,3,False),"Ns")</f>
        <v>N</v>
      </c>
      <c r="H237" s="31">
        <v>8.5</v>
      </c>
      <c r="I237" s="31">
        <v>14.5</v>
      </c>
      <c r="J237" s="28">
        <v>9.6</v>
      </c>
      <c r="K237" s="31">
        <v>0.0</v>
      </c>
      <c r="L237" s="27">
        <v>128868.255</v>
      </c>
      <c r="M237" s="32">
        <v>26.61266289</v>
      </c>
      <c r="N237" s="33">
        <f t="shared" si="5"/>
        <v>3429527.428</v>
      </c>
    </row>
    <row r="238">
      <c r="A238" s="26">
        <v>42241.0</v>
      </c>
      <c r="B238" s="27" t="str">
        <f t="shared" si="1"/>
        <v>Tuesday</v>
      </c>
      <c r="C238" s="28" t="str">
        <f t="shared" si="2"/>
        <v>August</v>
      </c>
      <c r="D238" s="29">
        <f t="shared" si="3"/>
        <v>2015</v>
      </c>
      <c r="E238" s="27">
        <f t="shared" si="4"/>
        <v>35</v>
      </c>
      <c r="F238" s="30" t="str">
        <f>IFERROR(VLOOKUP(A238,'_holidays'!A238:B2343,2, false),"Ns")</f>
        <v>Y</v>
      </c>
      <c r="G238" s="30" t="str">
        <f>IFERROR(VLOOKUP(A238,'_holidays'!A238:C2343,3,False),"Ns")</f>
        <v>N</v>
      </c>
      <c r="H238" s="31">
        <v>9.5</v>
      </c>
      <c r="I238" s="31">
        <v>14.3</v>
      </c>
      <c r="J238" s="28">
        <v>8.1</v>
      </c>
      <c r="K238" s="31">
        <v>0.0</v>
      </c>
      <c r="L238" s="27">
        <v>135051.545</v>
      </c>
      <c r="M238" s="32">
        <v>28.80467771</v>
      </c>
      <c r="N238" s="33">
        <f t="shared" si="5"/>
        <v>3890116.228</v>
      </c>
    </row>
    <row r="239">
      <c r="A239" s="26">
        <v>42242.0</v>
      </c>
      <c r="B239" s="27" t="str">
        <f t="shared" si="1"/>
        <v>Wednesday</v>
      </c>
      <c r="C239" s="28" t="str">
        <f t="shared" si="2"/>
        <v>August</v>
      </c>
      <c r="D239" s="29">
        <f t="shared" si="3"/>
        <v>2015</v>
      </c>
      <c r="E239" s="27">
        <f t="shared" si="4"/>
        <v>35</v>
      </c>
      <c r="F239" s="30" t="str">
        <f>IFERROR(VLOOKUP(A239,'_holidays'!A239:B2344,2, false),"Ns")</f>
        <v>Y</v>
      </c>
      <c r="G239" s="30" t="str">
        <f>IFERROR(VLOOKUP(A239,'_holidays'!A239:C2344,3,False),"Ns")</f>
        <v>N</v>
      </c>
      <c r="H239" s="31">
        <v>9.2</v>
      </c>
      <c r="I239" s="31">
        <v>14.6</v>
      </c>
      <c r="J239" s="28">
        <v>7.8</v>
      </c>
      <c r="K239" s="31">
        <v>0.2</v>
      </c>
      <c r="L239" s="27">
        <v>135914.68</v>
      </c>
      <c r="M239" s="32">
        <v>37.13177468</v>
      </c>
      <c r="N239" s="33">
        <f t="shared" si="5"/>
        <v>5046753.273</v>
      </c>
    </row>
    <row r="240">
      <c r="A240" s="26">
        <v>42243.0</v>
      </c>
      <c r="B240" s="27" t="str">
        <f t="shared" si="1"/>
        <v>Thursday</v>
      </c>
      <c r="C240" s="28" t="str">
        <f t="shared" si="2"/>
        <v>August</v>
      </c>
      <c r="D240" s="29">
        <f t="shared" si="3"/>
        <v>2015</v>
      </c>
      <c r="E240" s="27">
        <f t="shared" si="4"/>
        <v>35</v>
      </c>
      <c r="F240" s="30" t="str">
        <f>IFERROR(VLOOKUP(A240,'_holidays'!A240:B2345,2, false),"Ns")</f>
        <v>Y</v>
      </c>
      <c r="G240" s="30" t="str">
        <f>IFERROR(VLOOKUP(A240,'_holidays'!A240:C2345,3,False),"Ns")</f>
        <v>N</v>
      </c>
      <c r="H240" s="31">
        <v>9.8</v>
      </c>
      <c r="I240" s="31">
        <v>11.7</v>
      </c>
      <c r="J240" s="28">
        <v>2.7</v>
      </c>
      <c r="K240" s="31">
        <v>0.8</v>
      </c>
      <c r="L240" s="27">
        <v>141159.77</v>
      </c>
      <c r="M240" s="32">
        <v>41.60533545</v>
      </c>
      <c r="N240" s="33">
        <f t="shared" si="5"/>
        <v>5872999.583</v>
      </c>
    </row>
    <row r="241">
      <c r="A241" s="26">
        <v>42244.0</v>
      </c>
      <c r="B241" s="27" t="str">
        <f t="shared" si="1"/>
        <v>Friday</v>
      </c>
      <c r="C241" s="28" t="str">
        <f t="shared" si="2"/>
        <v>August</v>
      </c>
      <c r="D241" s="29">
        <f t="shared" si="3"/>
        <v>2015</v>
      </c>
      <c r="E241" s="27">
        <f t="shared" si="4"/>
        <v>35</v>
      </c>
      <c r="F241" s="30" t="str">
        <f>IFERROR(VLOOKUP(A241,'_holidays'!A241:B2346,2, false),"Ns")</f>
        <v>Y</v>
      </c>
      <c r="G241" s="30" t="str">
        <f>IFERROR(VLOOKUP(A241,'_holidays'!A241:C2346,3,False),"Ns")</f>
        <v>N</v>
      </c>
      <c r="H241" s="31">
        <v>8.1</v>
      </c>
      <c r="I241" s="31">
        <v>13.2</v>
      </c>
      <c r="J241" s="28">
        <v>12.2</v>
      </c>
      <c r="K241" s="31">
        <v>17.4</v>
      </c>
      <c r="L241" s="27">
        <v>134755.505</v>
      </c>
      <c r="M241" s="32">
        <v>38.17912007</v>
      </c>
      <c r="N241" s="33">
        <f t="shared" si="5"/>
        <v>5144846.605</v>
      </c>
    </row>
    <row r="242">
      <c r="A242" s="26">
        <v>42245.0</v>
      </c>
      <c r="B242" s="27" t="str">
        <f t="shared" si="1"/>
        <v>Saturday</v>
      </c>
      <c r="C242" s="28" t="str">
        <f t="shared" si="2"/>
        <v>August</v>
      </c>
      <c r="D242" s="29">
        <f t="shared" si="3"/>
        <v>2015</v>
      </c>
      <c r="E242" s="27">
        <f t="shared" si="4"/>
        <v>35</v>
      </c>
      <c r="F242" s="30" t="str">
        <f>IFERROR(VLOOKUP(A242,'_holidays'!A242:B2347,2, false),"Ns")</f>
        <v>Y</v>
      </c>
      <c r="G242" s="30" t="str">
        <f>IFERROR(VLOOKUP(A242,'_holidays'!A242:C2347,3,False),"Ns")</f>
        <v>N</v>
      </c>
      <c r="H242" s="31">
        <v>6.3</v>
      </c>
      <c r="I242" s="31">
        <v>11.7</v>
      </c>
      <c r="J242" s="28">
        <v>9.1</v>
      </c>
      <c r="K242" s="31">
        <v>1.8</v>
      </c>
      <c r="L242" s="27">
        <v>124448.5</v>
      </c>
      <c r="M242" s="32">
        <v>35.47451361</v>
      </c>
      <c r="N242" s="33">
        <f t="shared" si="5"/>
        <v>4414750.007</v>
      </c>
    </row>
    <row r="243">
      <c r="A243" s="26">
        <v>42246.0</v>
      </c>
      <c r="B243" s="27" t="str">
        <f t="shared" si="1"/>
        <v>Sunday</v>
      </c>
      <c r="C243" s="28" t="str">
        <f t="shared" si="2"/>
        <v>August</v>
      </c>
      <c r="D243" s="29">
        <f t="shared" si="3"/>
        <v>2015</v>
      </c>
      <c r="E243" s="27">
        <f t="shared" si="4"/>
        <v>36</v>
      </c>
      <c r="F243" s="30" t="str">
        <f>IFERROR(VLOOKUP(A243,'_holidays'!A243:B2348,2, false),"Ns")</f>
        <v>Y</v>
      </c>
      <c r="G243" s="30" t="str">
        <f>IFERROR(VLOOKUP(A243,'_holidays'!A243:C2348,3,False),"Ns")</f>
        <v>N</v>
      </c>
      <c r="H243" s="31">
        <v>7.9</v>
      </c>
      <c r="I243" s="31">
        <v>12.5</v>
      </c>
      <c r="J243" s="28">
        <v>14.3</v>
      </c>
      <c r="K243" s="31">
        <v>2.2</v>
      </c>
      <c r="L243" s="27">
        <v>116744.215</v>
      </c>
      <c r="M243" s="32">
        <v>42.41417956</v>
      </c>
      <c r="N243" s="33">
        <f t="shared" si="5"/>
        <v>4951610.098</v>
      </c>
    </row>
    <row r="244">
      <c r="A244" s="26">
        <v>42247.0</v>
      </c>
      <c r="B244" s="27" t="str">
        <f t="shared" si="1"/>
        <v>Monday</v>
      </c>
      <c r="C244" s="28" t="str">
        <f t="shared" si="2"/>
        <v>August</v>
      </c>
      <c r="D244" s="29">
        <f t="shared" si="3"/>
        <v>2015</v>
      </c>
      <c r="E244" s="27">
        <f t="shared" si="4"/>
        <v>36</v>
      </c>
      <c r="F244" s="30" t="str">
        <f>IFERROR(VLOOKUP(A244,'_holidays'!A244:B2349,2, false),"Ns")</f>
        <v>Y</v>
      </c>
      <c r="G244" s="30" t="str">
        <f>IFERROR(VLOOKUP(A244,'_holidays'!A244:C2349,3,False),"Ns")</f>
        <v>N</v>
      </c>
      <c r="H244" s="31">
        <v>8.1</v>
      </c>
      <c r="I244" s="31">
        <v>13.0</v>
      </c>
      <c r="J244" s="28">
        <v>11.5</v>
      </c>
      <c r="K244" s="31">
        <v>0.0</v>
      </c>
      <c r="L244" s="27">
        <v>137724.895</v>
      </c>
      <c r="M244" s="32">
        <v>50.27328749</v>
      </c>
      <c r="N244" s="33">
        <f t="shared" si="5"/>
        <v>6923883.241</v>
      </c>
    </row>
    <row r="245">
      <c r="A245" s="26">
        <v>42248.0</v>
      </c>
      <c r="B245" s="27" t="str">
        <f t="shared" si="1"/>
        <v>Tuesday</v>
      </c>
      <c r="C245" s="28" t="str">
        <f t="shared" si="2"/>
        <v>September</v>
      </c>
      <c r="D245" s="29">
        <f t="shared" si="3"/>
        <v>2015</v>
      </c>
      <c r="E245" s="27">
        <f t="shared" si="4"/>
        <v>36</v>
      </c>
      <c r="F245" s="30" t="str">
        <f>IFERROR(VLOOKUP(A245,'_holidays'!A245:B2350,2, false),"Ns")</f>
        <v>Ns</v>
      </c>
      <c r="G245" s="30" t="str">
        <f>IFERROR(VLOOKUP(A245,'_holidays'!A245:C2350,3,False),"Ns")</f>
        <v>Ns</v>
      </c>
      <c r="H245" s="31">
        <v>5.1</v>
      </c>
      <c r="I245" s="31">
        <v>16.2</v>
      </c>
      <c r="J245" s="28">
        <v>15.7</v>
      </c>
      <c r="K245" s="31">
        <v>0.0</v>
      </c>
      <c r="L245" s="27">
        <v>134116.77</v>
      </c>
      <c r="M245" s="32">
        <v>50.14578439</v>
      </c>
      <c r="N245" s="33">
        <f t="shared" si="5"/>
        <v>6725390.632</v>
      </c>
    </row>
    <row r="246">
      <c r="A246" s="26">
        <v>42249.0</v>
      </c>
      <c r="B246" s="27" t="str">
        <f t="shared" si="1"/>
        <v>Wednesday</v>
      </c>
      <c r="C246" s="28" t="str">
        <f t="shared" si="2"/>
        <v>September</v>
      </c>
      <c r="D246" s="29">
        <f t="shared" si="3"/>
        <v>2015</v>
      </c>
      <c r="E246" s="27">
        <f t="shared" si="4"/>
        <v>36</v>
      </c>
      <c r="F246" s="30" t="str">
        <f>IFERROR(VLOOKUP(A246,'_holidays'!A246:B2351,2, false),"Ns")</f>
        <v>Ns</v>
      </c>
      <c r="G246" s="30" t="str">
        <f>IFERROR(VLOOKUP(A246,'_holidays'!A246:C2351,3,False),"Ns")</f>
        <v>Ns</v>
      </c>
      <c r="H246" s="31">
        <v>8.0</v>
      </c>
      <c r="I246" s="31">
        <v>18.8</v>
      </c>
      <c r="J246" s="28">
        <v>10.5</v>
      </c>
      <c r="K246" s="31">
        <v>0.0</v>
      </c>
      <c r="L246" s="27">
        <v>132794.715</v>
      </c>
      <c r="M246" s="32">
        <v>49.03831254</v>
      </c>
      <c r="N246" s="33">
        <f t="shared" si="5"/>
        <v>6512028.738</v>
      </c>
    </row>
    <row r="247">
      <c r="A247" s="26">
        <v>42250.0</v>
      </c>
      <c r="B247" s="27" t="str">
        <f t="shared" si="1"/>
        <v>Thursday</v>
      </c>
      <c r="C247" s="28" t="str">
        <f t="shared" si="2"/>
        <v>September</v>
      </c>
      <c r="D247" s="29">
        <f t="shared" si="3"/>
        <v>2015</v>
      </c>
      <c r="E247" s="27">
        <f t="shared" si="4"/>
        <v>36</v>
      </c>
      <c r="F247" s="30" t="str">
        <f>IFERROR(VLOOKUP(A247,'_holidays'!A247:B2352,2, false),"Ns")</f>
        <v>Ns</v>
      </c>
      <c r="G247" s="30" t="str">
        <f>IFERROR(VLOOKUP(A247,'_holidays'!A247:C2352,3,False),"Ns")</f>
        <v>Ns</v>
      </c>
      <c r="H247" s="31">
        <v>10.6</v>
      </c>
      <c r="I247" s="31">
        <v>14.0</v>
      </c>
      <c r="J247" s="28">
        <v>8.0</v>
      </c>
      <c r="K247" s="31">
        <v>4.4</v>
      </c>
      <c r="L247" s="27">
        <v>132096.335</v>
      </c>
      <c r="M247" s="32">
        <v>45.54626467</v>
      </c>
      <c r="N247" s="33">
        <f t="shared" si="5"/>
        <v>6016494.636</v>
      </c>
    </row>
    <row r="248">
      <c r="A248" s="26">
        <v>42251.0</v>
      </c>
      <c r="B248" s="27" t="str">
        <f t="shared" si="1"/>
        <v>Friday</v>
      </c>
      <c r="C248" s="28" t="str">
        <f t="shared" si="2"/>
        <v>September</v>
      </c>
      <c r="D248" s="29">
        <f t="shared" si="3"/>
        <v>2015</v>
      </c>
      <c r="E248" s="27">
        <f t="shared" si="4"/>
        <v>36</v>
      </c>
      <c r="F248" s="30" t="str">
        <f>IFERROR(VLOOKUP(A248,'_holidays'!A248:B2353,2, false),"Ns")</f>
        <v>Ns</v>
      </c>
      <c r="G248" s="30" t="str">
        <f>IFERROR(VLOOKUP(A248,'_holidays'!A248:C2353,3,False),"Ns")</f>
        <v>Ns</v>
      </c>
      <c r="H248" s="31">
        <v>8.7</v>
      </c>
      <c r="I248" s="31">
        <v>13.7</v>
      </c>
      <c r="J248" s="28">
        <v>13.0</v>
      </c>
      <c r="K248" s="31">
        <v>0.0</v>
      </c>
      <c r="L248" s="27">
        <v>131384.88</v>
      </c>
      <c r="M248" s="32">
        <v>65.73690671</v>
      </c>
      <c r="N248" s="33">
        <f t="shared" si="5"/>
        <v>8636835.6</v>
      </c>
    </row>
    <row r="249">
      <c r="A249" s="26">
        <v>42252.0</v>
      </c>
      <c r="B249" s="27" t="str">
        <f t="shared" si="1"/>
        <v>Saturday</v>
      </c>
      <c r="C249" s="28" t="str">
        <f t="shared" si="2"/>
        <v>September</v>
      </c>
      <c r="D249" s="29">
        <f t="shared" si="3"/>
        <v>2015</v>
      </c>
      <c r="E249" s="27">
        <f t="shared" si="4"/>
        <v>36</v>
      </c>
      <c r="F249" s="30" t="str">
        <f>IFERROR(VLOOKUP(A249,'_holidays'!A249:B2354,2, false),"Ns")</f>
        <v>Ns</v>
      </c>
      <c r="G249" s="30" t="str">
        <f>IFERROR(VLOOKUP(A249,'_holidays'!A249:C2354,3,False),"Ns")</f>
        <v>Ns</v>
      </c>
      <c r="H249" s="31">
        <v>10.2</v>
      </c>
      <c r="I249" s="31">
        <v>14.0</v>
      </c>
      <c r="J249" s="28">
        <v>14.8</v>
      </c>
      <c r="K249" s="31">
        <v>0.0</v>
      </c>
      <c r="L249" s="27">
        <v>115799.32</v>
      </c>
      <c r="M249" s="32">
        <v>57.1775692</v>
      </c>
      <c r="N249" s="33">
        <f t="shared" si="5"/>
        <v>6621123.633</v>
      </c>
    </row>
    <row r="250">
      <c r="A250" s="26">
        <v>42253.0</v>
      </c>
      <c r="B250" s="27" t="str">
        <f t="shared" si="1"/>
        <v>Sunday</v>
      </c>
      <c r="C250" s="28" t="str">
        <f t="shared" si="2"/>
        <v>September</v>
      </c>
      <c r="D250" s="29">
        <f t="shared" si="3"/>
        <v>2015</v>
      </c>
      <c r="E250" s="27">
        <f t="shared" si="4"/>
        <v>37</v>
      </c>
      <c r="F250" s="30" t="str">
        <f>IFERROR(VLOOKUP(A250,'_holidays'!A250:B2355,2, false),"Ns")</f>
        <v>Ns</v>
      </c>
      <c r="G250" s="30" t="str">
        <f>IFERROR(VLOOKUP(A250,'_holidays'!A250:C2355,3,False),"Ns")</f>
        <v>Ns</v>
      </c>
      <c r="H250" s="31">
        <v>5.8</v>
      </c>
      <c r="I250" s="31">
        <v>16.6</v>
      </c>
      <c r="J250" s="28">
        <v>11.8</v>
      </c>
      <c r="K250" s="31">
        <v>0.0</v>
      </c>
      <c r="L250" s="27">
        <v>109641.375</v>
      </c>
      <c r="M250" s="32">
        <v>40.58176552</v>
      </c>
      <c r="N250" s="33">
        <f t="shared" si="5"/>
        <v>4449440.572</v>
      </c>
    </row>
    <row r="251">
      <c r="A251" s="26">
        <v>42254.0</v>
      </c>
      <c r="B251" s="27" t="str">
        <f t="shared" si="1"/>
        <v>Monday</v>
      </c>
      <c r="C251" s="28" t="str">
        <f t="shared" si="2"/>
        <v>September</v>
      </c>
      <c r="D251" s="29">
        <f t="shared" si="3"/>
        <v>2015</v>
      </c>
      <c r="E251" s="27">
        <f t="shared" si="4"/>
        <v>37</v>
      </c>
      <c r="F251" s="30" t="str">
        <f>IFERROR(VLOOKUP(A251,'_holidays'!A251:B2356,2, false),"Ns")</f>
        <v>Ns</v>
      </c>
      <c r="G251" s="30" t="str">
        <f>IFERROR(VLOOKUP(A251,'_holidays'!A251:C2356,3,False),"Ns")</f>
        <v>Ns</v>
      </c>
      <c r="H251" s="31">
        <v>8.9</v>
      </c>
      <c r="I251" s="31">
        <v>13.6</v>
      </c>
      <c r="J251" s="28">
        <v>9.2</v>
      </c>
      <c r="K251" s="31">
        <v>3.6</v>
      </c>
      <c r="L251" s="27">
        <v>131619.365</v>
      </c>
      <c r="M251" s="32">
        <v>38.52697878</v>
      </c>
      <c r="N251" s="33">
        <f t="shared" si="5"/>
        <v>5070896.482</v>
      </c>
    </row>
    <row r="252">
      <c r="A252" s="26">
        <v>42255.0</v>
      </c>
      <c r="B252" s="27" t="str">
        <f t="shared" si="1"/>
        <v>Tuesday</v>
      </c>
      <c r="C252" s="28" t="str">
        <f t="shared" si="2"/>
        <v>September</v>
      </c>
      <c r="D252" s="29">
        <f t="shared" si="3"/>
        <v>2015</v>
      </c>
      <c r="E252" s="27">
        <f t="shared" si="4"/>
        <v>37</v>
      </c>
      <c r="F252" s="30" t="str">
        <f>IFERROR(VLOOKUP(A252,'_holidays'!A252:B2357,2, false),"Ns")</f>
        <v>Ns</v>
      </c>
      <c r="G252" s="30" t="str">
        <f>IFERROR(VLOOKUP(A252,'_holidays'!A252:C2357,3,False),"Ns")</f>
        <v>Ns</v>
      </c>
      <c r="H252" s="31">
        <v>8.8</v>
      </c>
      <c r="I252" s="31">
        <v>12.8</v>
      </c>
      <c r="J252" s="28">
        <v>11.1</v>
      </c>
      <c r="K252" s="31">
        <v>2.0</v>
      </c>
      <c r="L252" s="27">
        <v>136340.7</v>
      </c>
      <c r="M252" s="32">
        <v>41.71038161</v>
      </c>
      <c r="N252" s="33">
        <f t="shared" si="5"/>
        <v>5686822.626</v>
      </c>
    </row>
    <row r="253">
      <c r="A253" s="26">
        <v>42256.0</v>
      </c>
      <c r="B253" s="27" t="str">
        <f t="shared" si="1"/>
        <v>Wednesday</v>
      </c>
      <c r="C253" s="28" t="str">
        <f t="shared" si="2"/>
        <v>September</v>
      </c>
      <c r="D253" s="29">
        <f t="shared" si="3"/>
        <v>2015</v>
      </c>
      <c r="E253" s="27">
        <f t="shared" si="4"/>
        <v>37</v>
      </c>
      <c r="F253" s="30" t="str">
        <f>IFERROR(VLOOKUP(A253,'_holidays'!A253:B2358,2, false),"Ns")</f>
        <v>Y</v>
      </c>
      <c r="G253" s="30" t="str">
        <f>IFERROR(VLOOKUP(A253,'_holidays'!A253:C2358,3,False),"Ns")</f>
        <v>N</v>
      </c>
      <c r="H253" s="31">
        <v>10.0</v>
      </c>
      <c r="I253" s="31">
        <v>15.3</v>
      </c>
      <c r="J253" s="28">
        <v>11.4</v>
      </c>
      <c r="K253" s="31">
        <v>0.0</v>
      </c>
      <c r="L253" s="27">
        <v>132977.45</v>
      </c>
      <c r="M253" s="32">
        <v>48.12810484</v>
      </c>
      <c r="N253" s="33">
        <f t="shared" si="5"/>
        <v>6399952.655</v>
      </c>
    </row>
    <row r="254">
      <c r="A254" s="26">
        <v>42257.0</v>
      </c>
      <c r="B254" s="27" t="str">
        <f t="shared" si="1"/>
        <v>Thursday</v>
      </c>
      <c r="C254" s="28" t="str">
        <f t="shared" si="2"/>
        <v>September</v>
      </c>
      <c r="D254" s="29">
        <f t="shared" si="3"/>
        <v>2015</v>
      </c>
      <c r="E254" s="27">
        <f t="shared" si="4"/>
        <v>37</v>
      </c>
      <c r="F254" s="30" t="str">
        <f>IFERROR(VLOOKUP(A254,'_holidays'!A254:B2359,2, false),"Ns")</f>
        <v>Y</v>
      </c>
      <c r="G254" s="30" t="str">
        <f>IFERROR(VLOOKUP(A254,'_holidays'!A254:C2359,3,False),"Ns")</f>
        <v>N</v>
      </c>
      <c r="H254" s="31">
        <v>10.0</v>
      </c>
      <c r="I254" s="31">
        <v>15.7</v>
      </c>
      <c r="J254" s="28">
        <v>17.3</v>
      </c>
      <c r="K254" s="31">
        <v>0.0</v>
      </c>
      <c r="L254" s="27">
        <v>133541.98</v>
      </c>
      <c r="M254" s="32">
        <v>48.91956662</v>
      </c>
      <c r="N254" s="33">
        <f t="shared" si="5"/>
        <v>6532815.787</v>
      </c>
    </row>
    <row r="255">
      <c r="A255" s="26">
        <v>42258.0</v>
      </c>
      <c r="B255" s="27" t="str">
        <f t="shared" si="1"/>
        <v>Friday</v>
      </c>
      <c r="C255" s="28" t="str">
        <f t="shared" si="2"/>
        <v>September</v>
      </c>
      <c r="D255" s="29">
        <f t="shared" si="3"/>
        <v>2015</v>
      </c>
      <c r="E255" s="27">
        <f t="shared" si="4"/>
        <v>37</v>
      </c>
      <c r="F255" s="30" t="str">
        <f>IFERROR(VLOOKUP(A255,'_holidays'!A255:B2360,2, false),"Ns")</f>
        <v>Y</v>
      </c>
      <c r="G255" s="30" t="str">
        <f>IFERROR(VLOOKUP(A255,'_holidays'!A255:C2360,3,False),"Ns")</f>
        <v>N</v>
      </c>
      <c r="H255" s="31">
        <v>5.1</v>
      </c>
      <c r="I255" s="31">
        <v>20.1</v>
      </c>
      <c r="J255" s="28">
        <v>17.7</v>
      </c>
      <c r="K255" s="31">
        <v>0.0</v>
      </c>
      <c r="L255" s="27">
        <v>123968.9</v>
      </c>
      <c r="M255" s="32">
        <v>36.08846518</v>
      </c>
      <c r="N255" s="33">
        <f t="shared" si="5"/>
        <v>4473847.331</v>
      </c>
    </row>
    <row r="256">
      <c r="A256" s="26">
        <v>42259.0</v>
      </c>
      <c r="B256" s="27" t="str">
        <f t="shared" si="1"/>
        <v>Saturday</v>
      </c>
      <c r="C256" s="28" t="str">
        <f t="shared" si="2"/>
        <v>September</v>
      </c>
      <c r="D256" s="29">
        <f t="shared" si="3"/>
        <v>2015</v>
      </c>
      <c r="E256" s="27">
        <f t="shared" si="4"/>
        <v>37</v>
      </c>
      <c r="F256" s="30" t="str">
        <f>IFERROR(VLOOKUP(A256,'_holidays'!A256:B2361,2, false),"Ns")</f>
        <v>Y</v>
      </c>
      <c r="G256" s="30" t="str">
        <f>IFERROR(VLOOKUP(A256,'_holidays'!A256:C2361,3,False),"Ns")</f>
        <v>N</v>
      </c>
      <c r="H256" s="31">
        <v>12.2</v>
      </c>
      <c r="I256" s="31">
        <v>21.7</v>
      </c>
      <c r="J256" s="28">
        <v>10.2</v>
      </c>
      <c r="K256" s="31">
        <v>0.0</v>
      </c>
      <c r="L256" s="27">
        <v>108790.005</v>
      </c>
      <c r="M256" s="32">
        <v>37.65455156</v>
      </c>
      <c r="N256" s="33">
        <f t="shared" si="5"/>
        <v>4096438.852</v>
      </c>
    </row>
    <row r="257">
      <c r="A257" s="26">
        <v>42260.0</v>
      </c>
      <c r="B257" s="27" t="str">
        <f t="shared" si="1"/>
        <v>Sunday</v>
      </c>
      <c r="C257" s="28" t="str">
        <f t="shared" si="2"/>
        <v>September</v>
      </c>
      <c r="D257" s="29">
        <f t="shared" si="3"/>
        <v>2015</v>
      </c>
      <c r="E257" s="27">
        <f t="shared" si="4"/>
        <v>38</v>
      </c>
      <c r="F257" s="30" t="str">
        <f>IFERROR(VLOOKUP(A257,'_holidays'!A257:B2362,2, false),"Ns")</f>
        <v>Y</v>
      </c>
      <c r="G257" s="30" t="str">
        <f>IFERROR(VLOOKUP(A257,'_holidays'!A257:C2362,3,False),"Ns")</f>
        <v>N</v>
      </c>
      <c r="H257" s="31">
        <v>13.2</v>
      </c>
      <c r="I257" s="31">
        <v>25.5</v>
      </c>
      <c r="J257" s="28">
        <v>17.1</v>
      </c>
      <c r="K257" s="31">
        <v>0.0</v>
      </c>
      <c r="L257" s="27">
        <v>99161.765</v>
      </c>
      <c r="M257" s="32">
        <v>30.35960587</v>
      </c>
      <c r="N257" s="33">
        <f t="shared" si="5"/>
        <v>3010512.103</v>
      </c>
    </row>
    <row r="258">
      <c r="A258" s="26">
        <v>42261.0</v>
      </c>
      <c r="B258" s="27" t="str">
        <f t="shared" si="1"/>
        <v>Monday</v>
      </c>
      <c r="C258" s="28" t="str">
        <f t="shared" si="2"/>
        <v>September</v>
      </c>
      <c r="D258" s="29">
        <f t="shared" si="3"/>
        <v>2015</v>
      </c>
      <c r="E258" s="27">
        <f t="shared" si="4"/>
        <v>38</v>
      </c>
      <c r="F258" s="30" t="str">
        <f>IFERROR(VLOOKUP(A258,'_holidays'!A258:B2363,2, false),"Ns")</f>
        <v>Y</v>
      </c>
      <c r="G258" s="30" t="str">
        <f>IFERROR(VLOOKUP(A258,'_holidays'!A258:C2363,3,False),"Ns")</f>
        <v>N</v>
      </c>
      <c r="H258" s="31">
        <v>15.4</v>
      </c>
      <c r="I258" s="31">
        <v>26.7</v>
      </c>
      <c r="J258" s="28">
        <v>17.8</v>
      </c>
      <c r="K258" s="31">
        <v>0.0</v>
      </c>
      <c r="L258" s="27">
        <v>116574.17</v>
      </c>
      <c r="M258" s="32">
        <v>32.34565421</v>
      </c>
      <c r="N258" s="33">
        <f t="shared" si="5"/>
        <v>3770667.793</v>
      </c>
    </row>
    <row r="259">
      <c r="A259" s="26">
        <v>42262.0</v>
      </c>
      <c r="B259" s="27" t="str">
        <f t="shared" si="1"/>
        <v>Tuesday</v>
      </c>
      <c r="C259" s="28" t="str">
        <f t="shared" si="2"/>
        <v>September</v>
      </c>
      <c r="D259" s="29">
        <f t="shared" si="3"/>
        <v>2015</v>
      </c>
      <c r="E259" s="27">
        <f t="shared" si="4"/>
        <v>38</v>
      </c>
      <c r="F259" s="30" t="str">
        <f>IFERROR(VLOOKUP(A259,'_holidays'!A259:B2364,2, false),"Ns")</f>
        <v>Y</v>
      </c>
      <c r="G259" s="30" t="str">
        <f>IFERROR(VLOOKUP(A259,'_holidays'!A259:C2364,3,False),"Ns")</f>
        <v>N</v>
      </c>
      <c r="H259" s="31">
        <v>10.8</v>
      </c>
      <c r="I259" s="31">
        <v>15.9</v>
      </c>
      <c r="J259" s="28">
        <v>15.0</v>
      </c>
      <c r="K259" s="31">
        <v>15.8</v>
      </c>
      <c r="L259" s="27">
        <v>123750.5</v>
      </c>
      <c r="M259" s="32">
        <v>34.50652241</v>
      </c>
      <c r="N259" s="33">
        <f t="shared" si="5"/>
        <v>4270199.401</v>
      </c>
    </row>
    <row r="260">
      <c r="A260" s="26">
        <v>42263.0</v>
      </c>
      <c r="B260" s="27" t="str">
        <f t="shared" si="1"/>
        <v>Wednesday</v>
      </c>
      <c r="C260" s="28" t="str">
        <f t="shared" si="2"/>
        <v>September</v>
      </c>
      <c r="D260" s="29">
        <f t="shared" si="3"/>
        <v>2015</v>
      </c>
      <c r="E260" s="27">
        <f t="shared" si="4"/>
        <v>38</v>
      </c>
      <c r="F260" s="30" t="str">
        <f>IFERROR(VLOOKUP(A260,'_holidays'!A260:B2365,2, false),"Ns")</f>
        <v>Y</v>
      </c>
      <c r="G260" s="30" t="str">
        <f>IFERROR(VLOOKUP(A260,'_holidays'!A260:C2365,3,False),"Ns")</f>
        <v>N</v>
      </c>
      <c r="H260" s="31">
        <v>8.9</v>
      </c>
      <c r="I260" s="31">
        <v>14.8</v>
      </c>
      <c r="J260" s="28">
        <v>17.6</v>
      </c>
      <c r="K260" s="31">
        <v>0.0</v>
      </c>
      <c r="L260" s="27">
        <v>131795.485</v>
      </c>
      <c r="M260" s="32">
        <v>38.96606247</v>
      </c>
      <c r="N260" s="33">
        <f t="shared" si="5"/>
        <v>5135551.102</v>
      </c>
    </row>
    <row r="261">
      <c r="A261" s="26">
        <v>42264.0</v>
      </c>
      <c r="B261" s="27" t="str">
        <f t="shared" si="1"/>
        <v>Thursday</v>
      </c>
      <c r="C261" s="28" t="str">
        <f t="shared" si="2"/>
        <v>September</v>
      </c>
      <c r="D261" s="29">
        <f t="shared" si="3"/>
        <v>2015</v>
      </c>
      <c r="E261" s="27">
        <f t="shared" si="4"/>
        <v>38</v>
      </c>
      <c r="F261" s="30" t="str">
        <f>IFERROR(VLOOKUP(A261,'_holidays'!A261:B2366,2, false),"Ns")</f>
        <v>Y</v>
      </c>
      <c r="G261" s="30" t="str">
        <f>IFERROR(VLOOKUP(A261,'_holidays'!A261:C2366,3,False),"Ns")</f>
        <v>N</v>
      </c>
      <c r="H261" s="31">
        <v>9.0</v>
      </c>
      <c r="I261" s="31">
        <v>14.3</v>
      </c>
      <c r="J261" s="28">
        <v>12.4</v>
      </c>
      <c r="K261" s="31">
        <v>0.4</v>
      </c>
      <c r="L261" s="27">
        <v>131050.675</v>
      </c>
      <c r="M261" s="32">
        <v>40.63926437</v>
      </c>
      <c r="N261" s="33">
        <f t="shared" si="5"/>
        <v>5325803.027</v>
      </c>
    </row>
    <row r="262">
      <c r="A262" s="26">
        <v>42265.0</v>
      </c>
      <c r="B262" s="27" t="str">
        <f t="shared" si="1"/>
        <v>Friday</v>
      </c>
      <c r="C262" s="28" t="str">
        <f t="shared" si="2"/>
        <v>September</v>
      </c>
      <c r="D262" s="29">
        <f t="shared" si="3"/>
        <v>2015</v>
      </c>
      <c r="E262" s="27">
        <f t="shared" si="4"/>
        <v>38</v>
      </c>
      <c r="F262" s="30" t="str">
        <f>IFERROR(VLOOKUP(A262,'_holidays'!A262:B2367,2, false),"Ns")</f>
        <v>N</v>
      </c>
      <c r="G262" s="30" t="str">
        <f>IFERROR(VLOOKUP(A262,'_holidays'!A262:C2367,3,False),"Ns")</f>
        <v>N</v>
      </c>
      <c r="H262" s="31">
        <v>10.5</v>
      </c>
      <c r="I262" s="31">
        <v>14.7</v>
      </c>
      <c r="J262" s="28">
        <v>8.1</v>
      </c>
      <c r="K262" s="31">
        <v>0.0</v>
      </c>
      <c r="L262" s="27">
        <v>130764.585</v>
      </c>
      <c r="M262" s="32">
        <v>40.63008102</v>
      </c>
      <c r="N262" s="33">
        <f t="shared" si="5"/>
        <v>5312975.683</v>
      </c>
    </row>
    <row r="263">
      <c r="A263" s="26">
        <v>42266.0</v>
      </c>
      <c r="B263" s="27" t="str">
        <f t="shared" si="1"/>
        <v>Saturday</v>
      </c>
      <c r="C263" s="28" t="str">
        <f t="shared" si="2"/>
        <v>September</v>
      </c>
      <c r="D263" s="29">
        <f t="shared" si="3"/>
        <v>2015</v>
      </c>
      <c r="E263" s="27">
        <f t="shared" si="4"/>
        <v>38</v>
      </c>
      <c r="F263" s="30" t="str">
        <f>IFERROR(VLOOKUP(A263,'_holidays'!A263:B2368,2, false),"Ns")</f>
        <v>N</v>
      </c>
      <c r="G263" s="30" t="str">
        <f>IFERROR(VLOOKUP(A263,'_holidays'!A263:C2368,3,False),"Ns")</f>
        <v>N</v>
      </c>
      <c r="H263" s="31">
        <v>6.5</v>
      </c>
      <c r="I263" s="31">
        <v>21.3</v>
      </c>
      <c r="J263" s="28">
        <v>17.0</v>
      </c>
      <c r="K263" s="31">
        <v>0.0</v>
      </c>
      <c r="L263" s="27">
        <v>112377.185</v>
      </c>
      <c r="M263" s="32">
        <v>47.82671203</v>
      </c>
      <c r="N263" s="33">
        <f t="shared" si="5"/>
        <v>5374631.266</v>
      </c>
    </row>
    <row r="264">
      <c r="A264" s="26">
        <v>42267.0</v>
      </c>
      <c r="B264" s="27" t="str">
        <f t="shared" si="1"/>
        <v>Sunday</v>
      </c>
      <c r="C264" s="28" t="str">
        <f t="shared" si="2"/>
        <v>September</v>
      </c>
      <c r="D264" s="29">
        <f t="shared" si="3"/>
        <v>2015</v>
      </c>
      <c r="E264" s="27">
        <f t="shared" si="4"/>
        <v>39</v>
      </c>
      <c r="F264" s="30" t="str">
        <f>IFERROR(VLOOKUP(A264,'_holidays'!A264:B2369,2, false),"Ns")</f>
        <v>N</v>
      </c>
      <c r="G264" s="30" t="str">
        <f>IFERROR(VLOOKUP(A264,'_holidays'!A264:C2369,3,False),"Ns")</f>
        <v>N</v>
      </c>
      <c r="H264" s="31">
        <v>8.5</v>
      </c>
      <c r="I264" s="31">
        <v>22.9</v>
      </c>
      <c r="J264" s="28">
        <v>17.3</v>
      </c>
      <c r="K264" s="31">
        <v>0.0</v>
      </c>
      <c r="L264" s="27">
        <v>103708.925</v>
      </c>
      <c r="M264" s="32">
        <v>32.85772784</v>
      </c>
      <c r="N264" s="33">
        <f t="shared" si="5"/>
        <v>3407639.632</v>
      </c>
    </row>
    <row r="265">
      <c r="A265" s="26">
        <v>42268.0</v>
      </c>
      <c r="B265" s="27" t="str">
        <f t="shared" si="1"/>
        <v>Monday</v>
      </c>
      <c r="C265" s="28" t="str">
        <f t="shared" si="2"/>
        <v>September</v>
      </c>
      <c r="D265" s="29">
        <f t="shared" si="3"/>
        <v>2015</v>
      </c>
      <c r="E265" s="27">
        <f t="shared" si="4"/>
        <v>39</v>
      </c>
      <c r="F265" s="30" t="str">
        <f>IFERROR(VLOOKUP(A265,'_holidays'!A265:B2370,2, false),"Ns")</f>
        <v>N</v>
      </c>
      <c r="G265" s="30" t="str">
        <f>IFERROR(VLOOKUP(A265,'_holidays'!A265:C2370,3,False),"Ns")</f>
        <v>N</v>
      </c>
      <c r="H265" s="31">
        <v>14.0</v>
      </c>
      <c r="I265" s="31">
        <v>18.1</v>
      </c>
      <c r="J265" s="28">
        <v>6.7</v>
      </c>
      <c r="K265" s="31">
        <v>0.0</v>
      </c>
      <c r="L265" s="27">
        <v>120096.71</v>
      </c>
      <c r="M265" s="32">
        <v>44.95597741</v>
      </c>
      <c r="N265" s="33">
        <f t="shared" si="5"/>
        <v>5399064.982</v>
      </c>
    </row>
    <row r="266">
      <c r="A266" s="26">
        <v>42269.0</v>
      </c>
      <c r="B266" s="27" t="str">
        <f t="shared" si="1"/>
        <v>Tuesday</v>
      </c>
      <c r="C266" s="28" t="str">
        <f t="shared" si="2"/>
        <v>September</v>
      </c>
      <c r="D266" s="29">
        <f t="shared" si="3"/>
        <v>2015</v>
      </c>
      <c r="E266" s="27">
        <f t="shared" si="4"/>
        <v>39</v>
      </c>
      <c r="F266" s="30" t="str">
        <f>IFERROR(VLOOKUP(A266,'_holidays'!A266:B2371,2, false),"Ns")</f>
        <v>N</v>
      </c>
      <c r="G266" s="30" t="str">
        <f>IFERROR(VLOOKUP(A266,'_holidays'!A266:C2371,3,False),"Ns")</f>
        <v>N</v>
      </c>
      <c r="H266" s="31">
        <v>7.6</v>
      </c>
      <c r="I266" s="31">
        <v>12.7</v>
      </c>
      <c r="J266" s="28">
        <v>17.4</v>
      </c>
      <c r="K266" s="31">
        <v>4.4</v>
      </c>
      <c r="L266" s="27">
        <v>127755.095</v>
      </c>
      <c r="M266" s="32">
        <v>99.47616671</v>
      </c>
      <c r="N266" s="33">
        <f t="shared" si="5"/>
        <v>12708587.13</v>
      </c>
    </row>
    <row r="267">
      <c r="A267" s="26">
        <v>42270.0</v>
      </c>
      <c r="B267" s="27" t="str">
        <f t="shared" si="1"/>
        <v>Wednesday</v>
      </c>
      <c r="C267" s="28" t="str">
        <f t="shared" si="2"/>
        <v>September</v>
      </c>
      <c r="D267" s="29">
        <f t="shared" si="3"/>
        <v>2015</v>
      </c>
      <c r="E267" s="27">
        <f t="shared" si="4"/>
        <v>39</v>
      </c>
      <c r="F267" s="30" t="str">
        <f>IFERROR(VLOOKUP(A267,'_holidays'!A267:B2372,2, false),"Ns")</f>
        <v>N</v>
      </c>
      <c r="G267" s="30" t="str">
        <f>IFERROR(VLOOKUP(A267,'_holidays'!A267:C2372,3,False),"Ns")</f>
        <v>N</v>
      </c>
      <c r="H267" s="31">
        <v>8.5</v>
      </c>
      <c r="I267" s="31">
        <v>12.6</v>
      </c>
      <c r="J267" s="28">
        <v>20.3</v>
      </c>
      <c r="K267" s="31">
        <v>0.0</v>
      </c>
      <c r="L267" s="27">
        <v>131866.73</v>
      </c>
      <c r="M267" s="32">
        <v>49.76861067</v>
      </c>
      <c r="N267" s="33">
        <f t="shared" si="5"/>
        <v>6562823.946</v>
      </c>
    </row>
    <row r="268">
      <c r="A268" s="26">
        <v>42271.0</v>
      </c>
      <c r="B268" s="27" t="str">
        <f t="shared" si="1"/>
        <v>Thursday</v>
      </c>
      <c r="C268" s="28" t="str">
        <f t="shared" si="2"/>
        <v>September</v>
      </c>
      <c r="D268" s="29">
        <f t="shared" si="3"/>
        <v>2015</v>
      </c>
      <c r="E268" s="27">
        <f t="shared" si="4"/>
        <v>39</v>
      </c>
      <c r="F268" s="30" t="str">
        <f>IFERROR(VLOOKUP(A268,'_holidays'!A268:B2373,2, false),"Ns")</f>
        <v>N</v>
      </c>
      <c r="G268" s="30" t="str">
        <f>IFERROR(VLOOKUP(A268,'_holidays'!A268:C2373,3,False),"Ns")</f>
        <v>N</v>
      </c>
      <c r="H268" s="31">
        <v>5.1</v>
      </c>
      <c r="I268" s="31">
        <v>14.3</v>
      </c>
      <c r="J268" s="28">
        <v>18.2</v>
      </c>
      <c r="K268" s="31">
        <v>0.0</v>
      </c>
      <c r="L268" s="27">
        <v>130937.625</v>
      </c>
      <c r="M268" s="32">
        <v>54.98052681</v>
      </c>
      <c r="N268" s="33">
        <f t="shared" si="5"/>
        <v>7199019.602</v>
      </c>
    </row>
    <row r="269">
      <c r="A269" s="26">
        <v>42272.0</v>
      </c>
      <c r="B269" s="27" t="str">
        <f t="shared" si="1"/>
        <v>Friday</v>
      </c>
      <c r="C269" s="28" t="str">
        <f t="shared" si="2"/>
        <v>September</v>
      </c>
      <c r="D269" s="29">
        <f t="shared" si="3"/>
        <v>2015</v>
      </c>
      <c r="E269" s="27">
        <f t="shared" si="4"/>
        <v>39</v>
      </c>
      <c r="F269" s="30" t="str">
        <f>IFERROR(VLOOKUP(A269,'_holidays'!A269:B2374,2, false),"Ns")</f>
        <v>N</v>
      </c>
      <c r="G269" s="30" t="str">
        <f>IFERROR(VLOOKUP(A269,'_holidays'!A269:C2374,3,False),"Ns")</f>
        <v>N</v>
      </c>
      <c r="H269" s="31">
        <v>5.8</v>
      </c>
      <c r="I269" s="31">
        <v>19.1</v>
      </c>
      <c r="J269" s="28">
        <v>20.2</v>
      </c>
      <c r="K269" s="31">
        <v>0.0</v>
      </c>
      <c r="L269" s="27">
        <v>124278.93</v>
      </c>
      <c r="M269" s="32">
        <v>51.08100179</v>
      </c>
      <c r="N269" s="33">
        <f t="shared" si="5"/>
        <v>6348292.246</v>
      </c>
    </row>
    <row r="270">
      <c r="A270" s="26">
        <v>42273.0</v>
      </c>
      <c r="B270" s="27" t="str">
        <f t="shared" si="1"/>
        <v>Saturday</v>
      </c>
      <c r="C270" s="28" t="str">
        <f t="shared" si="2"/>
        <v>September</v>
      </c>
      <c r="D270" s="29">
        <f t="shared" si="3"/>
        <v>2015</v>
      </c>
      <c r="E270" s="27">
        <f t="shared" si="4"/>
        <v>39</v>
      </c>
      <c r="F270" s="30" t="str">
        <f>IFERROR(VLOOKUP(A270,'_holidays'!A270:B2375,2, false),"Ns")</f>
        <v>N</v>
      </c>
      <c r="G270" s="30" t="str">
        <f>IFERROR(VLOOKUP(A270,'_holidays'!A270:C2375,3,False),"Ns")</f>
        <v>N</v>
      </c>
      <c r="H270" s="31">
        <v>6.6</v>
      </c>
      <c r="I270" s="31">
        <v>17.9</v>
      </c>
      <c r="J270" s="28">
        <v>20.1</v>
      </c>
      <c r="K270" s="31">
        <v>0.0</v>
      </c>
      <c r="L270" s="27">
        <v>111064.49</v>
      </c>
      <c r="M270" s="32">
        <v>48.78936994</v>
      </c>
      <c r="N270" s="33">
        <f t="shared" si="5"/>
        <v>5418766.49</v>
      </c>
    </row>
    <row r="271">
      <c r="A271" s="26">
        <v>42274.0</v>
      </c>
      <c r="B271" s="27" t="str">
        <f t="shared" si="1"/>
        <v>Sunday</v>
      </c>
      <c r="C271" s="28" t="str">
        <f t="shared" si="2"/>
        <v>September</v>
      </c>
      <c r="D271" s="29">
        <f t="shared" si="3"/>
        <v>2015</v>
      </c>
      <c r="E271" s="27">
        <f t="shared" si="4"/>
        <v>40</v>
      </c>
      <c r="F271" s="30" t="str">
        <f>IFERROR(VLOOKUP(A271,'_holidays'!A271:B2376,2, false),"Ns")</f>
        <v>N</v>
      </c>
      <c r="G271" s="30" t="str">
        <f>IFERROR(VLOOKUP(A271,'_holidays'!A271:C2376,3,False),"Ns")</f>
        <v>N</v>
      </c>
      <c r="H271" s="31">
        <v>9.8</v>
      </c>
      <c r="I271" s="31">
        <v>20.2</v>
      </c>
      <c r="J271" s="28">
        <v>19.6</v>
      </c>
      <c r="K271" s="31">
        <v>0.0</v>
      </c>
      <c r="L271" s="27">
        <v>106431.815</v>
      </c>
      <c r="M271" s="32">
        <v>43.93161371</v>
      </c>
      <c r="N271" s="33">
        <f t="shared" si="5"/>
        <v>4675721.383</v>
      </c>
    </row>
    <row r="272">
      <c r="A272" s="26">
        <v>42275.0</v>
      </c>
      <c r="B272" s="27" t="str">
        <f t="shared" si="1"/>
        <v>Monday</v>
      </c>
      <c r="C272" s="28" t="str">
        <f t="shared" si="2"/>
        <v>September</v>
      </c>
      <c r="D272" s="29">
        <f t="shared" si="3"/>
        <v>2015</v>
      </c>
      <c r="E272" s="27">
        <f t="shared" si="4"/>
        <v>40</v>
      </c>
      <c r="F272" s="30" t="str">
        <f>IFERROR(VLOOKUP(A272,'_holidays'!A272:B2377,2, false),"Ns")</f>
        <v>N</v>
      </c>
      <c r="G272" s="30" t="str">
        <f>IFERROR(VLOOKUP(A272,'_holidays'!A272:C2377,3,False),"Ns")</f>
        <v>N</v>
      </c>
      <c r="H272" s="31">
        <v>8.3</v>
      </c>
      <c r="I272" s="31">
        <v>21.4</v>
      </c>
      <c r="J272" s="28">
        <v>13.6</v>
      </c>
      <c r="K272" s="31">
        <v>0.0</v>
      </c>
      <c r="L272" s="27">
        <v>121796.715</v>
      </c>
      <c r="M272" s="32">
        <v>42.02601538</v>
      </c>
      <c r="N272" s="33">
        <f t="shared" si="5"/>
        <v>5118630.618</v>
      </c>
    </row>
    <row r="273">
      <c r="A273" s="26">
        <v>42276.0</v>
      </c>
      <c r="B273" s="27" t="str">
        <f t="shared" si="1"/>
        <v>Tuesday</v>
      </c>
      <c r="C273" s="28" t="str">
        <f t="shared" si="2"/>
        <v>September</v>
      </c>
      <c r="D273" s="29">
        <f t="shared" si="3"/>
        <v>2015</v>
      </c>
      <c r="E273" s="27">
        <f t="shared" si="4"/>
        <v>40</v>
      </c>
      <c r="F273" s="30" t="str">
        <f>IFERROR(VLOOKUP(A273,'_holidays'!A273:B2378,2, false),"Ns")</f>
        <v>N</v>
      </c>
      <c r="G273" s="30" t="str">
        <f>IFERROR(VLOOKUP(A273,'_holidays'!A273:C2378,3,False),"Ns")</f>
        <v>N</v>
      </c>
      <c r="H273" s="31">
        <v>9.0</v>
      </c>
      <c r="I273" s="31">
        <v>16.9</v>
      </c>
      <c r="J273" s="28">
        <v>13.5</v>
      </c>
      <c r="K273" s="31">
        <v>0.0</v>
      </c>
      <c r="L273" s="27">
        <v>126691.8</v>
      </c>
      <c r="M273" s="32">
        <v>37.64010125</v>
      </c>
      <c r="N273" s="33">
        <f t="shared" si="5"/>
        <v>4768692.18</v>
      </c>
    </row>
    <row r="274">
      <c r="A274" s="26">
        <v>42277.0</v>
      </c>
      <c r="B274" s="27" t="str">
        <f t="shared" si="1"/>
        <v>Wednesday</v>
      </c>
      <c r="C274" s="28" t="str">
        <f t="shared" si="2"/>
        <v>September</v>
      </c>
      <c r="D274" s="29">
        <f t="shared" si="3"/>
        <v>2015</v>
      </c>
      <c r="E274" s="27">
        <f t="shared" si="4"/>
        <v>40</v>
      </c>
      <c r="F274" s="30" t="str">
        <f>IFERROR(VLOOKUP(A274,'_holidays'!A274:B2379,2, false),"Ns")</f>
        <v>N</v>
      </c>
      <c r="G274" s="30" t="str">
        <f>IFERROR(VLOOKUP(A274,'_holidays'!A274:C2379,3,False),"Ns")</f>
        <v>N</v>
      </c>
      <c r="H274" s="31">
        <v>11.5</v>
      </c>
      <c r="I274" s="31">
        <v>15.9</v>
      </c>
      <c r="J274" s="28">
        <v>16.8</v>
      </c>
      <c r="K274" s="31">
        <v>0.0</v>
      </c>
      <c r="L274" s="27">
        <v>129641.245</v>
      </c>
      <c r="M274" s="32">
        <v>41.98096898</v>
      </c>
      <c r="N274" s="33">
        <f t="shared" si="5"/>
        <v>5442465.085</v>
      </c>
    </row>
    <row r="275">
      <c r="A275" s="26">
        <v>42278.0</v>
      </c>
      <c r="B275" s="27" t="str">
        <f t="shared" si="1"/>
        <v>Thursday</v>
      </c>
      <c r="C275" s="28" t="str">
        <f t="shared" si="2"/>
        <v>October</v>
      </c>
      <c r="D275" s="29">
        <f t="shared" si="3"/>
        <v>2015</v>
      </c>
      <c r="E275" s="27">
        <f t="shared" si="4"/>
        <v>40</v>
      </c>
      <c r="F275" s="30" t="str">
        <f>IFERROR(VLOOKUP(A275,'_holidays'!A275:B2380,2, false),"Ns")</f>
        <v>Ns</v>
      </c>
      <c r="G275" s="30" t="str">
        <f>IFERROR(VLOOKUP(A275,'_holidays'!A275:C2380,3,False),"Ns")</f>
        <v>Ns</v>
      </c>
      <c r="H275" s="31">
        <v>6.0</v>
      </c>
      <c r="I275" s="31">
        <v>21.6</v>
      </c>
      <c r="J275" s="28">
        <v>21.7</v>
      </c>
      <c r="K275" s="31">
        <v>0.0</v>
      </c>
      <c r="L275" s="27">
        <v>124356.415</v>
      </c>
      <c r="M275" s="32">
        <v>34.80976299</v>
      </c>
      <c r="N275" s="33">
        <f t="shared" si="5"/>
        <v>4328817.332</v>
      </c>
    </row>
    <row r="276">
      <c r="A276" s="26">
        <v>42279.0</v>
      </c>
      <c r="B276" s="27" t="str">
        <f t="shared" si="1"/>
        <v>Friday</v>
      </c>
      <c r="C276" s="28" t="str">
        <f t="shared" si="2"/>
        <v>October</v>
      </c>
      <c r="D276" s="29">
        <f t="shared" si="3"/>
        <v>2015</v>
      </c>
      <c r="E276" s="27">
        <f t="shared" si="4"/>
        <v>40</v>
      </c>
      <c r="F276" s="30" t="str">
        <f>IFERROR(VLOOKUP(A276,'_holidays'!A276:B2381,2, false),"Ns")</f>
        <v>Ns</v>
      </c>
      <c r="G276" s="30" t="str">
        <f>IFERROR(VLOOKUP(A276,'_holidays'!A276:C2381,3,False),"Ns")</f>
        <v>Ns</v>
      </c>
      <c r="H276" s="31">
        <v>9.9</v>
      </c>
      <c r="I276" s="31">
        <v>28.6</v>
      </c>
      <c r="J276" s="28">
        <v>21.7</v>
      </c>
      <c r="K276" s="31">
        <v>0.0</v>
      </c>
      <c r="L276" s="27">
        <v>107544.145</v>
      </c>
      <c r="M276" s="32">
        <v>38.30698393</v>
      </c>
      <c r="N276" s="33">
        <f t="shared" si="5"/>
        <v>4119691.834</v>
      </c>
    </row>
    <row r="277">
      <c r="A277" s="26">
        <v>42280.0</v>
      </c>
      <c r="B277" s="27" t="str">
        <f t="shared" si="1"/>
        <v>Saturday</v>
      </c>
      <c r="C277" s="28" t="str">
        <f t="shared" si="2"/>
        <v>October</v>
      </c>
      <c r="D277" s="29">
        <f t="shared" si="3"/>
        <v>2015</v>
      </c>
      <c r="E277" s="27">
        <f t="shared" si="4"/>
        <v>40</v>
      </c>
      <c r="F277" s="30" t="str">
        <f>IFERROR(VLOOKUP(A277,'_holidays'!A277:B2382,2, false),"Ns")</f>
        <v>Ns</v>
      </c>
      <c r="G277" s="30" t="str">
        <f>IFERROR(VLOOKUP(A277,'_holidays'!A277:C2382,3,False),"Ns")</f>
        <v>Ns</v>
      </c>
      <c r="H277" s="31">
        <v>16.3</v>
      </c>
      <c r="I277" s="31">
        <v>31.3</v>
      </c>
      <c r="J277" s="28">
        <v>22.2</v>
      </c>
      <c r="K277" s="31">
        <v>0.0</v>
      </c>
      <c r="L277" s="27">
        <v>100598.55</v>
      </c>
      <c r="M277" s="32">
        <v>30.78069241</v>
      </c>
      <c r="N277" s="33">
        <f t="shared" si="5"/>
        <v>3096493.024</v>
      </c>
    </row>
    <row r="278">
      <c r="A278" s="26">
        <v>42281.0</v>
      </c>
      <c r="B278" s="27" t="str">
        <f t="shared" si="1"/>
        <v>Sunday</v>
      </c>
      <c r="C278" s="28" t="str">
        <f t="shared" si="2"/>
        <v>October</v>
      </c>
      <c r="D278" s="29">
        <f t="shared" si="3"/>
        <v>2015</v>
      </c>
      <c r="E278" s="27">
        <f t="shared" si="4"/>
        <v>41</v>
      </c>
      <c r="F278" s="30" t="str">
        <f>IFERROR(VLOOKUP(A278,'_holidays'!A278:B2383,2, false),"Ns")</f>
        <v>Ns</v>
      </c>
      <c r="G278" s="30" t="str">
        <f>IFERROR(VLOOKUP(A278,'_holidays'!A278:C2383,3,False),"Ns")</f>
        <v>Ns</v>
      </c>
      <c r="H278" s="31">
        <v>13.9</v>
      </c>
      <c r="I278" s="31">
        <v>24.9</v>
      </c>
      <c r="J278" s="28">
        <v>22.2</v>
      </c>
      <c r="K278" s="31">
        <v>0.0</v>
      </c>
      <c r="L278" s="27">
        <v>103828.88</v>
      </c>
      <c r="M278" s="32">
        <v>36.56069849</v>
      </c>
      <c r="N278" s="33">
        <f t="shared" si="5"/>
        <v>3796056.376</v>
      </c>
    </row>
    <row r="279">
      <c r="A279" s="26">
        <v>42282.0</v>
      </c>
      <c r="B279" s="27" t="str">
        <f t="shared" si="1"/>
        <v>Monday</v>
      </c>
      <c r="C279" s="28" t="str">
        <f t="shared" si="2"/>
        <v>October</v>
      </c>
      <c r="D279" s="29">
        <f t="shared" si="3"/>
        <v>2015</v>
      </c>
      <c r="E279" s="27">
        <f t="shared" si="4"/>
        <v>41</v>
      </c>
      <c r="F279" s="30" t="str">
        <f>IFERROR(VLOOKUP(A279,'_holidays'!A279:B2384,2, false),"Ns")</f>
        <v>Ns</v>
      </c>
      <c r="G279" s="30" t="str">
        <f>IFERROR(VLOOKUP(A279,'_holidays'!A279:C2384,3,False),"Ns")</f>
        <v>Ns</v>
      </c>
      <c r="H279" s="31">
        <v>12.7</v>
      </c>
      <c r="I279" s="31">
        <v>34.4</v>
      </c>
      <c r="J279" s="28">
        <v>22.0</v>
      </c>
      <c r="K279" s="31">
        <v>0.0</v>
      </c>
      <c r="L279" s="27">
        <v>125194.87</v>
      </c>
      <c r="M279" s="32">
        <v>38.97200519</v>
      </c>
      <c r="N279" s="33">
        <f t="shared" si="5"/>
        <v>4879095.123</v>
      </c>
    </row>
    <row r="280">
      <c r="A280" s="26">
        <v>42283.0</v>
      </c>
      <c r="B280" s="27" t="str">
        <f t="shared" si="1"/>
        <v>Tuesday</v>
      </c>
      <c r="C280" s="28" t="str">
        <f t="shared" si="2"/>
        <v>October</v>
      </c>
      <c r="D280" s="29">
        <f t="shared" si="3"/>
        <v>2015</v>
      </c>
      <c r="E280" s="27">
        <f t="shared" si="4"/>
        <v>41</v>
      </c>
      <c r="F280" s="30" t="str">
        <f>IFERROR(VLOOKUP(A280,'_holidays'!A280:B2385,2, false),"Ns")</f>
        <v>Ns</v>
      </c>
      <c r="G280" s="30" t="str">
        <f>IFERROR(VLOOKUP(A280,'_holidays'!A280:C2385,3,False),"Ns")</f>
        <v>Ns</v>
      </c>
      <c r="H280" s="31">
        <v>15.5</v>
      </c>
      <c r="I280" s="31">
        <v>35.8</v>
      </c>
      <c r="J280" s="28">
        <v>18.9</v>
      </c>
      <c r="K280" s="31">
        <v>0.0</v>
      </c>
      <c r="L280" s="27">
        <v>127225.245</v>
      </c>
      <c r="M280" s="32">
        <v>36.24445144</v>
      </c>
      <c r="N280" s="33">
        <f t="shared" si="5"/>
        <v>4611209.214</v>
      </c>
    </row>
    <row r="281">
      <c r="A281" s="26">
        <v>42284.0</v>
      </c>
      <c r="B281" s="27" t="str">
        <f t="shared" si="1"/>
        <v>Wednesday</v>
      </c>
      <c r="C281" s="28" t="str">
        <f t="shared" si="2"/>
        <v>October</v>
      </c>
      <c r="D281" s="29">
        <f t="shared" si="3"/>
        <v>2015</v>
      </c>
      <c r="E281" s="27">
        <f t="shared" si="4"/>
        <v>41</v>
      </c>
      <c r="F281" s="30" t="str">
        <f>IFERROR(VLOOKUP(A281,'_holidays'!A281:B2386,2, false),"Ns")</f>
        <v>Ns</v>
      </c>
      <c r="G281" s="30" t="str">
        <f>IFERROR(VLOOKUP(A281,'_holidays'!A281:C2386,3,False),"Ns")</f>
        <v>Ns</v>
      </c>
      <c r="H281" s="31">
        <v>11.8</v>
      </c>
      <c r="I281" s="31">
        <v>16.2</v>
      </c>
      <c r="J281" s="28">
        <v>23.6</v>
      </c>
      <c r="K281" s="31">
        <v>0.0</v>
      </c>
      <c r="L281" s="27">
        <v>117282.765</v>
      </c>
      <c r="M281" s="32">
        <v>31.59640663</v>
      </c>
      <c r="N281" s="33">
        <f t="shared" si="5"/>
        <v>3705713.934</v>
      </c>
    </row>
    <row r="282">
      <c r="A282" s="26">
        <v>42285.0</v>
      </c>
      <c r="B282" s="27" t="str">
        <f t="shared" si="1"/>
        <v>Thursday</v>
      </c>
      <c r="C282" s="28" t="str">
        <f t="shared" si="2"/>
        <v>October</v>
      </c>
      <c r="D282" s="29">
        <f t="shared" si="3"/>
        <v>2015</v>
      </c>
      <c r="E282" s="27">
        <f t="shared" si="4"/>
        <v>41</v>
      </c>
      <c r="F282" s="30" t="str">
        <f>IFERROR(VLOOKUP(A282,'_holidays'!A282:B2387,2, false),"Ns")</f>
        <v>Ns</v>
      </c>
      <c r="G282" s="30" t="str">
        <f>IFERROR(VLOOKUP(A282,'_holidays'!A282:C2387,3,False),"Ns")</f>
        <v>Ns</v>
      </c>
      <c r="H282" s="31">
        <v>7.6</v>
      </c>
      <c r="I282" s="31">
        <v>18.6</v>
      </c>
      <c r="J282" s="28">
        <v>23.3</v>
      </c>
      <c r="K282" s="31">
        <v>0.0</v>
      </c>
      <c r="L282" s="27">
        <v>122121.325</v>
      </c>
      <c r="M282" s="32">
        <v>36.14098237</v>
      </c>
      <c r="N282" s="33">
        <f t="shared" si="5"/>
        <v>4413584.654</v>
      </c>
    </row>
    <row r="283">
      <c r="A283" s="26">
        <v>42286.0</v>
      </c>
      <c r="B283" s="27" t="str">
        <f t="shared" si="1"/>
        <v>Friday</v>
      </c>
      <c r="C283" s="28" t="str">
        <f t="shared" si="2"/>
        <v>October</v>
      </c>
      <c r="D283" s="29">
        <f t="shared" si="3"/>
        <v>2015</v>
      </c>
      <c r="E283" s="27">
        <f t="shared" si="4"/>
        <v>41</v>
      </c>
      <c r="F283" s="30" t="str">
        <f>IFERROR(VLOOKUP(A283,'_holidays'!A283:B2388,2, false),"Ns")</f>
        <v>Ns</v>
      </c>
      <c r="G283" s="30" t="str">
        <f>IFERROR(VLOOKUP(A283,'_holidays'!A283:C2388,3,False),"Ns")</f>
        <v>Ns</v>
      </c>
      <c r="H283" s="31">
        <v>10.9</v>
      </c>
      <c r="I283" s="31">
        <v>29.9</v>
      </c>
      <c r="J283" s="28">
        <v>22.0</v>
      </c>
      <c r="K283" s="31">
        <v>0.0</v>
      </c>
      <c r="L283" s="27">
        <v>126989.905</v>
      </c>
      <c r="M283" s="32">
        <v>41.41507492</v>
      </c>
      <c r="N283" s="33">
        <f t="shared" si="5"/>
        <v>5259296.43</v>
      </c>
    </row>
    <row r="284">
      <c r="A284" s="26">
        <v>42287.0</v>
      </c>
      <c r="B284" s="27" t="str">
        <f t="shared" si="1"/>
        <v>Saturday</v>
      </c>
      <c r="C284" s="28" t="str">
        <f t="shared" si="2"/>
        <v>October</v>
      </c>
      <c r="D284" s="29">
        <f t="shared" si="3"/>
        <v>2015</v>
      </c>
      <c r="E284" s="27">
        <f t="shared" si="4"/>
        <v>41</v>
      </c>
      <c r="F284" s="30" t="str">
        <f>IFERROR(VLOOKUP(A284,'_holidays'!A284:B2389,2, false),"Ns")</f>
        <v>Y</v>
      </c>
      <c r="G284" s="30" t="str">
        <f>IFERROR(VLOOKUP(A284,'_holidays'!A284:C2389,3,False),"Ns")</f>
        <v>N</v>
      </c>
      <c r="H284" s="31">
        <v>17.5</v>
      </c>
      <c r="I284" s="31">
        <v>29.2</v>
      </c>
      <c r="J284" s="28">
        <v>11.9</v>
      </c>
      <c r="K284" s="31">
        <v>0.0</v>
      </c>
      <c r="L284" s="27">
        <v>112604.825</v>
      </c>
      <c r="M284" s="32">
        <v>34.80317686</v>
      </c>
      <c r="N284" s="33">
        <f t="shared" si="5"/>
        <v>3919005.64</v>
      </c>
    </row>
    <row r="285">
      <c r="A285" s="26">
        <v>42288.0</v>
      </c>
      <c r="B285" s="27" t="str">
        <f t="shared" si="1"/>
        <v>Sunday</v>
      </c>
      <c r="C285" s="28" t="str">
        <f t="shared" si="2"/>
        <v>October</v>
      </c>
      <c r="D285" s="29">
        <f t="shared" si="3"/>
        <v>2015</v>
      </c>
      <c r="E285" s="27">
        <f t="shared" si="4"/>
        <v>42</v>
      </c>
      <c r="F285" s="30" t="str">
        <f>IFERROR(VLOOKUP(A285,'_holidays'!A285:B2390,2, false),"Ns")</f>
        <v>Y</v>
      </c>
      <c r="G285" s="30" t="str">
        <f>IFERROR(VLOOKUP(A285,'_holidays'!A285:C2390,3,False),"Ns")</f>
        <v>N</v>
      </c>
      <c r="H285" s="31">
        <v>16.9</v>
      </c>
      <c r="I285" s="31">
        <v>19.2</v>
      </c>
      <c r="J285" s="28">
        <v>19.6</v>
      </c>
      <c r="K285" s="31">
        <v>0.4</v>
      </c>
      <c r="L285" s="27">
        <v>105376.335</v>
      </c>
      <c r="M285" s="32">
        <v>29.90281083</v>
      </c>
      <c r="N285" s="33">
        <f t="shared" si="5"/>
        <v>3151048.611</v>
      </c>
    </row>
    <row r="286">
      <c r="A286" s="26">
        <v>42289.0</v>
      </c>
      <c r="B286" s="27" t="str">
        <f t="shared" si="1"/>
        <v>Monday</v>
      </c>
      <c r="C286" s="28" t="str">
        <f t="shared" si="2"/>
        <v>October</v>
      </c>
      <c r="D286" s="29">
        <f t="shared" si="3"/>
        <v>2015</v>
      </c>
      <c r="E286" s="27">
        <f t="shared" si="4"/>
        <v>42</v>
      </c>
      <c r="F286" s="30" t="str">
        <f>IFERROR(VLOOKUP(A286,'_holidays'!A286:B2391,2, false),"Ns")</f>
        <v>Y</v>
      </c>
      <c r="G286" s="30" t="str">
        <f>IFERROR(VLOOKUP(A286,'_holidays'!A286:C2391,3,False),"Ns")</f>
        <v>N</v>
      </c>
      <c r="H286" s="31">
        <v>11.3</v>
      </c>
      <c r="I286" s="31">
        <v>16.1</v>
      </c>
      <c r="J286" s="28">
        <v>13.4</v>
      </c>
      <c r="K286" s="31">
        <v>0.6</v>
      </c>
      <c r="L286" s="27">
        <v>120916.215</v>
      </c>
      <c r="M286" s="32">
        <v>36.35362381</v>
      </c>
      <c r="N286" s="33">
        <f t="shared" si="5"/>
        <v>4395742.593</v>
      </c>
    </row>
    <row r="287">
      <c r="A287" s="26">
        <v>42290.0</v>
      </c>
      <c r="B287" s="27" t="str">
        <f t="shared" si="1"/>
        <v>Tuesday</v>
      </c>
      <c r="C287" s="28" t="str">
        <f t="shared" si="2"/>
        <v>October</v>
      </c>
      <c r="D287" s="29">
        <f t="shared" si="3"/>
        <v>2015</v>
      </c>
      <c r="E287" s="27">
        <f t="shared" si="4"/>
        <v>42</v>
      </c>
      <c r="F287" s="30" t="str">
        <f>IFERROR(VLOOKUP(A287,'_holidays'!A287:B2392,2, false),"Ns")</f>
        <v>Y</v>
      </c>
      <c r="G287" s="30" t="str">
        <f>IFERROR(VLOOKUP(A287,'_holidays'!A287:C2392,3,False),"Ns")</f>
        <v>N</v>
      </c>
      <c r="H287" s="31">
        <v>7.9</v>
      </c>
      <c r="I287" s="31">
        <v>17.6</v>
      </c>
      <c r="J287" s="28">
        <v>24.3</v>
      </c>
      <c r="K287" s="31">
        <v>0.4</v>
      </c>
      <c r="L287" s="27">
        <v>122830.38</v>
      </c>
      <c r="M287" s="32">
        <v>41.49816809</v>
      </c>
      <c r="N287" s="33">
        <f t="shared" si="5"/>
        <v>5097235.756</v>
      </c>
    </row>
    <row r="288">
      <c r="A288" s="26">
        <v>42291.0</v>
      </c>
      <c r="B288" s="27" t="str">
        <f t="shared" si="1"/>
        <v>Wednesday</v>
      </c>
      <c r="C288" s="28" t="str">
        <f t="shared" si="2"/>
        <v>October</v>
      </c>
      <c r="D288" s="29">
        <f t="shared" si="3"/>
        <v>2015</v>
      </c>
      <c r="E288" s="27">
        <f t="shared" si="4"/>
        <v>42</v>
      </c>
      <c r="F288" s="30" t="str">
        <f>IFERROR(VLOOKUP(A288,'_holidays'!A288:B2393,2, false),"Ns")</f>
        <v>Y</v>
      </c>
      <c r="G288" s="30" t="str">
        <f>IFERROR(VLOOKUP(A288,'_holidays'!A288:C2393,3,False),"Ns")</f>
        <v>N</v>
      </c>
      <c r="H288" s="31">
        <v>11.2</v>
      </c>
      <c r="I288" s="31">
        <v>28.6</v>
      </c>
      <c r="J288" s="28">
        <v>24.4</v>
      </c>
      <c r="K288" s="31">
        <v>0.0</v>
      </c>
      <c r="L288" s="27">
        <v>126919.195</v>
      </c>
      <c r="M288" s="32">
        <v>45.5634402</v>
      </c>
      <c r="N288" s="33">
        <f t="shared" si="5"/>
        <v>5782875.152</v>
      </c>
    </row>
    <row r="289">
      <c r="A289" s="26">
        <v>42292.0</v>
      </c>
      <c r="B289" s="27" t="str">
        <f t="shared" si="1"/>
        <v>Thursday</v>
      </c>
      <c r="C289" s="28" t="str">
        <f t="shared" si="2"/>
        <v>October</v>
      </c>
      <c r="D289" s="29">
        <f t="shared" si="3"/>
        <v>2015</v>
      </c>
      <c r="E289" s="27">
        <f t="shared" si="4"/>
        <v>42</v>
      </c>
      <c r="F289" s="30" t="str">
        <f>IFERROR(VLOOKUP(A289,'_holidays'!A289:B2394,2, false),"Ns")</f>
        <v>Y</v>
      </c>
      <c r="G289" s="30" t="str">
        <f>IFERROR(VLOOKUP(A289,'_holidays'!A289:C2394,3,False),"Ns")</f>
        <v>N</v>
      </c>
      <c r="H289" s="31">
        <v>14.4</v>
      </c>
      <c r="I289" s="31">
        <v>34.0</v>
      </c>
      <c r="J289" s="28">
        <v>22.2</v>
      </c>
      <c r="K289" s="31">
        <v>0.0</v>
      </c>
      <c r="L289" s="27">
        <v>130260.37</v>
      </c>
      <c r="M289" s="32">
        <v>39.06694868</v>
      </c>
      <c r="N289" s="33">
        <f t="shared" si="5"/>
        <v>5088875.19</v>
      </c>
    </row>
    <row r="290">
      <c r="A290" s="26">
        <v>42293.0</v>
      </c>
      <c r="B290" s="27" t="str">
        <f t="shared" si="1"/>
        <v>Friday</v>
      </c>
      <c r="C290" s="28" t="str">
        <f t="shared" si="2"/>
        <v>October</v>
      </c>
      <c r="D290" s="29">
        <f t="shared" si="3"/>
        <v>2015</v>
      </c>
      <c r="E290" s="27">
        <f t="shared" si="4"/>
        <v>42</v>
      </c>
      <c r="F290" s="30" t="str">
        <f>IFERROR(VLOOKUP(A290,'_holidays'!A290:B2395,2, false),"Ns")</f>
        <v>Y</v>
      </c>
      <c r="G290" s="30" t="str">
        <f>IFERROR(VLOOKUP(A290,'_holidays'!A290:C2395,3,False),"Ns")</f>
        <v>N</v>
      </c>
      <c r="H290" s="31">
        <v>17.0</v>
      </c>
      <c r="I290" s="31">
        <v>23.8</v>
      </c>
      <c r="J290" s="28">
        <v>8.4</v>
      </c>
      <c r="K290" s="31">
        <v>0.0</v>
      </c>
      <c r="L290" s="27">
        <v>123985.97</v>
      </c>
      <c r="M290" s="32">
        <v>43.80436083</v>
      </c>
      <c r="N290" s="33">
        <f t="shared" si="5"/>
        <v>5431126.168</v>
      </c>
    </row>
    <row r="291">
      <c r="A291" s="26">
        <v>42294.0</v>
      </c>
      <c r="B291" s="27" t="str">
        <f t="shared" si="1"/>
        <v>Saturday</v>
      </c>
      <c r="C291" s="28" t="str">
        <f t="shared" si="2"/>
        <v>October</v>
      </c>
      <c r="D291" s="29">
        <f t="shared" si="3"/>
        <v>2015</v>
      </c>
      <c r="E291" s="27">
        <f t="shared" si="4"/>
        <v>42</v>
      </c>
      <c r="F291" s="30" t="str">
        <f>IFERROR(VLOOKUP(A291,'_holidays'!A291:B2396,2, false),"Ns")</f>
        <v>Y</v>
      </c>
      <c r="G291" s="30" t="str">
        <f>IFERROR(VLOOKUP(A291,'_holidays'!A291:C2396,3,False),"Ns")</f>
        <v>N</v>
      </c>
      <c r="H291" s="31">
        <v>11.5</v>
      </c>
      <c r="I291" s="31">
        <v>20.5</v>
      </c>
      <c r="J291" s="28">
        <v>20.4</v>
      </c>
      <c r="K291" s="31">
        <v>0.0</v>
      </c>
      <c r="L291" s="27">
        <v>104916.345</v>
      </c>
      <c r="M291" s="32">
        <v>29.67361006</v>
      </c>
      <c r="N291" s="33">
        <f t="shared" si="5"/>
        <v>3113246.71</v>
      </c>
    </row>
    <row r="292">
      <c r="A292" s="26">
        <v>42295.0</v>
      </c>
      <c r="B292" s="27" t="str">
        <f t="shared" si="1"/>
        <v>Sunday</v>
      </c>
      <c r="C292" s="28" t="str">
        <f t="shared" si="2"/>
        <v>October</v>
      </c>
      <c r="D292" s="29">
        <f t="shared" si="3"/>
        <v>2015</v>
      </c>
      <c r="E292" s="27">
        <f t="shared" si="4"/>
        <v>43</v>
      </c>
      <c r="F292" s="30" t="str">
        <f>IFERROR(VLOOKUP(A292,'_holidays'!A292:B2397,2, false),"Ns")</f>
        <v>Y</v>
      </c>
      <c r="G292" s="30" t="str">
        <f>IFERROR(VLOOKUP(A292,'_holidays'!A292:C2397,3,False),"Ns")</f>
        <v>N</v>
      </c>
      <c r="H292" s="31">
        <v>12.6</v>
      </c>
      <c r="I292" s="31">
        <v>17.7</v>
      </c>
      <c r="J292" s="28">
        <v>24.2</v>
      </c>
      <c r="K292" s="31">
        <v>0.0</v>
      </c>
      <c r="L292" s="27">
        <v>100812.04</v>
      </c>
      <c r="M292" s="32">
        <v>29.12086757</v>
      </c>
      <c r="N292" s="33">
        <f t="shared" si="5"/>
        <v>2935734.066</v>
      </c>
    </row>
    <row r="293">
      <c r="A293" s="26">
        <v>42296.0</v>
      </c>
      <c r="B293" s="27" t="str">
        <f t="shared" si="1"/>
        <v>Monday</v>
      </c>
      <c r="C293" s="28" t="str">
        <f t="shared" si="2"/>
        <v>October</v>
      </c>
      <c r="D293" s="29">
        <f t="shared" si="3"/>
        <v>2015</v>
      </c>
      <c r="E293" s="27">
        <f t="shared" si="4"/>
        <v>43</v>
      </c>
      <c r="F293" s="30" t="str">
        <f>IFERROR(VLOOKUP(A293,'_holidays'!A293:B2398,2, false),"Ns")</f>
        <v>Y</v>
      </c>
      <c r="G293" s="30" t="str">
        <f>IFERROR(VLOOKUP(A293,'_holidays'!A293:C2398,3,False),"Ns")</f>
        <v>N</v>
      </c>
      <c r="H293" s="31">
        <v>8.3</v>
      </c>
      <c r="I293" s="31">
        <v>26.7</v>
      </c>
      <c r="J293" s="28">
        <v>25.8</v>
      </c>
      <c r="K293" s="31">
        <v>0.0</v>
      </c>
      <c r="L293" s="27">
        <v>120795.0</v>
      </c>
      <c r="M293" s="32">
        <v>43.51067632</v>
      </c>
      <c r="N293" s="33">
        <f t="shared" si="5"/>
        <v>5255872.146</v>
      </c>
    </row>
    <row r="294">
      <c r="A294" s="26">
        <v>42297.0</v>
      </c>
      <c r="B294" s="27" t="str">
        <f t="shared" si="1"/>
        <v>Tuesday</v>
      </c>
      <c r="C294" s="28" t="str">
        <f t="shared" si="2"/>
        <v>October</v>
      </c>
      <c r="D294" s="29">
        <f t="shared" si="3"/>
        <v>2015</v>
      </c>
      <c r="E294" s="27">
        <f t="shared" si="4"/>
        <v>43</v>
      </c>
      <c r="F294" s="30" t="str">
        <f>IFERROR(VLOOKUP(A294,'_holidays'!A294:B2399,2, false),"Ns")</f>
        <v>Y</v>
      </c>
      <c r="G294" s="30" t="str">
        <f>IFERROR(VLOOKUP(A294,'_holidays'!A294:C2399,3,False),"Ns")</f>
        <v>N</v>
      </c>
      <c r="H294" s="31">
        <v>12.9</v>
      </c>
      <c r="I294" s="31">
        <v>31.8</v>
      </c>
      <c r="J294" s="28">
        <v>14.4</v>
      </c>
      <c r="K294" s="31">
        <v>0.0</v>
      </c>
      <c r="L294" s="27">
        <v>126655.49</v>
      </c>
      <c r="M294" s="32">
        <v>43.3328692</v>
      </c>
      <c r="N294" s="33">
        <f t="shared" si="5"/>
        <v>5488345.782</v>
      </c>
    </row>
    <row r="295">
      <c r="A295" s="26">
        <v>42298.0</v>
      </c>
      <c r="B295" s="27" t="str">
        <f t="shared" si="1"/>
        <v>Wednesday</v>
      </c>
      <c r="C295" s="28" t="str">
        <f t="shared" si="2"/>
        <v>October</v>
      </c>
      <c r="D295" s="29">
        <f t="shared" si="3"/>
        <v>2015</v>
      </c>
      <c r="E295" s="27">
        <f t="shared" si="4"/>
        <v>43</v>
      </c>
      <c r="F295" s="30" t="str">
        <f>IFERROR(VLOOKUP(A295,'_holidays'!A295:B2400,2, false),"Ns")</f>
        <v>Y</v>
      </c>
      <c r="G295" s="30" t="str">
        <f>IFERROR(VLOOKUP(A295,'_holidays'!A295:C2400,3,False),"Ns")</f>
        <v>N</v>
      </c>
      <c r="H295" s="31">
        <v>17.6</v>
      </c>
      <c r="I295" s="31">
        <v>18.3</v>
      </c>
      <c r="J295" s="28">
        <v>7.3</v>
      </c>
      <c r="K295" s="31">
        <v>2.4</v>
      </c>
      <c r="L295" s="27">
        <v>122368.885</v>
      </c>
      <c r="M295" s="32">
        <v>39.68189403</v>
      </c>
      <c r="N295" s="33">
        <f t="shared" si="5"/>
        <v>4855829.127</v>
      </c>
    </row>
    <row r="296">
      <c r="A296" s="26">
        <v>42299.0</v>
      </c>
      <c r="B296" s="27" t="str">
        <f t="shared" si="1"/>
        <v>Thursday</v>
      </c>
      <c r="C296" s="28" t="str">
        <f t="shared" si="2"/>
        <v>October</v>
      </c>
      <c r="D296" s="29">
        <f t="shared" si="3"/>
        <v>2015</v>
      </c>
      <c r="E296" s="27">
        <f t="shared" si="4"/>
        <v>43</v>
      </c>
      <c r="F296" s="30" t="str">
        <f>IFERROR(VLOOKUP(A296,'_holidays'!A296:B2401,2, false),"Ns")</f>
        <v>Y</v>
      </c>
      <c r="G296" s="30" t="str">
        <f>IFERROR(VLOOKUP(A296,'_holidays'!A296:C2401,3,False),"Ns")</f>
        <v>N</v>
      </c>
      <c r="H296" s="31">
        <v>11.4</v>
      </c>
      <c r="I296" s="31">
        <v>16.7</v>
      </c>
      <c r="J296" s="28">
        <v>8.5</v>
      </c>
      <c r="K296" s="31">
        <v>7.0</v>
      </c>
      <c r="L296" s="27">
        <v>121471.64</v>
      </c>
      <c r="M296" s="32">
        <v>44.03304646</v>
      </c>
      <c r="N296" s="33">
        <f t="shared" si="5"/>
        <v>5348766.368</v>
      </c>
    </row>
    <row r="297">
      <c r="A297" s="26">
        <v>42300.0</v>
      </c>
      <c r="B297" s="27" t="str">
        <f t="shared" si="1"/>
        <v>Friday</v>
      </c>
      <c r="C297" s="28" t="str">
        <f t="shared" si="2"/>
        <v>October</v>
      </c>
      <c r="D297" s="29">
        <f t="shared" si="3"/>
        <v>2015</v>
      </c>
      <c r="E297" s="27">
        <f t="shared" si="4"/>
        <v>43</v>
      </c>
      <c r="F297" s="30" t="str">
        <f>IFERROR(VLOOKUP(A297,'_holidays'!A297:B2402,2, false),"Ns")</f>
        <v>Y</v>
      </c>
      <c r="G297" s="30" t="str">
        <f>IFERROR(VLOOKUP(A297,'_holidays'!A297:C2402,3,False),"Ns")</f>
        <v>N</v>
      </c>
      <c r="H297" s="31">
        <v>11.8</v>
      </c>
      <c r="I297" s="31">
        <v>16.4</v>
      </c>
      <c r="J297" s="28">
        <v>21.0</v>
      </c>
      <c r="K297" s="31">
        <v>0.0</v>
      </c>
      <c r="L297" s="27">
        <v>120420.7</v>
      </c>
      <c r="M297" s="32">
        <v>48.1698968</v>
      </c>
      <c r="N297" s="33">
        <f t="shared" si="5"/>
        <v>5800652.692</v>
      </c>
    </row>
    <row r="298">
      <c r="A298" s="26">
        <v>42301.0</v>
      </c>
      <c r="B298" s="27" t="str">
        <f t="shared" si="1"/>
        <v>Saturday</v>
      </c>
      <c r="C298" s="28" t="str">
        <f t="shared" si="2"/>
        <v>October</v>
      </c>
      <c r="D298" s="29">
        <f t="shared" si="3"/>
        <v>2015</v>
      </c>
      <c r="E298" s="27">
        <f t="shared" si="4"/>
        <v>43</v>
      </c>
      <c r="F298" s="30" t="str">
        <f>IFERROR(VLOOKUP(A298,'_holidays'!A298:B2403,2, false),"Ns")</f>
        <v>Y</v>
      </c>
      <c r="G298" s="30" t="str">
        <f>IFERROR(VLOOKUP(A298,'_holidays'!A298:C2403,3,False),"Ns")</f>
        <v>N</v>
      </c>
      <c r="H298" s="31">
        <v>9.2</v>
      </c>
      <c r="I298" s="31">
        <v>19.5</v>
      </c>
      <c r="J298" s="28">
        <v>25.1</v>
      </c>
      <c r="K298" s="31">
        <v>0.0</v>
      </c>
      <c r="L298" s="27">
        <v>106813.03</v>
      </c>
      <c r="M298" s="32">
        <v>32.19205197</v>
      </c>
      <c r="N298" s="33">
        <f t="shared" si="5"/>
        <v>3438530.613</v>
      </c>
    </row>
    <row r="299">
      <c r="A299" s="26">
        <v>42302.0</v>
      </c>
      <c r="B299" s="27" t="str">
        <f t="shared" si="1"/>
        <v>Sunday</v>
      </c>
      <c r="C299" s="28" t="str">
        <f t="shared" si="2"/>
        <v>October</v>
      </c>
      <c r="D299" s="29">
        <f t="shared" si="3"/>
        <v>2015</v>
      </c>
      <c r="E299" s="27">
        <f t="shared" si="4"/>
        <v>44</v>
      </c>
      <c r="F299" s="30" t="str">
        <f>IFERROR(VLOOKUP(A299,'_holidays'!A299:B2404,2, false),"Ns")</f>
        <v>Y</v>
      </c>
      <c r="G299" s="30" t="str">
        <f>IFERROR(VLOOKUP(A299,'_holidays'!A299:C2404,3,False),"Ns")</f>
        <v>N</v>
      </c>
      <c r="H299" s="31">
        <v>10.2</v>
      </c>
      <c r="I299" s="31">
        <v>31.3</v>
      </c>
      <c r="J299" s="28">
        <v>20.1</v>
      </c>
      <c r="K299" s="31">
        <v>0.0</v>
      </c>
      <c r="L299" s="27">
        <v>102279.745</v>
      </c>
      <c r="M299" s="32">
        <v>17.4659695</v>
      </c>
      <c r="N299" s="33">
        <f t="shared" si="5"/>
        <v>1786414.907</v>
      </c>
    </row>
    <row r="300">
      <c r="A300" s="26">
        <v>42303.0</v>
      </c>
      <c r="B300" s="27" t="str">
        <f t="shared" si="1"/>
        <v>Monday</v>
      </c>
      <c r="C300" s="28" t="str">
        <f t="shared" si="2"/>
        <v>October</v>
      </c>
      <c r="D300" s="29">
        <f t="shared" si="3"/>
        <v>2015</v>
      </c>
      <c r="E300" s="27">
        <f t="shared" si="4"/>
        <v>44</v>
      </c>
      <c r="F300" s="30" t="str">
        <f>IFERROR(VLOOKUP(A300,'_holidays'!A300:B2405,2, false),"Ns")</f>
        <v>Y</v>
      </c>
      <c r="G300" s="30" t="str">
        <f>IFERROR(VLOOKUP(A300,'_holidays'!A300:C2405,3,False),"Ns")</f>
        <v>N</v>
      </c>
      <c r="H300" s="31">
        <v>14.0</v>
      </c>
      <c r="I300" s="31">
        <v>15.9</v>
      </c>
      <c r="J300" s="28">
        <v>14.5</v>
      </c>
      <c r="K300" s="31">
        <v>0.2</v>
      </c>
      <c r="L300" s="27">
        <v>115297.34</v>
      </c>
      <c r="M300" s="32">
        <v>29.39851628</v>
      </c>
      <c r="N300" s="33">
        <f t="shared" si="5"/>
        <v>3389570.727</v>
      </c>
    </row>
    <row r="301">
      <c r="A301" s="26">
        <v>42304.0</v>
      </c>
      <c r="B301" s="27" t="str">
        <f t="shared" si="1"/>
        <v>Tuesday</v>
      </c>
      <c r="C301" s="28" t="str">
        <f t="shared" si="2"/>
        <v>October</v>
      </c>
      <c r="D301" s="29">
        <f t="shared" si="3"/>
        <v>2015</v>
      </c>
      <c r="E301" s="27">
        <f t="shared" si="4"/>
        <v>44</v>
      </c>
      <c r="F301" s="30" t="str">
        <f>IFERROR(VLOOKUP(A301,'_holidays'!A301:B2406,2, false),"Ns")</f>
        <v>Y</v>
      </c>
      <c r="G301" s="30" t="str">
        <f>IFERROR(VLOOKUP(A301,'_holidays'!A301:C2406,3,False),"Ns")</f>
        <v>N</v>
      </c>
      <c r="H301" s="31">
        <v>10.4</v>
      </c>
      <c r="I301" s="31">
        <v>23.3</v>
      </c>
      <c r="J301" s="28">
        <v>28.1</v>
      </c>
      <c r="K301" s="31">
        <v>0.2</v>
      </c>
      <c r="L301" s="27">
        <v>116619.57</v>
      </c>
      <c r="M301" s="32">
        <v>31.32939962</v>
      </c>
      <c r="N301" s="33">
        <f t="shared" si="5"/>
        <v>3653621.112</v>
      </c>
    </row>
    <row r="302">
      <c r="A302" s="26">
        <v>42305.0</v>
      </c>
      <c r="B302" s="27" t="str">
        <f t="shared" si="1"/>
        <v>Wednesday</v>
      </c>
      <c r="C302" s="28" t="str">
        <f t="shared" si="2"/>
        <v>October</v>
      </c>
      <c r="D302" s="29">
        <f t="shared" si="3"/>
        <v>2015</v>
      </c>
      <c r="E302" s="27">
        <f t="shared" si="4"/>
        <v>44</v>
      </c>
      <c r="F302" s="30" t="str">
        <f>IFERROR(VLOOKUP(A302,'_holidays'!A302:B2407,2, false),"Ns")</f>
        <v>Y</v>
      </c>
      <c r="G302" s="30" t="str">
        <f>IFERROR(VLOOKUP(A302,'_holidays'!A302:C2407,3,False),"Ns")</f>
        <v>N</v>
      </c>
      <c r="H302" s="31">
        <v>10.1</v>
      </c>
      <c r="I302" s="31">
        <v>26.8</v>
      </c>
      <c r="J302" s="28">
        <v>27.6</v>
      </c>
      <c r="K302" s="31">
        <v>0.0</v>
      </c>
      <c r="L302" s="27">
        <v>122887.41</v>
      </c>
      <c r="M302" s="32">
        <v>39.51380992</v>
      </c>
      <c r="N302" s="33">
        <f t="shared" si="5"/>
        <v>4855749.76</v>
      </c>
    </row>
    <row r="303">
      <c r="A303" s="26">
        <v>42306.0</v>
      </c>
      <c r="B303" s="27" t="str">
        <f t="shared" si="1"/>
        <v>Thursday</v>
      </c>
      <c r="C303" s="28" t="str">
        <f t="shared" si="2"/>
        <v>October</v>
      </c>
      <c r="D303" s="29">
        <f t="shared" si="3"/>
        <v>2015</v>
      </c>
      <c r="E303" s="27">
        <f t="shared" si="4"/>
        <v>44</v>
      </c>
      <c r="F303" s="30" t="str">
        <f>IFERROR(VLOOKUP(A303,'_holidays'!A303:B2408,2, false),"Ns")</f>
        <v>Y</v>
      </c>
      <c r="G303" s="30" t="str">
        <f>IFERROR(VLOOKUP(A303,'_holidays'!A303:C2408,3,False),"Ns")</f>
        <v>N</v>
      </c>
      <c r="H303" s="31">
        <v>13.7</v>
      </c>
      <c r="I303" s="31">
        <v>26.1</v>
      </c>
      <c r="J303" s="28">
        <v>26.8</v>
      </c>
      <c r="K303" s="31">
        <v>0.0</v>
      </c>
      <c r="L303" s="27">
        <v>124222.935</v>
      </c>
      <c r="M303" s="32">
        <v>62.32012828</v>
      </c>
      <c r="N303" s="33">
        <f t="shared" si="5"/>
        <v>7741589.245</v>
      </c>
    </row>
    <row r="304">
      <c r="A304" s="26">
        <v>42307.0</v>
      </c>
      <c r="B304" s="27" t="str">
        <f t="shared" si="1"/>
        <v>Friday</v>
      </c>
      <c r="C304" s="28" t="str">
        <f t="shared" si="2"/>
        <v>October</v>
      </c>
      <c r="D304" s="29">
        <f t="shared" si="3"/>
        <v>2015</v>
      </c>
      <c r="E304" s="27">
        <f t="shared" si="4"/>
        <v>44</v>
      </c>
      <c r="F304" s="30" t="str">
        <f>IFERROR(VLOOKUP(A304,'_holidays'!A304:B2409,2, false),"Ns")</f>
        <v>Y</v>
      </c>
      <c r="G304" s="30" t="str">
        <f>IFERROR(VLOOKUP(A304,'_holidays'!A304:C2409,3,False),"Ns")</f>
        <v>N</v>
      </c>
      <c r="H304" s="31">
        <v>12.6</v>
      </c>
      <c r="I304" s="31">
        <v>27.4</v>
      </c>
      <c r="J304" s="28">
        <v>22.6</v>
      </c>
      <c r="K304" s="31">
        <v>0.0</v>
      </c>
      <c r="L304" s="27">
        <v>121256.97</v>
      </c>
      <c r="M304" s="32">
        <v>35.87555035</v>
      </c>
      <c r="N304" s="33">
        <f t="shared" si="5"/>
        <v>4350160.533</v>
      </c>
    </row>
    <row r="305">
      <c r="A305" s="26">
        <v>42308.0</v>
      </c>
      <c r="B305" s="27" t="str">
        <f t="shared" si="1"/>
        <v>Saturday</v>
      </c>
      <c r="C305" s="28" t="str">
        <f t="shared" si="2"/>
        <v>October</v>
      </c>
      <c r="D305" s="29">
        <f t="shared" si="3"/>
        <v>2015</v>
      </c>
      <c r="E305" s="27">
        <f t="shared" si="4"/>
        <v>44</v>
      </c>
      <c r="F305" s="30" t="str">
        <f>IFERROR(VLOOKUP(A305,'_holidays'!A305:B2410,2, false),"Ns")</f>
        <v>Y</v>
      </c>
      <c r="G305" s="30" t="str">
        <f>IFERROR(VLOOKUP(A305,'_holidays'!A305:C2410,3,False),"Ns")</f>
        <v>N</v>
      </c>
      <c r="H305" s="31">
        <v>15.7</v>
      </c>
      <c r="I305" s="31">
        <v>25.9</v>
      </c>
      <c r="J305" s="28">
        <v>13.5</v>
      </c>
      <c r="K305" s="31">
        <v>1.0</v>
      </c>
      <c r="L305" s="27">
        <v>106353.44</v>
      </c>
      <c r="M305" s="32">
        <v>18.37479011</v>
      </c>
      <c r="N305" s="33">
        <f t="shared" si="5"/>
        <v>1954222.137</v>
      </c>
    </row>
    <row r="306">
      <c r="A306" s="26">
        <v>42309.0</v>
      </c>
      <c r="B306" s="27" t="str">
        <f t="shared" si="1"/>
        <v>Sunday</v>
      </c>
      <c r="C306" s="28" t="str">
        <f t="shared" si="2"/>
        <v>November</v>
      </c>
      <c r="D306" s="29">
        <f t="shared" si="3"/>
        <v>2015</v>
      </c>
      <c r="E306" s="27">
        <f t="shared" si="4"/>
        <v>45</v>
      </c>
      <c r="F306" s="30" t="str">
        <f>IFERROR(VLOOKUP(A306,'_holidays'!A306:B2411,2, false),"Ns")</f>
        <v>Ns</v>
      </c>
      <c r="G306" s="30" t="str">
        <f>IFERROR(VLOOKUP(A306,'_holidays'!A306:C2411,3,False),"Ns")</f>
        <v>Ns</v>
      </c>
      <c r="H306" s="31">
        <v>16.4</v>
      </c>
      <c r="I306" s="31">
        <v>26.0</v>
      </c>
      <c r="J306" s="28">
        <v>10.0</v>
      </c>
      <c r="K306" s="31">
        <v>4.4</v>
      </c>
      <c r="L306" s="27">
        <v>103629.645</v>
      </c>
      <c r="M306" s="32">
        <v>14.68483973</v>
      </c>
      <c r="N306" s="33">
        <f t="shared" si="5"/>
        <v>1521784.728</v>
      </c>
    </row>
    <row r="307">
      <c r="A307" s="26">
        <v>42310.0</v>
      </c>
      <c r="B307" s="27" t="str">
        <f t="shared" si="1"/>
        <v>Monday</v>
      </c>
      <c r="C307" s="28" t="str">
        <f t="shared" si="2"/>
        <v>November</v>
      </c>
      <c r="D307" s="29">
        <f t="shared" si="3"/>
        <v>2015</v>
      </c>
      <c r="E307" s="27">
        <f t="shared" si="4"/>
        <v>45</v>
      </c>
      <c r="F307" s="30" t="str">
        <f>IFERROR(VLOOKUP(A307,'_holidays'!A307:B2412,2, false),"Ns")</f>
        <v>Ns</v>
      </c>
      <c r="G307" s="30" t="str">
        <f>IFERROR(VLOOKUP(A307,'_holidays'!A307:C2412,3,False),"Ns")</f>
        <v>Ns</v>
      </c>
      <c r="H307" s="31">
        <v>14.5</v>
      </c>
      <c r="I307" s="31">
        <v>16.0</v>
      </c>
      <c r="J307" s="28">
        <v>8.2</v>
      </c>
      <c r="K307" s="31">
        <v>0.0</v>
      </c>
      <c r="L307" s="27">
        <v>113791.75</v>
      </c>
      <c r="M307" s="32">
        <v>25.01784896</v>
      </c>
      <c r="N307" s="33">
        <f t="shared" si="5"/>
        <v>2846824.814</v>
      </c>
    </row>
    <row r="308">
      <c r="A308" s="26">
        <v>42311.0</v>
      </c>
      <c r="B308" s="27" t="str">
        <f t="shared" si="1"/>
        <v>Tuesday</v>
      </c>
      <c r="C308" s="28" t="str">
        <f t="shared" si="2"/>
        <v>November</v>
      </c>
      <c r="D308" s="29">
        <f t="shared" si="3"/>
        <v>2015</v>
      </c>
      <c r="E308" s="27">
        <f t="shared" si="4"/>
        <v>45</v>
      </c>
      <c r="F308" s="30" t="str">
        <f>IFERROR(VLOOKUP(A308,'_holidays'!A308:B2413,2, false),"Ns")</f>
        <v>Ns</v>
      </c>
      <c r="G308" s="30" t="str">
        <f>IFERROR(VLOOKUP(A308,'_holidays'!A308:C2413,3,False),"Ns")</f>
        <v>Ns</v>
      </c>
      <c r="H308" s="31">
        <v>8.0</v>
      </c>
      <c r="I308" s="31">
        <v>17.9</v>
      </c>
      <c r="J308" s="28">
        <v>25.4</v>
      </c>
      <c r="K308" s="31">
        <v>0.2</v>
      </c>
      <c r="L308" s="27">
        <v>101793.035</v>
      </c>
      <c r="M308" s="32">
        <v>14.15794771</v>
      </c>
      <c r="N308" s="33">
        <f t="shared" si="5"/>
        <v>1441180.467</v>
      </c>
    </row>
    <row r="309">
      <c r="A309" s="26">
        <v>42312.0</v>
      </c>
      <c r="B309" s="27" t="str">
        <f t="shared" si="1"/>
        <v>Wednesday</v>
      </c>
      <c r="C309" s="28" t="str">
        <f t="shared" si="2"/>
        <v>November</v>
      </c>
      <c r="D309" s="29">
        <f t="shared" si="3"/>
        <v>2015</v>
      </c>
      <c r="E309" s="27">
        <f t="shared" si="4"/>
        <v>45</v>
      </c>
      <c r="F309" s="30" t="str">
        <f>IFERROR(VLOOKUP(A309,'_holidays'!A309:B2414,2, false),"Ns")</f>
        <v>Ns</v>
      </c>
      <c r="G309" s="30" t="str">
        <f>IFERROR(VLOOKUP(A309,'_holidays'!A309:C2414,3,False),"Ns")</f>
        <v>Ns</v>
      </c>
      <c r="H309" s="31">
        <v>10.9</v>
      </c>
      <c r="I309" s="31">
        <v>27.2</v>
      </c>
      <c r="J309" s="28">
        <v>19.6</v>
      </c>
      <c r="K309" s="31">
        <v>0.0</v>
      </c>
      <c r="L309" s="27">
        <v>120177.945</v>
      </c>
      <c r="M309" s="32">
        <v>29.23763309</v>
      </c>
      <c r="N309" s="33">
        <f t="shared" si="5"/>
        <v>3513718.661</v>
      </c>
    </row>
    <row r="310">
      <c r="A310" s="26">
        <v>42313.0</v>
      </c>
      <c r="B310" s="27" t="str">
        <f t="shared" si="1"/>
        <v>Thursday</v>
      </c>
      <c r="C310" s="28" t="str">
        <f t="shared" si="2"/>
        <v>November</v>
      </c>
      <c r="D310" s="29">
        <f t="shared" si="3"/>
        <v>2015</v>
      </c>
      <c r="E310" s="27">
        <f t="shared" si="4"/>
        <v>45</v>
      </c>
      <c r="F310" s="30" t="str">
        <f>IFERROR(VLOOKUP(A310,'_holidays'!A310:B2415,2, false),"Ns")</f>
        <v>Ns</v>
      </c>
      <c r="G310" s="30" t="str">
        <f>IFERROR(VLOOKUP(A310,'_holidays'!A310:C2415,3,False),"Ns")</f>
        <v>Ns</v>
      </c>
      <c r="H310" s="31">
        <v>16.2</v>
      </c>
      <c r="I310" s="31">
        <v>24.7</v>
      </c>
      <c r="J310" s="28">
        <v>16.4</v>
      </c>
      <c r="K310" s="31">
        <v>12.2</v>
      </c>
      <c r="L310" s="27">
        <v>125985.465</v>
      </c>
      <c r="M310" s="32">
        <v>34.57679076</v>
      </c>
      <c r="N310" s="33">
        <f t="shared" si="5"/>
        <v>4356173.062</v>
      </c>
    </row>
    <row r="311">
      <c r="A311" s="26">
        <v>42314.0</v>
      </c>
      <c r="B311" s="27" t="str">
        <f t="shared" si="1"/>
        <v>Friday</v>
      </c>
      <c r="C311" s="28" t="str">
        <f t="shared" si="2"/>
        <v>November</v>
      </c>
      <c r="D311" s="29">
        <f t="shared" si="3"/>
        <v>2015</v>
      </c>
      <c r="E311" s="27">
        <f t="shared" si="4"/>
        <v>45</v>
      </c>
      <c r="F311" s="30" t="str">
        <f>IFERROR(VLOOKUP(A311,'_holidays'!A311:B2416,2, false),"Ns")</f>
        <v>Ns</v>
      </c>
      <c r="G311" s="30" t="str">
        <f>IFERROR(VLOOKUP(A311,'_holidays'!A311:C2416,3,False),"Ns")</f>
        <v>Ns</v>
      </c>
      <c r="H311" s="31">
        <v>16.6</v>
      </c>
      <c r="I311" s="31">
        <v>18.7</v>
      </c>
      <c r="J311" s="28">
        <v>3.7</v>
      </c>
      <c r="K311" s="31">
        <v>17.6</v>
      </c>
      <c r="L311" s="27">
        <v>120505.585</v>
      </c>
      <c r="M311" s="32">
        <v>30.64286687</v>
      </c>
      <c r="N311" s="33">
        <f t="shared" si="5"/>
        <v>3692636.598</v>
      </c>
    </row>
    <row r="312">
      <c r="A312" s="26">
        <v>42315.0</v>
      </c>
      <c r="B312" s="27" t="str">
        <f t="shared" si="1"/>
        <v>Saturday</v>
      </c>
      <c r="C312" s="28" t="str">
        <f t="shared" si="2"/>
        <v>November</v>
      </c>
      <c r="D312" s="29">
        <f t="shared" si="3"/>
        <v>2015</v>
      </c>
      <c r="E312" s="27">
        <f t="shared" si="4"/>
        <v>45</v>
      </c>
      <c r="F312" s="30" t="str">
        <f>IFERROR(VLOOKUP(A312,'_holidays'!A312:B2417,2, false),"Ns")</f>
        <v>Ns</v>
      </c>
      <c r="G312" s="30" t="str">
        <f>IFERROR(VLOOKUP(A312,'_holidays'!A312:C2417,3,False),"Ns")</f>
        <v>Ns</v>
      </c>
      <c r="H312" s="31">
        <v>11.9</v>
      </c>
      <c r="I312" s="31">
        <v>16.8</v>
      </c>
      <c r="J312" s="28">
        <v>25.2</v>
      </c>
      <c r="K312" s="31">
        <v>1.2</v>
      </c>
      <c r="L312" s="27">
        <v>104269.79</v>
      </c>
      <c r="M312" s="32">
        <v>18.27265483</v>
      </c>
      <c r="N312" s="33">
        <f t="shared" si="5"/>
        <v>1905285.882</v>
      </c>
    </row>
    <row r="313">
      <c r="A313" s="26">
        <v>42316.0</v>
      </c>
      <c r="B313" s="27" t="str">
        <f t="shared" si="1"/>
        <v>Sunday</v>
      </c>
      <c r="C313" s="28" t="str">
        <f t="shared" si="2"/>
        <v>November</v>
      </c>
      <c r="D313" s="29">
        <f t="shared" si="3"/>
        <v>2015</v>
      </c>
      <c r="E313" s="27">
        <f t="shared" si="4"/>
        <v>46</v>
      </c>
      <c r="F313" s="30" t="str">
        <f>IFERROR(VLOOKUP(A313,'_holidays'!A313:B2418,2, false),"Ns")</f>
        <v>Ns</v>
      </c>
      <c r="G313" s="30" t="str">
        <f>IFERROR(VLOOKUP(A313,'_holidays'!A313:C2418,3,False),"Ns")</f>
        <v>Ns</v>
      </c>
      <c r="H313" s="31">
        <v>8.5</v>
      </c>
      <c r="I313" s="31">
        <v>24.8</v>
      </c>
      <c r="J313" s="28">
        <v>25.1</v>
      </c>
      <c r="K313" s="31">
        <v>0.0</v>
      </c>
      <c r="L313" s="27">
        <v>103793.085</v>
      </c>
      <c r="M313" s="32">
        <v>21.09536038</v>
      </c>
      <c r="N313" s="33">
        <f t="shared" si="5"/>
        <v>2189552.533</v>
      </c>
    </row>
    <row r="314">
      <c r="A314" s="26">
        <v>42317.0</v>
      </c>
      <c r="B314" s="27" t="str">
        <f t="shared" si="1"/>
        <v>Monday</v>
      </c>
      <c r="C314" s="28" t="str">
        <f t="shared" si="2"/>
        <v>November</v>
      </c>
      <c r="D314" s="29">
        <f t="shared" si="3"/>
        <v>2015</v>
      </c>
      <c r="E314" s="27">
        <f t="shared" si="4"/>
        <v>46</v>
      </c>
      <c r="F314" s="30" t="str">
        <f>IFERROR(VLOOKUP(A314,'_holidays'!A314:B2419,2, false),"Ns")</f>
        <v>Ns</v>
      </c>
      <c r="G314" s="30" t="str">
        <f>IFERROR(VLOOKUP(A314,'_holidays'!A314:C2419,3,False),"Ns")</f>
        <v>Ns</v>
      </c>
      <c r="H314" s="31">
        <v>13.6</v>
      </c>
      <c r="I314" s="31">
        <v>33.1</v>
      </c>
      <c r="J314" s="28">
        <v>26.4</v>
      </c>
      <c r="K314" s="31">
        <v>0.0</v>
      </c>
      <c r="L314" s="27">
        <v>127234.72</v>
      </c>
      <c r="M314" s="32">
        <v>35.05480023</v>
      </c>
      <c r="N314" s="33">
        <f t="shared" si="5"/>
        <v>4460187.692</v>
      </c>
    </row>
    <row r="315">
      <c r="A315" s="26">
        <v>42318.0</v>
      </c>
      <c r="B315" s="27" t="str">
        <f t="shared" si="1"/>
        <v>Tuesday</v>
      </c>
      <c r="C315" s="28" t="str">
        <f t="shared" si="2"/>
        <v>November</v>
      </c>
      <c r="D315" s="29">
        <f t="shared" si="3"/>
        <v>2015</v>
      </c>
      <c r="E315" s="27">
        <f t="shared" si="4"/>
        <v>46</v>
      </c>
      <c r="F315" s="30" t="str">
        <f>IFERROR(VLOOKUP(A315,'_holidays'!A315:B2420,2, false),"Ns")</f>
        <v>Ns</v>
      </c>
      <c r="G315" s="30" t="str">
        <f>IFERROR(VLOOKUP(A315,'_holidays'!A315:C2420,3,False),"Ns")</f>
        <v>Ns</v>
      </c>
      <c r="H315" s="31">
        <v>15.2</v>
      </c>
      <c r="I315" s="31">
        <v>16.4</v>
      </c>
      <c r="J315" s="28">
        <v>5.3</v>
      </c>
      <c r="K315" s="31">
        <v>0.0</v>
      </c>
      <c r="L315" s="27">
        <v>121617.28</v>
      </c>
      <c r="M315" s="32">
        <v>32.06707648</v>
      </c>
      <c r="N315" s="33">
        <f t="shared" si="5"/>
        <v>3899910.619</v>
      </c>
    </row>
    <row r="316">
      <c r="A316" s="26">
        <v>42319.0</v>
      </c>
      <c r="B316" s="27" t="str">
        <f t="shared" si="1"/>
        <v>Wednesday</v>
      </c>
      <c r="C316" s="28" t="str">
        <f t="shared" si="2"/>
        <v>November</v>
      </c>
      <c r="D316" s="29">
        <f t="shared" si="3"/>
        <v>2015</v>
      </c>
      <c r="E316" s="27">
        <f t="shared" si="4"/>
        <v>46</v>
      </c>
      <c r="F316" s="30" t="str">
        <f>IFERROR(VLOOKUP(A316,'_holidays'!A316:B2421,2, false),"Ns")</f>
        <v>Y</v>
      </c>
      <c r="G316" s="30" t="str">
        <f>IFERROR(VLOOKUP(A316,'_holidays'!A316:C2421,3,False),"Ns")</f>
        <v>N</v>
      </c>
      <c r="H316" s="31">
        <v>11.5</v>
      </c>
      <c r="I316" s="31">
        <v>20.1</v>
      </c>
      <c r="J316" s="28">
        <v>16.0</v>
      </c>
      <c r="K316" s="31">
        <v>2.0</v>
      </c>
      <c r="L316" s="27">
        <v>121566.645</v>
      </c>
      <c r="M316" s="32">
        <v>35.22410385</v>
      </c>
      <c r="N316" s="33">
        <f t="shared" si="5"/>
        <v>4282076.128</v>
      </c>
    </row>
    <row r="317">
      <c r="A317" s="26">
        <v>42320.0</v>
      </c>
      <c r="B317" s="27" t="str">
        <f t="shared" si="1"/>
        <v>Thursday</v>
      </c>
      <c r="C317" s="28" t="str">
        <f t="shared" si="2"/>
        <v>November</v>
      </c>
      <c r="D317" s="29">
        <f t="shared" si="3"/>
        <v>2015</v>
      </c>
      <c r="E317" s="27">
        <f t="shared" si="4"/>
        <v>46</v>
      </c>
      <c r="F317" s="30" t="str">
        <f>IFERROR(VLOOKUP(A317,'_holidays'!A317:B2422,2, false),"Ns")</f>
        <v>Y</v>
      </c>
      <c r="G317" s="30" t="str">
        <f>IFERROR(VLOOKUP(A317,'_holidays'!A317:C2422,3,False),"Ns")</f>
        <v>N</v>
      </c>
      <c r="H317" s="31">
        <v>13.7</v>
      </c>
      <c r="I317" s="31">
        <v>21.2</v>
      </c>
      <c r="J317" s="28">
        <v>19.2</v>
      </c>
      <c r="K317" s="31">
        <v>0.0</v>
      </c>
      <c r="L317" s="27">
        <v>123775.16</v>
      </c>
      <c r="M317" s="32">
        <v>38.48525874</v>
      </c>
      <c r="N317" s="33">
        <f t="shared" si="5"/>
        <v>4763519.058</v>
      </c>
    </row>
    <row r="318">
      <c r="A318" s="26">
        <v>42321.0</v>
      </c>
      <c r="B318" s="27" t="str">
        <f t="shared" si="1"/>
        <v>Friday</v>
      </c>
      <c r="C318" s="28" t="str">
        <f t="shared" si="2"/>
        <v>November</v>
      </c>
      <c r="D318" s="29">
        <f t="shared" si="3"/>
        <v>2015</v>
      </c>
      <c r="E318" s="27">
        <f t="shared" si="4"/>
        <v>46</v>
      </c>
      <c r="F318" s="30" t="str">
        <f>IFERROR(VLOOKUP(A318,'_holidays'!A318:B2423,2, false),"Ns")</f>
        <v>Y</v>
      </c>
      <c r="G318" s="30" t="str">
        <f>IFERROR(VLOOKUP(A318,'_holidays'!A318:C2423,3,False),"Ns")</f>
        <v>N</v>
      </c>
      <c r="H318" s="31">
        <v>13.5</v>
      </c>
      <c r="I318" s="31">
        <v>18.2</v>
      </c>
      <c r="J318" s="28">
        <v>26.1</v>
      </c>
      <c r="K318" s="31">
        <v>0.4</v>
      </c>
      <c r="L318" s="27">
        <v>117078.585</v>
      </c>
      <c r="M318" s="32">
        <v>32.82309665</v>
      </c>
      <c r="N318" s="33">
        <f t="shared" si="5"/>
        <v>3842881.711</v>
      </c>
    </row>
    <row r="319">
      <c r="A319" s="26">
        <v>42322.0</v>
      </c>
      <c r="B319" s="27" t="str">
        <f t="shared" si="1"/>
        <v>Saturday</v>
      </c>
      <c r="C319" s="28" t="str">
        <f t="shared" si="2"/>
        <v>November</v>
      </c>
      <c r="D319" s="29">
        <f t="shared" si="3"/>
        <v>2015</v>
      </c>
      <c r="E319" s="27">
        <f t="shared" si="4"/>
        <v>46</v>
      </c>
      <c r="F319" s="30" t="str">
        <f>IFERROR(VLOOKUP(A319,'_holidays'!A319:B2424,2, false),"Ns")</f>
        <v>Y</v>
      </c>
      <c r="G319" s="30" t="str">
        <f>IFERROR(VLOOKUP(A319,'_holidays'!A319:C2424,3,False),"Ns")</f>
        <v>N</v>
      </c>
      <c r="H319" s="31">
        <v>12.1</v>
      </c>
      <c r="I319" s="31">
        <v>18.3</v>
      </c>
      <c r="J319" s="28">
        <v>27.5</v>
      </c>
      <c r="K319" s="31">
        <v>0.2</v>
      </c>
      <c r="L319" s="27">
        <v>103646.635</v>
      </c>
      <c r="M319" s="32">
        <v>33.56093861</v>
      </c>
      <c r="N319" s="33">
        <f t="shared" si="5"/>
        <v>3478478.354</v>
      </c>
    </row>
    <row r="320">
      <c r="A320" s="26">
        <v>42323.0</v>
      </c>
      <c r="B320" s="27" t="str">
        <f t="shared" si="1"/>
        <v>Sunday</v>
      </c>
      <c r="C320" s="28" t="str">
        <f t="shared" si="2"/>
        <v>November</v>
      </c>
      <c r="D320" s="29">
        <f t="shared" si="3"/>
        <v>2015</v>
      </c>
      <c r="E320" s="27">
        <f t="shared" si="4"/>
        <v>47</v>
      </c>
      <c r="F320" s="30" t="str">
        <f>IFERROR(VLOOKUP(A320,'_holidays'!A320:B2425,2, false),"Ns")</f>
        <v>Y</v>
      </c>
      <c r="G320" s="30" t="str">
        <f>IFERROR(VLOOKUP(A320,'_holidays'!A320:C2425,3,False),"Ns")</f>
        <v>N</v>
      </c>
      <c r="H320" s="31">
        <v>13.0</v>
      </c>
      <c r="I320" s="31">
        <v>18.5</v>
      </c>
      <c r="J320" s="28">
        <v>27.6</v>
      </c>
      <c r="K320" s="31">
        <v>0.2</v>
      </c>
      <c r="L320" s="27">
        <v>99761.81</v>
      </c>
      <c r="M320" s="32">
        <v>28.29807106</v>
      </c>
      <c r="N320" s="33">
        <f t="shared" si="5"/>
        <v>2823066.788</v>
      </c>
    </row>
    <row r="321">
      <c r="A321" s="26">
        <v>42324.0</v>
      </c>
      <c r="B321" s="27" t="str">
        <f t="shared" si="1"/>
        <v>Monday</v>
      </c>
      <c r="C321" s="28" t="str">
        <f t="shared" si="2"/>
        <v>November</v>
      </c>
      <c r="D321" s="29">
        <f t="shared" si="3"/>
        <v>2015</v>
      </c>
      <c r="E321" s="27">
        <f t="shared" si="4"/>
        <v>47</v>
      </c>
      <c r="F321" s="30" t="str">
        <f>IFERROR(VLOOKUP(A321,'_holidays'!A321:B2426,2, false),"Ns")</f>
        <v>Y</v>
      </c>
      <c r="G321" s="30" t="str">
        <f>IFERROR(VLOOKUP(A321,'_holidays'!A321:C2426,3,False),"Ns")</f>
        <v>N</v>
      </c>
      <c r="H321" s="31">
        <v>11.4</v>
      </c>
      <c r="I321" s="31">
        <v>26.3</v>
      </c>
      <c r="J321" s="28">
        <v>29.4</v>
      </c>
      <c r="K321" s="31">
        <v>0.2</v>
      </c>
      <c r="L321" s="27">
        <v>124557.225</v>
      </c>
      <c r="M321" s="32">
        <v>39.12737374</v>
      </c>
      <c r="N321" s="33">
        <f t="shared" si="5"/>
        <v>4873597.095</v>
      </c>
    </row>
    <row r="322">
      <c r="A322" s="26">
        <v>42325.0</v>
      </c>
      <c r="B322" s="27" t="str">
        <f t="shared" si="1"/>
        <v>Tuesday</v>
      </c>
      <c r="C322" s="28" t="str">
        <f t="shared" si="2"/>
        <v>November</v>
      </c>
      <c r="D322" s="29">
        <f t="shared" si="3"/>
        <v>2015</v>
      </c>
      <c r="E322" s="27">
        <f t="shared" si="4"/>
        <v>47</v>
      </c>
      <c r="F322" s="30" t="str">
        <f>IFERROR(VLOOKUP(A322,'_holidays'!A322:B2427,2, false),"Ns")</f>
        <v>Y</v>
      </c>
      <c r="G322" s="30" t="str">
        <f>IFERROR(VLOOKUP(A322,'_holidays'!A322:C2427,3,False),"Ns")</f>
        <v>N</v>
      </c>
      <c r="H322" s="31">
        <v>15.7</v>
      </c>
      <c r="I322" s="31">
        <v>33.3</v>
      </c>
      <c r="J322" s="28">
        <v>24.0</v>
      </c>
      <c r="K322" s="31">
        <v>0.0</v>
      </c>
      <c r="L322" s="27">
        <v>131442.2</v>
      </c>
      <c r="M322" s="32">
        <v>36.02454725</v>
      </c>
      <c r="N322" s="33">
        <f t="shared" si="5"/>
        <v>4735145.745</v>
      </c>
    </row>
    <row r="323">
      <c r="A323" s="26">
        <v>42326.0</v>
      </c>
      <c r="B323" s="27" t="str">
        <f t="shared" si="1"/>
        <v>Wednesday</v>
      </c>
      <c r="C323" s="28" t="str">
        <f t="shared" si="2"/>
        <v>November</v>
      </c>
      <c r="D323" s="29">
        <f t="shared" si="3"/>
        <v>2015</v>
      </c>
      <c r="E323" s="27">
        <f t="shared" si="4"/>
        <v>47</v>
      </c>
      <c r="F323" s="30" t="str">
        <f>IFERROR(VLOOKUP(A323,'_holidays'!A323:B2428,2, false),"Ns")</f>
        <v>Y</v>
      </c>
      <c r="G323" s="30" t="str">
        <f>IFERROR(VLOOKUP(A323,'_holidays'!A323:C2428,3,False),"Ns")</f>
        <v>N</v>
      </c>
      <c r="H323" s="31">
        <v>14.7</v>
      </c>
      <c r="I323" s="31">
        <v>29.5</v>
      </c>
      <c r="J323" s="28">
        <v>29.2</v>
      </c>
      <c r="K323" s="31">
        <v>0.0</v>
      </c>
      <c r="L323" s="27">
        <v>132353.755</v>
      </c>
      <c r="M323" s="32">
        <v>60.68023827</v>
      </c>
      <c r="N323" s="33">
        <f t="shared" si="5"/>
        <v>8031257.389</v>
      </c>
    </row>
    <row r="324">
      <c r="A324" s="26">
        <v>42327.0</v>
      </c>
      <c r="B324" s="27" t="str">
        <f t="shared" si="1"/>
        <v>Thursday</v>
      </c>
      <c r="C324" s="28" t="str">
        <f t="shared" si="2"/>
        <v>November</v>
      </c>
      <c r="D324" s="29">
        <f t="shared" si="3"/>
        <v>2015</v>
      </c>
      <c r="E324" s="27">
        <f t="shared" si="4"/>
        <v>47</v>
      </c>
      <c r="F324" s="30" t="str">
        <f>IFERROR(VLOOKUP(A324,'_holidays'!A324:B2429,2, false),"Ns")</f>
        <v>Y</v>
      </c>
      <c r="G324" s="30" t="str">
        <f>IFERROR(VLOOKUP(A324,'_holidays'!A324:C2429,3,False),"Ns")</f>
        <v>N</v>
      </c>
      <c r="H324" s="31">
        <v>15.6</v>
      </c>
      <c r="I324" s="31">
        <v>31.5</v>
      </c>
      <c r="J324" s="28">
        <v>20.6</v>
      </c>
      <c r="K324" s="31">
        <v>0.0</v>
      </c>
      <c r="L324" s="27">
        <v>138118.705</v>
      </c>
      <c r="M324" s="32">
        <v>78.29096807</v>
      </c>
      <c r="N324" s="33">
        <f t="shared" si="5"/>
        <v>10813447.12</v>
      </c>
    </row>
    <row r="325">
      <c r="A325" s="26">
        <v>42328.0</v>
      </c>
      <c r="B325" s="27" t="str">
        <f t="shared" si="1"/>
        <v>Friday</v>
      </c>
      <c r="C325" s="28" t="str">
        <f t="shared" si="2"/>
        <v>November</v>
      </c>
      <c r="D325" s="29">
        <f t="shared" si="3"/>
        <v>2015</v>
      </c>
      <c r="E325" s="27">
        <f t="shared" si="4"/>
        <v>47</v>
      </c>
      <c r="F325" s="30" t="str">
        <f>IFERROR(VLOOKUP(A325,'_holidays'!A325:B2430,2, false),"Ns")</f>
        <v>Y</v>
      </c>
      <c r="G325" s="30" t="str">
        <f>IFERROR(VLOOKUP(A325,'_holidays'!A325:C2430,3,False),"Ns")</f>
        <v>N</v>
      </c>
      <c r="H325" s="31">
        <v>15.4</v>
      </c>
      <c r="I325" s="31">
        <v>19.1</v>
      </c>
      <c r="J325" s="28">
        <v>6.4</v>
      </c>
      <c r="K325" s="31">
        <v>0.4</v>
      </c>
      <c r="L325" s="27">
        <v>123412.685</v>
      </c>
      <c r="M325" s="32">
        <v>38.02649768</v>
      </c>
      <c r="N325" s="33">
        <f t="shared" si="5"/>
        <v>4692952.18</v>
      </c>
    </row>
    <row r="326">
      <c r="A326" s="26">
        <v>42329.0</v>
      </c>
      <c r="B326" s="27" t="str">
        <f t="shared" si="1"/>
        <v>Saturday</v>
      </c>
      <c r="C326" s="28" t="str">
        <f t="shared" si="2"/>
        <v>November</v>
      </c>
      <c r="D326" s="29">
        <f t="shared" si="3"/>
        <v>2015</v>
      </c>
      <c r="E326" s="27">
        <f t="shared" si="4"/>
        <v>47</v>
      </c>
      <c r="F326" s="30" t="str">
        <f>IFERROR(VLOOKUP(A326,'_holidays'!A326:B2431,2, false),"Ns")</f>
        <v>Y</v>
      </c>
      <c r="G326" s="30" t="str">
        <f>IFERROR(VLOOKUP(A326,'_holidays'!A326:C2431,3,False),"Ns")</f>
        <v>N</v>
      </c>
      <c r="H326" s="31">
        <v>12.2</v>
      </c>
      <c r="I326" s="31">
        <v>17.5</v>
      </c>
      <c r="J326" s="28">
        <v>20.9</v>
      </c>
      <c r="K326" s="31">
        <v>3.6</v>
      </c>
      <c r="L326" s="27">
        <v>102647.905</v>
      </c>
      <c r="M326" s="32">
        <v>27.41362241</v>
      </c>
      <c r="N326" s="33">
        <f t="shared" si="5"/>
        <v>2813950.909</v>
      </c>
    </row>
    <row r="327">
      <c r="A327" s="26">
        <v>42330.0</v>
      </c>
      <c r="B327" s="27" t="str">
        <f t="shared" si="1"/>
        <v>Sunday</v>
      </c>
      <c r="C327" s="28" t="str">
        <f t="shared" si="2"/>
        <v>November</v>
      </c>
      <c r="D327" s="29">
        <f t="shared" si="3"/>
        <v>2015</v>
      </c>
      <c r="E327" s="27">
        <f t="shared" si="4"/>
        <v>48</v>
      </c>
      <c r="F327" s="30" t="str">
        <f>IFERROR(VLOOKUP(A327,'_holidays'!A327:B2432,2, false),"Ns")</f>
        <v>Y</v>
      </c>
      <c r="G327" s="30" t="str">
        <f>IFERROR(VLOOKUP(A327,'_holidays'!A327:C2432,3,False),"Ns")</f>
        <v>N</v>
      </c>
      <c r="H327" s="31">
        <v>13.5</v>
      </c>
      <c r="I327" s="31">
        <v>20.0</v>
      </c>
      <c r="J327" s="28">
        <v>27.3</v>
      </c>
      <c r="K327" s="31">
        <v>0.0</v>
      </c>
      <c r="L327" s="27">
        <v>98621.62</v>
      </c>
      <c r="M327" s="32">
        <v>32.34590077</v>
      </c>
      <c r="N327" s="33">
        <f t="shared" si="5"/>
        <v>3190005.134</v>
      </c>
    </row>
    <row r="328">
      <c r="A328" s="26">
        <v>42331.0</v>
      </c>
      <c r="B328" s="27" t="str">
        <f t="shared" si="1"/>
        <v>Monday</v>
      </c>
      <c r="C328" s="28" t="str">
        <f t="shared" si="2"/>
        <v>November</v>
      </c>
      <c r="D328" s="29">
        <f t="shared" si="3"/>
        <v>2015</v>
      </c>
      <c r="E328" s="27">
        <f t="shared" si="4"/>
        <v>48</v>
      </c>
      <c r="F328" s="30" t="str">
        <f>IFERROR(VLOOKUP(A328,'_holidays'!A328:B2433,2, false),"Ns")</f>
        <v>Y</v>
      </c>
      <c r="G328" s="30" t="str">
        <f>IFERROR(VLOOKUP(A328,'_holidays'!A328:C2433,3,False),"Ns")</f>
        <v>N</v>
      </c>
      <c r="H328" s="31">
        <v>13.8</v>
      </c>
      <c r="I328" s="31">
        <v>20.7</v>
      </c>
      <c r="J328" s="28">
        <v>27.3</v>
      </c>
      <c r="K328" s="31">
        <v>0.0</v>
      </c>
      <c r="L328" s="27">
        <v>114406.825</v>
      </c>
      <c r="M328" s="32">
        <v>41.36877245</v>
      </c>
      <c r="N328" s="33">
        <f t="shared" si="5"/>
        <v>4732869.91</v>
      </c>
    </row>
    <row r="329">
      <c r="A329" s="26">
        <v>42332.0</v>
      </c>
      <c r="B329" s="27" t="str">
        <f t="shared" si="1"/>
        <v>Tuesday</v>
      </c>
      <c r="C329" s="28" t="str">
        <f t="shared" si="2"/>
        <v>November</v>
      </c>
      <c r="D329" s="29">
        <f t="shared" si="3"/>
        <v>2015</v>
      </c>
      <c r="E329" s="27">
        <f t="shared" si="4"/>
        <v>48</v>
      </c>
      <c r="F329" s="30" t="str">
        <f>IFERROR(VLOOKUP(A329,'_holidays'!A329:B2434,2, false),"Ns")</f>
        <v>Y</v>
      </c>
      <c r="G329" s="30" t="str">
        <f>IFERROR(VLOOKUP(A329,'_holidays'!A329:C2434,3,False),"Ns")</f>
        <v>N</v>
      </c>
      <c r="H329" s="31">
        <v>13.6</v>
      </c>
      <c r="I329" s="31">
        <v>24.5</v>
      </c>
      <c r="J329" s="28">
        <v>30.0</v>
      </c>
      <c r="K329" s="31">
        <v>0.0</v>
      </c>
      <c r="L329" s="27">
        <v>118894.305</v>
      </c>
      <c r="M329" s="32">
        <v>48.52152976</v>
      </c>
      <c r="N329" s="33">
        <f t="shared" si="5"/>
        <v>5768933.558</v>
      </c>
    </row>
    <row r="330">
      <c r="A330" s="26">
        <v>42333.0</v>
      </c>
      <c r="B330" s="27" t="str">
        <f t="shared" si="1"/>
        <v>Wednesday</v>
      </c>
      <c r="C330" s="28" t="str">
        <f t="shared" si="2"/>
        <v>November</v>
      </c>
      <c r="D330" s="29">
        <f t="shared" si="3"/>
        <v>2015</v>
      </c>
      <c r="E330" s="27">
        <f t="shared" si="4"/>
        <v>48</v>
      </c>
      <c r="F330" s="30" t="str">
        <f>IFERROR(VLOOKUP(A330,'_holidays'!A330:B2435,2, false),"Ns")</f>
        <v>Y</v>
      </c>
      <c r="G330" s="30" t="str">
        <f>IFERROR(VLOOKUP(A330,'_holidays'!A330:C2435,3,False),"Ns")</f>
        <v>N</v>
      </c>
      <c r="H330" s="31">
        <v>13.5</v>
      </c>
      <c r="I330" s="31">
        <v>33.3</v>
      </c>
      <c r="J330" s="28">
        <v>9.3</v>
      </c>
      <c r="K330" s="31">
        <v>0.0</v>
      </c>
      <c r="L330" s="27">
        <v>124728.875</v>
      </c>
      <c r="M330" s="32">
        <v>60.69203392</v>
      </c>
      <c r="N330" s="33">
        <f t="shared" si="5"/>
        <v>7570049.112</v>
      </c>
    </row>
    <row r="331">
      <c r="A331" s="26">
        <v>42334.0</v>
      </c>
      <c r="B331" s="27" t="str">
        <f t="shared" si="1"/>
        <v>Thursday</v>
      </c>
      <c r="C331" s="28" t="str">
        <f t="shared" si="2"/>
        <v>November</v>
      </c>
      <c r="D331" s="29">
        <f t="shared" si="3"/>
        <v>2015</v>
      </c>
      <c r="E331" s="27">
        <f t="shared" si="4"/>
        <v>48</v>
      </c>
      <c r="F331" s="30" t="str">
        <f>IFERROR(VLOOKUP(A331,'_holidays'!A331:B2436,2, false),"Ns")</f>
        <v>Y</v>
      </c>
      <c r="G331" s="30" t="str">
        <f>IFERROR(VLOOKUP(A331,'_holidays'!A331:C2436,3,False),"Ns")</f>
        <v>N</v>
      </c>
      <c r="H331" s="31">
        <v>10.8</v>
      </c>
      <c r="I331" s="31">
        <v>17.4</v>
      </c>
      <c r="J331" s="28">
        <v>23.3</v>
      </c>
      <c r="K331" s="31">
        <v>0.0</v>
      </c>
      <c r="L331" s="27">
        <v>112907.145</v>
      </c>
      <c r="M331" s="32">
        <v>30.49417411</v>
      </c>
      <c r="N331" s="33">
        <f t="shared" si="5"/>
        <v>3443010.138</v>
      </c>
    </row>
    <row r="332">
      <c r="A332" s="26">
        <v>42335.0</v>
      </c>
      <c r="B332" s="27" t="str">
        <f t="shared" si="1"/>
        <v>Friday</v>
      </c>
      <c r="C332" s="28" t="str">
        <f t="shared" si="2"/>
        <v>November</v>
      </c>
      <c r="D332" s="29">
        <f t="shared" si="3"/>
        <v>2015</v>
      </c>
      <c r="E332" s="27">
        <f t="shared" si="4"/>
        <v>48</v>
      </c>
      <c r="F332" s="30" t="str">
        <f>IFERROR(VLOOKUP(A332,'_holidays'!A332:B2437,2, false),"Ns")</f>
        <v>Y</v>
      </c>
      <c r="G332" s="30" t="str">
        <f>IFERROR(VLOOKUP(A332,'_holidays'!A332:C2437,3,False),"Ns")</f>
        <v>N</v>
      </c>
      <c r="H332" s="31">
        <v>9.0</v>
      </c>
      <c r="I332" s="31">
        <v>18.2</v>
      </c>
      <c r="J332" s="28">
        <v>16.8</v>
      </c>
      <c r="K332" s="31">
        <v>0.4</v>
      </c>
      <c r="L332" s="27">
        <v>117492.82</v>
      </c>
      <c r="M332" s="32">
        <v>40.36654546</v>
      </c>
      <c r="N332" s="33">
        <f t="shared" si="5"/>
        <v>4742779.26</v>
      </c>
    </row>
    <row r="333">
      <c r="A333" s="26">
        <v>42336.0</v>
      </c>
      <c r="B333" s="27" t="str">
        <f t="shared" si="1"/>
        <v>Saturday</v>
      </c>
      <c r="C333" s="28" t="str">
        <f t="shared" si="2"/>
        <v>November</v>
      </c>
      <c r="D333" s="29">
        <f t="shared" si="3"/>
        <v>2015</v>
      </c>
      <c r="E333" s="27">
        <f t="shared" si="4"/>
        <v>48</v>
      </c>
      <c r="F333" s="30" t="str">
        <f>IFERROR(VLOOKUP(A333,'_holidays'!A333:B2438,2, false),"Ns")</f>
        <v>Y</v>
      </c>
      <c r="G333" s="30" t="str">
        <f>IFERROR(VLOOKUP(A333,'_holidays'!A333:C2438,3,False),"Ns")</f>
        <v>N</v>
      </c>
      <c r="H333" s="31">
        <v>12.0</v>
      </c>
      <c r="I333" s="31">
        <v>20.1</v>
      </c>
      <c r="J333" s="28">
        <v>27.1</v>
      </c>
      <c r="K333" s="31">
        <v>0.0</v>
      </c>
      <c r="L333" s="27">
        <v>105011.195</v>
      </c>
      <c r="M333" s="32">
        <v>43.32666084</v>
      </c>
      <c r="N333" s="33">
        <f t="shared" si="5"/>
        <v>4549784.43</v>
      </c>
    </row>
    <row r="334">
      <c r="A334" s="26">
        <v>42337.0</v>
      </c>
      <c r="B334" s="27" t="str">
        <f t="shared" si="1"/>
        <v>Sunday</v>
      </c>
      <c r="C334" s="28" t="str">
        <f t="shared" si="2"/>
        <v>November</v>
      </c>
      <c r="D334" s="29">
        <f t="shared" si="3"/>
        <v>2015</v>
      </c>
      <c r="E334" s="27">
        <f t="shared" si="4"/>
        <v>49</v>
      </c>
      <c r="F334" s="30" t="str">
        <f>IFERROR(VLOOKUP(A334,'_holidays'!A334:B2439,2, false),"Ns")</f>
        <v>Y</v>
      </c>
      <c r="G334" s="30" t="str">
        <f>IFERROR(VLOOKUP(A334,'_holidays'!A334:C2439,3,False),"Ns")</f>
        <v>N</v>
      </c>
      <c r="H334" s="31">
        <v>12.6</v>
      </c>
      <c r="I334" s="31">
        <v>20.3</v>
      </c>
      <c r="J334" s="28">
        <v>23.4</v>
      </c>
      <c r="K334" s="31">
        <v>0.0</v>
      </c>
      <c r="L334" s="27">
        <v>102162.53</v>
      </c>
      <c r="M334" s="32">
        <v>39.12126473</v>
      </c>
      <c r="N334" s="33">
        <f t="shared" si="5"/>
        <v>3996727.382</v>
      </c>
    </row>
    <row r="335">
      <c r="A335" s="26">
        <v>42338.0</v>
      </c>
      <c r="B335" s="27" t="str">
        <f t="shared" si="1"/>
        <v>Monday</v>
      </c>
      <c r="C335" s="28" t="str">
        <f t="shared" si="2"/>
        <v>November</v>
      </c>
      <c r="D335" s="29">
        <f t="shared" si="3"/>
        <v>2015</v>
      </c>
      <c r="E335" s="27">
        <f t="shared" si="4"/>
        <v>49</v>
      </c>
      <c r="F335" s="30" t="str">
        <f>IFERROR(VLOOKUP(A335,'_holidays'!A335:B2440,2, false),"Ns")</f>
        <v>Y</v>
      </c>
      <c r="G335" s="30" t="str">
        <f>IFERROR(VLOOKUP(A335,'_holidays'!A335:C2440,3,False),"Ns")</f>
        <v>N</v>
      </c>
      <c r="H335" s="31">
        <v>10.0</v>
      </c>
      <c r="I335" s="31">
        <v>32.2</v>
      </c>
      <c r="J335" s="28">
        <v>26.6</v>
      </c>
      <c r="K335" s="31">
        <v>0.0</v>
      </c>
      <c r="L335" s="27">
        <v>122452.415</v>
      </c>
      <c r="M335" s="32">
        <v>45.57726057</v>
      </c>
      <c r="N335" s="33">
        <f t="shared" si="5"/>
        <v>5581045.626</v>
      </c>
    </row>
    <row r="336">
      <c r="A336" s="26">
        <v>42339.0</v>
      </c>
      <c r="B336" s="27" t="str">
        <f t="shared" si="1"/>
        <v>Tuesday</v>
      </c>
      <c r="C336" s="28" t="str">
        <f t="shared" si="2"/>
        <v>December</v>
      </c>
      <c r="D336" s="29">
        <f t="shared" si="3"/>
        <v>2015</v>
      </c>
      <c r="E336" s="27">
        <f t="shared" si="4"/>
        <v>49</v>
      </c>
      <c r="F336" s="30" t="str">
        <f>IFERROR(VLOOKUP(A336,'_holidays'!A336:B2441,2, false),"Ns")</f>
        <v>Ns</v>
      </c>
      <c r="G336" s="30" t="str">
        <f>IFERROR(VLOOKUP(A336,'_holidays'!A336:C2441,3,False),"Ns")</f>
        <v>Ns</v>
      </c>
      <c r="H336" s="31">
        <v>14.5</v>
      </c>
      <c r="I336" s="31">
        <v>24.6</v>
      </c>
      <c r="J336" s="28">
        <v>24.4</v>
      </c>
      <c r="K336" s="31">
        <v>1.8</v>
      </c>
      <c r="L336" s="27">
        <v>117115.62</v>
      </c>
      <c r="M336" s="32">
        <v>37.92095899</v>
      </c>
      <c r="N336" s="33">
        <f t="shared" si="5"/>
        <v>4441136.623</v>
      </c>
    </row>
    <row r="337">
      <c r="A337" s="26">
        <v>42340.0</v>
      </c>
      <c r="B337" s="27" t="str">
        <f t="shared" si="1"/>
        <v>Wednesday</v>
      </c>
      <c r="C337" s="28" t="str">
        <f t="shared" si="2"/>
        <v>December</v>
      </c>
      <c r="D337" s="29">
        <f t="shared" si="3"/>
        <v>2015</v>
      </c>
      <c r="E337" s="27">
        <f t="shared" si="4"/>
        <v>49</v>
      </c>
      <c r="F337" s="30" t="str">
        <f>IFERROR(VLOOKUP(A337,'_holidays'!A337:B2442,2, false),"Ns")</f>
        <v>Ns</v>
      </c>
      <c r="G337" s="30" t="str">
        <f>IFERROR(VLOOKUP(A337,'_holidays'!A337:C2442,3,False),"Ns")</f>
        <v>Ns</v>
      </c>
      <c r="H337" s="31">
        <v>9.2</v>
      </c>
      <c r="I337" s="31">
        <v>17.5</v>
      </c>
      <c r="J337" s="28">
        <v>32.4</v>
      </c>
      <c r="K337" s="31">
        <v>0.0</v>
      </c>
      <c r="L337" s="27">
        <v>115230.125</v>
      </c>
      <c r="M337" s="32">
        <v>37.4708208</v>
      </c>
      <c r="N337" s="33">
        <f t="shared" si="5"/>
        <v>4317767.365</v>
      </c>
    </row>
    <row r="338">
      <c r="A338" s="26">
        <v>42341.0</v>
      </c>
      <c r="B338" s="27" t="str">
        <f t="shared" si="1"/>
        <v>Thursday</v>
      </c>
      <c r="C338" s="28" t="str">
        <f t="shared" si="2"/>
        <v>December</v>
      </c>
      <c r="D338" s="29">
        <f t="shared" si="3"/>
        <v>2015</v>
      </c>
      <c r="E338" s="27">
        <f t="shared" si="4"/>
        <v>49</v>
      </c>
      <c r="F338" s="30" t="str">
        <f>IFERROR(VLOOKUP(A338,'_holidays'!A338:B2443,2, false),"Ns")</f>
        <v>Ns</v>
      </c>
      <c r="G338" s="30" t="str">
        <f>IFERROR(VLOOKUP(A338,'_holidays'!A338:C2443,3,False),"Ns")</f>
        <v>Ns</v>
      </c>
      <c r="H338" s="31">
        <v>12.2</v>
      </c>
      <c r="I338" s="31">
        <v>21.3</v>
      </c>
      <c r="J338" s="28">
        <v>30.1</v>
      </c>
      <c r="K338" s="31">
        <v>0.0</v>
      </c>
      <c r="L338" s="27">
        <v>121699.425</v>
      </c>
      <c r="M338" s="32">
        <v>43.34422421</v>
      </c>
      <c r="N338" s="33">
        <f t="shared" si="5"/>
        <v>5274967.163</v>
      </c>
    </row>
    <row r="339">
      <c r="A339" s="26">
        <v>42342.0</v>
      </c>
      <c r="B339" s="27" t="str">
        <f t="shared" si="1"/>
        <v>Friday</v>
      </c>
      <c r="C339" s="28" t="str">
        <f t="shared" si="2"/>
        <v>December</v>
      </c>
      <c r="D339" s="29">
        <f t="shared" si="3"/>
        <v>2015</v>
      </c>
      <c r="E339" s="27">
        <f t="shared" si="4"/>
        <v>49</v>
      </c>
      <c r="F339" s="30" t="str">
        <f>IFERROR(VLOOKUP(A339,'_holidays'!A339:B2444,2, false),"Ns")</f>
        <v>Ns</v>
      </c>
      <c r="G339" s="30" t="str">
        <f>IFERROR(VLOOKUP(A339,'_holidays'!A339:C2444,3,False),"Ns")</f>
        <v>Ns</v>
      </c>
      <c r="H339" s="31">
        <v>11.3</v>
      </c>
      <c r="I339" s="31">
        <v>30.8</v>
      </c>
      <c r="J339" s="28">
        <v>32.2</v>
      </c>
      <c r="K339" s="31">
        <v>0.0</v>
      </c>
      <c r="L339" s="27">
        <v>129148.52</v>
      </c>
      <c r="M339" s="32">
        <v>66.53389405</v>
      </c>
      <c r="N339" s="33">
        <f t="shared" si="5"/>
        <v>8592753.946</v>
      </c>
    </row>
    <row r="340">
      <c r="A340" s="26">
        <v>42343.0</v>
      </c>
      <c r="B340" s="27" t="str">
        <f t="shared" si="1"/>
        <v>Saturday</v>
      </c>
      <c r="C340" s="28" t="str">
        <f t="shared" si="2"/>
        <v>December</v>
      </c>
      <c r="D340" s="29">
        <f t="shared" si="3"/>
        <v>2015</v>
      </c>
      <c r="E340" s="27">
        <f t="shared" si="4"/>
        <v>49</v>
      </c>
      <c r="F340" s="30" t="str">
        <f>IFERROR(VLOOKUP(A340,'_holidays'!A340:B2445,2, false),"Ns")</f>
        <v>Ns</v>
      </c>
      <c r="G340" s="30" t="str">
        <f>IFERROR(VLOOKUP(A340,'_holidays'!A340:C2445,3,False),"Ns")</f>
        <v>Ns</v>
      </c>
      <c r="H340" s="31">
        <v>15.5</v>
      </c>
      <c r="I340" s="31">
        <v>25.3</v>
      </c>
      <c r="J340" s="28">
        <v>27.9</v>
      </c>
      <c r="K340" s="31">
        <v>0.0</v>
      </c>
      <c r="L340" s="27">
        <v>115606.005</v>
      </c>
      <c r="M340" s="32">
        <v>36.90686862</v>
      </c>
      <c r="N340" s="33">
        <f t="shared" si="5"/>
        <v>4266655.638</v>
      </c>
    </row>
    <row r="341">
      <c r="A341" s="26">
        <v>42344.0</v>
      </c>
      <c r="B341" s="27" t="str">
        <f t="shared" si="1"/>
        <v>Sunday</v>
      </c>
      <c r="C341" s="28" t="str">
        <f t="shared" si="2"/>
        <v>December</v>
      </c>
      <c r="D341" s="29">
        <f t="shared" si="3"/>
        <v>2015</v>
      </c>
      <c r="E341" s="27">
        <f t="shared" si="4"/>
        <v>50</v>
      </c>
      <c r="F341" s="30" t="str">
        <f>IFERROR(VLOOKUP(A341,'_holidays'!A341:B2446,2, false),"Ns")</f>
        <v>Ns</v>
      </c>
      <c r="G341" s="30" t="str">
        <f>IFERROR(VLOOKUP(A341,'_holidays'!A341:C2446,3,False),"Ns")</f>
        <v>Ns</v>
      </c>
      <c r="H341" s="31">
        <v>15.3</v>
      </c>
      <c r="I341" s="31">
        <v>29.8</v>
      </c>
      <c r="J341" s="28">
        <v>13.5</v>
      </c>
      <c r="K341" s="31">
        <v>0.0</v>
      </c>
      <c r="L341" s="27">
        <v>112025.29</v>
      </c>
      <c r="M341" s="32">
        <v>36.78833221</v>
      </c>
      <c r="N341" s="33">
        <f t="shared" si="5"/>
        <v>4121223.584</v>
      </c>
    </row>
    <row r="342">
      <c r="A342" s="26">
        <v>42345.0</v>
      </c>
      <c r="B342" s="27" t="str">
        <f t="shared" si="1"/>
        <v>Monday</v>
      </c>
      <c r="C342" s="28" t="str">
        <f t="shared" si="2"/>
        <v>December</v>
      </c>
      <c r="D342" s="29">
        <f t="shared" si="3"/>
        <v>2015</v>
      </c>
      <c r="E342" s="27">
        <f t="shared" si="4"/>
        <v>50</v>
      </c>
      <c r="F342" s="30" t="str">
        <f>IFERROR(VLOOKUP(A342,'_holidays'!A342:B2447,2, false),"Ns")</f>
        <v>Ns</v>
      </c>
      <c r="G342" s="30" t="str">
        <f>IFERROR(VLOOKUP(A342,'_holidays'!A342:C2447,3,False),"Ns")</f>
        <v>Ns</v>
      </c>
      <c r="H342" s="31">
        <v>18.1</v>
      </c>
      <c r="I342" s="31">
        <v>27.3</v>
      </c>
      <c r="J342" s="28">
        <v>8.7</v>
      </c>
      <c r="K342" s="31">
        <v>0.0</v>
      </c>
      <c r="L342" s="27">
        <v>129059.645</v>
      </c>
      <c r="M342" s="32">
        <v>53.36909872</v>
      </c>
      <c r="N342" s="33">
        <f t="shared" si="5"/>
        <v>6887796.935</v>
      </c>
    </row>
    <row r="343">
      <c r="A343" s="26">
        <v>42346.0</v>
      </c>
      <c r="B343" s="27" t="str">
        <f t="shared" si="1"/>
        <v>Tuesday</v>
      </c>
      <c r="C343" s="28" t="str">
        <f t="shared" si="2"/>
        <v>December</v>
      </c>
      <c r="D343" s="29">
        <f t="shared" si="3"/>
        <v>2015</v>
      </c>
      <c r="E343" s="27">
        <f t="shared" si="4"/>
        <v>50</v>
      </c>
      <c r="F343" s="30" t="str">
        <f>IFERROR(VLOOKUP(A343,'_holidays'!A343:B2448,2, false),"Ns")</f>
        <v>Ns</v>
      </c>
      <c r="G343" s="30" t="str">
        <f>IFERROR(VLOOKUP(A343,'_holidays'!A343:C2448,3,False),"Ns")</f>
        <v>Ns</v>
      </c>
      <c r="H343" s="31">
        <v>20.3</v>
      </c>
      <c r="I343" s="31">
        <v>35.4</v>
      </c>
      <c r="J343" s="28">
        <v>19.8</v>
      </c>
      <c r="K343" s="31">
        <v>0.8</v>
      </c>
      <c r="L343" s="27">
        <v>136800.91</v>
      </c>
      <c r="M343" s="32">
        <v>57.53424668</v>
      </c>
      <c r="N343" s="33">
        <f t="shared" si="5"/>
        <v>7870737.302</v>
      </c>
    </row>
    <row r="344">
      <c r="A344" s="26">
        <v>42347.0</v>
      </c>
      <c r="B344" s="27" t="str">
        <f t="shared" si="1"/>
        <v>Wednesday</v>
      </c>
      <c r="C344" s="28" t="str">
        <f t="shared" si="2"/>
        <v>December</v>
      </c>
      <c r="D344" s="29">
        <f t="shared" si="3"/>
        <v>2015</v>
      </c>
      <c r="E344" s="27">
        <f t="shared" si="4"/>
        <v>50</v>
      </c>
      <c r="F344" s="30" t="str">
        <f>IFERROR(VLOOKUP(A344,'_holidays'!A344:B2449,2, false),"Ns")</f>
        <v>Ns</v>
      </c>
      <c r="G344" s="30" t="str">
        <f>IFERROR(VLOOKUP(A344,'_holidays'!A344:C2449,3,False),"Ns")</f>
        <v>Ns</v>
      </c>
      <c r="H344" s="31">
        <v>15.4</v>
      </c>
      <c r="I344" s="31">
        <v>24.6</v>
      </c>
      <c r="J344" s="28">
        <v>27.0</v>
      </c>
      <c r="K344" s="31">
        <v>0.0</v>
      </c>
      <c r="L344" s="27">
        <v>125965.02</v>
      </c>
      <c r="M344" s="32">
        <v>49.73700573</v>
      </c>
      <c r="N344" s="33">
        <f t="shared" si="5"/>
        <v>6265122.922</v>
      </c>
    </row>
    <row r="345">
      <c r="A345" s="26">
        <v>42348.0</v>
      </c>
      <c r="B345" s="27" t="str">
        <f t="shared" si="1"/>
        <v>Thursday</v>
      </c>
      <c r="C345" s="28" t="str">
        <f t="shared" si="2"/>
        <v>December</v>
      </c>
      <c r="D345" s="29">
        <f t="shared" si="3"/>
        <v>2015</v>
      </c>
      <c r="E345" s="27">
        <f t="shared" si="4"/>
        <v>50</v>
      </c>
      <c r="F345" s="30" t="str">
        <f>IFERROR(VLOOKUP(A345,'_holidays'!A345:B2450,2, false),"Ns")</f>
        <v>Ns</v>
      </c>
      <c r="G345" s="30" t="str">
        <f>IFERROR(VLOOKUP(A345,'_holidays'!A345:C2450,3,False),"Ns")</f>
        <v>Ns</v>
      </c>
      <c r="H345" s="31">
        <v>13.1</v>
      </c>
      <c r="I345" s="31">
        <v>26.0</v>
      </c>
      <c r="J345" s="28">
        <v>32.0</v>
      </c>
      <c r="K345" s="31">
        <v>0.0</v>
      </c>
      <c r="L345" s="27">
        <v>125807.495</v>
      </c>
      <c r="M345" s="32">
        <v>50.80601367</v>
      </c>
      <c r="N345" s="33">
        <f t="shared" si="5"/>
        <v>6391777.311</v>
      </c>
    </row>
    <row r="346">
      <c r="A346" s="26">
        <v>42349.0</v>
      </c>
      <c r="B346" s="27" t="str">
        <f t="shared" si="1"/>
        <v>Friday</v>
      </c>
      <c r="C346" s="28" t="str">
        <f t="shared" si="2"/>
        <v>December</v>
      </c>
      <c r="D346" s="29">
        <f t="shared" si="3"/>
        <v>2015</v>
      </c>
      <c r="E346" s="27">
        <f t="shared" si="4"/>
        <v>50</v>
      </c>
      <c r="F346" s="30" t="str">
        <f>IFERROR(VLOOKUP(A346,'_holidays'!A346:B2451,2, false),"Ns")</f>
        <v>Ns</v>
      </c>
      <c r="G346" s="30" t="str">
        <f>IFERROR(VLOOKUP(A346,'_holidays'!A346:C2451,3,False),"Ns")</f>
        <v>Ns</v>
      </c>
      <c r="H346" s="31">
        <v>14.2</v>
      </c>
      <c r="I346" s="31">
        <v>19.2</v>
      </c>
      <c r="J346" s="28">
        <v>13.0</v>
      </c>
      <c r="K346" s="31">
        <v>0.0</v>
      </c>
      <c r="L346" s="27">
        <v>116597.81</v>
      </c>
      <c r="M346" s="32">
        <v>32.02012919</v>
      </c>
      <c r="N346" s="33">
        <f t="shared" si="5"/>
        <v>3733476.939</v>
      </c>
    </row>
    <row r="347">
      <c r="A347" s="26">
        <v>42350.0</v>
      </c>
      <c r="B347" s="27" t="str">
        <f t="shared" si="1"/>
        <v>Saturday</v>
      </c>
      <c r="C347" s="28" t="str">
        <f t="shared" si="2"/>
        <v>December</v>
      </c>
      <c r="D347" s="29">
        <f t="shared" si="3"/>
        <v>2015</v>
      </c>
      <c r="E347" s="27">
        <f t="shared" si="4"/>
        <v>50</v>
      </c>
      <c r="F347" s="30" t="str">
        <f>IFERROR(VLOOKUP(A347,'_holidays'!A347:B2452,2, false),"Ns")</f>
        <v>Y</v>
      </c>
      <c r="G347" s="30" t="str">
        <f>IFERROR(VLOOKUP(A347,'_holidays'!A347:C2452,3,False),"Ns")</f>
        <v>N</v>
      </c>
      <c r="H347" s="31">
        <v>10.1</v>
      </c>
      <c r="I347" s="31">
        <v>18.3</v>
      </c>
      <c r="J347" s="28">
        <v>27.9</v>
      </c>
      <c r="K347" s="31">
        <v>2.0</v>
      </c>
      <c r="L347" s="27">
        <v>106139.41</v>
      </c>
      <c r="M347" s="32">
        <v>34.14289792</v>
      </c>
      <c r="N347" s="33">
        <f t="shared" si="5"/>
        <v>3623907.041</v>
      </c>
    </row>
    <row r="348">
      <c r="A348" s="26">
        <v>42351.0</v>
      </c>
      <c r="B348" s="27" t="str">
        <f t="shared" si="1"/>
        <v>Sunday</v>
      </c>
      <c r="C348" s="28" t="str">
        <f t="shared" si="2"/>
        <v>December</v>
      </c>
      <c r="D348" s="29">
        <f t="shared" si="3"/>
        <v>2015</v>
      </c>
      <c r="E348" s="27">
        <f t="shared" si="4"/>
        <v>51</v>
      </c>
      <c r="F348" s="30" t="str">
        <f>IFERROR(VLOOKUP(A348,'_holidays'!A348:B2453,2, false),"Ns")</f>
        <v>Y</v>
      </c>
      <c r="G348" s="30" t="str">
        <f>IFERROR(VLOOKUP(A348,'_holidays'!A348:C2453,3,False),"Ns")</f>
        <v>N</v>
      </c>
      <c r="H348" s="31">
        <v>10.3</v>
      </c>
      <c r="I348" s="31">
        <v>28.3</v>
      </c>
      <c r="J348" s="28">
        <v>28.6</v>
      </c>
      <c r="K348" s="31">
        <v>0.0</v>
      </c>
      <c r="L348" s="27">
        <v>105218.515</v>
      </c>
      <c r="M348" s="32">
        <v>40.30682955</v>
      </c>
      <c r="N348" s="33">
        <f t="shared" si="5"/>
        <v>4241024.75</v>
      </c>
    </row>
    <row r="349">
      <c r="A349" s="26">
        <v>42352.0</v>
      </c>
      <c r="B349" s="27" t="str">
        <f t="shared" si="1"/>
        <v>Monday</v>
      </c>
      <c r="C349" s="28" t="str">
        <f t="shared" si="2"/>
        <v>December</v>
      </c>
      <c r="D349" s="29">
        <f t="shared" si="3"/>
        <v>2015</v>
      </c>
      <c r="E349" s="27">
        <f t="shared" si="4"/>
        <v>51</v>
      </c>
      <c r="F349" s="30" t="str">
        <f>IFERROR(VLOOKUP(A349,'_holidays'!A349:B2454,2, false),"Ns")</f>
        <v>Y</v>
      </c>
      <c r="G349" s="30" t="str">
        <f>IFERROR(VLOOKUP(A349,'_holidays'!A349:C2454,3,False),"Ns")</f>
        <v>N</v>
      </c>
      <c r="H349" s="31">
        <v>11.9</v>
      </c>
      <c r="I349" s="31">
        <v>22.7</v>
      </c>
      <c r="J349" s="28">
        <v>31.6</v>
      </c>
      <c r="K349" s="31">
        <v>0.0</v>
      </c>
      <c r="L349" s="27">
        <v>125784.96</v>
      </c>
      <c r="M349" s="32">
        <v>51.74782952</v>
      </c>
      <c r="N349" s="33">
        <f t="shared" si="5"/>
        <v>6509098.666</v>
      </c>
    </row>
    <row r="350">
      <c r="A350" s="26">
        <v>42353.0</v>
      </c>
      <c r="B350" s="27" t="str">
        <f t="shared" si="1"/>
        <v>Tuesday</v>
      </c>
      <c r="C350" s="28" t="str">
        <f t="shared" si="2"/>
        <v>December</v>
      </c>
      <c r="D350" s="29">
        <f t="shared" si="3"/>
        <v>2015</v>
      </c>
      <c r="E350" s="27">
        <f t="shared" si="4"/>
        <v>51</v>
      </c>
      <c r="F350" s="30" t="str">
        <f>IFERROR(VLOOKUP(A350,'_holidays'!A350:B2455,2, false),"Ns")</f>
        <v>Y</v>
      </c>
      <c r="G350" s="30" t="str">
        <f>IFERROR(VLOOKUP(A350,'_holidays'!A350:C2455,3,False),"Ns")</f>
        <v>N</v>
      </c>
      <c r="H350" s="31">
        <v>14.4</v>
      </c>
      <c r="I350" s="31">
        <v>24.6</v>
      </c>
      <c r="J350" s="28">
        <v>30.3</v>
      </c>
      <c r="K350" s="31">
        <v>0.0</v>
      </c>
      <c r="L350" s="27">
        <v>129077.41</v>
      </c>
      <c r="M350" s="32">
        <v>51.66083017</v>
      </c>
      <c r="N350" s="33">
        <f t="shared" si="5"/>
        <v>6668246.157</v>
      </c>
    </row>
    <row r="351">
      <c r="A351" s="26">
        <v>42354.0</v>
      </c>
      <c r="B351" s="27" t="str">
        <f t="shared" si="1"/>
        <v>Wednesday</v>
      </c>
      <c r="C351" s="28" t="str">
        <f t="shared" si="2"/>
        <v>December</v>
      </c>
      <c r="D351" s="29">
        <f t="shared" si="3"/>
        <v>2015</v>
      </c>
      <c r="E351" s="27">
        <f t="shared" si="4"/>
        <v>51</v>
      </c>
      <c r="F351" s="30" t="str">
        <f>IFERROR(VLOOKUP(A351,'_holidays'!A351:B2456,2, false),"Ns")</f>
        <v>Y</v>
      </c>
      <c r="G351" s="30" t="str">
        <f>IFERROR(VLOOKUP(A351,'_holidays'!A351:C2456,3,False),"Ns")</f>
        <v>N</v>
      </c>
      <c r="H351" s="31">
        <v>15.6</v>
      </c>
      <c r="I351" s="31">
        <v>27.5</v>
      </c>
      <c r="J351" s="28">
        <v>32.5</v>
      </c>
      <c r="K351" s="31">
        <v>0.0</v>
      </c>
      <c r="L351" s="27">
        <v>135930.08</v>
      </c>
      <c r="M351" s="32">
        <v>78.64591999</v>
      </c>
      <c r="N351" s="33">
        <f t="shared" si="5"/>
        <v>10690346.2</v>
      </c>
    </row>
    <row r="352">
      <c r="A352" s="26">
        <v>42355.0</v>
      </c>
      <c r="B352" s="27" t="str">
        <f t="shared" si="1"/>
        <v>Thursday</v>
      </c>
      <c r="C352" s="28" t="str">
        <f t="shared" si="2"/>
        <v>December</v>
      </c>
      <c r="D352" s="29">
        <f t="shared" si="3"/>
        <v>2015</v>
      </c>
      <c r="E352" s="27">
        <f t="shared" si="4"/>
        <v>51</v>
      </c>
      <c r="F352" s="30" t="str">
        <f>IFERROR(VLOOKUP(A352,'_holidays'!A352:B2457,2, false),"Ns")</f>
        <v>Y</v>
      </c>
      <c r="G352" s="30" t="str">
        <f>IFERROR(VLOOKUP(A352,'_holidays'!A352:C2457,3,False),"Ns")</f>
        <v>N</v>
      </c>
      <c r="H352" s="31">
        <v>16.9</v>
      </c>
      <c r="I352" s="31">
        <v>37.2</v>
      </c>
      <c r="J352" s="28">
        <v>33.1</v>
      </c>
      <c r="K352" s="31">
        <v>0.0</v>
      </c>
      <c r="L352" s="27">
        <v>152366.3</v>
      </c>
      <c r="M352" s="32">
        <v>188.0861252</v>
      </c>
      <c r="N352" s="33">
        <f t="shared" si="5"/>
        <v>28657986.98</v>
      </c>
    </row>
    <row r="353">
      <c r="A353" s="26">
        <v>42356.0</v>
      </c>
      <c r="B353" s="27" t="str">
        <f t="shared" si="1"/>
        <v>Friday</v>
      </c>
      <c r="C353" s="28" t="str">
        <f t="shared" si="2"/>
        <v>December</v>
      </c>
      <c r="D353" s="29">
        <f t="shared" si="3"/>
        <v>2015</v>
      </c>
      <c r="E353" s="27">
        <f t="shared" si="4"/>
        <v>51</v>
      </c>
      <c r="F353" s="30" t="str">
        <f>IFERROR(VLOOKUP(A353,'_holidays'!A353:B2458,2, false),"Ns")</f>
        <v>N</v>
      </c>
      <c r="G353" s="30" t="str">
        <f>IFERROR(VLOOKUP(A353,'_holidays'!A353:C2458,3,False),"Ns")</f>
        <v>N</v>
      </c>
      <c r="H353" s="31">
        <v>19.4</v>
      </c>
      <c r="I353" s="31">
        <v>35.4</v>
      </c>
      <c r="J353" s="28">
        <v>31.2</v>
      </c>
      <c r="K353" s="31">
        <v>0.0</v>
      </c>
      <c r="L353" s="27">
        <v>158052.89</v>
      </c>
      <c r="M353" s="32">
        <v>81.19248625</v>
      </c>
      <c r="N353" s="33">
        <f t="shared" si="5"/>
        <v>12832707.1</v>
      </c>
    </row>
    <row r="354">
      <c r="A354" s="26">
        <v>42357.0</v>
      </c>
      <c r="B354" s="27" t="str">
        <f t="shared" si="1"/>
        <v>Saturday</v>
      </c>
      <c r="C354" s="28" t="str">
        <f t="shared" si="2"/>
        <v>December</v>
      </c>
      <c r="D354" s="29">
        <f t="shared" si="3"/>
        <v>2015</v>
      </c>
      <c r="E354" s="27">
        <f t="shared" si="4"/>
        <v>51</v>
      </c>
      <c r="F354" s="30" t="str">
        <f>IFERROR(VLOOKUP(A354,'_holidays'!A354:B2459,2, false),"Ns")</f>
        <v>N</v>
      </c>
      <c r="G354" s="30" t="str">
        <f>IFERROR(VLOOKUP(A354,'_holidays'!A354:C2459,3,False),"Ns")</f>
        <v>N</v>
      </c>
      <c r="H354" s="31">
        <v>19.2</v>
      </c>
      <c r="I354" s="31">
        <v>41.2</v>
      </c>
      <c r="J354" s="28">
        <v>20.5</v>
      </c>
      <c r="K354" s="31">
        <v>0.0</v>
      </c>
      <c r="L354" s="27">
        <v>154924.89</v>
      </c>
      <c r="M354" s="32">
        <v>69.32882082</v>
      </c>
      <c r="N354" s="33">
        <f t="shared" si="5"/>
        <v>10740759.94</v>
      </c>
    </row>
    <row r="355">
      <c r="A355" s="26">
        <v>42358.0</v>
      </c>
      <c r="B355" s="27" t="str">
        <f t="shared" si="1"/>
        <v>Sunday</v>
      </c>
      <c r="C355" s="28" t="str">
        <f t="shared" si="2"/>
        <v>December</v>
      </c>
      <c r="D355" s="29">
        <f t="shared" si="3"/>
        <v>2015</v>
      </c>
      <c r="E355" s="27">
        <f t="shared" si="4"/>
        <v>52</v>
      </c>
      <c r="F355" s="30" t="str">
        <f>IFERROR(VLOOKUP(A355,'_holidays'!A355:B2460,2, false),"Ns")</f>
        <v>N</v>
      </c>
      <c r="G355" s="30" t="str">
        <f>IFERROR(VLOOKUP(A355,'_holidays'!A355:C2460,3,False),"Ns")</f>
        <v>N</v>
      </c>
      <c r="H355" s="31">
        <v>25.9</v>
      </c>
      <c r="I355" s="31">
        <v>37.8</v>
      </c>
      <c r="J355" s="28">
        <v>10.4</v>
      </c>
      <c r="K355" s="31">
        <v>0.0</v>
      </c>
      <c r="L355" s="27">
        <v>133421.03</v>
      </c>
      <c r="M355" s="32">
        <v>54.64980429</v>
      </c>
      <c r="N355" s="33">
        <f t="shared" si="5"/>
        <v>7291433.178</v>
      </c>
    </row>
    <row r="356">
      <c r="A356" s="26">
        <v>42359.0</v>
      </c>
      <c r="B356" s="27" t="str">
        <f t="shared" si="1"/>
        <v>Monday</v>
      </c>
      <c r="C356" s="28" t="str">
        <f t="shared" si="2"/>
        <v>December</v>
      </c>
      <c r="D356" s="29">
        <f t="shared" si="3"/>
        <v>2015</v>
      </c>
      <c r="E356" s="27">
        <f t="shared" si="4"/>
        <v>52</v>
      </c>
      <c r="F356" s="30" t="str">
        <f>IFERROR(VLOOKUP(A356,'_holidays'!A356:B2461,2, false),"Ns")</f>
        <v>N</v>
      </c>
      <c r="G356" s="30" t="str">
        <f>IFERROR(VLOOKUP(A356,'_holidays'!A356:C2461,3,False),"Ns")</f>
        <v>N</v>
      </c>
      <c r="H356" s="31">
        <v>15.0</v>
      </c>
      <c r="I356" s="31">
        <v>20.2</v>
      </c>
      <c r="J356" s="28">
        <v>25.4</v>
      </c>
      <c r="K356" s="31">
        <v>6.0</v>
      </c>
      <c r="L356" s="27">
        <v>113802.21</v>
      </c>
      <c r="M356" s="32">
        <v>49.62125192</v>
      </c>
      <c r="N356" s="33">
        <f t="shared" si="5"/>
        <v>5647008.131</v>
      </c>
    </row>
    <row r="357">
      <c r="A357" s="26">
        <v>42360.0</v>
      </c>
      <c r="B357" s="27" t="str">
        <f t="shared" si="1"/>
        <v>Tuesday</v>
      </c>
      <c r="C357" s="28" t="str">
        <f t="shared" si="2"/>
        <v>December</v>
      </c>
      <c r="D357" s="29">
        <f t="shared" si="3"/>
        <v>2015</v>
      </c>
      <c r="E357" s="27">
        <f t="shared" si="4"/>
        <v>52</v>
      </c>
      <c r="F357" s="30" t="str">
        <f>IFERROR(VLOOKUP(A357,'_holidays'!A357:B2462,2, false),"Ns")</f>
        <v>N</v>
      </c>
      <c r="G357" s="30" t="str">
        <f>IFERROR(VLOOKUP(A357,'_holidays'!A357:C2462,3,False),"Ns")</f>
        <v>N</v>
      </c>
      <c r="H357" s="31">
        <v>12.0</v>
      </c>
      <c r="I357" s="31">
        <v>22.8</v>
      </c>
      <c r="J357" s="28">
        <v>32.9</v>
      </c>
      <c r="K357" s="31">
        <v>0.0</v>
      </c>
      <c r="L357" s="27">
        <v>119477.515</v>
      </c>
      <c r="M357" s="32">
        <v>37.53130427</v>
      </c>
      <c r="N357" s="33">
        <f t="shared" si="5"/>
        <v>4484146.969</v>
      </c>
    </row>
    <row r="358">
      <c r="A358" s="26">
        <v>42361.0</v>
      </c>
      <c r="B358" s="27" t="str">
        <f t="shared" si="1"/>
        <v>Wednesday</v>
      </c>
      <c r="C358" s="28" t="str">
        <f t="shared" si="2"/>
        <v>December</v>
      </c>
      <c r="D358" s="29">
        <f t="shared" si="3"/>
        <v>2015</v>
      </c>
      <c r="E358" s="27">
        <f t="shared" si="4"/>
        <v>52</v>
      </c>
      <c r="F358" s="30" t="str">
        <f>IFERROR(VLOOKUP(A358,'_holidays'!A358:B2463,2, false),"Ns")</f>
        <v>N</v>
      </c>
      <c r="G358" s="30" t="str">
        <f>IFERROR(VLOOKUP(A358,'_holidays'!A358:C2463,3,False),"Ns")</f>
        <v>N</v>
      </c>
      <c r="H358" s="31">
        <v>15.1</v>
      </c>
      <c r="I358" s="31">
        <v>26.0</v>
      </c>
      <c r="J358" s="28">
        <v>32.4</v>
      </c>
      <c r="K358" s="31">
        <v>0.0</v>
      </c>
      <c r="L358" s="27">
        <v>126553.115</v>
      </c>
      <c r="M358" s="32">
        <v>39.13822083</v>
      </c>
      <c r="N358" s="33">
        <f t="shared" si="5"/>
        <v>4953063.762</v>
      </c>
    </row>
    <row r="359">
      <c r="A359" s="26">
        <v>42362.0</v>
      </c>
      <c r="B359" s="27" t="str">
        <f t="shared" si="1"/>
        <v>Thursday</v>
      </c>
      <c r="C359" s="28" t="str">
        <f t="shared" si="2"/>
        <v>December</v>
      </c>
      <c r="D359" s="29">
        <f t="shared" si="3"/>
        <v>2015</v>
      </c>
      <c r="E359" s="27">
        <f t="shared" si="4"/>
        <v>52</v>
      </c>
      <c r="F359" s="30" t="str">
        <f>IFERROR(VLOOKUP(A359,'_holidays'!A359:B2464,2, false),"Ns")</f>
        <v>N</v>
      </c>
      <c r="G359" s="30" t="str">
        <f>IFERROR(VLOOKUP(A359,'_holidays'!A359:C2464,3,False),"Ns")</f>
        <v>N</v>
      </c>
      <c r="H359" s="31">
        <v>16.7</v>
      </c>
      <c r="I359" s="31">
        <v>34.6</v>
      </c>
      <c r="J359" s="28">
        <v>32.8</v>
      </c>
      <c r="K359" s="31">
        <v>0.4</v>
      </c>
      <c r="L359" s="27">
        <v>134583.25</v>
      </c>
      <c r="M359" s="32">
        <v>50.81827517</v>
      </c>
      <c r="N359" s="33">
        <f t="shared" si="5"/>
        <v>6839288.632</v>
      </c>
    </row>
    <row r="360">
      <c r="A360" s="26">
        <v>42363.0</v>
      </c>
      <c r="B360" s="27" t="str">
        <f t="shared" si="1"/>
        <v>Friday</v>
      </c>
      <c r="C360" s="28" t="str">
        <f t="shared" si="2"/>
        <v>December</v>
      </c>
      <c r="D360" s="29">
        <f t="shared" si="3"/>
        <v>2015</v>
      </c>
      <c r="E360" s="27">
        <f t="shared" si="4"/>
        <v>52</v>
      </c>
      <c r="F360" s="30" t="str">
        <f>IFERROR(VLOOKUP(A360,'_holidays'!A360:B2465,2, false),"Ns")</f>
        <v>N</v>
      </c>
      <c r="G360" s="30" t="str">
        <f>IFERROR(VLOOKUP(A360,'_holidays'!A360:C2465,3,False),"Ns")</f>
        <v>Y</v>
      </c>
      <c r="H360" s="31">
        <v>21.7</v>
      </c>
      <c r="I360" s="31">
        <v>34.1</v>
      </c>
      <c r="J360" s="28">
        <v>33.3</v>
      </c>
      <c r="K360" s="31">
        <v>0.0</v>
      </c>
      <c r="L360" s="27">
        <v>119950.37</v>
      </c>
      <c r="M360" s="32">
        <v>22.11558624</v>
      </c>
      <c r="N360" s="33">
        <f t="shared" si="5"/>
        <v>2652772.752</v>
      </c>
    </row>
    <row r="361">
      <c r="A361" s="26">
        <v>42364.0</v>
      </c>
      <c r="B361" s="27" t="str">
        <f t="shared" si="1"/>
        <v>Saturday</v>
      </c>
      <c r="C361" s="28" t="str">
        <f t="shared" si="2"/>
        <v>December</v>
      </c>
      <c r="D361" s="29">
        <f t="shared" si="3"/>
        <v>2015</v>
      </c>
      <c r="E361" s="27">
        <f t="shared" si="4"/>
        <v>52</v>
      </c>
      <c r="F361" s="30" t="str">
        <f>IFERROR(VLOOKUP(A361,'_holidays'!A361:B2466,2, false),"Ns")</f>
        <v>N</v>
      </c>
      <c r="G361" s="30" t="str">
        <f>IFERROR(VLOOKUP(A361,'_holidays'!A361:C2466,3,False),"Ns")</f>
        <v>Y</v>
      </c>
      <c r="H361" s="31">
        <v>12.7</v>
      </c>
      <c r="I361" s="31">
        <v>20.0</v>
      </c>
      <c r="J361" s="28">
        <v>19.2</v>
      </c>
      <c r="K361" s="31">
        <v>30.6</v>
      </c>
      <c r="L361" s="27">
        <v>95093.295</v>
      </c>
      <c r="M361" s="32">
        <v>14.96710809</v>
      </c>
      <c r="N361" s="33">
        <f t="shared" si="5"/>
        <v>1423271.625</v>
      </c>
    </row>
    <row r="362">
      <c r="A362" s="26">
        <v>42365.0</v>
      </c>
      <c r="B362" s="27" t="str">
        <f t="shared" si="1"/>
        <v>Sunday</v>
      </c>
      <c r="C362" s="28" t="str">
        <f t="shared" si="2"/>
        <v>December</v>
      </c>
      <c r="D362" s="29">
        <f t="shared" si="3"/>
        <v>2015</v>
      </c>
      <c r="E362" s="27">
        <f t="shared" si="4"/>
        <v>53</v>
      </c>
      <c r="F362" s="30" t="str">
        <f>IFERROR(VLOOKUP(A362,'_holidays'!A362:B2467,2, false),"Ns")</f>
        <v>N</v>
      </c>
      <c r="G362" s="30" t="str">
        <f>IFERROR(VLOOKUP(A362,'_holidays'!A362:C2467,3,False),"Ns")</f>
        <v>N</v>
      </c>
      <c r="H362" s="31">
        <v>11.9</v>
      </c>
      <c r="I362" s="31">
        <v>19.4</v>
      </c>
      <c r="J362" s="28">
        <v>27.6</v>
      </c>
      <c r="K362" s="31">
        <v>5.2</v>
      </c>
      <c r="L362" s="27">
        <v>96394.94</v>
      </c>
      <c r="M362" s="32">
        <v>19.82318359</v>
      </c>
      <c r="N362" s="33">
        <f t="shared" si="5"/>
        <v>1910854.593</v>
      </c>
    </row>
    <row r="363">
      <c r="A363" s="26">
        <v>42366.0</v>
      </c>
      <c r="B363" s="27" t="str">
        <f t="shared" si="1"/>
        <v>Monday</v>
      </c>
      <c r="C363" s="28" t="str">
        <f t="shared" si="2"/>
        <v>December</v>
      </c>
      <c r="D363" s="29">
        <f t="shared" si="3"/>
        <v>2015</v>
      </c>
      <c r="E363" s="27">
        <f t="shared" si="4"/>
        <v>53</v>
      </c>
      <c r="F363" s="30" t="str">
        <f>IFERROR(VLOOKUP(A363,'_holidays'!A363:B2468,2, false),"Ns")</f>
        <v>N</v>
      </c>
      <c r="G363" s="30" t="str">
        <f>IFERROR(VLOOKUP(A363,'_holidays'!A363:C2468,3,False),"Ns")</f>
        <v>Y</v>
      </c>
      <c r="H363" s="31">
        <v>12.8</v>
      </c>
      <c r="I363" s="31">
        <v>20.8</v>
      </c>
      <c r="J363" s="28">
        <v>33.2</v>
      </c>
      <c r="K363" s="31">
        <v>0.0</v>
      </c>
      <c r="L363" s="27">
        <v>100048.44</v>
      </c>
      <c r="M363" s="32">
        <v>20.09753992</v>
      </c>
      <c r="N363" s="33">
        <f t="shared" si="5"/>
        <v>2010727.517</v>
      </c>
    </row>
    <row r="364">
      <c r="A364" s="26">
        <v>42367.0</v>
      </c>
      <c r="B364" s="27" t="str">
        <f t="shared" si="1"/>
        <v>Tuesday</v>
      </c>
      <c r="C364" s="28" t="str">
        <f t="shared" si="2"/>
        <v>December</v>
      </c>
      <c r="D364" s="29">
        <f t="shared" si="3"/>
        <v>2015</v>
      </c>
      <c r="E364" s="27">
        <f t="shared" si="4"/>
        <v>53</v>
      </c>
      <c r="F364" s="30" t="str">
        <f>IFERROR(VLOOKUP(A364,'_holidays'!A364:B2469,2, false),"Ns")</f>
        <v>N</v>
      </c>
      <c r="G364" s="30" t="str">
        <f>IFERROR(VLOOKUP(A364,'_holidays'!A364:C2469,3,False),"Ns")</f>
        <v>N</v>
      </c>
      <c r="H364" s="31">
        <v>12.4</v>
      </c>
      <c r="I364" s="31">
        <v>23.9</v>
      </c>
      <c r="J364" s="28">
        <v>33.0</v>
      </c>
      <c r="K364" s="31">
        <v>0.0</v>
      </c>
      <c r="L364" s="27">
        <v>111647.54</v>
      </c>
      <c r="M364" s="32">
        <v>27.33170157</v>
      </c>
      <c r="N364" s="33">
        <f t="shared" si="5"/>
        <v>3051517.244</v>
      </c>
    </row>
    <row r="365">
      <c r="A365" s="26">
        <v>42368.0</v>
      </c>
      <c r="B365" s="27" t="str">
        <f t="shared" si="1"/>
        <v>Wednesday</v>
      </c>
      <c r="C365" s="28" t="str">
        <f t="shared" si="2"/>
        <v>December</v>
      </c>
      <c r="D365" s="29">
        <f t="shared" si="3"/>
        <v>2015</v>
      </c>
      <c r="E365" s="27">
        <f t="shared" si="4"/>
        <v>53</v>
      </c>
      <c r="F365" s="30" t="str">
        <f>IFERROR(VLOOKUP(A365,'_holidays'!A365:B2470,2, false),"Ns")</f>
        <v>N</v>
      </c>
      <c r="G365" s="30" t="str">
        <f>IFERROR(VLOOKUP(A365,'_holidays'!A365:C2470,3,False),"Ns")</f>
        <v>N</v>
      </c>
      <c r="H365" s="31">
        <v>13.9</v>
      </c>
      <c r="I365" s="31">
        <v>34.7</v>
      </c>
      <c r="J365" s="28">
        <v>32.8</v>
      </c>
      <c r="K365" s="31">
        <v>0.0</v>
      </c>
      <c r="L365" s="27">
        <v>128552.135</v>
      </c>
      <c r="M365" s="32">
        <v>43.82687479</v>
      </c>
      <c r="N365" s="33">
        <f t="shared" si="5"/>
        <v>5634038.325</v>
      </c>
    </row>
    <row r="366">
      <c r="A366" s="26">
        <v>42369.0</v>
      </c>
      <c r="B366" s="27" t="str">
        <f t="shared" si="1"/>
        <v>Thursday</v>
      </c>
      <c r="C366" s="28" t="str">
        <f t="shared" si="2"/>
        <v>December</v>
      </c>
      <c r="D366" s="29">
        <f t="shared" si="3"/>
        <v>2015</v>
      </c>
      <c r="E366" s="27">
        <f t="shared" si="4"/>
        <v>53</v>
      </c>
      <c r="F366" s="30" t="str">
        <f>IFERROR(VLOOKUP(A366,'_holidays'!A366:B2471,2, false),"Ns")</f>
        <v>N</v>
      </c>
      <c r="G366" s="30" t="str">
        <f>IFERROR(VLOOKUP(A366,'_holidays'!A366:C2471,3,False),"Ns")</f>
        <v>N</v>
      </c>
      <c r="H366" s="31">
        <v>19.7</v>
      </c>
      <c r="I366" s="31">
        <v>39.7</v>
      </c>
      <c r="J366" s="28">
        <v>29.6</v>
      </c>
      <c r="K366" s="31">
        <v>0.0</v>
      </c>
      <c r="L366" s="27">
        <v>146473.835</v>
      </c>
      <c r="M366" s="32">
        <v>101.9915588</v>
      </c>
      <c r="N366" s="33">
        <f t="shared" si="5"/>
        <v>14939094.76</v>
      </c>
    </row>
    <row r="367">
      <c r="A367" s="26">
        <v>42370.0</v>
      </c>
      <c r="B367" s="27" t="str">
        <f t="shared" si="1"/>
        <v>Friday</v>
      </c>
      <c r="C367" s="28" t="str">
        <f t="shared" si="2"/>
        <v>January</v>
      </c>
      <c r="D367" s="29">
        <f t="shared" si="3"/>
        <v>2016</v>
      </c>
      <c r="E367" s="27">
        <f t="shared" si="4"/>
        <v>1</v>
      </c>
      <c r="F367" s="30" t="str">
        <f>IFERROR(VLOOKUP(A367,'_holidays'!A367:B2472,2, false),"Ns")</f>
        <v>N</v>
      </c>
      <c r="G367" s="30" t="str">
        <f>IFERROR(VLOOKUP(A367,'_holidays'!A367:C2472,3,False),"Ns")</f>
        <v>Y</v>
      </c>
      <c r="H367" s="31">
        <v>19.8</v>
      </c>
      <c r="I367" s="31">
        <v>24.2</v>
      </c>
      <c r="J367" s="28">
        <v>22.0</v>
      </c>
      <c r="K367" s="31">
        <v>0.0</v>
      </c>
      <c r="L367" s="27">
        <v>116040.925</v>
      </c>
      <c r="M367" s="32">
        <v>32.52767336</v>
      </c>
      <c r="N367" s="33">
        <f t="shared" si="5"/>
        <v>3774541.305</v>
      </c>
    </row>
    <row r="368">
      <c r="A368" s="26">
        <v>42371.0</v>
      </c>
      <c r="B368" s="27" t="str">
        <f t="shared" si="1"/>
        <v>Saturday</v>
      </c>
      <c r="C368" s="28" t="str">
        <f t="shared" si="2"/>
        <v>January</v>
      </c>
      <c r="D368" s="29">
        <f t="shared" si="3"/>
        <v>2016</v>
      </c>
      <c r="E368" s="27">
        <f t="shared" si="4"/>
        <v>1</v>
      </c>
      <c r="F368" s="30" t="str">
        <f>IFERROR(VLOOKUP(A368,'_holidays'!A368:B2473,2, false),"Ns")</f>
        <v>Y</v>
      </c>
      <c r="G368" s="30" t="str">
        <f>IFERROR(VLOOKUP(A368,'_holidays'!A368:C2473,3,False),"Ns")</f>
        <v>N</v>
      </c>
      <c r="H368" s="31">
        <v>17.1</v>
      </c>
      <c r="I368" s="31">
        <v>27.6</v>
      </c>
      <c r="J368" s="28">
        <v>25.1</v>
      </c>
      <c r="K368" s="31">
        <v>0.0</v>
      </c>
      <c r="L368" s="27">
        <v>99622.64</v>
      </c>
      <c r="M368" s="32">
        <v>21.89456076</v>
      </c>
      <c r="N368" s="33">
        <f t="shared" si="5"/>
        <v>2181193.945</v>
      </c>
    </row>
    <row r="369">
      <c r="A369" s="26">
        <v>42372.0</v>
      </c>
      <c r="B369" s="27" t="str">
        <f t="shared" si="1"/>
        <v>Sunday</v>
      </c>
      <c r="C369" s="28" t="str">
        <f t="shared" si="2"/>
        <v>January</v>
      </c>
      <c r="D369" s="29">
        <f t="shared" si="3"/>
        <v>2016</v>
      </c>
      <c r="E369" s="27">
        <f t="shared" si="4"/>
        <v>2</v>
      </c>
      <c r="F369" s="30" t="str">
        <f>IFERROR(VLOOKUP(A369,'_holidays'!A369:B2474,2, false),"Ns")</f>
        <v>Y</v>
      </c>
      <c r="G369" s="30" t="str">
        <f>IFERROR(VLOOKUP(A369,'_holidays'!A369:C2474,3,False),"Ns")</f>
        <v>N</v>
      </c>
      <c r="H369" s="31">
        <v>17.5</v>
      </c>
      <c r="I369" s="31">
        <v>27.1</v>
      </c>
      <c r="J369" s="28">
        <v>25.7</v>
      </c>
      <c r="K369" s="31">
        <v>0.0</v>
      </c>
      <c r="L369" s="27">
        <v>97656.445</v>
      </c>
      <c r="M369" s="32">
        <v>19.8953848</v>
      </c>
      <c r="N369" s="33">
        <f t="shared" si="5"/>
        <v>1942912.551</v>
      </c>
    </row>
    <row r="370">
      <c r="A370" s="26">
        <v>42373.0</v>
      </c>
      <c r="B370" s="27" t="str">
        <f t="shared" si="1"/>
        <v>Monday</v>
      </c>
      <c r="C370" s="28" t="str">
        <f t="shared" si="2"/>
        <v>January</v>
      </c>
      <c r="D370" s="29">
        <f t="shared" si="3"/>
        <v>2016</v>
      </c>
      <c r="E370" s="27">
        <f t="shared" si="4"/>
        <v>2</v>
      </c>
      <c r="F370" s="30" t="str">
        <f>IFERROR(VLOOKUP(A370,'_holidays'!A370:B2475,2, false),"Ns")</f>
        <v>N</v>
      </c>
      <c r="G370" s="30" t="str">
        <f>IFERROR(VLOOKUP(A370,'_holidays'!A370:C2475,3,False),"Ns")</f>
        <v>N</v>
      </c>
      <c r="H370" s="31">
        <v>16.3</v>
      </c>
      <c r="I370" s="31">
        <v>26.0</v>
      </c>
      <c r="J370" s="28">
        <v>15.3</v>
      </c>
      <c r="K370" s="31">
        <v>0.0</v>
      </c>
      <c r="L370" s="27">
        <v>110932.505</v>
      </c>
      <c r="M370" s="32">
        <v>25.44347924</v>
      </c>
      <c r="N370" s="33">
        <f t="shared" si="5"/>
        <v>2822508.888</v>
      </c>
    </row>
    <row r="371">
      <c r="A371" s="26">
        <v>42374.0</v>
      </c>
      <c r="B371" s="27" t="str">
        <f t="shared" si="1"/>
        <v>Tuesday</v>
      </c>
      <c r="C371" s="28" t="str">
        <f t="shared" si="2"/>
        <v>January</v>
      </c>
      <c r="D371" s="29">
        <f t="shared" si="3"/>
        <v>2016</v>
      </c>
      <c r="E371" s="27">
        <f t="shared" si="4"/>
        <v>2</v>
      </c>
      <c r="F371" s="30" t="str">
        <f>IFERROR(VLOOKUP(A371,'_holidays'!A371:B2476,2, false),"Ns")</f>
        <v>Y</v>
      </c>
      <c r="G371" s="30" t="str">
        <f>IFERROR(VLOOKUP(A371,'_holidays'!A371:C2476,3,False),"Ns")</f>
        <v>N</v>
      </c>
      <c r="H371" s="31">
        <v>17.1</v>
      </c>
      <c r="I371" s="31">
        <v>25.7</v>
      </c>
      <c r="J371" s="28">
        <v>25.8</v>
      </c>
      <c r="K371" s="31">
        <v>0.0</v>
      </c>
      <c r="L371" s="27">
        <v>117873.58</v>
      </c>
      <c r="M371" s="32">
        <v>29.91718737</v>
      </c>
      <c r="N371" s="33">
        <f t="shared" si="5"/>
        <v>3526445.979</v>
      </c>
    </row>
    <row r="372">
      <c r="A372" s="26">
        <v>42375.0</v>
      </c>
      <c r="B372" s="27" t="str">
        <f t="shared" si="1"/>
        <v>Wednesday</v>
      </c>
      <c r="C372" s="28" t="str">
        <f t="shared" si="2"/>
        <v>January</v>
      </c>
      <c r="D372" s="29">
        <f t="shared" si="3"/>
        <v>2016</v>
      </c>
      <c r="E372" s="27">
        <f t="shared" si="4"/>
        <v>2</v>
      </c>
      <c r="F372" s="30" t="str">
        <f>IFERROR(VLOOKUP(A372,'_holidays'!A372:B2477,2, false),"Ns")</f>
        <v>Y</v>
      </c>
      <c r="G372" s="30" t="str">
        <f>IFERROR(VLOOKUP(A372,'_holidays'!A372:C2477,3,False),"Ns")</f>
        <v>N</v>
      </c>
      <c r="H372" s="31">
        <v>17.3</v>
      </c>
      <c r="I372" s="31">
        <v>25.7</v>
      </c>
      <c r="J372" s="28">
        <v>18.1</v>
      </c>
      <c r="K372" s="31">
        <v>0.0</v>
      </c>
      <c r="L372" s="27">
        <v>115064.265</v>
      </c>
      <c r="M372" s="32">
        <v>31.79025205</v>
      </c>
      <c r="N372" s="33">
        <f t="shared" si="5"/>
        <v>3657921.986</v>
      </c>
    </row>
    <row r="373">
      <c r="A373" s="26">
        <v>42376.0</v>
      </c>
      <c r="B373" s="27" t="str">
        <f t="shared" si="1"/>
        <v>Thursday</v>
      </c>
      <c r="C373" s="28" t="str">
        <f t="shared" si="2"/>
        <v>January</v>
      </c>
      <c r="D373" s="29">
        <f t="shared" si="3"/>
        <v>2016</v>
      </c>
      <c r="E373" s="27">
        <f t="shared" si="4"/>
        <v>2</v>
      </c>
      <c r="F373" s="30" t="str">
        <f>IFERROR(VLOOKUP(A373,'_holidays'!A373:B2478,2, false),"Ns")</f>
        <v>N</v>
      </c>
      <c r="G373" s="30" t="str">
        <f>IFERROR(VLOOKUP(A373,'_holidays'!A373:C2478,3,False),"Ns")</f>
        <v>N</v>
      </c>
      <c r="H373" s="31">
        <v>16.3</v>
      </c>
      <c r="I373" s="31">
        <v>21.3</v>
      </c>
      <c r="J373" s="28">
        <v>30.4</v>
      </c>
      <c r="K373" s="31">
        <v>0.0</v>
      </c>
      <c r="L373" s="27">
        <v>112392.695</v>
      </c>
      <c r="M373" s="32">
        <v>34.44506917</v>
      </c>
      <c r="N373" s="33">
        <f t="shared" si="5"/>
        <v>3871374.153</v>
      </c>
    </row>
    <row r="374">
      <c r="A374" s="26">
        <v>42377.0</v>
      </c>
      <c r="B374" s="27" t="str">
        <f t="shared" si="1"/>
        <v>Friday</v>
      </c>
      <c r="C374" s="28" t="str">
        <f t="shared" si="2"/>
        <v>January</v>
      </c>
      <c r="D374" s="29">
        <f t="shared" si="3"/>
        <v>2016</v>
      </c>
      <c r="E374" s="27">
        <f t="shared" si="4"/>
        <v>2</v>
      </c>
      <c r="F374" s="30" t="str">
        <f>IFERROR(VLOOKUP(A374,'_holidays'!A374:B2479,2, false),"Ns")</f>
        <v>Y</v>
      </c>
      <c r="G374" s="30" t="str">
        <f>IFERROR(VLOOKUP(A374,'_holidays'!A374:C2479,3,False),"Ns")</f>
        <v>N</v>
      </c>
      <c r="H374" s="31">
        <v>16.2</v>
      </c>
      <c r="I374" s="31">
        <v>20.6</v>
      </c>
      <c r="J374" s="28">
        <v>25.4</v>
      </c>
      <c r="K374" s="31">
        <v>0.0</v>
      </c>
      <c r="L374" s="27">
        <v>111879.54</v>
      </c>
      <c r="M374" s="32">
        <v>36.88815616</v>
      </c>
      <c r="N374" s="33">
        <f t="shared" si="5"/>
        <v>4127029.943</v>
      </c>
    </row>
    <row r="375">
      <c r="A375" s="26">
        <v>42378.0</v>
      </c>
      <c r="B375" s="27" t="str">
        <f t="shared" si="1"/>
        <v>Saturday</v>
      </c>
      <c r="C375" s="28" t="str">
        <f t="shared" si="2"/>
        <v>January</v>
      </c>
      <c r="D375" s="29">
        <f t="shared" si="3"/>
        <v>2016</v>
      </c>
      <c r="E375" s="27">
        <f t="shared" si="4"/>
        <v>2</v>
      </c>
      <c r="F375" s="30" t="str">
        <f>IFERROR(VLOOKUP(A375,'_holidays'!A375:B2480,2, false),"Ns")</f>
        <v>Y</v>
      </c>
      <c r="G375" s="30" t="str">
        <f>IFERROR(VLOOKUP(A375,'_holidays'!A375:C2480,3,False),"Ns")</f>
        <v>N</v>
      </c>
      <c r="H375" s="31">
        <v>16.8</v>
      </c>
      <c r="I375" s="31">
        <v>21.4</v>
      </c>
      <c r="J375" s="28">
        <v>21.3</v>
      </c>
      <c r="K375" s="31">
        <v>0.0</v>
      </c>
      <c r="L375" s="27">
        <v>105482.695</v>
      </c>
      <c r="M375" s="32">
        <v>41.98782325</v>
      </c>
      <c r="N375" s="33">
        <f t="shared" si="5"/>
        <v>4428988.754</v>
      </c>
    </row>
    <row r="376">
      <c r="A376" s="26">
        <v>42379.0</v>
      </c>
      <c r="B376" s="27" t="str">
        <f t="shared" si="1"/>
        <v>Sunday</v>
      </c>
      <c r="C376" s="28" t="str">
        <f t="shared" si="2"/>
        <v>January</v>
      </c>
      <c r="D376" s="29">
        <f t="shared" si="3"/>
        <v>2016</v>
      </c>
      <c r="E376" s="27">
        <f t="shared" si="4"/>
        <v>3</v>
      </c>
      <c r="F376" s="30" t="str">
        <f>IFERROR(VLOOKUP(A376,'_holidays'!A376:B2481,2, false),"Ns")</f>
        <v>N</v>
      </c>
      <c r="G376" s="30" t="str">
        <f>IFERROR(VLOOKUP(A376,'_holidays'!A376:C2481,3,False),"Ns")</f>
        <v>N</v>
      </c>
      <c r="H376" s="31">
        <v>15.7</v>
      </c>
      <c r="I376" s="31">
        <v>31.5</v>
      </c>
      <c r="J376" s="28">
        <v>31.3</v>
      </c>
      <c r="K376" s="31">
        <v>0.0</v>
      </c>
      <c r="L376" s="27">
        <v>113049.145</v>
      </c>
      <c r="M376" s="32">
        <v>44.47978703</v>
      </c>
      <c r="N376" s="33">
        <f t="shared" si="5"/>
        <v>5028401.894</v>
      </c>
    </row>
    <row r="377">
      <c r="A377" s="26">
        <v>42380.0</v>
      </c>
      <c r="B377" s="27" t="str">
        <f t="shared" si="1"/>
        <v>Monday</v>
      </c>
      <c r="C377" s="28" t="str">
        <f t="shared" si="2"/>
        <v>January</v>
      </c>
      <c r="D377" s="29">
        <f t="shared" si="3"/>
        <v>2016</v>
      </c>
      <c r="E377" s="27">
        <f t="shared" si="4"/>
        <v>3</v>
      </c>
      <c r="F377" s="30" t="str">
        <f>IFERROR(VLOOKUP(A377,'_holidays'!A377:B2482,2, false),"Ns")</f>
        <v>Y</v>
      </c>
      <c r="G377" s="30" t="str">
        <f>IFERROR(VLOOKUP(A377,'_holidays'!A377:C2482,3,False),"Ns")</f>
        <v>Y</v>
      </c>
      <c r="H377" s="31">
        <v>17.2</v>
      </c>
      <c r="I377" s="31">
        <v>36.4</v>
      </c>
      <c r="J377" s="28">
        <v>15.8</v>
      </c>
      <c r="K377" s="31">
        <v>0.0</v>
      </c>
      <c r="L377" s="27">
        <v>141133.085</v>
      </c>
      <c r="M377" s="32">
        <v>88.11610079</v>
      </c>
      <c r="N377" s="33">
        <f t="shared" si="5"/>
        <v>12436097.14</v>
      </c>
    </row>
    <row r="378">
      <c r="A378" s="26">
        <v>42381.0</v>
      </c>
      <c r="B378" s="27" t="str">
        <f t="shared" si="1"/>
        <v>Tuesday</v>
      </c>
      <c r="C378" s="28" t="str">
        <f t="shared" si="2"/>
        <v>January</v>
      </c>
      <c r="D378" s="29">
        <f t="shared" si="3"/>
        <v>2016</v>
      </c>
      <c r="E378" s="27">
        <f t="shared" si="4"/>
        <v>3</v>
      </c>
      <c r="F378" s="30" t="str">
        <f>IFERROR(VLOOKUP(A378,'_holidays'!A378:B2483,2, false),"Ns")</f>
        <v>Y</v>
      </c>
      <c r="G378" s="30" t="str">
        <f>IFERROR(VLOOKUP(A378,'_holidays'!A378:C2483,3,False),"Ns")</f>
        <v>N</v>
      </c>
      <c r="H378" s="31">
        <v>17.1</v>
      </c>
      <c r="I378" s="31">
        <v>24.8</v>
      </c>
      <c r="J378" s="28">
        <v>29.1</v>
      </c>
      <c r="K378" s="31">
        <v>0.8</v>
      </c>
      <c r="L378" s="27">
        <v>135006.11</v>
      </c>
      <c r="M378" s="32">
        <v>62.53997502</v>
      </c>
      <c r="N378" s="33">
        <f t="shared" si="5"/>
        <v>8443278.747</v>
      </c>
    </row>
    <row r="379">
      <c r="A379" s="26">
        <v>42382.0</v>
      </c>
      <c r="B379" s="27" t="str">
        <f t="shared" si="1"/>
        <v>Wednesday</v>
      </c>
      <c r="C379" s="28" t="str">
        <f t="shared" si="2"/>
        <v>January</v>
      </c>
      <c r="D379" s="29">
        <f t="shared" si="3"/>
        <v>2016</v>
      </c>
      <c r="E379" s="27">
        <f t="shared" si="4"/>
        <v>3</v>
      </c>
      <c r="F379" s="30" t="str">
        <f>IFERROR(VLOOKUP(A379,'_holidays'!A379:B2484,2, false),"Ns")</f>
        <v>N</v>
      </c>
      <c r="G379" s="30" t="str">
        <f>IFERROR(VLOOKUP(A379,'_holidays'!A379:C2484,3,False),"Ns")</f>
        <v>N</v>
      </c>
      <c r="H379" s="31">
        <v>16.8</v>
      </c>
      <c r="I379" s="31">
        <v>42.2</v>
      </c>
      <c r="J379" s="28">
        <v>25.0</v>
      </c>
      <c r="K379" s="31">
        <v>0.2</v>
      </c>
      <c r="L379" s="27">
        <v>160011.075</v>
      </c>
      <c r="M379" s="32">
        <v>545.7378196</v>
      </c>
      <c r="N379" s="33">
        <f t="shared" si="5"/>
        <v>87324095.18</v>
      </c>
    </row>
    <row r="380">
      <c r="A380" s="26">
        <v>42383.0</v>
      </c>
      <c r="B380" s="27" t="str">
        <f t="shared" si="1"/>
        <v>Thursday</v>
      </c>
      <c r="C380" s="28" t="str">
        <f t="shared" si="2"/>
        <v>January</v>
      </c>
      <c r="D380" s="29">
        <f t="shared" si="3"/>
        <v>2016</v>
      </c>
      <c r="E380" s="27">
        <f t="shared" si="4"/>
        <v>3</v>
      </c>
      <c r="F380" s="30" t="str">
        <f>IFERROR(VLOOKUP(A380,'_holidays'!A380:B2485,2, false),"Ns")</f>
        <v>N</v>
      </c>
      <c r="G380" s="30" t="str">
        <f>IFERROR(VLOOKUP(A380,'_holidays'!A380:C2485,3,False),"Ns")</f>
        <v>N</v>
      </c>
      <c r="H380" s="31">
        <v>16.1</v>
      </c>
      <c r="I380" s="31">
        <v>18.1</v>
      </c>
      <c r="J380" s="28">
        <v>3.9</v>
      </c>
      <c r="K380" s="31">
        <v>0.4</v>
      </c>
      <c r="L380" s="27">
        <v>120396.335</v>
      </c>
      <c r="M380" s="32">
        <v>36.37140419</v>
      </c>
      <c r="N380" s="33">
        <f t="shared" si="5"/>
        <v>4378983.763</v>
      </c>
    </row>
    <row r="381">
      <c r="A381" s="26">
        <v>42384.0</v>
      </c>
      <c r="B381" s="27" t="str">
        <f t="shared" si="1"/>
        <v>Friday</v>
      </c>
      <c r="C381" s="28" t="str">
        <f t="shared" si="2"/>
        <v>January</v>
      </c>
      <c r="D381" s="29">
        <f t="shared" si="3"/>
        <v>2016</v>
      </c>
      <c r="E381" s="27">
        <f t="shared" si="4"/>
        <v>3</v>
      </c>
      <c r="F381" s="30" t="str">
        <f>IFERROR(VLOOKUP(A381,'_holidays'!A381:B2486,2, false),"Ns")</f>
        <v>N</v>
      </c>
      <c r="G381" s="30" t="str">
        <f>IFERROR(VLOOKUP(A381,'_holidays'!A381:C2486,3,False),"Ns")</f>
        <v>N</v>
      </c>
      <c r="H381" s="31">
        <v>13.6</v>
      </c>
      <c r="I381" s="31">
        <v>19.2</v>
      </c>
      <c r="J381" s="28">
        <v>19.7</v>
      </c>
      <c r="K381" s="31">
        <v>1.0</v>
      </c>
      <c r="L381" s="27">
        <v>113244.79</v>
      </c>
      <c r="M381" s="32">
        <v>30.20390307</v>
      </c>
      <c r="N381" s="33">
        <f t="shared" si="5"/>
        <v>3420434.66</v>
      </c>
    </row>
    <row r="382">
      <c r="A382" s="26">
        <v>42385.0</v>
      </c>
      <c r="B382" s="27" t="str">
        <f t="shared" si="1"/>
        <v>Saturday</v>
      </c>
      <c r="C382" s="28" t="str">
        <f t="shared" si="2"/>
        <v>January</v>
      </c>
      <c r="D382" s="29">
        <f t="shared" si="3"/>
        <v>2016</v>
      </c>
      <c r="E382" s="27">
        <f t="shared" si="4"/>
        <v>3</v>
      </c>
      <c r="F382" s="30" t="str">
        <f>IFERROR(VLOOKUP(A382,'_holidays'!A382:B2487,2, false),"Ns")</f>
        <v>N</v>
      </c>
      <c r="G382" s="30" t="str">
        <f>IFERROR(VLOOKUP(A382,'_holidays'!A382:C2487,3,False),"Ns")</f>
        <v>N</v>
      </c>
      <c r="H382" s="31">
        <v>11.9</v>
      </c>
      <c r="I382" s="31">
        <v>22.3</v>
      </c>
      <c r="J382" s="28">
        <v>32.6</v>
      </c>
      <c r="K382" s="31">
        <v>0.0</v>
      </c>
      <c r="L382" s="27">
        <v>103046.17</v>
      </c>
      <c r="M382" s="32">
        <v>23.67497011</v>
      </c>
      <c r="N382" s="33">
        <f t="shared" si="5"/>
        <v>2439614.995</v>
      </c>
    </row>
    <row r="383">
      <c r="A383" s="26">
        <v>42386.0</v>
      </c>
      <c r="B383" s="27" t="str">
        <f t="shared" si="1"/>
        <v>Sunday</v>
      </c>
      <c r="C383" s="28" t="str">
        <f t="shared" si="2"/>
        <v>January</v>
      </c>
      <c r="D383" s="29">
        <f t="shared" si="3"/>
        <v>2016</v>
      </c>
      <c r="E383" s="27">
        <f t="shared" si="4"/>
        <v>4</v>
      </c>
      <c r="F383" s="30" t="str">
        <f>IFERROR(VLOOKUP(A383,'_holidays'!A383:B2488,2, false),"Ns")</f>
        <v>N</v>
      </c>
      <c r="G383" s="30" t="str">
        <f>IFERROR(VLOOKUP(A383,'_holidays'!A383:C2488,3,False),"Ns")</f>
        <v>N</v>
      </c>
      <c r="H383" s="31">
        <v>14.9</v>
      </c>
      <c r="I383" s="31">
        <v>32.7</v>
      </c>
      <c r="J383" s="28">
        <v>31.5</v>
      </c>
      <c r="K383" s="31">
        <v>0.0</v>
      </c>
      <c r="L383" s="27">
        <v>114097.07</v>
      </c>
      <c r="M383" s="32">
        <v>29.15326195</v>
      </c>
      <c r="N383" s="33">
        <f t="shared" si="5"/>
        <v>3326301.769</v>
      </c>
    </row>
    <row r="384">
      <c r="A384" s="26">
        <v>42387.0</v>
      </c>
      <c r="B384" s="27" t="str">
        <f t="shared" si="1"/>
        <v>Monday</v>
      </c>
      <c r="C384" s="28" t="str">
        <f t="shared" si="2"/>
        <v>January</v>
      </c>
      <c r="D384" s="29">
        <f t="shared" si="3"/>
        <v>2016</v>
      </c>
      <c r="E384" s="27">
        <f t="shared" si="4"/>
        <v>4</v>
      </c>
      <c r="F384" s="30" t="str">
        <f>IFERROR(VLOOKUP(A384,'_holidays'!A384:B2489,2, false),"Ns")</f>
        <v>N</v>
      </c>
      <c r="G384" s="30" t="str">
        <f>IFERROR(VLOOKUP(A384,'_holidays'!A384:C2489,3,False),"Ns")</f>
        <v>N</v>
      </c>
      <c r="H384" s="31">
        <v>18.6</v>
      </c>
      <c r="I384" s="31">
        <v>35.3</v>
      </c>
      <c r="J384" s="28">
        <v>30.4</v>
      </c>
      <c r="K384" s="31">
        <v>0.0</v>
      </c>
      <c r="L384" s="27">
        <v>147817.585</v>
      </c>
      <c r="M384" s="32">
        <v>43.40935802</v>
      </c>
      <c r="N384" s="33">
        <f t="shared" si="5"/>
        <v>6416666.469</v>
      </c>
    </row>
    <row r="385">
      <c r="A385" s="26">
        <v>42388.0</v>
      </c>
      <c r="B385" s="27" t="str">
        <f t="shared" si="1"/>
        <v>Tuesday</v>
      </c>
      <c r="C385" s="28" t="str">
        <f t="shared" si="2"/>
        <v>January</v>
      </c>
      <c r="D385" s="29">
        <f t="shared" si="3"/>
        <v>2016</v>
      </c>
      <c r="E385" s="27">
        <f t="shared" si="4"/>
        <v>4</v>
      </c>
      <c r="F385" s="30" t="str">
        <f>IFERROR(VLOOKUP(A385,'_holidays'!A385:B2490,2, false),"Ns")</f>
        <v>N</v>
      </c>
      <c r="G385" s="30" t="str">
        <f>IFERROR(VLOOKUP(A385,'_holidays'!A385:C2490,3,False),"Ns")</f>
        <v>N</v>
      </c>
      <c r="H385" s="31">
        <v>17.9</v>
      </c>
      <c r="I385" s="31">
        <v>30.9</v>
      </c>
      <c r="J385" s="28">
        <v>27.2</v>
      </c>
      <c r="K385" s="31">
        <v>0.0</v>
      </c>
      <c r="L385" s="27">
        <v>148612.37</v>
      </c>
      <c r="M385" s="32">
        <v>49.25793525</v>
      </c>
      <c r="N385" s="33">
        <f t="shared" si="5"/>
        <v>7320338.499</v>
      </c>
    </row>
    <row r="386">
      <c r="A386" s="26">
        <v>42389.0</v>
      </c>
      <c r="B386" s="27" t="str">
        <f t="shared" si="1"/>
        <v>Wednesday</v>
      </c>
      <c r="C386" s="28" t="str">
        <f t="shared" si="2"/>
        <v>January</v>
      </c>
      <c r="D386" s="29">
        <f t="shared" si="3"/>
        <v>2016</v>
      </c>
      <c r="E386" s="27">
        <f t="shared" si="4"/>
        <v>4</v>
      </c>
      <c r="F386" s="30" t="str">
        <f>IFERROR(VLOOKUP(A386,'_holidays'!A386:B2491,2, false),"Ns")</f>
        <v>N</v>
      </c>
      <c r="G386" s="30" t="str">
        <f>IFERROR(VLOOKUP(A386,'_holidays'!A386:C2491,3,False),"Ns")</f>
        <v>N</v>
      </c>
      <c r="H386" s="31">
        <v>19.3</v>
      </c>
      <c r="I386" s="31">
        <v>29.1</v>
      </c>
      <c r="J386" s="28">
        <v>18.6</v>
      </c>
      <c r="K386" s="31">
        <v>1.0</v>
      </c>
      <c r="L386" s="27">
        <v>142471.51</v>
      </c>
      <c r="M386" s="32">
        <v>53.30039877</v>
      </c>
      <c r="N386" s="33">
        <f t="shared" si="5"/>
        <v>7593788.296</v>
      </c>
    </row>
    <row r="387">
      <c r="A387" s="26">
        <v>42390.0</v>
      </c>
      <c r="B387" s="27" t="str">
        <f t="shared" si="1"/>
        <v>Thursday</v>
      </c>
      <c r="C387" s="28" t="str">
        <f t="shared" si="2"/>
        <v>January</v>
      </c>
      <c r="D387" s="29">
        <f t="shared" si="3"/>
        <v>2016</v>
      </c>
      <c r="E387" s="27">
        <f t="shared" si="4"/>
        <v>4</v>
      </c>
      <c r="F387" s="30" t="str">
        <f>IFERROR(VLOOKUP(A387,'_holidays'!A387:B2492,2, false),"Ns")</f>
        <v>N</v>
      </c>
      <c r="G387" s="30" t="str">
        <f>IFERROR(VLOOKUP(A387,'_holidays'!A387:C2492,3,False),"Ns")</f>
        <v>N</v>
      </c>
      <c r="H387" s="31">
        <v>19.0</v>
      </c>
      <c r="I387" s="31">
        <v>26.7</v>
      </c>
      <c r="J387" s="28">
        <v>14.9</v>
      </c>
      <c r="K387" s="31">
        <v>0.8</v>
      </c>
      <c r="L387" s="27">
        <v>139450.615</v>
      </c>
      <c r="M387" s="32">
        <v>55.47008954</v>
      </c>
      <c r="N387" s="33">
        <f t="shared" si="5"/>
        <v>7735338.1</v>
      </c>
    </row>
    <row r="388">
      <c r="A388" s="26">
        <v>42391.0</v>
      </c>
      <c r="B388" s="27" t="str">
        <f t="shared" si="1"/>
        <v>Friday</v>
      </c>
      <c r="C388" s="28" t="str">
        <f t="shared" si="2"/>
        <v>January</v>
      </c>
      <c r="D388" s="29">
        <f t="shared" si="3"/>
        <v>2016</v>
      </c>
      <c r="E388" s="27">
        <f t="shared" si="4"/>
        <v>4</v>
      </c>
      <c r="F388" s="30" t="str">
        <f>IFERROR(VLOOKUP(A388,'_holidays'!A388:B2493,2, false),"Ns")</f>
        <v>N</v>
      </c>
      <c r="G388" s="30" t="str">
        <f>IFERROR(VLOOKUP(A388,'_holidays'!A388:C2493,3,False),"Ns")</f>
        <v>N</v>
      </c>
      <c r="H388" s="31">
        <v>17.5</v>
      </c>
      <c r="I388" s="31">
        <v>22.8</v>
      </c>
      <c r="J388" s="28">
        <v>6.5</v>
      </c>
      <c r="K388" s="31">
        <v>1.6</v>
      </c>
      <c r="L388" s="27">
        <v>129135.185</v>
      </c>
      <c r="M388" s="32">
        <v>42.33773277</v>
      </c>
      <c r="N388" s="33">
        <f t="shared" si="5"/>
        <v>5467290.954</v>
      </c>
    </row>
    <row r="389">
      <c r="A389" s="26">
        <v>42392.0</v>
      </c>
      <c r="B389" s="27" t="str">
        <f t="shared" si="1"/>
        <v>Saturday</v>
      </c>
      <c r="C389" s="28" t="str">
        <f t="shared" si="2"/>
        <v>January</v>
      </c>
      <c r="D389" s="29">
        <f t="shared" si="3"/>
        <v>2016</v>
      </c>
      <c r="E389" s="27">
        <f t="shared" si="4"/>
        <v>4</v>
      </c>
      <c r="F389" s="30" t="str">
        <f>IFERROR(VLOOKUP(A389,'_holidays'!A389:B2494,2, false),"Ns")</f>
        <v>N</v>
      </c>
      <c r="G389" s="30" t="str">
        <f>IFERROR(VLOOKUP(A389,'_holidays'!A389:C2494,3,False),"Ns")</f>
        <v>N</v>
      </c>
      <c r="H389" s="31">
        <v>17.3</v>
      </c>
      <c r="I389" s="31">
        <v>21.9</v>
      </c>
      <c r="J389" s="28">
        <v>23.2</v>
      </c>
      <c r="K389" s="31">
        <v>7.0</v>
      </c>
      <c r="L389" s="27">
        <v>108097.845</v>
      </c>
      <c r="M389" s="32">
        <v>26.97502333</v>
      </c>
      <c r="N389" s="33">
        <f t="shared" si="5"/>
        <v>2915941.891</v>
      </c>
    </row>
    <row r="390">
      <c r="A390" s="26">
        <v>42393.0</v>
      </c>
      <c r="B390" s="27" t="str">
        <f t="shared" si="1"/>
        <v>Sunday</v>
      </c>
      <c r="C390" s="28" t="str">
        <f t="shared" si="2"/>
        <v>January</v>
      </c>
      <c r="D390" s="29">
        <f t="shared" si="3"/>
        <v>2016</v>
      </c>
      <c r="E390" s="27">
        <f t="shared" si="4"/>
        <v>5</v>
      </c>
      <c r="F390" s="30" t="str">
        <f>IFERROR(VLOOKUP(A390,'_holidays'!A390:B2495,2, false),"Ns")</f>
        <v>N</v>
      </c>
      <c r="G390" s="30" t="str">
        <f>IFERROR(VLOOKUP(A390,'_holidays'!A390:C2495,3,False),"Ns")</f>
        <v>N</v>
      </c>
      <c r="H390" s="31">
        <v>16.2</v>
      </c>
      <c r="I390" s="31">
        <v>22.2</v>
      </c>
      <c r="J390" s="28">
        <v>23.4</v>
      </c>
      <c r="K390" s="31">
        <v>5.2</v>
      </c>
      <c r="L390" s="27">
        <v>103396.3</v>
      </c>
      <c r="M390" s="32">
        <v>26.41220907</v>
      </c>
      <c r="N390" s="33">
        <f t="shared" si="5"/>
        <v>2730924.693</v>
      </c>
    </row>
    <row r="391">
      <c r="A391" s="26">
        <v>42394.0</v>
      </c>
      <c r="B391" s="27" t="str">
        <f t="shared" si="1"/>
        <v>Monday</v>
      </c>
      <c r="C391" s="28" t="str">
        <f t="shared" si="2"/>
        <v>January</v>
      </c>
      <c r="D391" s="29">
        <f t="shared" si="3"/>
        <v>2016</v>
      </c>
      <c r="E391" s="27">
        <f t="shared" si="4"/>
        <v>5</v>
      </c>
      <c r="F391" s="30" t="str">
        <f>IFERROR(VLOOKUP(A391,'_holidays'!A391:B2496,2, false),"Ns")</f>
        <v>N</v>
      </c>
      <c r="G391" s="30" t="str">
        <f>IFERROR(VLOOKUP(A391,'_holidays'!A391:C2496,3,False),"Ns")</f>
        <v>N</v>
      </c>
      <c r="H391" s="31">
        <v>16.7</v>
      </c>
      <c r="I391" s="31">
        <v>20.9</v>
      </c>
      <c r="J391" s="28">
        <v>25.7</v>
      </c>
      <c r="K391" s="31">
        <v>0.4</v>
      </c>
      <c r="L391" s="27">
        <v>112649.6</v>
      </c>
      <c r="M391" s="32">
        <v>27.59659014</v>
      </c>
      <c r="N391" s="33">
        <f t="shared" si="5"/>
        <v>3108744.841</v>
      </c>
    </row>
    <row r="392">
      <c r="A392" s="26">
        <v>42395.0</v>
      </c>
      <c r="B392" s="27" t="str">
        <f t="shared" si="1"/>
        <v>Tuesday</v>
      </c>
      <c r="C392" s="28" t="str">
        <f t="shared" si="2"/>
        <v>January</v>
      </c>
      <c r="D392" s="29">
        <f t="shared" si="3"/>
        <v>2016</v>
      </c>
      <c r="E392" s="27">
        <f t="shared" si="4"/>
        <v>5</v>
      </c>
      <c r="F392" s="30" t="str">
        <f>IFERROR(VLOOKUP(A392,'_holidays'!A392:B2497,2, false),"Ns")</f>
        <v>N</v>
      </c>
      <c r="G392" s="30" t="str">
        <f>IFERROR(VLOOKUP(A392,'_holidays'!A392:C2497,3,False),"Ns")</f>
        <v>Y</v>
      </c>
      <c r="H392" s="31">
        <v>16.5</v>
      </c>
      <c r="I392" s="31">
        <v>29.4</v>
      </c>
      <c r="J392" s="28">
        <v>28.7</v>
      </c>
      <c r="K392" s="31">
        <v>0.0</v>
      </c>
      <c r="L392" s="27">
        <v>110152.815</v>
      </c>
      <c r="M392" s="32">
        <v>25.27669394</v>
      </c>
      <c r="N392" s="33">
        <f t="shared" si="5"/>
        <v>2784298.991</v>
      </c>
    </row>
    <row r="393">
      <c r="A393" s="26">
        <v>42396.0</v>
      </c>
      <c r="B393" s="27" t="str">
        <f t="shared" si="1"/>
        <v>Wednesday</v>
      </c>
      <c r="C393" s="28" t="str">
        <f t="shared" si="2"/>
        <v>January</v>
      </c>
      <c r="D393" s="29">
        <f t="shared" si="3"/>
        <v>2016</v>
      </c>
      <c r="E393" s="27">
        <f t="shared" si="4"/>
        <v>5</v>
      </c>
      <c r="F393" s="30" t="str">
        <f>IFERROR(VLOOKUP(A393,'_holidays'!A393:B2498,2, false),"Ns")</f>
        <v>N</v>
      </c>
      <c r="G393" s="30" t="str">
        <f>IFERROR(VLOOKUP(A393,'_holidays'!A393:C2498,3,False),"Ns")</f>
        <v>N</v>
      </c>
      <c r="H393" s="31">
        <v>19.3</v>
      </c>
      <c r="I393" s="31">
        <v>29.5</v>
      </c>
      <c r="J393" s="28">
        <v>22.2</v>
      </c>
      <c r="K393" s="31">
        <v>0.0</v>
      </c>
      <c r="L393" s="27">
        <v>133718.035</v>
      </c>
      <c r="M393" s="32">
        <v>32.75984945</v>
      </c>
      <c r="N393" s="33">
        <f t="shared" si="5"/>
        <v>4380582.695</v>
      </c>
    </row>
    <row r="394">
      <c r="A394" s="26">
        <v>42397.0</v>
      </c>
      <c r="B394" s="27" t="str">
        <f t="shared" si="1"/>
        <v>Thursday</v>
      </c>
      <c r="C394" s="28" t="str">
        <f t="shared" si="2"/>
        <v>January</v>
      </c>
      <c r="D394" s="29">
        <f t="shared" si="3"/>
        <v>2016</v>
      </c>
      <c r="E394" s="27">
        <f t="shared" si="4"/>
        <v>5</v>
      </c>
      <c r="F394" s="30" t="str">
        <f>IFERROR(VLOOKUP(A394,'_holidays'!A394:B2499,2, false),"Ns")</f>
        <v>Y</v>
      </c>
      <c r="G394" s="30" t="str">
        <f>IFERROR(VLOOKUP(A394,'_holidays'!A394:C2499,3,False),"Ns")</f>
        <v>N</v>
      </c>
      <c r="H394" s="31">
        <v>20.3</v>
      </c>
      <c r="I394" s="31">
        <v>27.5</v>
      </c>
      <c r="J394" s="28">
        <v>19.0</v>
      </c>
      <c r="K394" s="31">
        <v>3.6</v>
      </c>
      <c r="L394" s="27">
        <v>134169.83</v>
      </c>
      <c r="M394" s="32">
        <v>33.32496816</v>
      </c>
      <c r="N394" s="33">
        <f t="shared" si="5"/>
        <v>4471205.313</v>
      </c>
    </row>
    <row r="395">
      <c r="A395" s="26">
        <v>42398.0</v>
      </c>
      <c r="B395" s="27" t="str">
        <f t="shared" si="1"/>
        <v>Friday</v>
      </c>
      <c r="C395" s="28" t="str">
        <f t="shared" si="2"/>
        <v>January</v>
      </c>
      <c r="D395" s="29">
        <f t="shared" si="3"/>
        <v>2016</v>
      </c>
      <c r="E395" s="27">
        <f t="shared" si="4"/>
        <v>5</v>
      </c>
      <c r="F395" s="30" t="str">
        <f>IFERROR(VLOOKUP(A395,'_holidays'!A395:B2500,2, false),"Ns")</f>
        <v>Y</v>
      </c>
      <c r="G395" s="30" t="str">
        <f>IFERROR(VLOOKUP(A395,'_holidays'!A395:C2500,3,False),"Ns")</f>
        <v>N</v>
      </c>
      <c r="H395" s="31">
        <v>14.4</v>
      </c>
      <c r="I395" s="31">
        <v>18.3</v>
      </c>
      <c r="J395" s="28">
        <v>14.3</v>
      </c>
      <c r="K395" s="31">
        <v>14.2</v>
      </c>
      <c r="L395" s="27">
        <v>123615.21</v>
      </c>
      <c r="M395" s="32">
        <v>32.69384721</v>
      </c>
      <c r="N395" s="33">
        <f t="shared" si="5"/>
        <v>4041456.789</v>
      </c>
    </row>
    <row r="396">
      <c r="A396" s="26">
        <v>42399.0</v>
      </c>
      <c r="B396" s="27" t="str">
        <f t="shared" si="1"/>
        <v>Saturday</v>
      </c>
      <c r="C396" s="28" t="str">
        <f t="shared" si="2"/>
        <v>January</v>
      </c>
      <c r="D396" s="29">
        <f t="shared" si="3"/>
        <v>2016</v>
      </c>
      <c r="E396" s="27">
        <f t="shared" si="4"/>
        <v>5</v>
      </c>
      <c r="F396" s="30" t="str">
        <f>IFERROR(VLOOKUP(A396,'_holidays'!A396:B2501,2, false),"Ns")</f>
        <v>Y</v>
      </c>
      <c r="G396" s="30" t="str">
        <f>IFERROR(VLOOKUP(A396,'_holidays'!A396:C2501,3,False),"Ns")</f>
        <v>N</v>
      </c>
      <c r="H396" s="31">
        <v>12.3</v>
      </c>
      <c r="I396" s="31">
        <v>22.4</v>
      </c>
      <c r="J396" s="28">
        <v>24.0</v>
      </c>
      <c r="K396" s="31">
        <v>1.2</v>
      </c>
      <c r="L396" s="27">
        <v>107579.345</v>
      </c>
      <c r="M396" s="32">
        <v>23.84687233</v>
      </c>
      <c r="N396" s="33">
        <f t="shared" si="5"/>
        <v>2565430.906</v>
      </c>
    </row>
    <row r="397">
      <c r="A397" s="26">
        <v>42400.0</v>
      </c>
      <c r="B397" s="27" t="str">
        <f t="shared" si="1"/>
        <v>Sunday</v>
      </c>
      <c r="C397" s="28" t="str">
        <f t="shared" si="2"/>
        <v>January</v>
      </c>
      <c r="D397" s="29">
        <f t="shared" si="3"/>
        <v>2016</v>
      </c>
      <c r="E397" s="27">
        <f t="shared" si="4"/>
        <v>6</v>
      </c>
      <c r="F397" s="30" t="str">
        <f>IFERROR(VLOOKUP(A397,'_holidays'!A397:B2502,2, false),"Ns")</f>
        <v>Y</v>
      </c>
      <c r="G397" s="30" t="str">
        <f>IFERROR(VLOOKUP(A397,'_holidays'!A397:C2502,3,False),"Ns")</f>
        <v>N</v>
      </c>
      <c r="H397" s="31">
        <v>13.9</v>
      </c>
      <c r="I397" s="31">
        <v>21.8</v>
      </c>
      <c r="J397" s="28">
        <v>26.3</v>
      </c>
      <c r="K397" s="31">
        <v>10.6</v>
      </c>
      <c r="L397" s="27">
        <v>101279.65</v>
      </c>
      <c r="M397" s="32">
        <v>23.47662571</v>
      </c>
      <c r="N397" s="33">
        <f t="shared" si="5"/>
        <v>2377704.435</v>
      </c>
    </row>
    <row r="398">
      <c r="A398" s="26">
        <v>42401.0</v>
      </c>
      <c r="B398" s="27" t="str">
        <f t="shared" si="1"/>
        <v>Monday</v>
      </c>
      <c r="C398" s="28" t="str">
        <f t="shared" si="2"/>
        <v>February</v>
      </c>
      <c r="D398" s="29">
        <f t="shared" si="3"/>
        <v>2016</v>
      </c>
      <c r="E398" s="27">
        <f t="shared" si="4"/>
        <v>6</v>
      </c>
      <c r="F398" s="30" t="str">
        <f>IFERROR(VLOOKUP(A398,'_holidays'!A398:B2503,2, false),"Ns")</f>
        <v>Ns</v>
      </c>
      <c r="G398" s="30" t="str">
        <f>IFERROR(VLOOKUP(A398,'_holidays'!A398:C2503,3,False),"Ns")</f>
        <v>Ns</v>
      </c>
      <c r="H398" s="31">
        <v>12.5</v>
      </c>
      <c r="I398" s="31">
        <v>23.6</v>
      </c>
      <c r="J398" s="28">
        <v>29.4</v>
      </c>
      <c r="K398" s="31">
        <v>0.0</v>
      </c>
      <c r="L398" s="27">
        <v>121942.895</v>
      </c>
      <c r="M398" s="32">
        <v>31.58876665</v>
      </c>
      <c r="N398" s="33">
        <f t="shared" si="5"/>
        <v>3852025.655</v>
      </c>
    </row>
    <row r="399">
      <c r="A399" s="26">
        <v>42402.0</v>
      </c>
      <c r="B399" s="27" t="str">
        <f t="shared" si="1"/>
        <v>Tuesday</v>
      </c>
      <c r="C399" s="28" t="str">
        <f t="shared" si="2"/>
        <v>February</v>
      </c>
      <c r="D399" s="29">
        <f t="shared" si="3"/>
        <v>2016</v>
      </c>
      <c r="E399" s="27">
        <f t="shared" si="4"/>
        <v>6</v>
      </c>
      <c r="F399" s="30" t="str">
        <f>IFERROR(VLOOKUP(A399,'_holidays'!A399:B2504,2, false),"Ns")</f>
        <v>Y</v>
      </c>
      <c r="G399" s="30" t="str">
        <f>IFERROR(VLOOKUP(A399,'_holidays'!A399:C2504,3,False),"Ns")</f>
        <v>N</v>
      </c>
      <c r="H399" s="31">
        <v>15.4</v>
      </c>
      <c r="I399" s="31">
        <v>31.5</v>
      </c>
      <c r="J399" s="28">
        <v>25.5</v>
      </c>
      <c r="K399" s="31">
        <v>0.0</v>
      </c>
      <c r="L399" s="27">
        <v>133989.155</v>
      </c>
      <c r="M399" s="32">
        <v>35.64081616</v>
      </c>
      <c r="N399" s="33">
        <f t="shared" si="5"/>
        <v>4775482.841</v>
      </c>
    </row>
    <row r="400">
      <c r="A400" s="26">
        <v>42403.0</v>
      </c>
      <c r="B400" s="27" t="str">
        <f t="shared" si="1"/>
        <v>Wednesday</v>
      </c>
      <c r="C400" s="28" t="str">
        <f t="shared" si="2"/>
        <v>February</v>
      </c>
      <c r="D400" s="29">
        <f t="shared" si="3"/>
        <v>2016</v>
      </c>
      <c r="E400" s="27">
        <f t="shared" si="4"/>
        <v>6</v>
      </c>
      <c r="F400" s="30" t="str">
        <f>IFERROR(VLOOKUP(A400,'_holidays'!A400:B2505,2, false),"Ns")</f>
        <v>Y</v>
      </c>
      <c r="G400" s="30" t="str">
        <f>IFERROR(VLOOKUP(A400,'_holidays'!A400:C2505,3,False),"Ns")</f>
        <v>N</v>
      </c>
      <c r="H400" s="31">
        <v>18.1</v>
      </c>
      <c r="I400" s="31">
        <v>21.0</v>
      </c>
      <c r="J400" s="28">
        <v>11.0</v>
      </c>
      <c r="K400" s="31">
        <v>0.6</v>
      </c>
      <c r="L400" s="27">
        <v>122594.475</v>
      </c>
      <c r="M400" s="32">
        <v>27.87604398</v>
      </c>
      <c r="N400" s="33">
        <f t="shared" si="5"/>
        <v>3417448.977</v>
      </c>
    </row>
    <row r="401">
      <c r="A401" s="26">
        <v>42404.0</v>
      </c>
      <c r="B401" s="27" t="str">
        <f t="shared" si="1"/>
        <v>Thursday</v>
      </c>
      <c r="C401" s="28" t="str">
        <f t="shared" si="2"/>
        <v>February</v>
      </c>
      <c r="D401" s="29">
        <f t="shared" si="3"/>
        <v>2016</v>
      </c>
      <c r="E401" s="27">
        <f t="shared" si="4"/>
        <v>6</v>
      </c>
      <c r="F401" s="30" t="str">
        <f>IFERROR(VLOOKUP(A401,'_holidays'!A401:B2506,2, false),"Ns")</f>
        <v>N</v>
      </c>
      <c r="G401" s="30" t="str">
        <f>IFERROR(VLOOKUP(A401,'_holidays'!A401:C2506,3,False),"Ns")</f>
        <v>N</v>
      </c>
      <c r="H401" s="31">
        <v>17.3</v>
      </c>
      <c r="I401" s="31">
        <v>20.9</v>
      </c>
      <c r="J401" s="28">
        <v>21.7</v>
      </c>
      <c r="K401" s="31">
        <v>2.4</v>
      </c>
      <c r="L401" s="27">
        <v>119919.605</v>
      </c>
      <c r="M401" s="32">
        <v>22.3923782</v>
      </c>
      <c r="N401" s="33">
        <f t="shared" si="5"/>
        <v>2685285.149</v>
      </c>
    </row>
    <row r="402">
      <c r="A402" s="26">
        <v>42405.0</v>
      </c>
      <c r="B402" s="27" t="str">
        <f t="shared" si="1"/>
        <v>Friday</v>
      </c>
      <c r="C402" s="28" t="str">
        <f t="shared" si="2"/>
        <v>February</v>
      </c>
      <c r="D402" s="29">
        <f t="shared" si="3"/>
        <v>2016</v>
      </c>
      <c r="E402" s="27">
        <f t="shared" si="4"/>
        <v>6</v>
      </c>
      <c r="F402" s="30" t="str">
        <f>IFERROR(VLOOKUP(A402,'_holidays'!A402:B2507,2, false),"Ns")</f>
        <v>Y</v>
      </c>
      <c r="G402" s="30" t="str">
        <f>IFERROR(VLOOKUP(A402,'_holidays'!A402:C2507,3,False),"Ns")</f>
        <v>N</v>
      </c>
      <c r="H402" s="31">
        <v>15.3</v>
      </c>
      <c r="I402" s="31">
        <v>29.4</v>
      </c>
      <c r="J402" s="28">
        <v>29.0</v>
      </c>
      <c r="K402" s="31">
        <v>0.0</v>
      </c>
      <c r="L402" s="27">
        <v>126330.55</v>
      </c>
      <c r="M402" s="32">
        <v>26.8545022</v>
      </c>
      <c r="N402" s="33">
        <f t="shared" si="5"/>
        <v>3392544.033</v>
      </c>
    </row>
    <row r="403">
      <c r="A403" s="26">
        <v>42406.0</v>
      </c>
      <c r="B403" s="27" t="str">
        <f t="shared" si="1"/>
        <v>Saturday</v>
      </c>
      <c r="C403" s="28" t="str">
        <f t="shared" si="2"/>
        <v>February</v>
      </c>
      <c r="D403" s="29">
        <f t="shared" si="3"/>
        <v>2016</v>
      </c>
      <c r="E403" s="27">
        <f t="shared" si="4"/>
        <v>6</v>
      </c>
      <c r="F403" s="30" t="str">
        <f>IFERROR(VLOOKUP(A403,'_holidays'!A403:B2508,2, false),"Ns")</f>
        <v>Y</v>
      </c>
      <c r="G403" s="30" t="str">
        <f>IFERROR(VLOOKUP(A403,'_holidays'!A403:C2508,3,False),"Ns")</f>
        <v>N</v>
      </c>
      <c r="H403" s="31">
        <v>16.5</v>
      </c>
      <c r="I403" s="31">
        <v>32.6</v>
      </c>
      <c r="J403" s="28">
        <v>28.8</v>
      </c>
      <c r="K403" s="31">
        <v>0.0</v>
      </c>
      <c r="L403" s="27">
        <v>123737.01</v>
      </c>
      <c r="M403" s="32">
        <v>28.72453436</v>
      </c>
      <c r="N403" s="33">
        <f t="shared" si="5"/>
        <v>3554287.995</v>
      </c>
    </row>
    <row r="404">
      <c r="A404" s="26">
        <v>42407.0</v>
      </c>
      <c r="B404" s="27" t="str">
        <f t="shared" si="1"/>
        <v>Sunday</v>
      </c>
      <c r="C404" s="28" t="str">
        <f t="shared" si="2"/>
        <v>February</v>
      </c>
      <c r="D404" s="29">
        <f t="shared" si="3"/>
        <v>2016</v>
      </c>
      <c r="E404" s="27">
        <f t="shared" si="4"/>
        <v>7</v>
      </c>
      <c r="F404" s="30" t="str">
        <f>IFERROR(VLOOKUP(A404,'_holidays'!A404:B2509,2, false),"Ns")</f>
        <v>N</v>
      </c>
      <c r="G404" s="30" t="str">
        <f>IFERROR(VLOOKUP(A404,'_holidays'!A404:C2509,3,False),"Ns")</f>
        <v>N</v>
      </c>
      <c r="H404" s="31">
        <v>19.1</v>
      </c>
      <c r="I404" s="31">
        <v>27.7</v>
      </c>
      <c r="J404" s="28">
        <v>28.5</v>
      </c>
      <c r="K404" s="31">
        <v>0.0</v>
      </c>
      <c r="L404" s="27">
        <v>124436.81</v>
      </c>
      <c r="M404" s="32">
        <v>33.49284634</v>
      </c>
      <c r="N404" s="33">
        <f t="shared" si="5"/>
        <v>4167742.956</v>
      </c>
    </row>
    <row r="405">
      <c r="A405" s="26">
        <v>42408.0</v>
      </c>
      <c r="B405" s="27" t="str">
        <f t="shared" si="1"/>
        <v>Monday</v>
      </c>
      <c r="C405" s="28" t="str">
        <f t="shared" si="2"/>
        <v>February</v>
      </c>
      <c r="D405" s="29">
        <f t="shared" si="3"/>
        <v>2016</v>
      </c>
      <c r="E405" s="27">
        <f t="shared" si="4"/>
        <v>7</v>
      </c>
      <c r="F405" s="30" t="str">
        <f>IFERROR(VLOOKUP(A405,'_holidays'!A405:B2510,2, false),"Ns")</f>
        <v>Y</v>
      </c>
      <c r="G405" s="30" t="str">
        <f>IFERROR(VLOOKUP(A405,'_holidays'!A405:C2510,3,False),"Ns")</f>
        <v>N</v>
      </c>
      <c r="H405" s="31">
        <v>19.2</v>
      </c>
      <c r="I405" s="31">
        <v>22.9</v>
      </c>
      <c r="J405" s="28">
        <v>23.3</v>
      </c>
      <c r="K405" s="31">
        <v>0.0</v>
      </c>
      <c r="L405" s="27">
        <v>129327.225</v>
      </c>
      <c r="M405" s="32">
        <v>33.9086031</v>
      </c>
      <c r="N405" s="33">
        <f t="shared" si="5"/>
        <v>4385305.543</v>
      </c>
    </row>
    <row r="406">
      <c r="A406" s="26">
        <v>42409.0</v>
      </c>
      <c r="B406" s="27" t="str">
        <f t="shared" si="1"/>
        <v>Tuesday</v>
      </c>
      <c r="C406" s="28" t="str">
        <f t="shared" si="2"/>
        <v>February</v>
      </c>
      <c r="D406" s="29">
        <f t="shared" si="3"/>
        <v>2016</v>
      </c>
      <c r="E406" s="27">
        <f t="shared" si="4"/>
        <v>7</v>
      </c>
      <c r="F406" s="30" t="str">
        <f>IFERROR(VLOOKUP(A406,'_holidays'!A406:B2511,2, false),"Ns")</f>
        <v>Y</v>
      </c>
      <c r="G406" s="30" t="str">
        <f>IFERROR(VLOOKUP(A406,'_holidays'!A406:C2511,3,False),"Ns")</f>
        <v>N</v>
      </c>
      <c r="H406" s="31">
        <v>17.4</v>
      </c>
      <c r="I406" s="31">
        <v>22.7</v>
      </c>
      <c r="J406" s="28">
        <v>27.7</v>
      </c>
      <c r="K406" s="31">
        <v>0.0</v>
      </c>
      <c r="L406" s="27">
        <v>131271.265</v>
      </c>
      <c r="M406" s="32">
        <v>38.70567585</v>
      </c>
      <c r="N406" s="33">
        <f t="shared" si="5"/>
        <v>5080943.032</v>
      </c>
    </row>
    <row r="407">
      <c r="A407" s="26">
        <v>42410.0</v>
      </c>
      <c r="B407" s="27" t="str">
        <f t="shared" si="1"/>
        <v>Wednesday</v>
      </c>
      <c r="C407" s="28" t="str">
        <f t="shared" si="2"/>
        <v>February</v>
      </c>
      <c r="D407" s="29">
        <f t="shared" si="3"/>
        <v>2016</v>
      </c>
      <c r="E407" s="27">
        <f t="shared" si="4"/>
        <v>7</v>
      </c>
      <c r="F407" s="30" t="str">
        <f>IFERROR(VLOOKUP(A407,'_holidays'!A407:B2512,2, false),"Ns")</f>
        <v>N</v>
      </c>
      <c r="G407" s="30" t="str">
        <f>IFERROR(VLOOKUP(A407,'_holidays'!A407:C2512,3,False),"Ns")</f>
        <v>N</v>
      </c>
      <c r="H407" s="31">
        <v>17.4</v>
      </c>
      <c r="I407" s="31">
        <v>23.3</v>
      </c>
      <c r="J407" s="28">
        <v>25.3</v>
      </c>
      <c r="K407" s="31">
        <v>0.0</v>
      </c>
      <c r="L407" s="27">
        <v>132265.005</v>
      </c>
      <c r="M407" s="32">
        <v>41.37607962</v>
      </c>
      <c r="N407" s="33">
        <f t="shared" si="5"/>
        <v>5472607.378</v>
      </c>
    </row>
    <row r="408">
      <c r="A408" s="26">
        <v>42411.0</v>
      </c>
      <c r="B408" s="27" t="str">
        <f t="shared" si="1"/>
        <v>Thursday</v>
      </c>
      <c r="C408" s="28" t="str">
        <f t="shared" si="2"/>
        <v>February</v>
      </c>
      <c r="D408" s="29">
        <f t="shared" si="3"/>
        <v>2016</v>
      </c>
      <c r="E408" s="27">
        <f t="shared" si="4"/>
        <v>7</v>
      </c>
      <c r="F408" s="30" t="str">
        <f>IFERROR(VLOOKUP(A408,'_holidays'!A408:B2513,2, false),"Ns")</f>
        <v>Y</v>
      </c>
      <c r="G408" s="30" t="str">
        <f>IFERROR(VLOOKUP(A408,'_holidays'!A408:C2513,3,False),"Ns")</f>
        <v>N</v>
      </c>
      <c r="H408" s="31">
        <v>18.0</v>
      </c>
      <c r="I408" s="31">
        <v>23.8</v>
      </c>
      <c r="J408" s="28">
        <v>27.6</v>
      </c>
      <c r="K408" s="31">
        <v>0.0</v>
      </c>
      <c r="L408" s="27">
        <v>131003.79</v>
      </c>
      <c r="M408" s="32">
        <v>34.38993372</v>
      </c>
      <c r="N408" s="33">
        <f t="shared" si="5"/>
        <v>4505211.655</v>
      </c>
    </row>
    <row r="409">
      <c r="A409" s="26">
        <v>42412.0</v>
      </c>
      <c r="B409" s="27" t="str">
        <f t="shared" si="1"/>
        <v>Friday</v>
      </c>
      <c r="C409" s="28" t="str">
        <f t="shared" si="2"/>
        <v>February</v>
      </c>
      <c r="D409" s="29">
        <f t="shared" si="3"/>
        <v>2016</v>
      </c>
      <c r="E409" s="27">
        <f t="shared" si="4"/>
        <v>7</v>
      </c>
      <c r="F409" s="30" t="str">
        <f>IFERROR(VLOOKUP(A409,'_holidays'!A409:B2514,2, false),"Ns")</f>
        <v>Y</v>
      </c>
      <c r="G409" s="30" t="str">
        <f>IFERROR(VLOOKUP(A409,'_holidays'!A409:C2514,3,False),"Ns")</f>
        <v>N</v>
      </c>
      <c r="H409" s="31">
        <v>16.7</v>
      </c>
      <c r="I409" s="31">
        <v>24.9</v>
      </c>
      <c r="J409" s="28">
        <v>27.9</v>
      </c>
      <c r="K409" s="31">
        <v>0.0</v>
      </c>
      <c r="L409" s="27">
        <v>133845.52</v>
      </c>
      <c r="M409" s="32">
        <v>40.62665069</v>
      </c>
      <c r="N409" s="33">
        <f t="shared" si="5"/>
        <v>5437695.187</v>
      </c>
    </row>
    <row r="410">
      <c r="A410" s="26">
        <v>42413.0</v>
      </c>
      <c r="B410" s="27" t="str">
        <f t="shared" si="1"/>
        <v>Saturday</v>
      </c>
      <c r="C410" s="28" t="str">
        <f t="shared" si="2"/>
        <v>February</v>
      </c>
      <c r="D410" s="29">
        <f t="shared" si="3"/>
        <v>2016</v>
      </c>
      <c r="E410" s="27">
        <f t="shared" si="4"/>
        <v>7</v>
      </c>
      <c r="F410" s="30" t="str">
        <f>IFERROR(VLOOKUP(A410,'_holidays'!A410:B2515,2, false),"Ns")</f>
        <v>Y</v>
      </c>
      <c r="G410" s="30" t="str">
        <f>IFERROR(VLOOKUP(A410,'_holidays'!A410:C2515,3,False),"Ns")</f>
        <v>N</v>
      </c>
      <c r="H410" s="31">
        <v>17.7</v>
      </c>
      <c r="I410" s="31">
        <v>30.3</v>
      </c>
      <c r="J410" s="28">
        <v>23.4</v>
      </c>
      <c r="K410" s="31">
        <v>0.0</v>
      </c>
      <c r="L410" s="27">
        <v>120839.995</v>
      </c>
      <c r="M410" s="32">
        <v>32.23139796</v>
      </c>
      <c r="N410" s="33">
        <f t="shared" si="5"/>
        <v>3894841.968</v>
      </c>
    </row>
    <row r="411">
      <c r="A411" s="26">
        <v>42414.0</v>
      </c>
      <c r="B411" s="27" t="str">
        <f t="shared" si="1"/>
        <v>Sunday</v>
      </c>
      <c r="C411" s="28" t="str">
        <f t="shared" si="2"/>
        <v>February</v>
      </c>
      <c r="D411" s="29">
        <f t="shared" si="3"/>
        <v>2016</v>
      </c>
      <c r="E411" s="27">
        <f t="shared" si="4"/>
        <v>8</v>
      </c>
      <c r="F411" s="30" t="str">
        <f>IFERROR(VLOOKUP(A411,'_holidays'!A411:B2516,2, false),"Ns")</f>
        <v>Y</v>
      </c>
      <c r="G411" s="30" t="str">
        <f>IFERROR(VLOOKUP(A411,'_holidays'!A411:C2516,3,False),"Ns")</f>
        <v>N</v>
      </c>
      <c r="H411" s="31">
        <v>16.4</v>
      </c>
      <c r="I411" s="31">
        <v>24.5</v>
      </c>
      <c r="J411" s="28">
        <v>22.9</v>
      </c>
      <c r="K411" s="31">
        <v>0.0</v>
      </c>
      <c r="L411" s="27">
        <v>104364.735</v>
      </c>
      <c r="M411" s="32">
        <v>26.26726968</v>
      </c>
      <c r="N411" s="33">
        <f t="shared" si="5"/>
        <v>2741376.639</v>
      </c>
    </row>
    <row r="412">
      <c r="A412" s="26">
        <v>42415.0</v>
      </c>
      <c r="B412" s="27" t="str">
        <f t="shared" si="1"/>
        <v>Monday</v>
      </c>
      <c r="C412" s="28" t="str">
        <f t="shared" si="2"/>
        <v>February</v>
      </c>
      <c r="D412" s="29">
        <f t="shared" si="3"/>
        <v>2016</v>
      </c>
      <c r="E412" s="27">
        <f t="shared" si="4"/>
        <v>8</v>
      </c>
      <c r="F412" s="30" t="str">
        <f>IFERROR(VLOOKUP(A412,'_holidays'!A412:B2517,2, false),"Ns")</f>
        <v>Y</v>
      </c>
      <c r="G412" s="30" t="str">
        <f>IFERROR(VLOOKUP(A412,'_holidays'!A412:C2517,3,False),"Ns")</f>
        <v>N</v>
      </c>
      <c r="H412" s="31">
        <v>14.0</v>
      </c>
      <c r="I412" s="31">
        <v>26.1</v>
      </c>
      <c r="J412" s="28">
        <v>25.4</v>
      </c>
      <c r="K412" s="31">
        <v>0.0</v>
      </c>
      <c r="L412" s="27">
        <v>120863.325</v>
      </c>
      <c r="M412" s="32">
        <v>32.56207053</v>
      </c>
      <c r="N412" s="33">
        <f t="shared" si="5"/>
        <v>3935560.113</v>
      </c>
    </row>
    <row r="413">
      <c r="A413" s="26">
        <v>42416.0</v>
      </c>
      <c r="B413" s="27" t="str">
        <f t="shared" si="1"/>
        <v>Tuesday</v>
      </c>
      <c r="C413" s="28" t="str">
        <f t="shared" si="2"/>
        <v>February</v>
      </c>
      <c r="D413" s="29">
        <f t="shared" si="3"/>
        <v>2016</v>
      </c>
      <c r="E413" s="27">
        <f t="shared" si="4"/>
        <v>8</v>
      </c>
      <c r="F413" s="30" t="str">
        <f>IFERROR(VLOOKUP(A413,'_holidays'!A413:B2518,2, false),"Ns")</f>
        <v>Y</v>
      </c>
      <c r="G413" s="30" t="str">
        <f>IFERROR(VLOOKUP(A413,'_holidays'!A413:C2518,3,False),"Ns")</f>
        <v>N</v>
      </c>
      <c r="H413" s="31">
        <v>13.7</v>
      </c>
      <c r="I413" s="31">
        <v>18.4</v>
      </c>
      <c r="J413" s="28">
        <v>14.5</v>
      </c>
      <c r="K413" s="31">
        <v>3.6</v>
      </c>
      <c r="L413" s="27">
        <v>117062.035</v>
      </c>
      <c r="M413" s="32">
        <v>29.58535343</v>
      </c>
      <c r="N413" s="33">
        <f t="shared" si="5"/>
        <v>3463321.679</v>
      </c>
    </row>
    <row r="414">
      <c r="A414" s="26">
        <v>42417.0</v>
      </c>
      <c r="B414" s="27" t="str">
        <f t="shared" si="1"/>
        <v>Wednesday</v>
      </c>
      <c r="C414" s="28" t="str">
        <f t="shared" si="2"/>
        <v>February</v>
      </c>
      <c r="D414" s="29">
        <f t="shared" si="3"/>
        <v>2016</v>
      </c>
      <c r="E414" s="27">
        <f t="shared" si="4"/>
        <v>8</v>
      </c>
      <c r="F414" s="30" t="str">
        <f>IFERROR(VLOOKUP(A414,'_holidays'!A414:B2519,2, false),"Ns")</f>
        <v>Y</v>
      </c>
      <c r="G414" s="30" t="str">
        <f>IFERROR(VLOOKUP(A414,'_holidays'!A414:C2519,3,False),"Ns")</f>
        <v>N</v>
      </c>
      <c r="H414" s="31">
        <v>12.7</v>
      </c>
      <c r="I414" s="31">
        <v>21.1</v>
      </c>
      <c r="J414" s="28">
        <v>16.2</v>
      </c>
      <c r="K414" s="31">
        <v>0.6</v>
      </c>
      <c r="L414" s="27">
        <v>119481.79</v>
      </c>
      <c r="M414" s="32">
        <v>32.50451406</v>
      </c>
      <c r="N414" s="33">
        <f t="shared" si="5"/>
        <v>3883697.523</v>
      </c>
    </row>
    <row r="415">
      <c r="A415" s="26">
        <v>42418.0</v>
      </c>
      <c r="B415" s="27" t="str">
        <f t="shared" si="1"/>
        <v>Thursday</v>
      </c>
      <c r="C415" s="28" t="str">
        <f t="shared" si="2"/>
        <v>February</v>
      </c>
      <c r="D415" s="29">
        <f t="shared" si="3"/>
        <v>2016</v>
      </c>
      <c r="E415" s="27">
        <f t="shared" si="4"/>
        <v>8</v>
      </c>
      <c r="F415" s="30" t="str">
        <f>IFERROR(VLOOKUP(A415,'_holidays'!A415:B2520,2, false),"Ns")</f>
        <v>Y</v>
      </c>
      <c r="G415" s="30" t="str">
        <f>IFERROR(VLOOKUP(A415,'_holidays'!A415:C2520,3,False),"Ns")</f>
        <v>N</v>
      </c>
      <c r="H415" s="31">
        <v>15.5</v>
      </c>
      <c r="I415" s="31">
        <v>22.6</v>
      </c>
      <c r="J415" s="28">
        <v>20.6</v>
      </c>
      <c r="K415" s="31">
        <v>1.2</v>
      </c>
      <c r="L415" s="27">
        <v>125964.185</v>
      </c>
      <c r="M415" s="32">
        <v>47.40430914</v>
      </c>
      <c r="N415" s="33">
        <f t="shared" si="5"/>
        <v>5971245.166</v>
      </c>
    </row>
    <row r="416">
      <c r="A416" s="26">
        <v>42419.0</v>
      </c>
      <c r="B416" s="27" t="str">
        <f t="shared" si="1"/>
        <v>Friday</v>
      </c>
      <c r="C416" s="28" t="str">
        <f t="shared" si="2"/>
        <v>February</v>
      </c>
      <c r="D416" s="29">
        <f t="shared" si="3"/>
        <v>2016</v>
      </c>
      <c r="E416" s="27">
        <f t="shared" si="4"/>
        <v>8</v>
      </c>
      <c r="F416" s="30" t="str">
        <f>IFERROR(VLOOKUP(A416,'_holidays'!A416:B2521,2, false),"Ns")</f>
        <v>Y</v>
      </c>
      <c r="G416" s="30" t="str">
        <f>IFERROR(VLOOKUP(A416,'_holidays'!A416:C2521,3,False),"Ns")</f>
        <v>N</v>
      </c>
      <c r="H416" s="31">
        <v>15.8</v>
      </c>
      <c r="I416" s="31">
        <v>22.0</v>
      </c>
      <c r="J416" s="28">
        <v>11.2</v>
      </c>
      <c r="K416" s="31">
        <v>0.2</v>
      </c>
      <c r="L416" s="27">
        <v>122991.66</v>
      </c>
      <c r="M416" s="32">
        <v>43.69489681</v>
      </c>
      <c r="N416" s="33">
        <f t="shared" si="5"/>
        <v>5374107.892</v>
      </c>
    </row>
    <row r="417">
      <c r="A417" s="26">
        <v>42420.0</v>
      </c>
      <c r="B417" s="27" t="str">
        <f t="shared" si="1"/>
        <v>Saturday</v>
      </c>
      <c r="C417" s="28" t="str">
        <f t="shared" si="2"/>
        <v>February</v>
      </c>
      <c r="D417" s="29">
        <f t="shared" si="3"/>
        <v>2016</v>
      </c>
      <c r="E417" s="27">
        <f t="shared" si="4"/>
        <v>8</v>
      </c>
      <c r="F417" s="30" t="str">
        <f>IFERROR(VLOOKUP(A417,'_holidays'!A417:B2522,2, false),"Ns")</f>
        <v>Y</v>
      </c>
      <c r="G417" s="30" t="str">
        <f>IFERROR(VLOOKUP(A417,'_holidays'!A417:C2522,3,False),"Ns")</f>
        <v>N</v>
      </c>
      <c r="H417" s="31">
        <v>15.8</v>
      </c>
      <c r="I417" s="31">
        <v>20.8</v>
      </c>
      <c r="J417" s="28">
        <v>23.8</v>
      </c>
      <c r="K417" s="31">
        <v>0.0</v>
      </c>
      <c r="L417" s="27">
        <v>105911.71</v>
      </c>
      <c r="M417" s="32">
        <v>26.30452433</v>
      </c>
      <c r="N417" s="33">
        <f t="shared" si="5"/>
        <v>2785957.153</v>
      </c>
    </row>
    <row r="418">
      <c r="A418" s="26">
        <v>42421.0</v>
      </c>
      <c r="B418" s="27" t="str">
        <f t="shared" si="1"/>
        <v>Sunday</v>
      </c>
      <c r="C418" s="28" t="str">
        <f t="shared" si="2"/>
        <v>February</v>
      </c>
      <c r="D418" s="29">
        <f t="shared" si="3"/>
        <v>2016</v>
      </c>
      <c r="E418" s="27">
        <f t="shared" si="4"/>
        <v>9</v>
      </c>
      <c r="F418" s="30" t="str">
        <f>IFERROR(VLOOKUP(A418,'_holidays'!A418:B2523,2, false),"Ns")</f>
        <v>Y</v>
      </c>
      <c r="G418" s="30" t="str">
        <f>IFERROR(VLOOKUP(A418,'_holidays'!A418:C2523,3,False),"Ns")</f>
        <v>N</v>
      </c>
      <c r="H418" s="31">
        <v>12.6</v>
      </c>
      <c r="I418" s="31">
        <v>24.7</v>
      </c>
      <c r="J418" s="28">
        <v>26.5</v>
      </c>
      <c r="K418" s="31">
        <v>0.0</v>
      </c>
      <c r="L418" s="27">
        <v>107884.355</v>
      </c>
      <c r="M418" s="32">
        <v>24.60568176</v>
      </c>
      <c r="N418" s="33">
        <f t="shared" si="5"/>
        <v>2654568.106</v>
      </c>
    </row>
    <row r="419">
      <c r="A419" s="26">
        <v>42422.0</v>
      </c>
      <c r="B419" s="27" t="str">
        <f t="shared" si="1"/>
        <v>Monday</v>
      </c>
      <c r="C419" s="28" t="str">
        <f t="shared" si="2"/>
        <v>February</v>
      </c>
      <c r="D419" s="29">
        <f t="shared" si="3"/>
        <v>2016</v>
      </c>
      <c r="E419" s="27">
        <f t="shared" si="4"/>
        <v>9</v>
      </c>
      <c r="F419" s="30" t="str">
        <f>IFERROR(VLOOKUP(A419,'_holidays'!A419:B2524,2, false),"Ns")</f>
        <v>Y</v>
      </c>
      <c r="G419" s="30" t="str">
        <f>IFERROR(VLOOKUP(A419,'_holidays'!A419:C2524,3,False),"Ns")</f>
        <v>N</v>
      </c>
      <c r="H419" s="31">
        <v>15.6</v>
      </c>
      <c r="I419" s="31">
        <v>29.5</v>
      </c>
      <c r="J419" s="28">
        <v>8.4</v>
      </c>
      <c r="K419" s="31">
        <v>0.0</v>
      </c>
      <c r="L419" s="27">
        <v>130527.325</v>
      </c>
      <c r="M419" s="32">
        <v>55.28023145</v>
      </c>
      <c r="N419" s="33">
        <f t="shared" si="5"/>
        <v>7215580.737</v>
      </c>
    </row>
    <row r="420">
      <c r="A420" s="26">
        <v>42423.0</v>
      </c>
      <c r="B420" s="27" t="str">
        <f t="shared" si="1"/>
        <v>Tuesday</v>
      </c>
      <c r="C420" s="28" t="str">
        <f t="shared" si="2"/>
        <v>February</v>
      </c>
      <c r="D420" s="29">
        <f t="shared" si="3"/>
        <v>2016</v>
      </c>
      <c r="E420" s="27">
        <f t="shared" si="4"/>
        <v>9</v>
      </c>
      <c r="F420" s="30" t="str">
        <f>IFERROR(VLOOKUP(A420,'_holidays'!A420:B2525,2, false),"Ns")</f>
        <v>Y</v>
      </c>
      <c r="G420" s="30" t="str">
        <f>IFERROR(VLOOKUP(A420,'_holidays'!A420:C2525,3,False),"Ns")</f>
        <v>N</v>
      </c>
      <c r="H420" s="31">
        <v>18.1</v>
      </c>
      <c r="I420" s="31">
        <v>39.4</v>
      </c>
      <c r="J420" s="28">
        <v>19.4</v>
      </c>
      <c r="K420" s="31">
        <v>0.0</v>
      </c>
      <c r="L420" s="27">
        <v>156924.83</v>
      </c>
      <c r="M420" s="32">
        <v>66.96065647</v>
      </c>
      <c r="N420" s="33">
        <f t="shared" si="5"/>
        <v>10507789.63</v>
      </c>
    </row>
    <row r="421">
      <c r="A421" s="26">
        <v>42424.0</v>
      </c>
      <c r="B421" s="27" t="str">
        <f t="shared" si="1"/>
        <v>Wednesday</v>
      </c>
      <c r="C421" s="28" t="str">
        <f t="shared" si="2"/>
        <v>February</v>
      </c>
      <c r="D421" s="29">
        <f t="shared" si="3"/>
        <v>2016</v>
      </c>
      <c r="E421" s="27">
        <f t="shared" si="4"/>
        <v>9</v>
      </c>
      <c r="F421" s="30" t="str">
        <f>IFERROR(VLOOKUP(A421,'_holidays'!A421:B2526,2, false),"Ns")</f>
        <v>Y</v>
      </c>
      <c r="G421" s="30" t="str">
        <f>IFERROR(VLOOKUP(A421,'_holidays'!A421:C2526,3,False),"Ns")</f>
        <v>N</v>
      </c>
      <c r="H421" s="31">
        <v>22.4</v>
      </c>
      <c r="I421" s="31">
        <v>25.6</v>
      </c>
      <c r="J421" s="28">
        <v>15.8</v>
      </c>
      <c r="K421" s="31">
        <v>0.0</v>
      </c>
      <c r="L421" s="27">
        <v>152419.415</v>
      </c>
      <c r="M421" s="32">
        <v>72.24069994</v>
      </c>
      <c r="N421" s="33">
        <f t="shared" si="5"/>
        <v>11010885.22</v>
      </c>
    </row>
    <row r="422">
      <c r="A422" s="26">
        <v>42425.0</v>
      </c>
      <c r="B422" s="27" t="str">
        <f t="shared" si="1"/>
        <v>Thursday</v>
      </c>
      <c r="C422" s="28" t="str">
        <f t="shared" si="2"/>
        <v>February</v>
      </c>
      <c r="D422" s="29">
        <f t="shared" si="3"/>
        <v>2016</v>
      </c>
      <c r="E422" s="27">
        <f t="shared" si="4"/>
        <v>9</v>
      </c>
      <c r="F422" s="30" t="str">
        <f>IFERROR(VLOOKUP(A422,'_holidays'!A422:B2527,2, false),"Ns")</f>
        <v>Y</v>
      </c>
      <c r="G422" s="30" t="str">
        <f>IFERROR(VLOOKUP(A422,'_holidays'!A422:C2527,3,False),"Ns")</f>
        <v>N</v>
      </c>
      <c r="H422" s="31">
        <v>19.6</v>
      </c>
      <c r="I422" s="31">
        <v>26.4</v>
      </c>
      <c r="J422" s="28">
        <v>13.8</v>
      </c>
      <c r="K422" s="31">
        <v>0.4</v>
      </c>
      <c r="L422" s="27">
        <v>138064.855</v>
      </c>
      <c r="M422" s="32">
        <v>43.38678606</v>
      </c>
      <c r="N422" s="33">
        <f t="shared" si="5"/>
        <v>5990190.326</v>
      </c>
    </row>
    <row r="423">
      <c r="A423" s="26">
        <v>42426.0</v>
      </c>
      <c r="B423" s="27" t="str">
        <f t="shared" si="1"/>
        <v>Friday</v>
      </c>
      <c r="C423" s="28" t="str">
        <f t="shared" si="2"/>
        <v>February</v>
      </c>
      <c r="D423" s="29">
        <f t="shared" si="3"/>
        <v>2016</v>
      </c>
      <c r="E423" s="27">
        <f t="shared" si="4"/>
        <v>9</v>
      </c>
      <c r="F423" s="30" t="str">
        <f>IFERROR(VLOOKUP(A423,'_holidays'!A423:B2528,2, false),"Ns")</f>
        <v>Y</v>
      </c>
      <c r="G423" s="30" t="str">
        <f>IFERROR(VLOOKUP(A423,'_holidays'!A423:C2528,3,False),"Ns")</f>
        <v>N</v>
      </c>
      <c r="H423" s="31">
        <v>15.5</v>
      </c>
      <c r="I423" s="31">
        <v>23.5</v>
      </c>
      <c r="J423" s="28">
        <v>19.3</v>
      </c>
      <c r="K423" s="31">
        <v>0.0</v>
      </c>
      <c r="L423" s="27">
        <v>122575.935</v>
      </c>
      <c r="M423" s="32">
        <v>35.55254287</v>
      </c>
      <c r="N423" s="33">
        <f t="shared" si="5"/>
        <v>4357886.184</v>
      </c>
    </row>
    <row r="424">
      <c r="A424" s="26">
        <v>42427.0</v>
      </c>
      <c r="B424" s="27" t="str">
        <f t="shared" si="1"/>
        <v>Saturday</v>
      </c>
      <c r="C424" s="28" t="str">
        <f t="shared" si="2"/>
        <v>February</v>
      </c>
      <c r="D424" s="29">
        <f t="shared" si="3"/>
        <v>2016</v>
      </c>
      <c r="E424" s="27">
        <f t="shared" si="4"/>
        <v>9</v>
      </c>
      <c r="F424" s="30" t="str">
        <f>IFERROR(VLOOKUP(A424,'_holidays'!A424:B2529,2, false),"Ns")</f>
        <v>Y</v>
      </c>
      <c r="G424" s="30" t="str">
        <f>IFERROR(VLOOKUP(A424,'_holidays'!A424:C2529,3,False),"Ns")</f>
        <v>N</v>
      </c>
      <c r="H424" s="31">
        <v>17.7</v>
      </c>
      <c r="I424" s="31">
        <v>22.2</v>
      </c>
      <c r="J424" s="28">
        <v>17.7</v>
      </c>
      <c r="K424" s="31">
        <v>0.0</v>
      </c>
      <c r="L424" s="27">
        <v>110545.84</v>
      </c>
      <c r="M424" s="32">
        <v>32.10570563</v>
      </c>
      <c r="N424" s="33">
        <f t="shared" si="5"/>
        <v>3549152.198</v>
      </c>
    </row>
    <row r="425">
      <c r="A425" s="26">
        <v>42428.0</v>
      </c>
      <c r="B425" s="27" t="str">
        <f t="shared" si="1"/>
        <v>Sunday</v>
      </c>
      <c r="C425" s="28" t="str">
        <f t="shared" si="2"/>
        <v>February</v>
      </c>
      <c r="D425" s="29">
        <f t="shared" si="3"/>
        <v>2016</v>
      </c>
      <c r="E425" s="27">
        <f t="shared" si="4"/>
        <v>10</v>
      </c>
      <c r="F425" s="30" t="str">
        <f>IFERROR(VLOOKUP(A425,'_holidays'!A425:B2530,2, false),"Ns")</f>
        <v>Y</v>
      </c>
      <c r="G425" s="30" t="str">
        <f>IFERROR(VLOOKUP(A425,'_holidays'!A425:C2530,3,False),"Ns")</f>
        <v>N</v>
      </c>
      <c r="H425" s="31">
        <v>17.7</v>
      </c>
      <c r="I425" s="31">
        <v>22.7</v>
      </c>
      <c r="J425" s="28">
        <v>21.5</v>
      </c>
      <c r="K425" s="31">
        <v>0.0</v>
      </c>
      <c r="L425" s="27">
        <v>105781.985</v>
      </c>
      <c r="M425" s="32">
        <v>30.39844268</v>
      </c>
      <c r="N425" s="33">
        <f t="shared" si="5"/>
        <v>3215607.608</v>
      </c>
    </row>
    <row r="426">
      <c r="A426" s="26">
        <v>42429.0</v>
      </c>
      <c r="B426" s="27" t="str">
        <f t="shared" si="1"/>
        <v>Monday</v>
      </c>
      <c r="C426" s="28" t="str">
        <f t="shared" si="2"/>
        <v>February</v>
      </c>
      <c r="D426" s="29">
        <f t="shared" si="3"/>
        <v>2016</v>
      </c>
      <c r="E426" s="27">
        <f t="shared" si="4"/>
        <v>10</v>
      </c>
      <c r="F426" s="30" t="str">
        <f>IFERROR(VLOOKUP(A426,'_holidays'!A426:B2531,2, false),"Ns")</f>
        <v>Y</v>
      </c>
      <c r="G426" s="30" t="str">
        <f>IFERROR(VLOOKUP(A426,'_holidays'!A426:C2531,3,False),"Ns")</f>
        <v>N</v>
      </c>
      <c r="H426" s="31">
        <v>15.0</v>
      </c>
      <c r="I426" s="31">
        <v>23.7</v>
      </c>
      <c r="J426" s="28">
        <v>18.2</v>
      </c>
      <c r="K426" s="31">
        <v>0.0</v>
      </c>
      <c r="L426" s="27">
        <v>125400.08</v>
      </c>
      <c r="M426" s="32">
        <v>41.25807901</v>
      </c>
      <c r="N426" s="33">
        <f t="shared" si="5"/>
        <v>5173766.409</v>
      </c>
    </row>
    <row r="427">
      <c r="A427" s="26">
        <v>42430.0</v>
      </c>
      <c r="B427" s="27" t="str">
        <f t="shared" si="1"/>
        <v>Tuesday</v>
      </c>
      <c r="C427" s="28" t="str">
        <f t="shared" si="2"/>
        <v>March</v>
      </c>
      <c r="D427" s="29">
        <f t="shared" si="3"/>
        <v>2016</v>
      </c>
      <c r="E427" s="27">
        <f t="shared" si="4"/>
        <v>10</v>
      </c>
      <c r="F427" s="30" t="str">
        <f>IFERROR(VLOOKUP(A427,'_holidays'!A427:B2532,2, false),"Ns")</f>
        <v>Ns</v>
      </c>
      <c r="G427" s="30" t="str">
        <f>IFERROR(VLOOKUP(A427,'_holidays'!A427:C2532,3,False),"Ns")</f>
        <v>Ns</v>
      </c>
      <c r="H427" s="31">
        <v>17.3</v>
      </c>
      <c r="I427" s="31">
        <v>33.7</v>
      </c>
      <c r="J427" s="28">
        <v>23.4</v>
      </c>
      <c r="K427" s="31">
        <v>0.0</v>
      </c>
      <c r="L427" s="27">
        <v>142242.595</v>
      </c>
      <c r="M427" s="32">
        <v>96.28761922</v>
      </c>
      <c r="N427" s="33">
        <f t="shared" si="5"/>
        <v>13696200.82</v>
      </c>
    </row>
    <row r="428">
      <c r="A428" s="26">
        <v>42431.0</v>
      </c>
      <c r="B428" s="27" t="str">
        <f t="shared" si="1"/>
        <v>Wednesday</v>
      </c>
      <c r="C428" s="28" t="str">
        <f t="shared" si="2"/>
        <v>March</v>
      </c>
      <c r="D428" s="29">
        <f t="shared" si="3"/>
        <v>2016</v>
      </c>
      <c r="E428" s="27">
        <f t="shared" si="4"/>
        <v>10</v>
      </c>
      <c r="F428" s="30" t="str">
        <f>IFERROR(VLOOKUP(A428,'_holidays'!A428:B2533,2, false),"Ns")</f>
        <v>Ns</v>
      </c>
      <c r="G428" s="30" t="str">
        <f>IFERROR(VLOOKUP(A428,'_holidays'!A428:C2533,3,False),"Ns")</f>
        <v>Ns</v>
      </c>
      <c r="H428" s="31">
        <v>17.6</v>
      </c>
      <c r="I428" s="31">
        <v>34.7</v>
      </c>
      <c r="J428" s="28">
        <v>22.6</v>
      </c>
      <c r="K428" s="31">
        <v>0.0</v>
      </c>
      <c r="L428" s="27">
        <v>145182.98</v>
      </c>
      <c r="M428" s="32">
        <v>53.91107114</v>
      </c>
      <c r="N428" s="33">
        <f t="shared" si="5"/>
        <v>7826969.963</v>
      </c>
    </row>
    <row r="429">
      <c r="A429" s="26">
        <v>42432.0</v>
      </c>
      <c r="B429" s="27" t="str">
        <f t="shared" si="1"/>
        <v>Thursday</v>
      </c>
      <c r="C429" s="28" t="str">
        <f t="shared" si="2"/>
        <v>March</v>
      </c>
      <c r="D429" s="29">
        <f t="shared" si="3"/>
        <v>2016</v>
      </c>
      <c r="E429" s="27">
        <f t="shared" si="4"/>
        <v>10</v>
      </c>
      <c r="F429" s="30" t="str">
        <f>IFERROR(VLOOKUP(A429,'_holidays'!A429:B2534,2, false),"Ns")</f>
        <v>Y</v>
      </c>
      <c r="G429" s="30" t="str">
        <f>IFERROR(VLOOKUP(A429,'_holidays'!A429:C2534,3,False),"Ns")</f>
        <v>N</v>
      </c>
      <c r="H429" s="31">
        <v>17.4</v>
      </c>
      <c r="I429" s="31">
        <v>23.9</v>
      </c>
      <c r="J429" s="28">
        <v>21.8</v>
      </c>
      <c r="K429" s="31">
        <v>0.2</v>
      </c>
      <c r="L429" s="27">
        <v>136226.12</v>
      </c>
      <c r="M429" s="32">
        <v>49.55216251</v>
      </c>
      <c r="N429" s="33">
        <f t="shared" si="5"/>
        <v>6750298.836</v>
      </c>
    </row>
    <row r="430">
      <c r="A430" s="26">
        <v>42433.0</v>
      </c>
      <c r="B430" s="27" t="str">
        <f t="shared" si="1"/>
        <v>Friday</v>
      </c>
      <c r="C430" s="28" t="str">
        <f t="shared" si="2"/>
        <v>March</v>
      </c>
      <c r="D430" s="29">
        <f t="shared" si="3"/>
        <v>2016</v>
      </c>
      <c r="E430" s="27">
        <f t="shared" si="4"/>
        <v>10</v>
      </c>
      <c r="F430" s="30" t="str">
        <f>IFERROR(VLOOKUP(A430,'_holidays'!A430:B2535,2, false),"Ns")</f>
        <v>N</v>
      </c>
      <c r="G430" s="30" t="str">
        <f>IFERROR(VLOOKUP(A430,'_holidays'!A430:C2535,3,False),"Ns")</f>
        <v>N</v>
      </c>
      <c r="H430" s="31">
        <v>16.5</v>
      </c>
      <c r="I430" s="31">
        <v>33.0</v>
      </c>
      <c r="J430" s="28">
        <v>21.2</v>
      </c>
      <c r="K430" s="31">
        <v>0.2</v>
      </c>
      <c r="L430" s="27">
        <v>149376.57</v>
      </c>
      <c r="M430" s="32">
        <v>43.22741726</v>
      </c>
      <c r="N430" s="33">
        <f t="shared" si="5"/>
        <v>6457163.32</v>
      </c>
    </row>
    <row r="431">
      <c r="A431" s="26">
        <v>42434.0</v>
      </c>
      <c r="B431" s="27" t="str">
        <f t="shared" si="1"/>
        <v>Saturday</v>
      </c>
      <c r="C431" s="28" t="str">
        <f t="shared" si="2"/>
        <v>March</v>
      </c>
      <c r="D431" s="29">
        <f t="shared" si="3"/>
        <v>2016</v>
      </c>
      <c r="E431" s="27">
        <f t="shared" si="4"/>
        <v>10</v>
      </c>
      <c r="F431" s="30" t="str">
        <f>IFERROR(VLOOKUP(A431,'_holidays'!A431:B2536,2, false),"Ns")</f>
        <v>Y</v>
      </c>
      <c r="G431" s="30" t="str">
        <f>IFERROR(VLOOKUP(A431,'_holidays'!A431:C2536,3,False),"Ns")</f>
        <v>N</v>
      </c>
      <c r="H431" s="31">
        <v>20.4</v>
      </c>
      <c r="I431" s="31">
        <v>23.7</v>
      </c>
      <c r="J431" s="28">
        <v>11.4</v>
      </c>
      <c r="K431" s="31">
        <v>1.2</v>
      </c>
      <c r="L431" s="27">
        <v>124692.315</v>
      </c>
      <c r="M431" s="32">
        <v>37.4253858</v>
      </c>
      <c r="N431" s="33">
        <f t="shared" si="5"/>
        <v>4666657.995</v>
      </c>
    </row>
    <row r="432">
      <c r="A432" s="26">
        <v>42435.0</v>
      </c>
      <c r="B432" s="27" t="str">
        <f t="shared" si="1"/>
        <v>Sunday</v>
      </c>
      <c r="C432" s="28" t="str">
        <f t="shared" si="2"/>
        <v>March</v>
      </c>
      <c r="D432" s="29">
        <f t="shared" si="3"/>
        <v>2016</v>
      </c>
      <c r="E432" s="27">
        <f t="shared" si="4"/>
        <v>11</v>
      </c>
      <c r="F432" s="30" t="str">
        <f>IFERROR(VLOOKUP(A432,'_holidays'!A432:B2537,2, false),"Ns")</f>
        <v>Y</v>
      </c>
      <c r="G432" s="30" t="str">
        <f>IFERROR(VLOOKUP(A432,'_holidays'!A432:C2537,3,False),"Ns")</f>
        <v>N</v>
      </c>
      <c r="H432" s="31">
        <v>17.4</v>
      </c>
      <c r="I432" s="31">
        <v>25.2</v>
      </c>
      <c r="J432" s="28">
        <v>21.3</v>
      </c>
      <c r="K432" s="31">
        <v>0.0</v>
      </c>
      <c r="L432" s="27">
        <v>117707.95</v>
      </c>
      <c r="M432" s="32">
        <v>41.3206478</v>
      </c>
      <c r="N432" s="33">
        <f t="shared" si="5"/>
        <v>4863768.745</v>
      </c>
    </row>
    <row r="433">
      <c r="A433" s="26">
        <v>42436.0</v>
      </c>
      <c r="B433" s="27" t="str">
        <f t="shared" si="1"/>
        <v>Monday</v>
      </c>
      <c r="C433" s="28" t="str">
        <f t="shared" si="2"/>
        <v>March</v>
      </c>
      <c r="D433" s="29">
        <f t="shared" si="3"/>
        <v>2016</v>
      </c>
      <c r="E433" s="27">
        <f t="shared" si="4"/>
        <v>11</v>
      </c>
      <c r="F433" s="30" t="str">
        <f>IFERROR(VLOOKUP(A433,'_holidays'!A433:B2538,2, false),"Ns")</f>
        <v>N</v>
      </c>
      <c r="G433" s="30" t="str">
        <f>IFERROR(VLOOKUP(A433,'_holidays'!A433:C2538,3,False),"Ns")</f>
        <v>N</v>
      </c>
      <c r="H433" s="31">
        <v>18.6</v>
      </c>
      <c r="I433" s="31">
        <v>24.9</v>
      </c>
      <c r="J433" s="28">
        <v>7.9</v>
      </c>
      <c r="K433" s="31">
        <v>3.2</v>
      </c>
      <c r="L433" s="27">
        <v>131465.825</v>
      </c>
      <c r="M433" s="32">
        <v>41.14950256</v>
      </c>
      <c r="N433" s="33">
        <f t="shared" si="5"/>
        <v>5409753.302</v>
      </c>
    </row>
    <row r="434">
      <c r="A434" s="26">
        <v>42437.0</v>
      </c>
      <c r="B434" s="27" t="str">
        <f t="shared" si="1"/>
        <v>Tuesday</v>
      </c>
      <c r="C434" s="28" t="str">
        <f t="shared" si="2"/>
        <v>March</v>
      </c>
      <c r="D434" s="29">
        <f t="shared" si="3"/>
        <v>2016</v>
      </c>
      <c r="E434" s="27">
        <f t="shared" si="4"/>
        <v>11</v>
      </c>
      <c r="F434" s="30" t="str">
        <f>IFERROR(VLOOKUP(A434,'_holidays'!A434:B2539,2, false),"Ns")</f>
        <v>Y</v>
      </c>
      <c r="G434" s="30" t="str">
        <f>IFERROR(VLOOKUP(A434,'_holidays'!A434:C2539,3,False),"Ns")</f>
        <v>N</v>
      </c>
      <c r="H434" s="31">
        <v>19.9</v>
      </c>
      <c r="I434" s="31">
        <v>38.9</v>
      </c>
      <c r="J434" s="28">
        <v>20.8</v>
      </c>
      <c r="K434" s="31">
        <v>0.6</v>
      </c>
      <c r="L434" s="27">
        <v>160285.015</v>
      </c>
      <c r="M434" s="32">
        <v>253.0320323</v>
      </c>
      <c r="N434" s="33">
        <f t="shared" si="5"/>
        <v>40557243.09</v>
      </c>
    </row>
    <row r="435">
      <c r="A435" s="26">
        <v>42438.0</v>
      </c>
      <c r="B435" s="27" t="str">
        <f t="shared" si="1"/>
        <v>Wednesday</v>
      </c>
      <c r="C435" s="28" t="str">
        <f t="shared" si="2"/>
        <v>March</v>
      </c>
      <c r="D435" s="29">
        <f t="shared" si="3"/>
        <v>2016</v>
      </c>
      <c r="E435" s="27">
        <f t="shared" si="4"/>
        <v>11</v>
      </c>
      <c r="F435" s="30" t="str">
        <f>IFERROR(VLOOKUP(A435,'_holidays'!A435:B2540,2, false),"Ns")</f>
        <v>Y</v>
      </c>
      <c r="G435" s="30" t="str">
        <f>IFERROR(VLOOKUP(A435,'_holidays'!A435:C2540,3,False),"Ns")</f>
        <v>N</v>
      </c>
      <c r="H435" s="31">
        <v>20.8</v>
      </c>
      <c r="I435" s="31">
        <v>28.5</v>
      </c>
      <c r="J435" s="28">
        <v>10.8</v>
      </c>
      <c r="K435" s="31">
        <v>0.0</v>
      </c>
      <c r="L435" s="27">
        <v>152599.125</v>
      </c>
      <c r="M435" s="32">
        <v>66.41160339</v>
      </c>
      <c r="N435" s="33">
        <f t="shared" si="5"/>
        <v>10134352.57</v>
      </c>
    </row>
    <row r="436">
      <c r="A436" s="26">
        <v>42439.0</v>
      </c>
      <c r="B436" s="27" t="str">
        <f t="shared" si="1"/>
        <v>Thursday</v>
      </c>
      <c r="C436" s="28" t="str">
        <f t="shared" si="2"/>
        <v>March</v>
      </c>
      <c r="D436" s="29">
        <f t="shared" si="3"/>
        <v>2016</v>
      </c>
      <c r="E436" s="27">
        <f t="shared" si="4"/>
        <v>11</v>
      </c>
      <c r="F436" s="30" t="str">
        <f>IFERROR(VLOOKUP(A436,'_holidays'!A436:B2541,2, false),"Ns")</f>
        <v>N</v>
      </c>
      <c r="G436" s="30" t="str">
        <f>IFERROR(VLOOKUP(A436,'_holidays'!A436:C2541,3,False),"Ns")</f>
        <v>N</v>
      </c>
      <c r="H436" s="31">
        <v>18.1</v>
      </c>
      <c r="I436" s="31">
        <v>22.1</v>
      </c>
      <c r="J436" s="28">
        <v>3.9</v>
      </c>
      <c r="K436" s="31">
        <v>0.6</v>
      </c>
      <c r="L436" s="27">
        <v>135635.705</v>
      </c>
      <c r="M436" s="32">
        <v>46.52161235</v>
      </c>
      <c r="N436" s="33">
        <f t="shared" si="5"/>
        <v>6309991.689</v>
      </c>
    </row>
    <row r="437">
      <c r="A437" s="26">
        <v>42440.0</v>
      </c>
      <c r="B437" s="27" t="str">
        <f t="shared" si="1"/>
        <v>Friday</v>
      </c>
      <c r="C437" s="28" t="str">
        <f t="shared" si="2"/>
        <v>March</v>
      </c>
      <c r="D437" s="29">
        <f t="shared" si="3"/>
        <v>2016</v>
      </c>
      <c r="E437" s="27">
        <f t="shared" si="4"/>
        <v>11</v>
      </c>
      <c r="F437" s="30" t="str">
        <f>IFERROR(VLOOKUP(A437,'_holidays'!A437:B2542,2, false),"Ns")</f>
        <v>Y</v>
      </c>
      <c r="G437" s="30" t="str">
        <f>IFERROR(VLOOKUP(A437,'_holidays'!A437:C2542,3,False),"Ns")</f>
        <v>N</v>
      </c>
      <c r="H437" s="31">
        <v>18.8</v>
      </c>
      <c r="I437" s="31">
        <v>26.1</v>
      </c>
      <c r="J437" s="28">
        <v>19.6</v>
      </c>
      <c r="K437" s="31">
        <v>8.4</v>
      </c>
      <c r="L437" s="27">
        <v>141414.35</v>
      </c>
      <c r="M437" s="32">
        <v>49.79353314</v>
      </c>
      <c r="N437" s="33">
        <f t="shared" si="5"/>
        <v>7041520.123</v>
      </c>
    </row>
    <row r="438">
      <c r="A438" s="26">
        <v>42441.0</v>
      </c>
      <c r="B438" s="27" t="str">
        <f t="shared" si="1"/>
        <v>Saturday</v>
      </c>
      <c r="C438" s="28" t="str">
        <f t="shared" si="2"/>
        <v>March</v>
      </c>
      <c r="D438" s="29">
        <f t="shared" si="3"/>
        <v>2016</v>
      </c>
      <c r="E438" s="27">
        <f t="shared" si="4"/>
        <v>11</v>
      </c>
      <c r="F438" s="30" t="str">
        <f>IFERROR(VLOOKUP(A438,'_holidays'!A438:B2543,2, false),"Ns")</f>
        <v>Y</v>
      </c>
      <c r="G438" s="30" t="str">
        <f>IFERROR(VLOOKUP(A438,'_holidays'!A438:C2543,3,False),"Ns")</f>
        <v>N</v>
      </c>
      <c r="H438" s="31">
        <v>18.7</v>
      </c>
      <c r="I438" s="31">
        <v>22.3</v>
      </c>
      <c r="J438" s="28">
        <v>7.0</v>
      </c>
      <c r="K438" s="31">
        <v>0.2</v>
      </c>
      <c r="L438" s="27">
        <v>119690.755</v>
      </c>
      <c r="M438" s="32">
        <v>37.32101386</v>
      </c>
      <c r="N438" s="33">
        <f t="shared" si="5"/>
        <v>4466980.326</v>
      </c>
    </row>
    <row r="439">
      <c r="A439" s="26">
        <v>42442.0</v>
      </c>
      <c r="B439" s="27" t="str">
        <f t="shared" si="1"/>
        <v>Sunday</v>
      </c>
      <c r="C439" s="28" t="str">
        <f t="shared" si="2"/>
        <v>March</v>
      </c>
      <c r="D439" s="29">
        <f t="shared" si="3"/>
        <v>2016</v>
      </c>
      <c r="E439" s="27">
        <f t="shared" si="4"/>
        <v>12</v>
      </c>
      <c r="F439" s="30" t="str">
        <f>IFERROR(VLOOKUP(A439,'_holidays'!A439:B2544,2, false),"Ns")</f>
        <v>Y</v>
      </c>
      <c r="G439" s="30" t="str">
        <f>IFERROR(VLOOKUP(A439,'_holidays'!A439:C2544,3,False),"Ns")</f>
        <v>N</v>
      </c>
      <c r="H439" s="31">
        <v>17.7</v>
      </c>
      <c r="I439" s="31">
        <v>23.2</v>
      </c>
      <c r="J439" s="28">
        <v>13.8</v>
      </c>
      <c r="K439" s="31">
        <v>0.0</v>
      </c>
      <c r="L439" s="27">
        <v>111329.62</v>
      </c>
      <c r="M439" s="32">
        <v>30.0869621</v>
      </c>
      <c r="N439" s="33">
        <f t="shared" si="5"/>
        <v>3349570.058</v>
      </c>
    </row>
    <row r="440">
      <c r="A440" s="26">
        <v>42443.0</v>
      </c>
      <c r="B440" s="27" t="str">
        <f t="shared" si="1"/>
        <v>Monday</v>
      </c>
      <c r="C440" s="28" t="str">
        <f t="shared" si="2"/>
        <v>March</v>
      </c>
      <c r="D440" s="29">
        <f t="shared" si="3"/>
        <v>2016</v>
      </c>
      <c r="E440" s="27">
        <f t="shared" si="4"/>
        <v>12</v>
      </c>
      <c r="F440" s="30" t="str">
        <f>IFERROR(VLOOKUP(A440,'_holidays'!A440:B2545,2, false),"Ns")</f>
        <v>Y</v>
      </c>
      <c r="G440" s="30" t="str">
        <f>IFERROR(VLOOKUP(A440,'_holidays'!A440:C2545,3,False),"Ns")</f>
        <v>Y</v>
      </c>
      <c r="H440" s="31">
        <v>18.4</v>
      </c>
      <c r="I440" s="31">
        <v>21.3</v>
      </c>
      <c r="J440" s="28">
        <v>10.6</v>
      </c>
      <c r="K440" s="31">
        <v>0.0</v>
      </c>
      <c r="L440" s="27">
        <v>105388.57</v>
      </c>
      <c r="M440" s="32">
        <v>24.79442999</v>
      </c>
      <c r="N440" s="33">
        <f t="shared" si="5"/>
        <v>2613049.521</v>
      </c>
    </row>
    <row r="441">
      <c r="A441" s="26">
        <v>42444.0</v>
      </c>
      <c r="B441" s="27" t="str">
        <f t="shared" si="1"/>
        <v>Tuesday</v>
      </c>
      <c r="C441" s="28" t="str">
        <f t="shared" si="2"/>
        <v>March</v>
      </c>
      <c r="D441" s="29">
        <f t="shared" si="3"/>
        <v>2016</v>
      </c>
      <c r="E441" s="27">
        <f t="shared" si="4"/>
        <v>12</v>
      </c>
      <c r="F441" s="30" t="str">
        <f>IFERROR(VLOOKUP(A441,'_holidays'!A441:B2546,2, false),"Ns")</f>
        <v>Y</v>
      </c>
      <c r="G441" s="30" t="str">
        <f>IFERROR(VLOOKUP(A441,'_holidays'!A441:C2546,3,False),"Ns")</f>
        <v>N</v>
      </c>
      <c r="H441" s="31">
        <v>15.1</v>
      </c>
      <c r="I441" s="31">
        <v>26.8</v>
      </c>
      <c r="J441" s="28">
        <v>20.7</v>
      </c>
      <c r="K441" s="31">
        <v>0.0</v>
      </c>
      <c r="L441" s="27">
        <v>123073.98</v>
      </c>
      <c r="M441" s="32">
        <v>28.46012769</v>
      </c>
      <c r="N441" s="33">
        <f t="shared" si="5"/>
        <v>3502701.186</v>
      </c>
    </row>
    <row r="442">
      <c r="A442" s="26">
        <v>42445.0</v>
      </c>
      <c r="B442" s="27" t="str">
        <f t="shared" si="1"/>
        <v>Wednesday</v>
      </c>
      <c r="C442" s="28" t="str">
        <f t="shared" si="2"/>
        <v>March</v>
      </c>
      <c r="D442" s="29">
        <f t="shared" si="3"/>
        <v>2016</v>
      </c>
      <c r="E442" s="27">
        <f t="shared" si="4"/>
        <v>12</v>
      </c>
      <c r="F442" s="30" t="str">
        <f>IFERROR(VLOOKUP(A442,'_holidays'!A442:B2547,2, false),"Ns")</f>
        <v>Y</v>
      </c>
      <c r="G442" s="30" t="str">
        <f>IFERROR(VLOOKUP(A442,'_holidays'!A442:C2547,3,False),"Ns")</f>
        <v>N</v>
      </c>
      <c r="H442" s="31">
        <v>15.3</v>
      </c>
      <c r="I442" s="31">
        <v>31.4</v>
      </c>
      <c r="J442" s="28">
        <v>18.9</v>
      </c>
      <c r="K442" s="31">
        <v>0.0</v>
      </c>
      <c r="L442" s="27">
        <v>135047.625</v>
      </c>
      <c r="M442" s="32">
        <v>54.35305581</v>
      </c>
      <c r="N442" s="33">
        <f t="shared" si="5"/>
        <v>7340251.099</v>
      </c>
    </row>
    <row r="443">
      <c r="A443" s="26">
        <v>42446.0</v>
      </c>
      <c r="B443" s="27" t="str">
        <f t="shared" si="1"/>
        <v>Thursday</v>
      </c>
      <c r="C443" s="28" t="str">
        <f t="shared" si="2"/>
        <v>March</v>
      </c>
      <c r="D443" s="29">
        <f t="shared" si="3"/>
        <v>2016</v>
      </c>
      <c r="E443" s="27">
        <f t="shared" si="4"/>
        <v>12</v>
      </c>
      <c r="F443" s="30" t="str">
        <f>IFERROR(VLOOKUP(A443,'_holidays'!A443:B2548,2, false),"Ns")</f>
        <v>Y</v>
      </c>
      <c r="G443" s="30" t="str">
        <f>IFERROR(VLOOKUP(A443,'_holidays'!A443:C2548,3,False),"Ns")</f>
        <v>N</v>
      </c>
      <c r="H443" s="31">
        <v>18.3</v>
      </c>
      <c r="I443" s="31">
        <v>32.5</v>
      </c>
      <c r="J443" s="28">
        <v>19.6</v>
      </c>
      <c r="K443" s="31">
        <v>0.0</v>
      </c>
      <c r="L443" s="27">
        <v>143184.805</v>
      </c>
      <c r="M443" s="32">
        <v>49.4911015</v>
      </c>
      <c r="N443" s="33">
        <f t="shared" si="5"/>
        <v>7086373.718</v>
      </c>
    </row>
    <row r="444">
      <c r="A444" s="26">
        <v>42447.0</v>
      </c>
      <c r="B444" s="27" t="str">
        <f t="shared" si="1"/>
        <v>Friday</v>
      </c>
      <c r="C444" s="28" t="str">
        <f t="shared" si="2"/>
        <v>March</v>
      </c>
      <c r="D444" s="29">
        <f t="shared" si="3"/>
        <v>2016</v>
      </c>
      <c r="E444" s="27">
        <f t="shared" si="4"/>
        <v>12</v>
      </c>
      <c r="F444" s="30" t="str">
        <f>IFERROR(VLOOKUP(A444,'_holidays'!A444:B2549,2, false),"Ns")</f>
        <v>Y</v>
      </c>
      <c r="G444" s="30" t="str">
        <f>IFERROR(VLOOKUP(A444,'_holidays'!A444:C2549,3,False),"Ns")</f>
        <v>N</v>
      </c>
      <c r="H444" s="31">
        <v>15.2</v>
      </c>
      <c r="I444" s="31">
        <v>19.5</v>
      </c>
      <c r="J444" s="28">
        <v>6.7</v>
      </c>
      <c r="K444" s="31">
        <v>13.4</v>
      </c>
      <c r="L444" s="27">
        <v>118189.72</v>
      </c>
      <c r="M444" s="32">
        <v>33.97202362</v>
      </c>
      <c r="N444" s="33">
        <f t="shared" si="5"/>
        <v>4015143.959</v>
      </c>
    </row>
    <row r="445">
      <c r="A445" s="26">
        <v>42448.0</v>
      </c>
      <c r="B445" s="27" t="str">
        <f t="shared" si="1"/>
        <v>Saturday</v>
      </c>
      <c r="C445" s="28" t="str">
        <f t="shared" si="2"/>
        <v>March</v>
      </c>
      <c r="D445" s="29">
        <f t="shared" si="3"/>
        <v>2016</v>
      </c>
      <c r="E445" s="27">
        <f t="shared" si="4"/>
        <v>12</v>
      </c>
      <c r="F445" s="30" t="str">
        <f>IFERROR(VLOOKUP(A445,'_holidays'!A445:B2550,2, false),"Ns")</f>
        <v>Y</v>
      </c>
      <c r="G445" s="30" t="str">
        <f>IFERROR(VLOOKUP(A445,'_holidays'!A445:C2550,3,False),"Ns")</f>
        <v>N</v>
      </c>
      <c r="H445" s="31">
        <v>12.0</v>
      </c>
      <c r="I445" s="31">
        <v>18.8</v>
      </c>
      <c r="J445" s="28">
        <v>10.7</v>
      </c>
      <c r="K445" s="31">
        <v>5.8</v>
      </c>
      <c r="L445" s="27">
        <v>105484.1</v>
      </c>
      <c r="M445" s="32">
        <v>48.71748998</v>
      </c>
      <c r="N445" s="33">
        <f t="shared" si="5"/>
        <v>5138920.585</v>
      </c>
    </row>
    <row r="446">
      <c r="A446" s="26">
        <v>42449.0</v>
      </c>
      <c r="B446" s="27" t="str">
        <f t="shared" si="1"/>
        <v>Sunday</v>
      </c>
      <c r="C446" s="28" t="str">
        <f t="shared" si="2"/>
        <v>March</v>
      </c>
      <c r="D446" s="29">
        <f t="shared" si="3"/>
        <v>2016</v>
      </c>
      <c r="E446" s="27">
        <f t="shared" si="4"/>
        <v>13</v>
      </c>
      <c r="F446" s="30" t="str">
        <f>IFERROR(VLOOKUP(A446,'_holidays'!A446:B2551,2, false),"Ns")</f>
        <v>Y</v>
      </c>
      <c r="G446" s="30" t="str">
        <f>IFERROR(VLOOKUP(A446,'_holidays'!A446:C2551,3,False),"Ns")</f>
        <v>N</v>
      </c>
      <c r="H446" s="31">
        <v>10.1</v>
      </c>
      <c r="I446" s="31">
        <v>23.3</v>
      </c>
      <c r="J446" s="28">
        <v>19.0</v>
      </c>
      <c r="K446" s="31">
        <v>0.2</v>
      </c>
      <c r="L446" s="27">
        <v>100394.06</v>
      </c>
      <c r="M446" s="32">
        <v>47.17506412</v>
      </c>
      <c r="N446" s="33">
        <f t="shared" si="5"/>
        <v>4736096.218</v>
      </c>
    </row>
    <row r="447">
      <c r="A447" s="26">
        <v>42450.0</v>
      </c>
      <c r="B447" s="27" t="str">
        <f t="shared" si="1"/>
        <v>Monday</v>
      </c>
      <c r="C447" s="28" t="str">
        <f t="shared" si="2"/>
        <v>March</v>
      </c>
      <c r="D447" s="29">
        <f t="shared" si="3"/>
        <v>2016</v>
      </c>
      <c r="E447" s="27">
        <f t="shared" si="4"/>
        <v>13</v>
      </c>
      <c r="F447" s="30" t="str">
        <f>IFERROR(VLOOKUP(A447,'_holidays'!A447:B2552,2, false),"Ns")</f>
        <v>Y</v>
      </c>
      <c r="G447" s="30" t="str">
        <f>IFERROR(VLOOKUP(A447,'_holidays'!A447:C2552,3,False),"Ns")</f>
        <v>N</v>
      </c>
      <c r="H447" s="31">
        <v>11.2</v>
      </c>
      <c r="I447" s="31">
        <v>23.5</v>
      </c>
      <c r="J447" s="28">
        <v>19.7</v>
      </c>
      <c r="K447" s="31">
        <v>0.0</v>
      </c>
      <c r="L447" s="27">
        <v>117796.715</v>
      </c>
      <c r="M447" s="32">
        <v>49.67654935</v>
      </c>
      <c r="N447" s="33">
        <f t="shared" si="5"/>
        <v>5851734.326</v>
      </c>
    </row>
    <row r="448">
      <c r="A448" s="26">
        <v>42451.0</v>
      </c>
      <c r="B448" s="27" t="str">
        <f t="shared" si="1"/>
        <v>Tuesday</v>
      </c>
      <c r="C448" s="28" t="str">
        <f t="shared" si="2"/>
        <v>March</v>
      </c>
      <c r="D448" s="29">
        <f t="shared" si="3"/>
        <v>2016</v>
      </c>
      <c r="E448" s="27">
        <f t="shared" si="4"/>
        <v>13</v>
      </c>
      <c r="F448" s="30" t="str">
        <f>IFERROR(VLOOKUP(A448,'_holidays'!A448:B2553,2, false),"Ns")</f>
        <v>Y</v>
      </c>
      <c r="G448" s="30" t="str">
        <f>IFERROR(VLOOKUP(A448,'_holidays'!A448:C2553,3,False),"Ns")</f>
        <v>N</v>
      </c>
      <c r="H448" s="31">
        <v>11.4</v>
      </c>
      <c r="I448" s="31">
        <v>24.3</v>
      </c>
      <c r="J448" s="28">
        <v>21.1</v>
      </c>
      <c r="K448" s="31">
        <v>0.0</v>
      </c>
      <c r="L448" s="27">
        <v>124081.46</v>
      </c>
      <c r="M448" s="32">
        <v>56.87274821</v>
      </c>
      <c r="N448" s="33">
        <f t="shared" si="5"/>
        <v>7056853.632</v>
      </c>
    </row>
    <row r="449">
      <c r="A449" s="26">
        <v>42452.0</v>
      </c>
      <c r="B449" s="27" t="str">
        <f t="shared" si="1"/>
        <v>Wednesday</v>
      </c>
      <c r="C449" s="28" t="str">
        <f t="shared" si="2"/>
        <v>March</v>
      </c>
      <c r="D449" s="29">
        <f t="shared" si="3"/>
        <v>2016</v>
      </c>
      <c r="E449" s="27">
        <f t="shared" si="4"/>
        <v>13</v>
      </c>
      <c r="F449" s="30" t="str">
        <f>IFERROR(VLOOKUP(A449,'_holidays'!A449:B2554,2, false),"Ns")</f>
        <v>Y</v>
      </c>
      <c r="G449" s="30" t="str">
        <f>IFERROR(VLOOKUP(A449,'_holidays'!A449:C2554,3,False),"Ns")</f>
        <v>N</v>
      </c>
      <c r="H449" s="31">
        <v>13.7</v>
      </c>
      <c r="I449" s="31">
        <v>28.8</v>
      </c>
      <c r="J449" s="28">
        <v>12.7</v>
      </c>
      <c r="K449" s="31">
        <v>0.0</v>
      </c>
      <c r="L449" s="27">
        <v>126074.895</v>
      </c>
      <c r="M449" s="32">
        <v>44.26219138</v>
      </c>
      <c r="N449" s="33">
        <f t="shared" si="5"/>
        <v>5580351.131</v>
      </c>
    </row>
    <row r="450">
      <c r="A450" s="26">
        <v>42453.0</v>
      </c>
      <c r="B450" s="27" t="str">
        <f t="shared" si="1"/>
        <v>Thursday</v>
      </c>
      <c r="C450" s="28" t="str">
        <f t="shared" si="2"/>
        <v>March</v>
      </c>
      <c r="D450" s="29">
        <f t="shared" si="3"/>
        <v>2016</v>
      </c>
      <c r="E450" s="27">
        <f t="shared" si="4"/>
        <v>13</v>
      </c>
      <c r="F450" s="30" t="str">
        <f>IFERROR(VLOOKUP(A450,'_holidays'!A450:B2555,2, false),"Ns")</f>
        <v>N</v>
      </c>
      <c r="G450" s="30" t="str">
        <f>IFERROR(VLOOKUP(A450,'_holidays'!A450:C2555,3,False),"Ns")</f>
        <v>N</v>
      </c>
      <c r="H450" s="31">
        <v>16.3</v>
      </c>
      <c r="I450" s="31">
        <v>21.2</v>
      </c>
      <c r="J450" s="28">
        <v>10.4</v>
      </c>
      <c r="K450" s="31">
        <v>0.0</v>
      </c>
      <c r="L450" s="27">
        <v>125072.73</v>
      </c>
      <c r="M450" s="32">
        <v>42.35494432</v>
      </c>
      <c r="N450" s="33">
        <f t="shared" si="5"/>
        <v>5297448.515</v>
      </c>
    </row>
    <row r="451">
      <c r="A451" s="26">
        <v>42454.0</v>
      </c>
      <c r="B451" s="27" t="str">
        <f t="shared" si="1"/>
        <v>Friday</v>
      </c>
      <c r="C451" s="28" t="str">
        <f t="shared" si="2"/>
        <v>March</v>
      </c>
      <c r="D451" s="29">
        <f t="shared" si="3"/>
        <v>2016</v>
      </c>
      <c r="E451" s="27">
        <f t="shared" si="4"/>
        <v>13</v>
      </c>
      <c r="F451" s="30" t="str">
        <f>IFERROR(VLOOKUP(A451,'_holidays'!A451:B2556,2, false),"Ns")</f>
        <v>N</v>
      </c>
      <c r="G451" s="30" t="str">
        <f>IFERROR(VLOOKUP(A451,'_holidays'!A451:C2556,3,False),"Ns")</f>
        <v>Y</v>
      </c>
      <c r="H451" s="31">
        <v>15.9</v>
      </c>
      <c r="I451" s="31">
        <v>20.4</v>
      </c>
      <c r="J451" s="28">
        <v>14.4</v>
      </c>
      <c r="K451" s="31">
        <v>0.0</v>
      </c>
      <c r="L451" s="27">
        <v>101740.89</v>
      </c>
      <c r="M451" s="32">
        <v>30.22185548</v>
      </c>
      <c r="N451" s="33">
        <f t="shared" si="5"/>
        <v>3074798.474</v>
      </c>
    </row>
    <row r="452">
      <c r="A452" s="26">
        <v>42455.0</v>
      </c>
      <c r="B452" s="27" t="str">
        <f t="shared" si="1"/>
        <v>Saturday</v>
      </c>
      <c r="C452" s="28" t="str">
        <f t="shared" si="2"/>
        <v>March</v>
      </c>
      <c r="D452" s="29">
        <f t="shared" si="3"/>
        <v>2016</v>
      </c>
      <c r="E452" s="27">
        <f t="shared" si="4"/>
        <v>13</v>
      </c>
      <c r="F452" s="30" t="str">
        <f>IFERROR(VLOOKUP(A452,'_holidays'!A452:B2557,2, false),"Ns")</f>
        <v>N</v>
      </c>
      <c r="G452" s="30" t="str">
        <f>IFERROR(VLOOKUP(A452,'_holidays'!A452:C2557,3,False),"Ns")</f>
        <v>Y</v>
      </c>
      <c r="H452" s="31">
        <v>14.1</v>
      </c>
      <c r="I452" s="31">
        <v>20.2</v>
      </c>
      <c r="J452" s="28">
        <v>8.2</v>
      </c>
      <c r="K452" s="31">
        <v>0.4</v>
      </c>
      <c r="L452" s="27">
        <v>102726.745</v>
      </c>
      <c r="M452" s="32">
        <v>30.53949743</v>
      </c>
      <c r="N452" s="33">
        <f t="shared" si="5"/>
        <v>3137223.165</v>
      </c>
    </row>
    <row r="453">
      <c r="A453" s="26">
        <v>42456.0</v>
      </c>
      <c r="B453" s="27" t="str">
        <f t="shared" si="1"/>
        <v>Sunday</v>
      </c>
      <c r="C453" s="28" t="str">
        <f t="shared" si="2"/>
        <v>March</v>
      </c>
      <c r="D453" s="29">
        <f t="shared" si="3"/>
        <v>2016</v>
      </c>
      <c r="E453" s="27">
        <f t="shared" si="4"/>
        <v>14</v>
      </c>
      <c r="F453" s="30" t="str">
        <f>IFERROR(VLOOKUP(A453,'_holidays'!A453:B2558,2, false),"Ns")</f>
        <v>N</v>
      </c>
      <c r="G453" s="30" t="str">
        <f>IFERROR(VLOOKUP(A453,'_holidays'!A453:C2558,3,False),"Ns")</f>
        <v>Y</v>
      </c>
      <c r="H453" s="31">
        <v>14.3</v>
      </c>
      <c r="I453" s="31">
        <v>19.9</v>
      </c>
      <c r="J453" s="28">
        <v>14.0</v>
      </c>
      <c r="K453" s="31">
        <v>1.0</v>
      </c>
      <c r="L453" s="27">
        <v>98324.645</v>
      </c>
      <c r="M453" s="32">
        <v>25.86103521</v>
      </c>
      <c r="N453" s="33">
        <f t="shared" si="5"/>
        <v>2542777.106</v>
      </c>
    </row>
    <row r="454">
      <c r="A454" s="26">
        <v>42457.0</v>
      </c>
      <c r="B454" s="27" t="str">
        <f t="shared" si="1"/>
        <v>Monday</v>
      </c>
      <c r="C454" s="28" t="str">
        <f t="shared" si="2"/>
        <v>March</v>
      </c>
      <c r="D454" s="29">
        <f t="shared" si="3"/>
        <v>2016</v>
      </c>
      <c r="E454" s="27">
        <f t="shared" si="4"/>
        <v>14</v>
      </c>
      <c r="F454" s="30" t="str">
        <f>IFERROR(VLOOKUP(A454,'_holidays'!A454:B2559,2, false),"Ns")</f>
        <v>N</v>
      </c>
      <c r="G454" s="30" t="str">
        <f>IFERROR(VLOOKUP(A454,'_holidays'!A454:C2559,3,False),"Ns")</f>
        <v>Y</v>
      </c>
      <c r="H454" s="31">
        <v>9.4</v>
      </c>
      <c r="I454" s="31">
        <v>19.2</v>
      </c>
      <c r="J454" s="28">
        <v>13.0</v>
      </c>
      <c r="K454" s="31">
        <v>0.2</v>
      </c>
      <c r="L454" s="27">
        <v>102746.6</v>
      </c>
      <c r="M454" s="32">
        <v>27.58617697</v>
      </c>
      <c r="N454" s="33">
        <f t="shared" si="5"/>
        <v>2834385.891</v>
      </c>
    </row>
    <row r="455">
      <c r="A455" s="26">
        <v>42458.0</v>
      </c>
      <c r="B455" s="27" t="str">
        <f t="shared" si="1"/>
        <v>Tuesday</v>
      </c>
      <c r="C455" s="28" t="str">
        <f t="shared" si="2"/>
        <v>March</v>
      </c>
      <c r="D455" s="29">
        <f t="shared" si="3"/>
        <v>2016</v>
      </c>
      <c r="E455" s="27">
        <f t="shared" si="4"/>
        <v>14</v>
      </c>
      <c r="F455" s="30" t="str">
        <f>IFERROR(VLOOKUP(A455,'_holidays'!A455:B2560,2, false),"Ns")</f>
        <v>N</v>
      </c>
      <c r="G455" s="30" t="str">
        <f>IFERROR(VLOOKUP(A455,'_holidays'!A455:C2560,3,False),"Ns")</f>
        <v>N</v>
      </c>
      <c r="H455" s="31">
        <v>14.5</v>
      </c>
      <c r="I455" s="31">
        <v>17.9</v>
      </c>
      <c r="J455" s="28">
        <v>5.7</v>
      </c>
      <c r="K455" s="31">
        <v>0.0</v>
      </c>
      <c r="L455" s="27">
        <v>118281.13</v>
      </c>
      <c r="M455" s="32">
        <v>31.07095135</v>
      </c>
      <c r="N455" s="33">
        <f t="shared" si="5"/>
        <v>3675107.236</v>
      </c>
    </row>
    <row r="456">
      <c r="A456" s="26">
        <v>42459.0</v>
      </c>
      <c r="B456" s="27" t="str">
        <f t="shared" si="1"/>
        <v>Wednesday</v>
      </c>
      <c r="C456" s="28" t="str">
        <f t="shared" si="2"/>
        <v>March</v>
      </c>
      <c r="D456" s="29">
        <f t="shared" si="3"/>
        <v>2016</v>
      </c>
      <c r="E456" s="27">
        <f t="shared" si="4"/>
        <v>14</v>
      </c>
      <c r="F456" s="30" t="str">
        <f>IFERROR(VLOOKUP(A456,'_holidays'!A456:B2561,2, false),"Ns")</f>
        <v>N</v>
      </c>
      <c r="G456" s="30" t="str">
        <f>IFERROR(VLOOKUP(A456,'_holidays'!A456:C2561,3,False),"Ns")</f>
        <v>N</v>
      </c>
      <c r="H456" s="31">
        <v>15.5</v>
      </c>
      <c r="I456" s="31">
        <v>18.7</v>
      </c>
      <c r="J456" s="28">
        <v>8.5</v>
      </c>
      <c r="K456" s="31">
        <v>0.0</v>
      </c>
      <c r="L456" s="27">
        <v>122625.21</v>
      </c>
      <c r="M456" s="32">
        <v>29.06251382</v>
      </c>
      <c r="N456" s="33">
        <f t="shared" si="5"/>
        <v>3563796.86</v>
      </c>
    </row>
    <row r="457">
      <c r="A457" s="26">
        <v>42460.0</v>
      </c>
      <c r="B457" s="27" t="str">
        <f t="shared" si="1"/>
        <v>Thursday</v>
      </c>
      <c r="C457" s="28" t="str">
        <f t="shared" si="2"/>
        <v>March</v>
      </c>
      <c r="D457" s="29">
        <f t="shared" si="3"/>
        <v>2016</v>
      </c>
      <c r="E457" s="27">
        <f t="shared" si="4"/>
        <v>14</v>
      </c>
      <c r="F457" s="30" t="str">
        <f>IFERROR(VLOOKUP(A457,'_holidays'!A457:B2562,2, false),"Ns")</f>
        <v>N</v>
      </c>
      <c r="G457" s="30" t="str">
        <f>IFERROR(VLOOKUP(A457,'_holidays'!A457:C2562,3,False),"Ns")</f>
        <v>N</v>
      </c>
      <c r="H457" s="31">
        <v>11.3</v>
      </c>
      <c r="I457" s="31">
        <v>22.7</v>
      </c>
      <c r="J457" s="28">
        <v>17.1</v>
      </c>
      <c r="K457" s="31">
        <v>0.0</v>
      </c>
      <c r="L457" s="27">
        <v>122964.715</v>
      </c>
      <c r="M457" s="32">
        <v>21.90202897</v>
      </c>
      <c r="N457" s="33">
        <f t="shared" si="5"/>
        <v>2693176.75</v>
      </c>
    </row>
    <row r="458">
      <c r="A458" s="26">
        <v>42461.0</v>
      </c>
      <c r="B458" s="27" t="str">
        <f t="shared" si="1"/>
        <v>Friday</v>
      </c>
      <c r="C458" s="28" t="str">
        <f t="shared" si="2"/>
        <v>April</v>
      </c>
      <c r="D458" s="29">
        <f t="shared" si="3"/>
        <v>2016</v>
      </c>
      <c r="E458" s="27">
        <f t="shared" si="4"/>
        <v>14</v>
      </c>
      <c r="F458" s="30" t="str">
        <f>IFERROR(VLOOKUP(A458,'_holidays'!A458:B2563,2, false),"Ns")</f>
        <v>Ns</v>
      </c>
      <c r="G458" s="30" t="str">
        <f>IFERROR(VLOOKUP(A458,'_holidays'!A458:C2563,3,False),"Ns")</f>
        <v>Ns</v>
      </c>
      <c r="H458" s="31">
        <v>13.1</v>
      </c>
      <c r="I458" s="31">
        <v>26.5</v>
      </c>
      <c r="J458" s="28">
        <v>16.7</v>
      </c>
      <c r="K458" s="31">
        <v>0.0</v>
      </c>
      <c r="L458" s="27">
        <v>116321.6</v>
      </c>
      <c r="M458" s="32">
        <v>14.49079665</v>
      </c>
      <c r="N458" s="33">
        <f t="shared" si="5"/>
        <v>1685592.652</v>
      </c>
    </row>
    <row r="459">
      <c r="A459" s="26">
        <v>42462.0</v>
      </c>
      <c r="B459" s="27" t="str">
        <f t="shared" si="1"/>
        <v>Saturday</v>
      </c>
      <c r="C459" s="28" t="str">
        <f t="shared" si="2"/>
        <v>April</v>
      </c>
      <c r="D459" s="29">
        <f t="shared" si="3"/>
        <v>2016</v>
      </c>
      <c r="E459" s="27">
        <f t="shared" si="4"/>
        <v>14</v>
      </c>
      <c r="F459" s="30" t="str">
        <f>IFERROR(VLOOKUP(A459,'_holidays'!A459:B2564,2, false),"Ns")</f>
        <v>Ns</v>
      </c>
      <c r="G459" s="30" t="str">
        <f>IFERROR(VLOOKUP(A459,'_holidays'!A459:C2564,3,False),"Ns")</f>
        <v>Ns</v>
      </c>
      <c r="H459" s="31">
        <v>15.5</v>
      </c>
      <c r="I459" s="31">
        <v>19.5</v>
      </c>
      <c r="J459" s="28">
        <v>8.3</v>
      </c>
      <c r="K459" s="31">
        <v>0.0</v>
      </c>
      <c r="L459" s="27">
        <v>102832.72</v>
      </c>
      <c r="M459" s="32">
        <v>13.56898646</v>
      </c>
      <c r="N459" s="33">
        <f t="shared" si="5"/>
        <v>1395335.785</v>
      </c>
    </row>
    <row r="460">
      <c r="A460" s="26">
        <v>42463.0</v>
      </c>
      <c r="B460" s="27" t="str">
        <f t="shared" si="1"/>
        <v>Sunday</v>
      </c>
      <c r="C460" s="28" t="str">
        <f t="shared" si="2"/>
        <v>April</v>
      </c>
      <c r="D460" s="29">
        <f t="shared" si="3"/>
        <v>2016</v>
      </c>
      <c r="E460" s="27">
        <f t="shared" si="4"/>
        <v>15</v>
      </c>
      <c r="F460" s="30" t="str">
        <f>IFERROR(VLOOKUP(A460,'_holidays'!A460:B2565,2, false),"Ns")</f>
        <v>Ns</v>
      </c>
      <c r="G460" s="30" t="str">
        <f>IFERROR(VLOOKUP(A460,'_holidays'!A460:C2565,3,False),"Ns")</f>
        <v>Ns</v>
      </c>
      <c r="H460" s="31">
        <v>11.3</v>
      </c>
      <c r="I460" s="31">
        <v>18.8</v>
      </c>
      <c r="J460" s="28">
        <v>15.4</v>
      </c>
      <c r="K460" s="31">
        <v>0.0</v>
      </c>
      <c r="L460" s="27">
        <v>102084.0</v>
      </c>
      <c r="M460" s="32">
        <v>15.80399954</v>
      </c>
      <c r="N460" s="33">
        <f t="shared" si="5"/>
        <v>1613335.489</v>
      </c>
    </row>
    <row r="461">
      <c r="A461" s="26">
        <v>42464.0</v>
      </c>
      <c r="B461" s="27" t="str">
        <f t="shared" si="1"/>
        <v>Monday</v>
      </c>
      <c r="C461" s="28" t="str">
        <f t="shared" si="2"/>
        <v>April</v>
      </c>
      <c r="D461" s="29">
        <f t="shared" si="3"/>
        <v>2016</v>
      </c>
      <c r="E461" s="27">
        <f t="shared" si="4"/>
        <v>15</v>
      </c>
      <c r="F461" s="30" t="str">
        <f>IFERROR(VLOOKUP(A461,'_holidays'!A461:B2566,2, false),"Ns")</f>
        <v>N</v>
      </c>
      <c r="G461" s="30" t="str">
        <f>IFERROR(VLOOKUP(A461,'_holidays'!A461:C2566,3,False),"Ns")</f>
        <v>N</v>
      </c>
      <c r="H461" s="31">
        <v>9.7</v>
      </c>
      <c r="I461" s="31">
        <v>21.2</v>
      </c>
      <c r="J461" s="28">
        <v>18.4</v>
      </c>
      <c r="K461" s="31">
        <v>0.0</v>
      </c>
      <c r="L461" s="27">
        <v>120445.735</v>
      </c>
      <c r="M461" s="32">
        <v>38.46855031</v>
      </c>
      <c r="N461" s="33">
        <f t="shared" si="5"/>
        <v>4633372.816</v>
      </c>
    </row>
    <row r="462">
      <c r="A462" s="26">
        <v>42465.0</v>
      </c>
      <c r="B462" s="27" t="str">
        <f t="shared" si="1"/>
        <v>Tuesday</v>
      </c>
      <c r="C462" s="28" t="str">
        <f t="shared" si="2"/>
        <v>April</v>
      </c>
      <c r="D462" s="29">
        <f t="shared" si="3"/>
        <v>2016</v>
      </c>
      <c r="E462" s="27">
        <f t="shared" si="4"/>
        <v>15</v>
      </c>
      <c r="F462" s="30" t="str">
        <f>IFERROR(VLOOKUP(A462,'_holidays'!A462:B2567,2, false),"Ns")</f>
        <v>Y</v>
      </c>
      <c r="G462" s="30" t="str">
        <f>IFERROR(VLOOKUP(A462,'_holidays'!A462:C2567,3,False),"Ns")</f>
        <v>N</v>
      </c>
      <c r="H462" s="31">
        <v>12.3</v>
      </c>
      <c r="I462" s="31">
        <v>29.0</v>
      </c>
      <c r="J462" s="28">
        <v>17.1</v>
      </c>
      <c r="K462" s="31">
        <v>0.0</v>
      </c>
      <c r="L462" s="27">
        <v>120371.235</v>
      </c>
      <c r="M462" s="32">
        <v>21.42320815</v>
      </c>
      <c r="N462" s="33">
        <f t="shared" si="5"/>
        <v>2578738.023</v>
      </c>
    </row>
    <row r="463">
      <c r="A463" s="26">
        <v>42466.0</v>
      </c>
      <c r="B463" s="27" t="str">
        <f t="shared" si="1"/>
        <v>Wednesday</v>
      </c>
      <c r="C463" s="28" t="str">
        <f t="shared" si="2"/>
        <v>April</v>
      </c>
      <c r="D463" s="29">
        <f t="shared" si="3"/>
        <v>2016</v>
      </c>
      <c r="E463" s="27">
        <f t="shared" si="4"/>
        <v>15</v>
      </c>
      <c r="F463" s="30" t="str">
        <f>IFERROR(VLOOKUP(A463,'_holidays'!A463:B2568,2, false),"Ns")</f>
        <v>Y</v>
      </c>
      <c r="G463" s="30" t="str">
        <f>IFERROR(VLOOKUP(A463,'_holidays'!A463:C2568,3,False),"Ns")</f>
        <v>N</v>
      </c>
      <c r="H463" s="31">
        <v>13.6</v>
      </c>
      <c r="I463" s="31">
        <v>15.6</v>
      </c>
      <c r="J463" s="28">
        <v>3.9</v>
      </c>
      <c r="K463" s="31">
        <v>12.8</v>
      </c>
      <c r="L463" s="27">
        <v>125657.125</v>
      </c>
      <c r="M463" s="32">
        <v>45.52080455</v>
      </c>
      <c r="N463" s="33">
        <f t="shared" si="5"/>
        <v>5720013.427</v>
      </c>
    </row>
    <row r="464">
      <c r="A464" s="26">
        <v>42467.0</v>
      </c>
      <c r="B464" s="27" t="str">
        <f t="shared" si="1"/>
        <v>Thursday</v>
      </c>
      <c r="C464" s="28" t="str">
        <f t="shared" si="2"/>
        <v>April</v>
      </c>
      <c r="D464" s="29">
        <f t="shared" si="3"/>
        <v>2016</v>
      </c>
      <c r="E464" s="27">
        <f t="shared" si="4"/>
        <v>15</v>
      </c>
      <c r="F464" s="30" t="str">
        <f>IFERROR(VLOOKUP(A464,'_holidays'!A464:B2569,2, false),"Ns")</f>
        <v>N</v>
      </c>
      <c r="G464" s="30" t="str">
        <f>IFERROR(VLOOKUP(A464,'_holidays'!A464:C2569,3,False),"Ns")</f>
        <v>N</v>
      </c>
      <c r="H464" s="31">
        <v>8.3</v>
      </c>
      <c r="I464" s="31">
        <v>18.4</v>
      </c>
      <c r="J464" s="28">
        <v>13.1</v>
      </c>
      <c r="K464" s="31">
        <v>6.8</v>
      </c>
      <c r="L464" s="27">
        <v>125663.33</v>
      </c>
      <c r="M464" s="32">
        <v>52.13196852</v>
      </c>
      <c r="N464" s="33">
        <f t="shared" si="5"/>
        <v>6551076.764</v>
      </c>
    </row>
    <row r="465">
      <c r="A465" s="26">
        <v>42468.0</v>
      </c>
      <c r="B465" s="27" t="str">
        <f t="shared" si="1"/>
        <v>Friday</v>
      </c>
      <c r="C465" s="28" t="str">
        <f t="shared" si="2"/>
        <v>April</v>
      </c>
      <c r="D465" s="29">
        <f t="shared" si="3"/>
        <v>2016</v>
      </c>
      <c r="E465" s="27">
        <f t="shared" si="4"/>
        <v>15</v>
      </c>
      <c r="F465" s="30" t="str">
        <f>IFERROR(VLOOKUP(A465,'_holidays'!A465:B2570,2, false),"Ns")</f>
        <v>Y</v>
      </c>
      <c r="G465" s="30" t="str">
        <f>IFERROR(VLOOKUP(A465,'_holidays'!A465:C2570,3,False),"Ns")</f>
        <v>N</v>
      </c>
      <c r="H465" s="31">
        <v>11.9</v>
      </c>
      <c r="I465" s="31">
        <v>20.0</v>
      </c>
      <c r="J465" s="28">
        <v>9.6</v>
      </c>
      <c r="K465" s="31">
        <v>0.0</v>
      </c>
      <c r="L465" s="27">
        <v>124266.885</v>
      </c>
      <c r="M465" s="32">
        <v>75.35781074</v>
      </c>
      <c r="N465" s="33">
        <f t="shared" si="5"/>
        <v>9364480.401</v>
      </c>
    </row>
    <row r="466">
      <c r="A466" s="26">
        <v>42469.0</v>
      </c>
      <c r="B466" s="27" t="str">
        <f t="shared" si="1"/>
        <v>Saturday</v>
      </c>
      <c r="C466" s="28" t="str">
        <f t="shared" si="2"/>
        <v>April</v>
      </c>
      <c r="D466" s="29">
        <f t="shared" si="3"/>
        <v>2016</v>
      </c>
      <c r="E466" s="27">
        <f t="shared" si="4"/>
        <v>15</v>
      </c>
      <c r="F466" s="30" t="str">
        <f>IFERROR(VLOOKUP(A466,'_holidays'!A466:B2571,2, false),"Ns")</f>
        <v>Y</v>
      </c>
      <c r="G466" s="30" t="str">
        <f>IFERROR(VLOOKUP(A466,'_holidays'!A466:C2571,3,False),"Ns")</f>
        <v>N</v>
      </c>
      <c r="H466" s="31">
        <v>10.4</v>
      </c>
      <c r="I466" s="31">
        <v>22.3</v>
      </c>
      <c r="J466" s="28">
        <v>13.0</v>
      </c>
      <c r="K466" s="31">
        <v>0.0</v>
      </c>
      <c r="L466" s="27">
        <v>109044.9</v>
      </c>
      <c r="M466" s="32">
        <v>73.13914453</v>
      </c>
      <c r="N466" s="33">
        <f t="shared" si="5"/>
        <v>7975450.701</v>
      </c>
    </row>
    <row r="467">
      <c r="A467" s="26">
        <v>42470.0</v>
      </c>
      <c r="B467" s="27" t="str">
        <f t="shared" si="1"/>
        <v>Sunday</v>
      </c>
      <c r="C467" s="28" t="str">
        <f t="shared" si="2"/>
        <v>April</v>
      </c>
      <c r="D467" s="29">
        <f t="shared" si="3"/>
        <v>2016</v>
      </c>
      <c r="E467" s="27">
        <f t="shared" si="4"/>
        <v>16</v>
      </c>
      <c r="F467" s="30" t="str">
        <f>IFERROR(VLOOKUP(A467,'_holidays'!A467:B2572,2, false),"Ns")</f>
        <v>Y</v>
      </c>
      <c r="G467" s="30" t="str">
        <f>IFERROR(VLOOKUP(A467,'_holidays'!A467:C2572,3,False),"Ns")</f>
        <v>N</v>
      </c>
      <c r="H467" s="31">
        <v>13.6</v>
      </c>
      <c r="I467" s="31">
        <v>23.5</v>
      </c>
      <c r="J467" s="28">
        <v>9.6</v>
      </c>
      <c r="K467" s="31">
        <v>0.0</v>
      </c>
      <c r="L467" s="27">
        <v>99845.345</v>
      </c>
      <c r="M467" s="32">
        <v>35.12054575</v>
      </c>
      <c r="N467" s="33">
        <f t="shared" si="5"/>
        <v>3506623.007</v>
      </c>
    </row>
    <row r="468">
      <c r="A468" s="26">
        <v>42471.0</v>
      </c>
      <c r="B468" s="27" t="str">
        <f t="shared" si="1"/>
        <v>Monday</v>
      </c>
      <c r="C468" s="28" t="str">
        <f t="shared" si="2"/>
        <v>April</v>
      </c>
      <c r="D468" s="29">
        <f t="shared" si="3"/>
        <v>2016</v>
      </c>
      <c r="E468" s="27">
        <f t="shared" si="4"/>
        <v>16</v>
      </c>
      <c r="F468" s="30" t="str">
        <f>IFERROR(VLOOKUP(A468,'_holidays'!A468:B2573,2, false),"Ns")</f>
        <v>Y</v>
      </c>
      <c r="G468" s="30" t="str">
        <f>IFERROR(VLOOKUP(A468,'_holidays'!A468:C2573,3,False),"Ns")</f>
        <v>N</v>
      </c>
      <c r="H468" s="31">
        <v>14.5</v>
      </c>
      <c r="I468" s="31">
        <v>20.1</v>
      </c>
      <c r="J468" s="28">
        <v>14.1</v>
      </c>
      <c r="K468" s="31">
        <v>0.0</v>
      </c>
      <c r="L468" s="27">
        <v>118614.005</v>
      </c>
      <c r="M468" s="32">
        <v>62.30651081</v>
      </c>
      <c r="N468" s="33">
        <f t="shared" si="5"/>
        <v>7390424.785</v>
      </c>
    </row>
    <row r="469">
      <c r="A469" s="26">
        <v>42472.0</v>
      </c>
      <c r="B469" s="27" t="str">
        <f t="shared" si="1"/>
        <v>Tuesday</v>
      </c>
      <c r="C469" s="28" t="str">
        <f t="shared" si="2"/>
        <v>April</v>
      </c>
      <c r="D469" s="29">
        <f t="shared" si="3"/>
        <v>2016</v>
      </c>
      <c r="E469" s="27">
        <f t="shared" si="4"/>
        <v>16</v>
      </c>
      <c r="F469" s="30" t="str">
        <f>IFERROR(VLOOKUP(A469,'_holidays'!A469:B2574,2, false),"Ns")</f>
        <v>Y</v>
      </c>
      <c r="G469" s="30" t="str">
        <f>IFERROR(VLOOKUP(A469,'_holidays'!A469:C2574,3,False),"Ns")</f>
        <v>N</v>
      </c>
      <c r="H469" s="31">
        <v>14.0</v>
      </c>
      <c r="I469" s="31">
        <v>18.7</v>
      </c>
      <c r="J469" s="28">
        <v>13.5</v>
      </c>
      <c r="K469" s="31">
        <v>0.2</v>
      </c>
      <c r="L469" s="27">
        <v>123808.76</v>
      </c>
      <c r="M469" s="32">
        <v>62.9645525</v>
      </c>
      <c r="N469" s="33">
        <f t="shared" si="5"/>
        <v>7795563.169</v>
      </c>
    </row>
    <row r="470">
      <c r="A470" s="26">
        <v>42473.0</v>
      </c>
      <c r="B470" s="27" t="str">
        <f t="shared" si="1"/>
        <v>Wednesday</v>
      </c>
      <c r="C470" s="28" t="str">
        <f t="shared" si="2"/>
        <v>April</v>
      </c>
      <c r="D470" s="29">
        <f t="shared" si="3"/>
        <v>2016</v>
      </c>
      <c r="E470" s="27">
        <f t="shared" si="4"/>
        <v>16</v>
      </c>
      <c r="F470" s="30" t="str">
        <f>IFERROR(VLOOKUP(A470,'_holidays'!A470:B2575,2, false),"Ns")</f>
        <v>Y</v>
      </c>
      <c r="G470" s="30" t="str">
        <f>IFERROR(VLOOKUP(A470,'_holidays'!A470:C2575,3,False),"Ns")</f>
        <v>N</v>
      </c>
      <c r="H470" s="31">
        <v>11.3</v>
      </c>
      <c r="I470" s="31">
        <v>20.0</v>
      </c>
      <c r="J470" s="28">
        <v>12.6</v>
      </c>
      <c r="K470" s="31">
        <v>0.2</v>
      </c>
      <c r="L470" s="27">
        <v>124686.63</v>
      </c>
      <c r="M470" s="32">
        <v>77.21022318</v>
      </c>
      <c r="N470" s="33">
        <f t="shared" si="5"/>
        <v>9627082.53</v>
      </c>
    </row>
    <row r="471">
      <c r="A471" s="26">
        <v>42474.0</v>
      </c>
      <c r="B471" s="27" t="str">
        <f t="shared" si="1"/>
        <v>Thursday</v>
      </c>
      <c r="C471" s="28" t="str">
        <f t="shared" si="2"/>
        <v>April</v>
      </c>
      <c r="D471" s="29">
        <f t="shared" si="3"/>
        <v>2016</v>
      </c>
      <c r="E471" s="27">
        <f t="shared" si="4"/>
        <v>16</v>
      </c>
      <c r="F471" s="30" t="str">
        <f>IFERROR(VLOOKUP(A471,'_holidays'!A471:B2576,2, false),"Ns")</f>
        <v>Y</v>
      </c>
      <c r="G471" s="30" t="str">
        <f>IFERROR(VLOOKUP(A471,'_holidays'!A471:C2576,3,False),"Ns")</f>
        <v>N</v>
      </c>
      <c r="H471" s="31">
        <v>11.6</v>
      </c>
      <c r="I471" s="31">
        <v>27.0</v>
      </c>
      <c r="J471" s="28">
        <v>12.7</v>
      </c>
      <c r="K471" s="31">
        <v>0.0</v>
      </c>
      <c r="L471" s="27">
        <v>126519.065</v>
      </c>
      <c r="M471" s="32">
        <v>92.92520704</v>
      </c>
      <c r="N471" s="33">
        <f t="shared" si="5"/>
        <v>11756810.31</v>
      </c>
    </row>
    <row r="472">
      <c r="A472" s="26">
        <v>42475.0</v>
      </c>
      <c r="B472" s="27" t="str">
        <f t="shared" si="1"/>
        <v>Friday</v>
      </c>
      <c r="C472" s="28" t="str">
        <f t="shared" si="2"/>
        <v>April</v>
      </c>
      <c r="D472" s="29">
        <f t="shared" si="3"/>
        <v>2016</v>
      </c>
      <c r="E472" s="27">
        <f t="shared" si="4"/>
        <v>16</v>
      </c>
      <c r="F472" s="30" t="str">
        <f>IFERROR(VLOOKUP(A472,'_holidays'!A472:B2577,2, false),"Ns")</f>
        <v>Y</v>
      </c>
      <c r="G472" s="30" t="str">
        <f>IFERROR(VLOOKUP(A472,'_holidays'!A472:C2577,3,False),"Ns")</f>
        <v>N</v>
      </c>
      <c r="H472" s="31">
        <v>13.4</v>
      </c>
      <c r="I472" s="31">
        <v>27.0</v>
      </c>
      <c r="J472" s="28">
        <v>15.9</v>
      </c>
      <c r="K472" s="31">
        <v>0.0</v>
      </c>
      <c r="L472" s="27">
        <v>124721.485</v>
      </c>
      <c r="M472" s="32">
        <v>81.71784794</v>
      </c>
      <c r="N472" s="33">
        <f t="shared" si="5"/>
        <v>10191971.35</v>
      </c>
    </row>
    <row r="473">
      <c r="A473" s="26">
        <v>42476.0</v>
      </c>
      <c r="B473" s="27" t="str">
        <f t="shared" si="1"/>
        <v>Saturday</v>
      </c>
      <c r="C473" s="28" t="str">
        <f t="shared" si="2"/>
        <v>April</v>
      </c>
      <c r="D473" s="29">
        <f t="shared" si="3"/>
        <v>2016</v>
      </c>
      <c r="E473" s="27">
        <f t="shared" si="4"/>
        <v>16</v>
      </c>
      <c r="F473" s="30" t="str">
        <f>IFERROR(VLOOKUP(A473,'_holidays'!A473:B2578,2, false),"Ns")</f>
        <v>Y</v>
      </c>
      <c r="G473" s="30" t="str">
        <f>IFERROR(VLOOKUP(A473,'_holidays'!A473:C2578,3,False),"Ns")</f>
        <v>N</v>
      </c>
      <c r="H473" s="31">
        <v>14.0</v>
      </c>
      <c r="I473" s="31">
        <v>20.3</v>
      </c>
      <c r="J473" s="28">
        <v>8.3</v>
      </c>
      <c r="K473" s="31">
        <v>0.0</v>
      </c>
      <c r="L473" s="27">
        <v>108525.965</v>
      </c>
      <c r="M473" s="32">
        <v>51.52896856</v>
      </c>
      <c r="N473" s="33">
        <f t="shared" si="5"/>
        <v>5592231.038</v>
      </c>
    </row>
    <row r="474">
      <c r="A474" s="26">
        <v>42477.0</v>
      </c>
      <c r="B474" s="27" t="str">
        <f t="shared" si="1"/>
        <v>Sunday</v>
      </c>
      <c r="C474" s="28" t="str">
        <f t="shared" si="2"/>
        <v>April</v>
      </c>
      <c r="D474" s="29">
        <f t="shared" si="3"/>
        <v>2016</v>
      </c>
      <c r="E474" s="27">
        <f t="shared" si="4"/>
        <v>17</v>
      </c>
      <c r="F474" s="30" t="str">
        <f>IFERROR(VLOOKUP(A474,'_holidays'!A474:B2579,2, false),"Ns")</f>
        <v>Y</v>
      </c>
      <c r="G474" s="30" t="str">
        <f>IFERROR(VLOOKUP(A474,'_holidays'!A474:C2579,3,False),"Ns")</f>
        <v>N</v>
      </c>
      <c r="H474" s="31">
        <v>13.1</v>
      </c>
      <c r="I474" s="31">
        <v>19.8</v>
      </c>
      <c r="J474" s="28">
        <v>14.7</v>
      </c>
      <c r="K474" s="31">
        <v>0.0</v>
      </c>
      <c r="L474" s="27">
        <v>100526.305</v>
      </c>
      <c r="M474" s="32">
        <v>39.12944308</v>
      </c>
      <c r="N474" s="33">
        <f t="shared" si="5"/>
        <v>3933538.33</v>
      </c>
    </row>
    <row r="475">
      <c r="A475" s="26">
        <v>42478.0</v>
      </c>
      <c r="B475" s="27" t="str">
        <f t="shared" si="1"/>
        <v>Monday</v>
      </c>
      <c r="C475" s="28" t="str">
        <f t="shared" si="2"/>
        <v>April</v>
      </c>
      <c r="D475" s="29">
        <f t="shared" si="3"/>
        <v>2016</v>
      </c>
      <c r="E475" s="27">
        <f t="shared" si="4"/>
        <v>17</v>
      </c>
      <c r="F475" s="30" t="str">
        <f>IFERROR(VLOOKUP(A475,'_holidays'!A475:B2580,2, false),"Ns")</f>
        <v>Y</v>
      </c>
      <c r="G475" s="30" t="str">
        <f>IFERROR(VLOOKUP(A475,'_holidays'!A475:C2580,3,False),"Ns")</f>
        <v>N</v>
      </c>
      <c r="H475" s="31">
        <v>9.8</v>
      </c>
      <c r="I475" s="31">
        <v>25.0</v>
      </c>
      <c r="J475" s="28">
        <v>15.0</v>
      </c>
      <c r="K475" s="31">
        <v>0.0</v>
      </c>
      <c r="L475" s="27">
        <v>123441.82</v>
      </c>
      <c r="M475" s="32">
        <v>61.62911492</v>
      </c>
      <c r="N475" s="33">
        <f t="shared" si="5"/>
        <v>7607610.111</v>
      </c>
    </row>
    <row r="476">
      <c r="A476" s="26">
        <v>42479.0</v>
      </c>
      <c r="B476" s="27" t="str">
        <f t="shared" si="1"/>
        <v>Tuesday</v>
      </c>
      <c r="C476" s="28" t="str">
        <f t="shared" si="2"/>
        <v>April</v>
      </c>
      <c r="D476" s="29">
        <f t="shared" si="3"/>
        <v>2016</v>
      </c>
      <c r="E476" s="27">
        <f t="shared" si="4"/>
        <v>17</v>
      </c>
      <c r="F476" s="30" t="str">
        <f>IFERROR(VLOOKUP(A476,'_holidays'!A476:B2581,2, false),"Ns")</f>
        <v>Y</v>
      </c>
      <c r="G476" s="30" t="str">
        <f>IFERROR(VLOOKUP(A476,'_holidays'!A476:C2581,3,False),"Ns")</f>
        <v>N</v>
      </c>
      <c r="H476" s="31">
        <v>13.6</v>
      </c>
      <c r="I476" s="31">
        <v>27.4</v>
      </c>
      <c r="J476" s="28">
        <v>14.5</v>
      </c>
      <c r="K476" s="31">
        <v>0.0</v>
      </c>
      <c r="L476" s="27">
        <v>126846.445</v>
      </c>
      <c r="M476" s="32">
        <v>54.57119179</v>
      </c>
      <c r="N476" s="33">
        <f t="shared" si="5"/>
        <v>6922161.678</v>
      </c>
    </row>
    <row r="477">
      <c r="A477" s="26">
        <v>42480.0</v>
      </c>
      <c r="B477" s="27" t="str">
        <f t="shared" si="1"/>
        <v>Wednesday</v>
      </c>
      <c r="C477" s="28" t="str">
        <f t="shared" si="2"/>
        <v>April</v>
      </c>
      <c r="D477" s="29">
        <f t="shared" si="3"/>
        <v>2016</v>
      </c>
      <c r="E477" s="27">
        <f t="shared" si="4"/>
        <v>17</v>
      </c>
      <c r="F477" s="30" t="str">
        <f>IFERROR(VLOOKUP(A477,'_holidays'!A477:B2582,2, false),"Ns")</f>
        <v>Y</v>
      </c>
      <c r="G477" s="30" t="str">
        <f>IFERROR(VLOOKUP(A477,'_holidays'!A477:C2582,3,False),"Ns")</f>
        <v>N</v>
      </c>
      <c r="H477" s="31">
        <v>15.3</v>
      </c>
      <c r="I477" s="31">
        <v>28.0</v>
      </c>
      <c r="J477" s="28">
        <v>14.0</v>
      </c>
      <c r="K477" s="31">
        <v>0.0</v>
      </c>
      <c r="L477" s="27">
        <v>125204.785</v>
      </c>
      <c r="M477" s="32">
        <v>40.0536623</v>
      </c>
      <c r="N477" s="33">
        <f t="shared" si="5"/>
        <v>5014910.177</v>
      </c>
    </row>
    <row r="478">
      <c r="A478" s="26">
        <v>42481.0</v>
      </c>
      <c r="B478" s="27" t="str">
        <f t="shared" si="1"/>
        <v>Thursday</v>
      </c>
      <c r="C478" s="28" t="str">
        <f t="shared" si="2"/>
        <v>April</v>
      </c>
      <c r="D478" s="29">
        <f t="shared" si="3"/>
        <v>2016</v>
      </c>
      <c r="E478" s="27">
        <f t="shared" si="4"/>
        <v>17</v>
      </c>
      <c r="F478" s="30" t="str">
        <f>IFERROR(VLOOKUP(A478,'_holidays'!A478:B2583,2, false),"Ns")</f>
        <v>Y</v>
      </c>
      <c r="G478" s="30" t="str">
        <f>IFERROR(VLOOKUP(A478,'_holidays'!A478:C2583,3,False),"Ns")</f>
        <v>N</v>
      </c>
      <c r="H478" s="31">
        <v>17.1</v>
      </c>
      <c r="I478" s="31">
        <v>24.2</v>
      </c>
      <c r="J478" s="28">
        <v>5.6</v>
      </c>
      <c r="K478" s="31">
        <v>0.4</v>
      </c>
      <c r="L478" s="27">
        <v>125514.14</v>
      </c>
      <c r="M478" s="32">
        <v>55.74046858</v>
      </c>
      <c r="N478" s="33">
        <f t="shared" si="5"/>
        <v>6996216.977</v>
      </c>
    </row>
    <row r="479">
      <c r="A479" s="26">
        <v>42482.0</v>
      </c>
      <c r="B479" s="27" t="str">
        <f t="shared" si="1"/>
        <v>Friday</v>
      </c>
      <c r="C479" s="28" t="str">
        <f t="shared" si="2"/>
        <v>April</v>
      </c>
      <c r="D479" s="29">
        <f t="shared" si="3"/>
        <v>2016</v>
      </c>
      <c r="E479" s="27">
        <f t="shared" si="4"/>
        <v>17</v>
      </c>
      <c r="F479" s="30" t="str">
        <f>IFERROR(VLOOKUP(A479,'_holidays'!A479:B2584,2, false),"Ns")</f>
        <v>Y</v>
      </c>
      <c r="G479" s="30" t="str">
        <f>IFERROR(VLOOKUP(A479,'_holidays'!A479:C2584,3,False),"Ns")</f>
        <v>N</v>
      </c>
      <c r="H479" s="31">
        <v>14.6</v>
      </c>
      <c r="I479" s="31">
        <v>16.7</v>
      </c>
      <c r="J479" s="28">
        <v>7.9</v>
      </c>
      <c r="K479" s="31">
        <v>21.6</v>
      </c>
      <c r="L479" s="27">
        <v>120124.305</v>
      </c>
      <c r="M479" s="32">
        <v>52.29655518</v>
      </c>
      <c r="N479" s="33">
        <f t="shared" si="5"/>
        <v>6282087.345</v>
      </c>
    </row>
    <row r="480">
      <c r="A480" s="26">
        <v>42483.0</v>
      </c>
      <c r="B480" s="27" t="str">
        <f t="shared" si="1"/>
        <v>Saturday</v>
      </c>
      <c r="C480" s="28" t="str">
        <f t="shared" si="2"/>
        <v>April</v>
      </c>
      <c r="D480" s="29">
        <f t="shared" si="3"/>
        <v>2016</v>
      </c>
      <c r="E480" s="27">
        <f t="shared" si="4"/>
        <v>17</v>
      </c>
      <c r="F480" s="30" t="str">
        <f>IFERROR(VLOOKUP(A480,'_holidays'!A480:B2585,2, false),"Ns")</f>
        <v>Y</v>
      </c>
      <c r="G480" s="30" t="str">
        <f>IFERROR(VLOOKUP(A480,'_holidays'!A480:C2585,3,False),"Ns")</f>
        <v>N</v>
      </c>
      <c r="H480" s="31">
        <v>12.3</v>
      </c>
      <c r="I480" s="31">
        <v>18.6</v>
      </c>
      <c r="J480" s="28">
        <v>8.5</v>
      </c>
      <c r="K480" s="31">
        <v>0.0</v>
      </c>
      <c r="L480" s="27">
        <v>108773.745</v>
      </c>
      <c r="M480" s="32">
        <v>36.7345262</v>
      </c>
      <c r="N480" s="33">
        <f t="shared" si="5"/>
        <v>3995751.986</v>
      </c>
    </row>
    <row r="481">
      <c r="A481" s="26">
        <v>42484.0</v>
      </c>
      <c r="B481" s="27" t="str">
        <f t="shared" si="1"/>
        <v>Sunday</v>
      </c>
      <c r="C481" s="28" t="str">
        <f t="shared" si="2"/>
        <v>April</v>
      </c>
      <c r="D481" s="29">
        <f t="shared" si="3"/>
        <v>2016</v>
      </c>
      <c r="E481" s="27">
        <f t="shared" si="4"/>
        <v>18</v>
      </c>
      <c r="F481" s="30" t="str">
        <f>IFERROR(VLOOKUP(A481,'_holidays'!A481:B2586,2, false),"Ns")</f>
        <v>Y</v>
      </c>
      <c r="G481" s="30" t="str">
        <f>IFERROR(VLOOKUP(A481,'_holidays'!A481:C2586,3,False),"Ns")</f>
        <v>N</v>
      </c>
      <c r="H481" s="31">
        <v>9.1</v>
      </c>
      <c r="I481" s="31">
        <v>20.0</v>
      </c>
      <c r="J481" s="28">
        <v>14.8</v>
      </c>
      <c r="K481" s="31">
        <v>0.0</v>
      </c>
      <c r="L481" s="27">
        <v>105642.28</v>
      </c>
      <c r="M481" s="32">
        <v>30.68045485</v>
      </c>
      <c r="N481" s="33">
        <f t="shared" si="5"/>
        <v>3241153.202</v>
      </c>
    </row>
    <row r="482">
      <c r="A482" s="26">
        <v>42485.0</v>
      </c>
      <c r="B482" s="27" t="str">
        <f t="shared" si="1"/>
        <v>Monday</v>
      </c>
      <c r="C482" s="28" t="str">
        <f t="shared" si="2"/>
        <v>April</v>
      </c>
      <c r="D482" s="29">
        <f t="shared" si="3"/>
        <v>2016</v>
      </c>
      <c r="E482" s="27">
        <f t="shared" si="4"/>
        <v>18</v>
      </c>
      <c r="F482" s="30" t="str">
        <f>IFERROR(VLOOKUP(A482,'_holidays'!A482:B2587,2, false),"Ns")</f>
        <v>Y</v>
      </c>
      <c r="G482" s="30" t="str">
        <f>IFERROR(VLOOKUP(A482,'_holidays'!A482:C2587,3,False),"Ns")</f>
        <v>Y</v>
      </c>
      <c r="H482" s="31">
        <v>9.9</v>
      </c>
      <c r="I482" s="31">
        <v>25.0</v>
      </c>
      <c r="J482" s="28">
        <v>14.8</v>
      </c>
      <c r="K482" s="31">
        <v>0.0</v>
      </c>
      <c r="L482" s="27">
        <v>104072.435</v>
      </c>
      <c r="M482" s="32">
        <v>39.08786122</v>
      </c>
      <c r="N482" s="33">
        <f t="shared" si="5"/>
        <v>4067968.896</v>
      </c>
    </row>
    <row r="483">
      <c r="A483" s="26">
        <v>42486.0</v>
      </c>
      <c r="B483" s="27" t="str">
        <f t="shared" si="1"/>
        <v>Tuesday</v>
      </c>
      <c r="C483" s="28" t="str">
        <f t="shared" si="2"/>
        <v>April</v>
      </c>
      <c r="D483" s="29">
        <f t="shared" si="3"/>
        <v>2016</v>
      </c>
      <c r="E483" s="27">
        <f t="shared" si="4"/>
        <v>18</v>
      </c>
      <c r="F483" s="30" t="str">
        <f>IFERROR(VLOOKUP(A483,'_holidays'!A483:B2588,2, false),"Ns")</f>
        <v>Y</v>
      </c>
      <c r="G483" s="30" t="str">
        <f>IFERROR(VLOOKUP(A483,'_holidays'!A483:C2588,3,False),"Ns")</f>
        <v>N</v>
      </c>
      <c r="H483" s="31">
        <v>11.3</v>
      </c>
      <c r="I483" s="31">
        <v>25.6</v>
      </c>
      <c r="J483" s="28">
        <v>14.6</v>
      </c>
      <c r="K483" s="31">
        <v>0.0</v>
      </c>
      <c r="L483" s="27">
        <v>117437.665</v>
      </c>
      <c r="M483" s="32">
        <v>56.43641514</v>
      </c>
      <c r="N483" s="33">
        <f t="shared" si="5"/>
        <v>6627760.815</v>
      </c>
    </row>
    <row r="484">
      <c r="A484" s="26">
        <v>42487.0</v>
      </c>
      <c r="B484" s="27" t="str">
        <f t="shared" si="1"/>
        <v>Wednesday</v>
      </c>
      <c r="C484" s="28" t="str">
        <f t="shared" si="2"/>
        <v>April</v>
      </c>
      <c r="D484" s="29">
        <f t="shared" si="3"/>
        <v>2016</v>
      </c>
      <c r="E484" s="27">
        <f t="shared" si="4"/>
        <v>18</v>
      </c>
      <c r="F484" s="30" t="str">
        <f>IFERROR(VLOOKUP(A484,'_holidays'!A484:B2589,2, false),"Ns")</f>
        <v>Y</v>
      </c>
      <c r="G484" s="30" t="str">
        <f>IFERROR(VLOOKUP(A484,'_holidays'!A484:C2589,3,False),"Ns")</f>
        <v>N</v>
      </c>
      <c r="H484" s="31">
        <v>13.0</v>
      </c>
      <c r="I484" s="31">
        <v>25.4</v>
      </c>
      <c r="J484" s="28">
        <v>13.5</v>
      </c>
      <c r="K484" s="31">
        <v>0.0</v>
      </c>
      <c r="L484" s="27">
        <v>118531.5</v>
      </c>
      <c r="M484" s="32">
        <v>19.4111381</v>
      </c>
      <c r="N484" s="33">
        <f t="shared" si="5"/>
        <v>2300831.316</v>
      </c>
    </row>
    <row r="485">
      <c r="A485" s="26">
        <v>42488.0</v>
      </c>
      <c r="B485" s="27" t="str">
        <f t="shared" si="1"/>
        <v>Thursday</v>
      </c>
      <c r="C485" s="28" t="str">
        <f t="shared" si="2"/>
        <v>April</v>
      </c>
      <c r="D485" s="29">
        <f t="shared" si="3"/>
        <v>2016</v>
      </c>
      <c r="E485" s="27">
        <f t="shared" si="4"/>
        <v>18</v>
      </c>
      <c r="F485" s="30" t="str">
        <f>IFERROR(VLOOKUP(A485,'_holidays'!A485:B2590,2, false),"Ns")</f>
        <v>Y</v>
      </c>
      <c r="G485" s="30" t="str">
        <f>IFERROR(VLOOKUP(A485,'_holidays'!A485:C2590,3,False),"Ns")</f>
        <v>N</v>
      </c>
      <c r="H485" s="31">
        <v>19.8</v>
      </c>
      <c r="I485" s="31">
        <v>24.9</v>
      </c>
      <c r="J485" s="28">
        <v>5.3</v>
      </c>
      <c r="K485" s="31">
        <v>0.0</v>
      </c>
      <c r="L485" s="27">
        <v>126847.02</v>
      </c>
      <c r="M485" s="32">
        <v>60.58197893</v>
      </c>
      <c r="N485" s="33">
        <f t="shared" si="5"/>
        <v>7684643.493</v>
      </c>
    </row>
    <row r="486">
      <c r="A486" s="26">
        <v>42489.0</v>
      </c>
      <c r="B486" s="27" t="str">
        <f t="shared" si="1"/>
        <v>Friday</v>
      </c>
      <c r="C486" s="28" t="str">
        <f t="shared" si="2"/>
        <v>April</v>
      </c>
      <c r="D486" s="29">
        <f t="shared" si="3"/>
        <v>2016</v>
      </c>
      <c r="E486" s="27">
        <f t="shared" si="4"/>
        <v>18</v>
      </c>
      <c r="F486" s="30" t="str">
        <f>IFERROR(VLOOKUP(A486,'_holidays'!A486:B2591,2, false),"Ns")</f>
        <v>Y</v>
      </c>
      <c r="G486" s="30" t="str">
        <f>IFERROR(VLOOKUP(A486,'_holidays'!A486:C2591,3,False),"Ns")</f>
        <v>N</v>
      </c>
      <c r="H486" s="31">
        <v>16.9</v>
      </c>
      <c r="I486" s="31">
        <v>20.6</v>
      </c>
      <c r="J486" s="28">
        <v>3.7</v>
      </c>
      <c r="K486" s="31">
        <v>0.4</v>
      </c>
      <c r="L486" s="27">
        <v>122054.13</v>
      </c>
      <c r="M486" s="32">
        <v>51.74834177</v>
      </c>
      <c r="N486" s="33">
        <f t="shared" si="5"/>
        <v>6316098.834</v>
      </c>
    </row>
    <row r="487">
      <c r="A487" s="26">
        <v>42490.0</v>
      </c>
      <c r="B487" s="27" t="str">
        <f t="shared" si="1"/>
        <v>Saturday</v>
      </c>
      <c r="C487" s="28" t="str">
        <f t="shared" si="2"/>
        <v>April</v>
      </c>
      <c r="D487" s="29">
        <f t="shared" si="3"/>
        <v>2016</v>
      </c>
      <c r="E487" s="27">
        <f t="shared" si="4"/>
        <v>18</v>
      </c>
      <c r="F487" s="30" t="str">
        <f>IFERROR(VLOOKUP(A487,'_holidays'!A487:B2592,2, false),"Ns")</f>
        <v>Y</v>
      </c>
      <c r="G487" s="30" t="str">
        <f>IFERROR(VLOOKUP(A487,'_holidays'!A487:C2592,3,False),"Ns")</f>
        <v>N</v>
      </c>
      <c r="H487" s="31">
        <v>16.4</v>
      </c>
      <c r="I487" s="31">
        <v>24.1</v>
      </c>
      <c r="J487" s="28">
        <v>12.7</v>
      </c>
      <c r="K487" s="31">
        <v>6.2</v>
      </c>
      <c r="L487" s="27">
        <v>103505.195</v>
      </c>
      <c r="M487" s="32">
        <v>27.10790618</v>
      </c>
      <c r="N487" s="33">
        <f t="shared" si="5"/>
        <v>2805809.115</v>
      </c>
    </row>
    <row r="488">
      <c r="A488" s="26">
        <v>42491.0</v>
      </c>
      <c r="B488" s="27" t="str">
        <f t="shared" si="1"/>
        <v>Sunday</v>
      </c>
      <c r="C488" s="28" t="str">
        <f t="shared" si="2"/>
        <v>May</v>
      </c>
      <c r="D488" s="29">
        <f t="shared" si="3"/>
        <v>2016</v>
      </c>
      <c r="E488" s="27">
        <f t="shared" si="4"/>
        <v>19</v>
      </c>
      <c r="F488" s="30" t="str">
        <f>IFERROR(VLOOKUP(A488,'_holidays'!A488:B2593,2, false),"Ns")</f>
        <v>Ns</v>
      </c>
      <c r="G488" s="30" t="str">
        <f>IFERROR(VLOOKUP(A488,'_holidays'!A488:C2593,3,False),"Ns")</f>
        <v>Ns</v>
      </c>
      <c r="H488" s="31">
        <v>14.4</v>
      </c>
      <c r="I488" s="31">
        <v>17.0</v>
      </c>
      <c r="J488" s="28">
        <v>9.0</v>
      </c>
      <c r="K488" s="31">
        <v>9.8</v>
      </c>
      <c r="L488" s="27">
        <v>98873.535</v>
      </c>
      <c r="M488" s="32">
        <v>31.87421762</v>
      </c>
      <c r="N488" s="33">
        <f t="shared" si="5"/>
        <v>3151516.571</v>
      </c>
    </row>
    <row r="489">
      <c r="A489" s="26">
        <v>42492.0</v>
      </c>
      <c r="B489" s="27" t="str">
        <f t="shared" si="1"/>
        <v>Monday</v>
      </c>
      <c r="C489" s="28" t="str">
        <f t="shared" si="2"/>
        <v>May</v>
      </c>
      <c r="D489" s="29">
        <f t="shared" si="3"/>
        <v>2016</v>
      </c>
      <c r="E489" s="27">
        <f t="shared" si="4"/>
        <v>19</v>
      </c>
      <c r="F489" s="30" t="str">
        <f>IFERROR(VLOOKUP(A489,'_holidays'!A489:B2594,2, false),"Ns")</f>
        <v>Ns</v>
      </c>
      <c r="G489" s="30" t="str">
        <f>IFERROR(VLOOKUP(A489,'_holidays'!A489:C2594,3,False),"Ns")</f>
        <v>Ns</v>
      </c>
      <c r="H489" s="31">
        <v>9.0</v>
      </c>
      <c r="I489" s="31">
        <v>18.4</v>
      </c>
      <c r="J489" s="28">
        <v>12.3</v>
      </c>
      <c r="K489" s="31">
        <v>0.4</v>
      </c>
      <c r="L489" s="27">
        <v>116969.63</v>
      </c>
      <c r="M489" s="32">
        <v>37.34851758</v>
      </c>
      <c r="N489" s="33">
        <f t="shared" si="5"/>
        <v>4368642.282</v>
      </c>
    </row>
    <row r="490">
      <c r="A490" s="26">
        <v>42493.0</v>
      </c>
      <c r="B490" s="27" t="str">
        <f t="shared" si="1"/>
        <v>Tuesday</v>
      </c>
      <c r="C490" s="28" t="str">
        <f t="shared" si="2"/>
        <v>May</v>
      </c>
      <c r="D490" s="29">
        <f t="shared" si="3"/>
        <v>2016</v>
      </c>
      <c r="E490" s="27">
        <f t="shared" si="4"/>
        <v>19</v>
      </c>
      <c r="F490" s="30" t="str">
        <f>IFERROR(VLOOKUP(A490,'_holidays'!A490:B2595,2, false),"Ns")</f>
        <v>Ns</v>
      </c>
      <c r="G490" s="30" t="str">
        <f>IFERROR(VLOOKUP(A490,'_holidays'!A490:C2595,3,False),"Ns")</f>
        <v>Ns</v>
      </c>
      <c r="H490" s="31">
        <v>12.3</v>
      </c>
      <c r="I490" s="31">
        <v>20.1</v>
      </c>
      <c r="J490" s="28">
        <v>8.8</v>
      </c>
      <c r="K490" s="31">
        <v>0.0</v>
      </c>
      <c r="L490" s="27">
        <v>119014.445</v>
      </c>
      <c r="M490" s="32">
        <v>22.24291908</v>
      </c>
      <c r="N490" s="33">
        <f t="shared" si="5"/>
        <v>2647228.669</v>
      </c>
    </row>
    <row r="491">
      <c r="A491" s="26">
        <v>42494.0</v>
      </c>
      <c r="B491" s="27" t="str">
        <f t="shared" si="1"/>
        <v>Wednesday</v>
      </c>
      <c r="C491" s="28" t="str">
        <f t="shared" si="2"/>
        <v>May</v>
      </c>
      <c r="D491" s="29">
        <f t="shared" si="3"/>
        <v>2016</v>
      </c>
      <c r="E491" s="27">
        <f t="shared" si="4"/>
        <v>19</v>
      </c>
      <c r="F491" s="30" t="str">
        <f>IFERROR(VLOOKUP(A491,'_holidays'!A491:B2596,2, false),"Ns")</f>
        <v>Ns</v>
      </c>
      <c r="G491" s="30" t="str">
        <f>IFERROR(VLOOKUP(A491,'_holidays'!A491:C2596,3,False),"Ns")</f>
        <v>Ns</v>
      </c>
      <c r="H491" s="31">
        <v>9.8</v>
      </c>
      <c r="I491" s="31">
        <v>18.2</v>
      </c>
      <c r="J491" s="28">
        <v>11.8</v>
      </c>
      <c r="K491" s="31">
        <v>0.2</v>
      </c>
      <c r="L491" s="27">
        <v>124525.185</v>
      </c>
      <c r="M491" s="32">
        <v>47.7538426</v>
      </c>
      <c r="N491" s="33">
        <f t="shared" si="5"/>
        <v>5946556.084</v>
      </c>
    </row>
    <row r="492">
      <c r="A492" s="26">
        <v>42495.0</v>
      </c>
      <c r="B492" s="27" t="str">
        <f t="shared" si="1"/>
        <v>Thursday</v>
      </c>
      <c r="C492" s="28" t="str">
        <f t="shared" si="2"/>
        <v>May</v>
      </c>
      <c r="D492" s="29">
        <f t="shared" si="3"/>
        <v>2016</v>
      </c>
      <c r="E492" s="27">
        <f t="shared" si="4"/>
        <v>19</v>
      </c>
      <c r="F492" s="30" t="str">
        <f>IFERROR(VLOOKUP(A492,'_holidays'!A492:B2597,2, false),"Ns")</f>
        <v>Y</v>
      </c>
      <c r="G492" s="30" t="str">
        <f>IFERROR(VLOOKUP(A492,'_holidays'!A492:C2597,3,False),"Ns")</f>
        <v>N</v>
      </c>
      <c r="H492" s="31">
        <v>12.6</v>
      </c>
      <c r="I492" s="31">
        <v>20.5</v>
      </c>
      <c r="J492" s="28">
        <v>12.3</v>
      </c>
      <c r="K492" s="31">
        <v>0.0</v>
      </c>
      <c r="L492" s="27">
        <v>118192.055</v>
      </c>
      <c r="M492" s="32">
        <v>27.23225297</v>
      </c>
      <c r="N492" s="33">
        <f t="shared" si="5"/>
        <v>3218635.941</v>
      </c>
    </row>
    <row r="493">
      <c r="A493" s="26">
        <v>42496.0</v>
      </c>
      <c r="B493" s="27" t="str">
        <f t="shared" si="1"/>
        <v>Friday</v>
      </c>
      <c r="C493" s="28" t="str">
        <f t="shared" si="2"/>
        <v>May</v>
      </c>
      <c r="D493" s="29">
        <f t="shared" si="3"/>
        <v>2016</v>
      </c>
      <c r="E493" s="27">
        <f t="shared" si="4"/>
        <v>19</v>
      </c>
      <c r="F493" s="30" t="str">
        <f>IFERROR(VLOOKUP(A493,'_holidays'!A493:B2598,2, false),"Ns")</f>
        <v>Y</v>
      </c>
      <c r="G493" s="30" t="str">
        <f>IFERROR(VLOOKUP(A493,'_holidays'!A493:C2598,3,False),"Ns")</f>
        <v>N</v>
      </c>
      <c r="H493" s="31">
        <v>15.9</v>
      </c>
      <c r="I493" s="31">
        <v>24.7</v>
      </c>
      <c r="J493" s="28">
        <v>13.2</v>
      </c>
      <c r="K493" s="31">
        <v>0.0</v>
      </c>
      <c r="L493" s="27">
        <v>120421.32</v>
      </c>
      <c r="M493" s="32">
        <v>64.31705658</v>
      </c>
      <c r="N493" s="33">
        <f t="shared" si="5"/>
        <v>7745144.852</v>
      </c>
    </row>
    <row r="494">
      <c r="A494" s="26">
        <v>42497.0</v>
      </c>
      <c r="B494" s="27" t="str">
        <f t="shared" si="1"/>
        <v>Saturday</v>
      </c>
      <c r="C494" s="28" t="str">
        <f t="shared" si="2"/>
        <v>May</v>
      </c>
      <c r="D494" s="29">
        <f t="shared" si="3"/>
        <v>2016</v>
      </c>
      <c r="E494" s="27">
        <f t="shared" si="4"/>
        <v>19</v>
      </c>
      <c r="F494" s="30" t="str">
        <f>IFERROR(VLOOKUP(A494,'_holidays'!A494:B2599,2, false),"Ns")</f>
        <v>N</v>
      </c>
      <c r="G494" s="30" t="str">
        <f>IFERROR(VLOOKUP(A494,'_holidays'!A494:C2599,3,False),"Ns")</f>
        <v>N</v>
      </c>
      <c r="H494" s="31">
        <v>11.4</v>
      </c>
      <c r="I494" s="31">
        <v>25.7</v>
      </c>
      <c r="J494" s="28">
        <v>12.6</v>
      </c>
      <c r="K494" s="31">
        <v>0.0</v>
      </c>
      <c r="L494" s="27">
        <v>106052.64</v>
      </c>
      <c r="M494" s="32">
        <v>46.62702428</v>
      </c>
      <c r="N494" s="33">
        <f t="shared" si="5"/>
        <v>4944919.02</v>
      </c>
    </row>
    <row r="495">
      <c r="A495" s="26">
        <v>42498.0</v>
      </c>
      <c r="B495" s="27" t="str">
        <f t="shared" si="1"/>
        <v>Sunday</v>
      </c>
      <c r="C495" s="28" t="str">
        <f t="shared" si="2"/>
        <v>May</v>
      </c>
      <c r="D495" s="29">
        <f t="shared" si="3"/>
        <v>2016</v>
      </c>
      <c r="E495" s="27">
        <f t="shared" si="4"/>
        <v>20</v>
      </c>
      <c r="F495" s="30" t="str">
        <f>IFERROR(VLOOKUP(A495,'_holidays'!A495:B2600,2, false),"Ns")</f>
        <v>Y</v>
      </c>
      <c r="G495" s="30" t="str">
        <f>IFERROR(VLOOKUP(A495,'_holidays'!A495:C2600,3,False),"Ns")</f>
        <v>N</v>
      </c>
      <c r="H495" s="31">
        <v>15.5</v>
      </c>
      <c r="I495" s="31">
        <v>20.4</v>
      </c>
      <c r="J495" s="28">
        <v>3.5</v>
      </c>
      <c r="K495" s="31">
        <v>5.4</v>
      </c>
      <c r="L495" s="27">
        <v>103487.28</v>
      </c>
      <c r="M495" s="32">
        <v>59.14011232</v>
      </c>
      <c r="N495" s="33">
        <f t="shared" si="5"/>
        <v>6120249.363</v>
      </c>
    </row>
    <row r="496">
      <c r="A496" s="26">
        <v>42499.0</v>
      </c>
      <c r="B496" s="27" t="str">
        <f t="shared" si="1"/>
        <v>Monday</v>
      </c>
      <c r="C496" s="28" t="str">
        <f t="shared" si="2"/>
        <v>May</v>
      </c>
      <c r="D496" s="29">
        <f t="shared" si="3"/>
        <v>2016</v>
      </c>
      <c r="E496" s="27">
        <f t="shared" si="4"/>
        <v>20</v>
      </c>
      <c r="F496" s="30" t="str">
        <f>IFERROR(VLOOKUP(A496,'_holidays'!A496:B2601,2, false),"Ns")</f>
        <v>Y</v>
      </c>
      <c r="G496" s="30" t="str">
        <f>IFERROR(VLOOKUP(A496,'_holidays'!A496:C2601,3,False),"Ns")</f>
        <v>N</v>
      </c>
      <c r="H496" s="31">
        <v>15.4</v>
      </c>
      <c r="I496" s="31">
        <v>22.2</v>
      </c>
      <c r="J496" s="28">
        <v>6.7</v>
      </c>
      <c r="K496" s="31">
        <v>0.8</v>
      </c>
      <c r="L496" s="27">
        <v>119781.135</v>
      </c>
      <c r="M496" s="32">
        <v>100.8140427</v>
      </c>
      <c r="N496" s="33">
        <f t="shared" si="5"/>
        <v>12075620.46</v>
      </c>
    </row>
    <row r="497">
      <c r="A497" s="26">
        <v>42500.0</v>
      </c>
      <c r="B497" s="27" t="str">
        <f t="shared" si="1"/>
        <v>Tuesday</v>
      </c>
      <c r="C497" s="28" t="str">
        <f t="shared" si="2"/>
        <v>May</v>
      </c>
      <c r="D497" s="29">
        <f t="shared" si="3"/>
        <v>2016</v>
      </c>
      <c r="E497" s="27">
        <f t="shared" si="4"/>
        <v>20</v>
      </c>
      <c r="F497" s="30" t="str">
        <f>IFERROR(VLOOKUP(A497,'_holidays'!A497:B2602,2, false),"Ns")</f>
        <v>Y</v>
      </c>
      <c r="G497" s="30" t="str">
        <f>IFERROR(VLOOKUP(A497,'_holidays'!A497:C2602,3,False),"Ns")</f>
        <v>N</v>
      </c>
      <c r="H497" s="31">
        <v>13.7</v>
      </c>
      <c r="I497" s="31">
        <v>17.2</v>
      </c>
      <c r="J497" s="28">
        <v>7.6</v>
      </c>
      <c r="K497" s="31">
        <v>12.0</v>
      </c>
      <c r="L497" s="27">
        <v>119611.88</v>
      </c>
      <c r="M497" s="32">
        <v>36.9801066</v>
      </c>
      <c r="N497" s="33">
        <f t="shared" si="5"/>
        <v>4423260.073</v>
      </c>
    </row>
    <row r="498">
      <c r="A498" s="26">
        <v>42501.0</v>
      </c>
      <c r="B498" s="27" t="str">
        <f t="shared" si="1"/>
        <v>Wednesday</v>
      </c>
      <c r="C498" s="28" t="str">
        <f t="shared" si="2"/>
        <v>May</v>
      </c>
      <c r="D498" s="29">
        <f t="shared" si="3"/>
        <v>2016</v>
      </c>
      <c r="E498" s="27">
        <f t="shared" si="4"/>
        <v>20</v>
      </c>
      <c r="F498" s="30" t="str">
        <f>IFERROR(VLOOKUP(A498,'_holidays'!A498:B2603,2, false),"Ns")</f>
        <v>Y</v>
      </c>
      <c r="G498" s="30" t="str">
        <f>IFERROR(VLOOKUP(A498,'_holidays'!A498:C2603,3,False),"Ns")</f>
        <v>N</v>
      </c>
      <c r="H498" s="31">
        <v>12.2</v>
      </c>
      <c r="I498" s="31">
        <v>17.4</v>
      </c>
      <c r="J498" s="28">
        <v>6.3</v>
      </c>
      <c r="K498" s="31">
        <v>0.2</v>
      </c>
      <c r="L498" s="27">
        <v>123616.28</v>
      </c>
      <c r="M498" s="32">
        <v>59.84988166</v>
      </c>
      <c r="N498" s="33">
        <f t="shared" si="5"/>
        <v>7398419.729</v>
      </c>
    </row>
    <row r="499">
      <c r="A499" s="26">
        <v>42502.0</v>
      </c>
      <c r="B499" s="27" t="str">
        <f t="shared" si="1"/>
        <v>Thursday</v>
      </c>
      <c r="C499" s="28" t="str">
        <f t="shared" si="2"/>
        <v>May</v>
      </c>
      <c r="D499" s="29">
        <f t="shared" si="3"/>
        <v>2016</v>
      </c>
      <c r="E499" s="27">
        <f t="shared" si="4"/>
        <v>20</v>
      </c>
      <c r="F499" s="30" t="str">
        <f>IFERROR(VLOOKUP(A499,'_holidays'!A499:B2604,2, false),"Ns")</f>
        <v>Y</v>
      </c>
      <c r="G499" s="30" t="str">
        <f>IFERROR(VLOOKUP(A499,'_holidays'!A499:C2604,3,False),"Ns")</f>
        <v>N</v>
      </c>
      <c r="H499" s="31">
        <v>14.1</v>
      </c>
      <c r="I499" s="31">
        <v>21.4</v>
      </c>
      <c r="J499" s="28">
        <v>6.1</v>
      </c>
      <c r="K499" s="31">
        <v>0.2</v>
      </c>
      <c r="L499" s="27">
        <v>120693.53</v>
      </c>
      <c r="M499" s="32">
        <v>53.79609684</v>
      </c>
      <c r="N499" s="33">
        <f t="shared" si="5"/>
        <v>6492840.828</v>
      </c>
    </row>
    <row r="500">
      <c r="A500" s="26">
        <v>42503.0</v>
      </c>
      <c r="B500" s="27" t="str">
        <f t="shared" si="1"/>
        <v>Friday</v>
      </c>
      <c r="C500" s="28" t="str">
        <f t="shared" si="2"/>
        <v>May</v>
      </c>
      <c r="D500" s="29">
        <f t="shared" si="3"/>
        <v>2016</v>
      </c>
      <c r="E500" s="27">
        <f t="shared" si="4"/>
        <v>20</v>
      </c>
      <c r="F500" s="30" t="str">
        <f>IFERROR(VLOOKUP(A500,'_holidays'!A500:B2605,2, false),"Ns")</f>
        <v>Y</v>
      </c>
      <c r="G500" s="30" t="str">
        <f>IFERROR(VLOOKUP(A500,'_holidays'!A500:C2605,3,False),"Ns")</f>
        <v>N</v>
      </c>
      <c r="H500" s="31">
        <v>15.9</v>
      </c>
      <c r="I500" s="31">
        <v>21.6</v>
      </c>
      <c r="J500" s="28">
        <v>9.9</v>
      </c>
      <c r="K500" s="31">
        <v>0.0</v>
      </c>
      <c r="L500" s="27">
        <v>118800.07</v>
      </c>
      <c r="M500" s="32">
        <v>52.36555156</v>
      </c>
      <c r="N500" s="33">
        <f t="shared" si="5"/>
        <v>6221031.191</v>
      </c>
    </row>
    <row r="501">
      <c r="A501" s="26">
        <v>42504.0</v>
      </c>
      <c r="B501" s="27" t="str">
        <f t="shared" si="1"/>
        <v>Saturday</v>
      </c>
      <c r="C501" s="28" t="str">
        <f t="shared" si="2"/>
        <v>May</v>
      </c>
      <c r="D501" s="29">
        <f t="shared" si="3"/>
        <v>2016</v>
      </c>
      <c r="E501" s="27">
        <f t="shared" si="4"/>
        <v>20</v>
      </c>
      <c r="F501" s="30" t="str">
        <f>IFERROR(VLOOKUP(A501,'_holidays'!A501:B2606,2, false),"Ns")</f>
        <v>Y</v>
      </c>
      <c r="G501" s="30" t="str">
        <f>IFERROR(VLOOKUP(A501,'_holidays'!A501:C2606,3,False),"Ns")</f>
        <v>N</v>
      </c>
      <c r="H501" s="31">
        <v>14.5</v>
      </c>
      <c r="I501" s="31">
        <v>21.7</v>
      </c>
      <c r="J501" s="28">
        <v>12.6</v>
      </c>
      <c r="K501" s="31">
        <v>0.0</v>
      </c>
      <c r="L501" s="27">
        <v>101945.995</v>
      </c>
      <c r="M501" s="32">
        <v>28.27876737</v>
      </c>
      <c r="N501" s="33">
        <f t="shared" si="5"/>
        <v>2882907.077</v>
      </c>
    </row>
    <row r="502">
      <c r="A502" s="26">
        <v>42505.0</v>
      </c>
      <c r="B502" s="27" t="str">
        <f t="shared" si="1"/>
        <v>Sunday</v>
      </c>
      <c r="C502" s="28" t="str">
        <f t="shared" si="2"/>
        <v>May</v>
      </c>
      <c r="D502" s="29">
        <f t="shared" si="3"/>
        <v>2016</v>
      </c>
      <c r="E502" s="27">
        <f t="shared" si="4"/>
        <v>21</v>
      </c>
      <c r="F502" s="30" t="str">
        <f>IFERROR(VLOOKUP(A502,'_holidays'!A502:B2607,2, false),"Ns")</f>
        <v>Y</v>
      </c>
      <c r="G502" s="30" t="str">
        <f>IFERROR(VLOOKUP(A502,'_holidays'!A502:C2607,3,False),"Ns")</f>
        <v>N</v>
      </c>
      <c r="H502" s="31">
        <v>15.0</v>
      </c>
      <c r="I502" s="31">
        <v>22.0</v>
      </c>
      <c r="J502" s="28">
        <v>6.7</v>
      </c>
      <c r="K502" s="31">
        <v>0.0</v>
      </c>
      <c r="L502" s="27">
        <v>99697.62</v>
      </c>
      <c r="M502" s="32">
        <v>37.07654106</v>
      </c>
      <c r="N502" s="33">
        <f t="shared" si="5"/>
        <v>3696442.902</v>
      </c>
    </row>
    <row r="503">
      <c r="A503" s="26">
        <v>42506.0</v>
      </c>
      <c r="B503" s="27" t="str">
        <f t="shared" si="1"/>
        <v>Monday</v>
      </c>
      <c r="C503" s="28" t="str">
        <f t="shared" si="2"/>
        <v>May</v>
      </c>
      <c r="D503" s="29">
        <f t="shared" si="3"/>
        <v>2016</v>
      </c>
      <c r="E503" s="27">
        <f t="shared" si="4"/>
        <v>21</v>
      </c>
      <c r="F503" s="30" t="str">
        <f>IFERROR(VLOOKUP(A503,'_holidays'!A503:B2608,2, false),"Ns")</f>
        <v>Y</v>
      </c>
      <c r="G503" s="30" t="str">
        <f>IFERROR(VLOOKUP(A503,'_holidays'!A503:C2608,3,False),"Ns")</f>
        <v>N</v>
      </c>
      <c r="H503" s="31">
        <v>7.7</v>
      </c>
      <c r="I503" s="31">
        <v>19.6</v>
      </c>
      <c r="J503" s="28">
        <v>8.9</v>
      </c>
      <c r="K503" s="31">
        <v>0.0</v>
      </c>
      <c r="L503" s="27">
        <v>121182.695</v>
      </c>
      <c r="M503" s="32">
        <v>41.91676316</v>
      </c>
      <c r="N503" s="33">
        <f t="shared" si="5"/>
        <v>5079586.325</v>
      </c>
    </row>
    <row r="504">
      <c r="A504" s="26">
        <v>42507.0</v>
      </c>
      <c r="B504" s="27" t="str">
        <f t="shared" si="1"/>
        <v>Tuesday</v>
      </c>
      <c r="C504" s="28" t="str">
        <f t="shared" si="2"/>
        <v>May</v>
      </c>
      <c r="D504" s="29">
        <f t="shared" si="3"/>
        <v>2016</v>
      </c>
      <c r="E504" s="27">
        <f t="shared" si="4"/>
        <v>21</v>
      </c>
      <c r="F504" s="30" t="str">
        <f>IFERROR(VLOOKUP(A504,'_holidays'!A504:B2609,2, false),"Ns")</f>
        <v>Y</v>
      </c>
      <c r="G504" s="30" t="str">
        <f>IFERROR(VLOOKUP(A504,'_holidays'!A504:C2609,3,False),"Ns")</f>
        <v>N</v>
      </c>
      <c r="H504" s="31">
        <v>11.4</v>
      </c>
      <c r="I504" s="31">
        <v>17.1</v>
      </c>
      <c r="J504" s="28">
        <v>5.4</v>
      </c>
      <c r="K504" s="31">
        <v>0.2</v>
      </c>
      <c r="L504" s="27">
        <v>124209.405</v>
      </c>
      <c r="M504" s="32">
        <v>68.33332655</v>
      </c>
      <c r="N504" s="33">
        <f t="shared" si="5"/>
        <v>8487641.832</v>
      </c>
    </row>
    <row r="505">
      <c r="A505" s="26">
        <v>42508.0</v>
      </c>
      <c r="B505" s="27" t="str">
        <f t="shared" si="1"/>
        <v>Wednesday</v>
      </c>
      <c r="C505" s="28" t="str">
        <f t="shared" si="2"/>
        <v>May</v>
      </c>
      <c r="D505" s="29">
        <f t="shared" si="3"/>
        <v>2016</v>
      </c>
      <c r="E505" s="27">
        <f t="shared" si="4"/>
        <v>21</v>
      </c>
      <c r="F505" s="30" t="str">
        <f>IFERROR(VLOOKUP(A505,'_holidays'!A505:B2610,2, false),"Ns")</f>
        <v>Y</v>
      </c>
      <c r="G505" s="30" t="str">
        <f>IFERROR(VLOOKUP(A505,'_holidays'!A505:C2610,3,False),"Ns")</f>
        <v>N</v>
      </c>
      <c r="H505" s="31">
        <v>13.0</v>
      </c>
      <c r="I505" s="31">
        <v>19.3</v>
      </c>
      <c r="J505" s="28">
        <v>7.2</v>
      </c>
      <c r="K505" s="31">
        <v>0.0</v>
      </c>
      <c r="L505" s="27">
        <v>124352.215</v>
      </c>
      <c r="M505" s="32">
        <v>70.58882764</v>
      </c>
      <c r="N505" s="33">
        <f t="shared" si="5"/>
        <v>8777877.071</v>
      </c>
    </row>
    <row r="506">
      <c r="A506" s="26">
        <v>42509.0</v>
      </c>
      <c r="B506" s="27" t="str">
        <f t="shared" si="1"/>
        <v>Thursday</v>
      </c>
      <c r="C506" s="28" t="str">
        <f t="shared" si="2"/>
        <v>May</v>
      </c>
      <c r="D506" s="29">
        <f t="shared" si="3"/>
        <v>2016</v>
      </c>
      <c r="E506" s="27">
        <f t="shared" si="4"/>
        <v>21</v>
      </c>
      <c r="F506" s="30" t="str">
        <f>IFERROR(VLOOKUP(A506,'_holidays'!A506:B2611,2, false),"Ns")</f>
        <v>Y</v>
      </c>
      <c r="G506" s="30" t="str">
        <f>IFERROR(VLOOKUP(A506,'_holidays'!A506:C2611,3,False),"Ns")</f>
        <v>N</v>
      </c>
      <c r="H506" s="31">
        <v>14.6</v>
      </c>
      <c r="I506" s="31">
        <v>18.4</v>
      </c>
      <c r="J506" s="28">
        <v>2.2</v>
      </c>
      <c r="K506" s="31">
        <v>0.0</v>
      </c>
      <c r="L506" s="27">
        <v>124392.29</v>
      </c>
      <c r="M506" s="32">
        <v>44.40335829</v>
      </c>
      <c r="N506" s="33">
        <f t="shared" si="5"/>
        <v>5523435.421</v>
      </c>
    </row>
    <row r="507">
      <c r="A507" s="26">
        <v>42510.0</v>
      </c>
      <c r="B507" s="27" t="str">
        <f t="shared" si="1"/>
        <v>Friday</v>
      </c>
      <c r="C507" s="28" t="str">
        <f t="shared" si="2"/>
        <v>May</v>
      </c>
      <c r="D507" s="29">
        <f t="shared" si="3"/>
        <v>2016</v>
      </c>
      <c r="E507" s="27">
        <f t="shared" si="4"/>
        <v>21</v>
      </c>
      <c r="F507" s="30" t="str">
        <f>IFERROR(VLOOKUP(A507,'_holidays'!A507:B2612,2, false),"Ns")</f>
        <v>Y</v>
      </c>
      <c r="G507" s="30" t="str">
        <f>IFERROR(VLOOKUP(A507,'_holidays'!A507:C2612,3,False),"Ns")</f>
        <v>N</v>
      </c>
      <c r="H507" s="31">
        <v>11.6</v>
      </c>
      <c r="I507" s="31">
        <v>17.4</v>
      </c>
      <c r="J507" s="28">
        <v>8.3</v>
      </c>
      <c r="K507" s="31">
        <v>1.8</v>
      </c>
      <c r="L507" s="27">
        <v>127705.84</v>
      </c>
      <c r="M507" s="32">
        <v>79.7959074</v>
      </c>
      <c r="N507" s="33">
        <f t="shared" si="5"/>
        <v>10190403.38</v>
      </c>
    </row>
    <row r="508">
      <c r="A508" s="26">
        <v>42511.0</v>
      </c>
      <c r="B508" s="27" t="str">
        <f t="shared" si="1"/>
        <v>Saturday</v>
      </c>
      <c r="C508" s="28" t="str">
        <f t="shared" si="2"/>
        <v>May</v>
      </c>
      <c r="D508" s="29">
        <f t="shared" si="3"/>
        <v>2016</v>
      </c>
      <c r="E508" s="27">
        <f t="shared" si="4"/>
        <v>21</v>
      </c>
      <c r="F508" s="30" t="str">
        <f>IFERROR(VLOOKUP(A508,'_holidays'!A508:B2613,2, false),"Ns")</f>
        <v>Y</v>
      </c>
      <c r="G508" s="30" t="str">
        <f>IFERROR(VLOOKUP(A508,'_holidays'!A508:C2613,3,False),"Ns")</f>
        <v>N</v>
      </c>
      <c r="H508" s="31">
        <v>8.1</v>
      </c>
      <c r="I508" s="31">
        <v>18.5</v>
      </c>
      <c r="J508" s="28">
        <v>8.9</v>
      </c>
      <c r="K508" s="31">
        <v>0.0</v>
      </c>
      <c r="L508" s="27">
        <v>112336.78</v>
      </c>
      <c r="M508" s="32">
        <v>45.74527142</v>
      </c>
      <c r="N508" s="33">
        <f t="shared" si="5"/>
        <v>5138876.492</v>
      </c>
    </row>
    <row r="509">
      <c r="A509" s="26">
        <v>42512.0</v>
      </c>
      <c r="B509" s="27" t="str">
        <f t="shared" si="1"/>
        <v>Sunday</v>
      </c>
      <c r="C509" s="28" t="str">
        <f t="shared" si="2"/>
        <v>May</v>
      </c>
      <c r="D509" s="29">
        <f t="shared" si="3"/>
        <v>2016</v>
      </c>
      <c r="E509" s="27">
        <f t="shared" si="4"/>
        <v>22</v>
      </c>
      <c r="F509" s="30" t="str">
        <f>IFERROR(VLOOKUP(A509,'_holidays'!A509:B2614,2, false),"Ns")</f>
        <v>Y</v>
      </c>
      <c r="G509" s="30" t="str">
        <f>IFERROR(VLOOKUP(A509,'_holidays'!A509:C2614,3,False),"Ns")</f>
        <v>N</v>
      </c>
      <c r="H509" s="31">
        <v>9.2</v>
      </c>
      <c r="I509" s="31">
        <v>22.2</v>
      </c>
      <c r="J509" s="28">
        <v>8.5</v>
      </c>
      <c r="K509" s="31">
        <v>0.0</v>
      </c>
      <c r="L509" s="27">
        <v>101618.98</v>
      </c>
      <c r="M509" s="32">
        <v>24.19265246</v>
      </c>
      <c r="N509" s="33">
        <f t="shared" si="5"/>
        <v>2458432.666</v>
      </c>
    </row>
    <row r="510">
      <c r="A510" s="26">
        <v>42513.0</v>
      </c>
      <c r="B510" s="27" t="str">
        <f t="shared" si="1"/>
        <v>Monday</v>
      </c>
      <c r="C510" s="28" t="str">
        <f t="shared" si="2"/>
        <v>May</v>
      </c>
      <c r="D510" s="29">
        <f t="shared" si="3"/>
        <v>2016</v>
      </c>
      <c r="E510" s="27">
        <f t="shared" si="4"/>
        <v>22</v>
      </c>
      <c r="F510" s="30" t="str">
        <f>IFERROR(VLOOKUP(A510,'_holidays'!A510:B2615,2, false),"Ns")</f>
        <v>Y</v>
      </c>
      <c r="G510" s="30" t="str">
        <f>IFERROR(VLOOKUP(A510,'_holidays'!A510:C2615,3,False),"Ns")</f>
        <v>N</v>
      </c>
      <c r="H510" s="31">
        <v>12.8</v>
      </c>
      <c r="I510" s="31">
        <v>17.2</v>
      </c>
      <c r="J510" s="28">
        <v>7.1</v>
      </c>
      <c r="K510" s="31">
        <v>2.2</v>
      </c>
      <c r="L510" s="27">
        <v>121424.42</v>
      </c>
      <c r="M510" s="32">
        <v>10.80151908</v>
      </c>
      <c r="N510" s="33">
        <f t="shared" si="5"/>
        <v>1311568.189</v>
      </c>
    </row>
    <row r="511">
      <c r="A511" s="26">
        <v>42514.0</v>
      </c>
      <c r="B511" s="27" t="str">
        <f t="shared" si="1"/>
        <v>Tuesday</v>
      </c>
      <c r="C511" s="28" t="str">
        <f t="shared" si="2"/>
        <v>May</v>
      </c>
      <c r="D511" s="29">
        <f t="shared" si="3"/>
        <v>2016</v>
      </c>
      <c r="E511" s="27">
        <f t="shared" si="4"/>
        <v>22</v>
      </c>
      <c r="F511" s="30" t="str">
        <f>IFERROR(VLOOKUP(A511,'_holidays'!A511:B2616,2, false),"Ns")</f>
        <v>Y</v>
      </c>
      <c r="G511" s="30" t="str">
        <f>IFERROR(VLOOKUP(A511,'_holidays'!A511:C2616,3,False),"Ns")</f>
        <v>N</v>
      </c>
      <c r="H511" s="31">
        <v>10.7</v>
      </c>
      <c r="I511" s="31">
        <v>15.8</v>
      </c>
      <c r="J511" s="28">
        <v>7.3</v>
      </c>
      <c r="K511" s="31">
        <v>1.8</v>
      </c>
      <c r="L511" s="27">
        <v>131916.405</v>
      </c>
      <c r="M511" s="32">
        <v>45.21384715</v>
      </c>
      <c r="N511" s="33">
        <f t="shared" si="5"/>
        <v>5964448.172</v>
      </c>
    </row>
    <row r="512">
      <c r="A512" s="26">
        <v>42515.0</v>
      </c>
      <c r="B512" s="27" t="str">
        <f t="shared" si="1"/>
        <v>Wednesday</v>
      </c>
      <c r="C512" s="28" t="str">
        <f t="shared" si="2"/>
        <v>May</v>
      </c>
      <c r="D512" s="29">
        <f t="shared" si="3"/>
        <v>2016</v>
      </c>
      <c r="E512" s="27">
        <f t="shared" si="4"/>
        <v>22</v>
      </c>
      <c r="F512" s="30" t="str">
        <f>IFERROR(VLOOKUP(A512,'_holidays'!A512:B2617,2, false),"Ns")</f>
        <v>Y</v>
      </c>
      <c r="G512" s="30" t="str">
        <f>IFERROR(VLOOKUP(A512,'_holidays'!A512:C2617,3,False),"Ns")</f>
        <v>N</v>
      </c>
      <c r="H512" s="31">
        <v>7.6</v>
      </c>
      <c r="I512" s="31">
        <v>15.6</v>
      </c>
      <c r="J512" s="28">
        <v>4.9</v>
      </c>
      <c r="K512" s="31">
        <v>0.0</v>
      </c>
      <c r="L512" s="27">
        <v>132170.05</v>
      </c>
      <c r="M512" s="32">
        <v>66.25853483</v>
      </c>
      <c r="N512" s="33">
        <f t="shared" si="5"/>
        <v>8757393.861</v>
      </c>
    </row>
    <row r="513">
      <c r="A513" s="26">
        <v>42516.0</v>
      </c>
      <c r="B513" s="27" t="str">
        <f t="shared" si="1"/>
        <v>Thursday</v>
      </c>
      <c r="C513" s="28" t="str">
        <f t="shared" si="2"/>
        <v>May</v>
      </c>
      <c r="D513" s="29">
        <f t="shared" si="3"/>
        <v>2016</v>
      </c>
      <c r="E513" s="27">
        <f t="shared" si="4"/>
        <v>22</v>
      </c>
      <c r="F513" s="30" t="str">
        <f>IFERROR(VLOOKUP(A513,'_holidays'!A513:B2618,2, false),"Ns")</f>
        <v>Y</v>
      </c>
      <c r="G513" s="30" t="str">
        <f>IFERROR(VLOOKUP(A513,'_holidays'!A513:C2618,3,False),"Ns")</f>
        <v>N</v>
      </c>
      <c r="H513" s="31">
        <v>10.3</v>
      </c>
      <c r="I513" s="31">
        <v>12.5</v>
      </c>
      <c r="J513" s="28">
        <v>3.1</v>
      </c>
      <c r="K513" s="31">
        <v>12.4</v>
      </c>
      <c r="L513" s="27">
        <v>137080.875</v>
      </c>
      <c r="M513" s="32">
        <v>99.42483313</v>
      </c>
      <c r="N513" s="33">
        <f t="shared" si="5"/>
        <v>13629243.12</v>
      </c>
    </row>
    <row r="514">
      <c r="A514" s="26">
        <v>42517.0</v>
      </c>
      <c r="B514" s="27" t="str">
        <f t="shared" si="1"/>
        <v>Friday</v>
      </c>
      <c r="C514" s="28" t="str">
        <f t="shared" si="2"/>
        <v>May</v>
      </c>
      <c r="D514" s="29">
        <f t="shared" si="3"/>
        <v>2016</v>
      </c>
      <c r="E514" s="27">
        <f t="shared" si="4"/>
        <v>22</v>
      </c>
      <c r="F514" s="30" t="str">
        <f>IFERROR(VLOOKUP(A514,'_holidays'!A514:B2619,2, false),"Ns")</f>
        <v>Y</v>
      </c>
      <c r="G514" s="30" t="str">
        <f>IFERROR(VLOOKUP(A514,'_holidays'!A514:C2619,3,False),"Ns")</f>
        <v>N</v>
      </c>
      <c r="H514" s="31">
        <v>9.2</v>
      </c>
      <c r="I514" s="31">
        <v>14.4</v>
      </c>
      <c r="J514" s="28">
        <v>8.0</v>
      </c>
      <c r="K514" s="31">
        <v>4.8</v>
      </c>
      <c r="L514" s="27">
        <v>134317.62</v>
      </c>
      <c r="M514" s="32">
        <v>68.19342854</v>
      </c>
      <c r="N514" s="33">
        <f t="shared" si="5"/>
        <v>9159579.021</v>
      </c>
    </row>
    <row r="515">
      <c r="A515" s="26">
        <v>42518.0</v>
      </c>
      <c r="B515" s="27" t="str">
        <f t="shared" si="1"/>
        <v>Saturday</v>
      </c>
      <c r="C515" s="28" t="str">
        <f t="shared" si="2"/>
        <v>May</v>
      </c>
      <c r="D515" s="29">
        <f t="shared" si="3"/>
        <v>2016</v>
      </c>
      <c r="E515" s="27">
        <f t="shared" si="4"/>
        <v>22</v>
      </c>
      <c r="F515" s="30" t="str">
        <f>IFERROR(VLOOKUP(A515,'_holidays'!A515:B2620,2, false),"Ns")</f>
        <v>Y</v>
      </c>
      <c r="G515" s="30" t="str">
        <f>IFERROR(VLOOKUP(A515,'_holidays'!A515:C2620,3,False),"Ns")</f>
        <v>N</v>
      </c>
      <c r="H515" s="31">
        <v>5.7</v>
      </c>
      <c r="I515" s="31">
        <v>13.2</v>
      </c>
      <c r="J515" s="28">
        <v>6.2</v>
      </c>
      <c r="K515" s="31">
        <v>0.6</v>
      </c>
      <c r="L515" s="27">
        <v>119938.795</v>
      </c>
      <c r="M515" s="32">
        <v>81.99013458</v>
      </c>
      <c r="N515" s="33">
        <f t="shared" si="5"/>
        <v>9833797.943</v>
      </c>
    </row>
    <row r="516">
      <c r="A516" s="26">
        <v>42519.0</v>
      </c>
      <c r="B516" s="27" t="str">
        <f t="shared" si="1"/>
        <v>Sunday</v>
      </c>
      <c r="C516" s="28" t="str">
        <f t="shared" si="2"/>
        <v>May</v>
      </c>
      <c r="D516" s="29">
        <f t="shared" si="3"/>
        <v>2016</v>
      </c>
      <c r="E516" s="27">
        <f t="shared" si="4"/>
        <v>23</v>
      </c>
      <c r="F516" s="30" t="str">
        <f>IFERROR(VLOOKUP(A516,'_holidays'!A516:B2621,2, false),"Ns")</f>
        <v>Y</v>
      </c>
      <c r="G516" s="30" t="str">
        <f>IFERROR(VLOOKUP(A516,'_holidays'!A516:C2621,3,False),"Ns")</f>
        <v>N</v>
      </c>
      <c r="H516" s="31">
        <v>8.7</v>
      </c>
      <c r="I516" s="31">
        <v>13.9</v>
      </c>
      <c r="J516" s="28">
        <v>6.5</v>
      </c>
      <c r="K516" s="31">
        <v>4.2</v>
      </c>
      <c r="L516" s="27">
        <v>118751.965</v>
      </c>
      <c r="M516" s="32">
        <v>68.71547404</v>
      </c>
      <c r="N516" s="33">
        <f t="shared" si="5"/>
        <v>8160097.568</v>
      </c>
    </row>
    <row r="517">
      <c r="A517" s="26">
        <v>42520.0</v>
      </c>
      <c r="B517" s="27" t="str">
        <f t="shared" si="1"/>
        <v>Monday</v>
      </c>
      <c r="C517" s="28" t="str">
        <f t="shared" si="2"/>
        <v>May</v>
      </c>
      <c r="D517" s="29">
        <f t="shared" si="3"/>
        <v>2016</v>
      </c>
      <c r="E517" s="27">
        <f t="shared" si="4"/>
        <v>23</v>
      </c>
      <c r="F517" s="30" t="str">
        <f>IFERROR(VLOOKUP(A517,'_holidays'!A517:B2622,2, false),"Ns")</f>
        <v>Y</v>
      </c>
      <c r="G517" s="30" t="str">
        <f>IFERROR(VLOOKUP(A517,'_holidays'!A517:C2622,3,False),"Ns")</f>
        <v>N</v>
      </c>
      <c r="H517" s="31">
        <v>7.2</v>
      </c>
      <c r="I517" s="31">
        <v>15.4</v>
      </c>
      <c r="J517" s="28">
        <v>9.5</v>
      </c>
      <c r="K517" s="31">
        <v>0.0</v>
      </c>
      <c r="L517" s="27">
        <v>134983.955</v>
      </c>
      <c r="M517" s="32">
        <v>115.7846736</v>
      </c>
      <c r="N517" s="33">
        <f t="shared" si="5"/>
        <v>15629073.17</v>
      </c>
    </row>
    <row r="518">
      <c r="A518" s="26">
        <v>42521.0</v>
      </c>
      <c r="B518" s="27" t="str">
        <f t="shared" si="1"/>
        <v>Tuesday</v>
      </c>
      <c r="C518" s="28" t="str">
        <f t="shared" si="2"/>
        <v>May</v>
      </c>
      <c r="D518" s="29">
        <f t="shared" si="3"/>
        <v>2016</v>
      </c>
      <c r="E518" s="27">
        <f t="shared" si="4"/>
        <v>23</v>
      </c>
      <c r="F518" s="30" t="str">
        <f>IFERROR(VLOOKUP(A518,'_holidays'!A518:B2623,2, false),"Ns")</f>
        <v>Y</v>
      </c>
      <c r="G518" s="30" t="str">
        <f>IFERROR(VLOOKUP(A518,'_holidays'!A518:C2623,3,False),"Ns")</f>
        <v>N</v>
      </c>
      <c r="H518" s="31">
        <v>3.6</v>
      </c>
      <c r="I518" s="31">
        <v>17.4</v>
      </c>
      <c r="J518" s="28">
        <v>9.5</v>
      </c>
      <c r="K518" s="31">
        <v>0.0</v>
      </c>
      <c r="L518" s="27">
        <v>140402.15</v>
      </c>
      <c r="M518" s="32">
        <v>156.4647226</v>
      </c>
      <c r="N518" s="33">
        <f t="shared" si="5"/>
        <v>21967983.45</v>
      </c>
    </row>
    <row r="519">
      <c r="A519" s="26">
        <v>42522.0</v>
      </c>
      <c r="B519" s="27" t="str">
        <f t="shared" si="1"/>
        <v>Wednesday</v>
      </c>
      <c r="C519" s="28" t="str">
        <f t="shared" si="2"/>
        <v>June</v>
      </c>
      <c r="D519" s="29">
        <f t="shared" si="3"/>
        <v>2016</v>
      </c>
      <c r="E519" s="27">
        <f t="shared" si="4"/>
        <v>23</v>
      </c>
      <c r="F519" s="30" t="str">
        <f>IFERROR(VLOOKUP(A519,'_holidays'!A519:B2624,2, false),"Ns")</f>
        <v>Ns</v>
      </c>
      <c r="G519" s="30" t="str">
        <f>IFERROR(VLOOKUP(A519,'_holidays'!A519:C2624,3,False),"Ns")</f>
        <v>Ns</v>
      </c>
      <c r="H519" s="31">
        <v>4.8</v>
      </c>
      <c r="I519" s="31">
        <v>17.0</v>
      </c>
      <c r="J519" s="28">
        <v>8.2</v>
      </c>
      <c r="K519" s="31">
        <v>0.0</v>
      </c>
      <c r="L519" s="27">
        <v>141195.03</v>
      </c>
      <c r="M519" s="32">
        <v>168.8527592</v>
      </c>
      <c r="N519" s="33">
        <f t="shared" si="5"/>
        <v>23841170.4</v>
      </c>
    </row>
    <row r="520">
      <c r="A520" s="26">
        <v>42523.0</v>
      </c>
      <c r="B520" s="27" t="str">
        <f t="shared" si="1"/>
        <v>Thursday</v>
      </c>
      <c r="C520" s="28" t="str">
        <f t="shared" si="2"/>
        <v>June</v>
      </c>
      <c r="D520" s="29">
        <f t="shared" si="3"/>
        <v>2016</v>
      </c>
      <c r="E520" s="27">
        <f t="shared" si="4"/>
        <v>23</v>
      </c>
      <c r="F520" s="30" t="str">
        <f>IFERROR(VLOOKUP(A520,'_holidays'!A520:B2625,2, false),"Ns")</f>
        <v>Ns</v>
      </c>
      <c r="G520" s="30" t="str">
        <f>IFERROR(VLOOKUP(A520,'_holidays'!A520:C2625,3,False),"Ns")</f>
        <v>Ns</v>
      </c>
      <c r="H520" s="31">
        <v>4.8</v>
      </c>
      <c r="I520" s="31">
        <v>12.8</v>
      </c>
      <c r="J520" s="28">
        <v>9.2</v>
      </c>
      <c r="K520" s="31">
        <v>0.0</v>
      </c>
      <c r="L520" s="27">
        <v>141292.56</v>
      </c>
      <c r="M520" s="32">
        <v>180.9103503</v>
      </c>
      <c r="N520" s="33">
        <f t="shared" si="5"/>
        <v>25561286.52</v>
      </c>
    </row>
    <row r="521">
      <c r="A521" s="26">
        <v>42524.0</v>
      </c>
      <c r="B521" s="27" t="str">
        <f t="shared" si="1"/>
        <v>Friday</v>
      </c>
      <c r="C521" s="28" t="str">
        <f t="shared" si="2"/>
        <v>June</v>
      </c>
      <c r="D521" s="29">
        <f t="shared" si="3"/>
        <v>2016</v>
      </c>
      <c r="E521" s="27">
        <f t="shared" si="4"/>
        <v>23</v>
      </c>
      <c r="F521" s="30" t="str">
        <f>IFERROR(VLOOKUP(A521,'_holidays'!A521:B2626,2, false),"Ns")</f>
        <v>Ns</v>
      </c>
      <c r="G521" s="30" t="str">
        <f>IFERROR(VLOOKUP(A521,'_holidays'!A521:C2626,3,False),"Ns")</f>
        <v>Ns</v>
      </c>
      <c r="H521" s="31">
        <v>6.8</v>
      </c>
      <c r="I521" s="31">
        <v>14.1</v>
      </c>
      <c r="J521" s="28">
        <v>8.5</v>
      </c>
      <c r="K521" s="31">
        <v>0.0</v>
      </c>
      <c r="L521" s="27">
        <v>137717.255</v>
      </c>
      <c r="M521" s="32">
        <v>175.8546299</v>
      </c>
      <c r="N521" s="33">
        <f t="shared" si="5"/>
        <v>24218216.91</v>
      </c>
    </row>
    <row r="522">
      <c r="A522" s="26">
        <v>42525.0</v>
      </c>
      <c r="B522" s="27" t="str">
        <f t="shared" si="1"/>
        <v>Saturday</v>
      </c>
      <c r="C522" s="28" t="str">
        <f t="shared" si="2"/>
        <v>June</v>
      </c>
      <c r="D522" s="29">
        <f t="shared" si="3"/>
        <v>2016</v>
      </c>
      <c r="E522" s="27">
        <f t="shared" si="4"/>
        <v>23</v>
      </c>
      <c r="F522" s="30" t="str">
        <f>IFERROR(VLOOKUP(A522,'_holidays'!A522:B2627,2, false),"Ns")</f>
        <v>Ns</v>
      </c>
      <c r="G522" s="30" t="str">
        <f>IFERROR(VLOOKUP(A522,'_holidays'!A522:C2627,3,False),"Ns")</f>
        <v>Ns</v>
      </c>
      <c r="H522" s="31">
        <v>9.8</v>
      </c>
      <c r="I522" s="31">
        <v>13.4</v>
      </c>
      <c r="J522" s="28">
        <v>3.7</v>
      </c>
      <c r="K522" s="31">
        <v>6.2</v>
      </c>
      <c r="L522" s="27">
        <v>122764.33</v>
      </c>
      <c r="M522" s="32">
        <v>126.7499719</v>
      </c>
      <c r="N522" s="33">
        <f t="shared" si="5"/>
        <v>15560375.38</v>
      </c>
    </row>
    <row r="523">
      <c r="A523" s="26">
        <v>42526.0</v>
      </c>
      <c r="B523" s="27" t="str">
        <f t="shared" si="1"/>
        <v>Sunday</v>
      </c>
      <c r="C523" s="28" t="str">
        <f t="shared" si="2"/>
        <v>June</v>
      </c>
      <c r="D523" s="29">
        <f t="shared" si="3"/>
        <v>2016</v>
      </c>
      <c r="E523" s="27">
        <f t="shared" si="4"/>
        <v>24</v>
      </c>
      <c r="F523" s="30" t="str">
        <f>IFERROR(VLOOKUP(A523,'_holidays'!A523:B2628,2, false),"Ns")</f>
        <v>Ns</v>
      </c>
      <c r="G523" s="30" t="str">
        <f>IFERROR(VLOOKUP(A523,'_holidays'!A523:C2628,3,False),"Ns")</f>
        <v>Ns</v>
      </c>
      <c r="H523" s="31">
        <v>10.5</v>
      </c>
      <c r="I523" s="31">
        <v>14.1</v>
      </c>
      <c r="J523" s="28">
        <v>3.3</v>
      </c>
      <c r="K523" s="31">
        <v>3.4</v>
      </c>
      <c r="L523" s="27">
        <v>116052.805</v>
      </c>
      <c r="M523" s="32">
        <v>122.7887776</v>
      </c>
      <c r="N523" s="33">
        <f t="shared" si="5"/>
        <v>14249982.06</v>
      </c>
    </row>
    <row r="524">
      <c r="A524" s="26">
        <v>42527.0</v>
      </c>
      <c r="B524" s="27" t="str">
        <f t="shared" si="1"/>
        <v>Monday</v>
      </c>
      <c r="C524" s="28" t="str">
        <f t="shared" si="2"/>
        <v>June</v>
      </c>
      <c r="D524" s="29">
        <f t="shared" si="3"/>
        <v>2016</v>
      </c>
      <c r="E524" s="27">
        <f t="shared" si="4"/>
        <v>24</v>
      </c>
      <c r="F524" s="30" t="str">
        <f>IFERROR(VLOOKUP(A524,'_holidays'!A524:B2629,2, false),"Ns")</f>
        <v>Y</v>
      </c>
      <c r="G524" s="30" t="str">
        <f>IFERROR(VLOOKUP(A524,'_holidays'!A524:C2629,3,False),"Ns")</f>
        <v>N</v>
      </c>
      <c r="H524" s="31">
        <v>8.9</v>
      </c>
      <c r="I524" s="31">
        <v>14.5</v>
      </c>
      <c r="J524" s="28">
        <v>7.1</v>
      </c>
      <c r="K524" s="31">
        <v>1.4</v>
      </c>
      <c r="L524" s="27">
        <v>134829.755</v>
      </c>
      <c r="M524" s="32">
        <v>107.4456121</v>
      </c>
      <c r="N524" s="33">
        <f t="shared" si="5"/>
        <v>14486865.56</v>
      </c>
    </row>
    <row r="525">
      <c r="A525" s="26">
        <v>42528.0</v>
      </c>
      <c r="B525" s="27" t="str">
        <f t="shared" si="1"/>
        <v>Tuesday</v>
      </c>
      <c r="C525" s="28" t="str">
        <f t="shared" si="2"/>
        <v>June</v>
      </c>
      <c r="D525" s="29">
        <f t="shared" si="3"/>
        <v>2016</v>
      </c>
      <c r="E525" s="27">
        <f t="shared" si="4"/>
        <v>24</v>
      </c>
      <c r="F525" s="30" t="str">
        <f>IFERROR(VLOOKUP(A525,'_holidays'!A525:B2630,2, false),"Ns")</f>
        <v>N</v>
      </c>
      <c r="G525" s="30" t="str">
        <f>IFERROR(VLOOKUP(A525,'_holidays'!A525:C2630,3,False),"Ns")</f>
        <v>N</v>
      </c>
      <c r="H525" s="31">
        <v>10.5</v>
      </c>
      <c r="I525" s="31">
        <v>15.3</v>
      </c>
      <c r="J525" s="28">
        <v>4.7</v>
      </c>
      <c r="K525" s="31">
        <v>0.0</v>
      </c>
      <c r="L525" s="27">
        <v>135306.005</v>
      </c>
      <c r="M525" s="32">
        <v>88.32696291</v>
      </c>
      <c r="N525" s="33">
        <f t="shared" si="5"/>
        <v>11951168.49</v>
      </c>
    </row>
    <row r="526">
      <c r="A526" s="26">
        <v>42529.0</v>
      </c>
      <c r="B526" s="27" t="str">
        <f t="shared" si="1"/>
        <v>Wednesday</v>
      </c>
      <c r="C526" s="28" t="str">
        <f t="shared" si="2"/>
        <v>June</v>
      </c>
      <c r="D526" s="29">
        <f t="shared" si="3"/>
        <v>2016</v>
      </c>
      <c r="E526" s="27">
        <f t="shared" si="4"/>
        <v>24</v>
      </c>
      <c r="F526" s="30" t="str">
        <f>IFERROR(VLOOKUP(A526,'_holidays'!A526:B2631,2, false),"Ns")</f>
        <v>Y</v>
      </c>
      <c r="G526" s="30" t="str">
        <f>IFERROR(VLOOKUP(A526,'_holidays'!A526:C2631,3,False),"Ns")</f>
        <v>N</v>
      </c>
      <c r="H526" s="31">
        <v>9.7</v>
      </c>
      <c r="I526" s="31">
        <v>14.7</v>
      </c>
      <c r="J526" s="28">
        <v>4.7</v>
      </c>
      <c r="K526" s="31">
        <v>1.2</v>
      </c>
      <c r="L526" s="27">
        <v>137305.355</v>
      </c>
      <c r="M526" s="32">
        <v>91.3156602</v>
      </c>
      <c r="N526" s="33">
        <f t="shared" si="5"/>
        <v>12538129.14</v>
      </c>
    </row>
    <row r="527">
      <c r="A527" s="26">
        <v>42530.0</v>
      </c>
      <c r="B527" s="27" t="str">
        <f t="shared" si="1"/>
        <v>Thursday</v>
      </c>
      <c r="C527" s="28" t="str">
        <f t="shared" si="2"/>
        <v>June</v>
      </c>
      <c r="D527" s="29">
        <f t="shared" si="3"/>
        <v>2016</v>
      </c>
      <c r="E527" s="27">
        <f t="shared" si="4"/>
        <v>24</v>
      </c>
      <c r="F527" s="30" t="str">
        <f>IFERROR(VLOOKUP(A527,'_holidays'!A527:B2632,2, false),"Ns")</f>
        <v>Y</v>
      </c>
      <c r="G527" s="30" t="str">
        <f>IFERROR(VLOOKUP(A527,'_holidays'!A527:C2632,3,False),"Ns")</f>
        <v>N</v>
      </c>
      <c r="H527" s="31">
        <v>10.8</v>
      </c>
      <c r="I527" s="31">
        <v>17.5</v>
      </c>
      <c r="J527" s="28">
        <v>6.0</v>
      </c>
      <c r="K527" s="31">
        <v>1.4</v>
      </c>
      <c r="L527" s="27">
        <v>132859.305</v>
      </c>
      <c r="M527" s="32">
        <v>50.23897194</v>
      </c>
      <c r="N527" s="33">
        <f t="shared" si="5"/>
        <v>6674714.896</v>
      </c>
    </row>
    <row r="528">
      <c r="A528" s="26">
        <v>42531.0</v>
      </c>
      <c r="B528" s="27" t="str">
        <f t="shared" si="1"/>
        <v>Friday</v>
      </c>
      <c r="C528" s="28" t="str">
        <f t="shared" si="2"/>
        <v>June</v>
      </c>
      <c r="D528" s="29">
        <f t="shared" si="3"/>
        <v>2016</v>
      </c>
      <c r="E528" s="27">
        <f t="shared" si="4"/>
        <v>24</v>
      </c>
      <c r="F528" s="30" t="str">
        <f>IFERROR(VLOOKUP(A528,'_holidays'!A528:B2633,2, false),"Ns")</f>
        <v>Y</v>
      </c>
      <c r="G528" s="30" t="str">
        <f>IFERROR(VLOOKUP(A528,'_holidays'!A528:C2633,3,False),"Ns")</f>
        <v>N</v>
      </c>
      <c r="H528" s="31">
        <v>10.4</v>
      </c>
      <c r="I528" s="31">
        <v>15.8</v>
      </c>
      <c r="J528" s="28">
        <v>6.6</v>
      </c>
      <c r="K528" s="31">
        <v>0.0</v>
      </c>
      <c r="L528" s="27">
        <v>132209.515</v>
      </c>
      <c r="M528" s="32">
        <v>47.42579878</v>
      </c>
      <c r="N528" s="33">
        <f t="shared" si="5"/>
        <v>6270141.855</v>
      </c>
    </row>
    <row r="529">
      <c r="A529" s="26">
        <v>42532.0</v>
      </c>
      <c r="B529" s="27" t="str">
        <f t="shared" si="1"/>
        <v>Saturday</v>
      </c>
      <c r="C529" s="28" t="str">
        <f t="shared" si="2"/>
        <v>June</v>
      </c>
      <c r="D529" s="29">
        <f t="shared" si="3"/>
        <v>2016</v>
      </c>
      <c r="E529" s="27">
        <f t="shared" si="4"/>
        <v>24</v>
      </c>
      <c r="F529" s="30" t="str">
        <f>IFERROR(VLOOKUP(A529,'_holidays'!A529:B2634,2, false),"Ns")</f>
        <v>Y</v>
      </c>
      <c r="G529" s="30" t="str">
        <f>IFERROR(VLOOKUP(A529,'_holidays'!A529:C2634,3,False),"Ns")</f>
        <v>N</v>
      </c>
      <c r="H529" s="31">
        <v>9.0</v>
      </c>
      <c r="I529" s="31">
        <v>13.5</v>
      </c>
      <c r="J529" s="28">
        <v>6.5</v>
      </c>
      <c r="K529" s="31">
        <v>3.0</v>
      </c>
      <c r="L529" s="27">
        <v>120753.43</v>
      </c>
      <c r="M529" s="32">
        <v>55.59096958</v>
      </c>
      <c r="N529" s="33">
        <f t="shared" si="5"/>
        <v>6712800.254</v>
      </c>
    </row>
    <row r="530">
      <c r="A530" s="26">
        <v>42533.0</v>
      </c>
      <c r="B530" s="27" t="str">
        <f t="shared" si="1"/>
        <v>Sunday</v>
      </c>
      <c r="C530" s="28" t="str">
        <f t="shared" si="2"/>
        <v>June</v>
      </c>
      <c r="D530" s="29">
        <f t="shared" si="3"/>
        <v>2016</v>
      </c>
      <c r="E530" s="27">
        <f t="shared" si="4"/>
        <v>25</v>
      </c>
      <c r="F530" s="30" t="str">
        <f>IFERROR(VLOOKUP(A530,'_holidays'!A530:B2635,2, false),"Ns")</f>
        <v>Y</v>
      </c>
      <c r="G530" s="30" t="str">
        <f>IFERROR(VLOOKUP(A530,'_holidays'!A530:C2635,3,False),"Ns")</f>
        <v>N</v>
      </c>
      <c r="H530" s="31">
        <v>5.0</v>
      </c>
      <c r="I530" s="31">
        <v>13.8</v>
      </c>
      <c r="J530" s="28">
        <v>7.3</v>
      </c>
      <c r="K530" s="31">
        <v>0.6</v>
      </c>
      <c r="L530" s="27">
        <v>122771.53</v>
      </c>
      <c r="M530" s="32">
        <v>77.21528799</v>
      </c>
      <c r="N530" s="33">
        <f t="shared" si="5"/>
        <v>9479839.046</v>
      </c>
    </row>
    <row r="531">
      <c r="A531" s="26">
        <v>42534.0</v>
      </c>
      <c r="B531" s="27" t="str">
        <f t="shared" si="1"/>
        <v>Monday</v>
      </c>
      <c r="C531" s="28" t="str">
        <f t="shared" si="2"/>
        <v>June</v>
      </c>
      <c r="D531" s="29">
        <f t="shared" si="3"/>
        <v>2016</v>
      </c>
      <c r="E531" s="27">
        <f t="shared" si="4"/>
        <v>25</v>
      </c>
      <c r="F531" s="30" t="str">
        <f>IFERROR(VLOOKUP(A531,'_holidays'!A531:B2636,2, false),"Ns")</f>
        <v>Y</v>
      </c>
      <c r="G531" s="30" t="str">
        <f>IFERROR(VLOOKUP(A531,'_holidays'!A531:C2636,3,False),"Ns")</f>
        <v>Y</v>
      </c>
      <c r="H531" s="31">
        <v>3.8</v>
      </c>
      <c r="I531" s="31">
        <v>13.4</v>
      </c>
      <c r="J531" s="28">
        <v>9.0</v>
      </c>
      <c r="K531" s="31">
        <v>0.0</v>
      </c>
      <c r="L531" s="27">
        <v>122106.95</v>
      </c>
      <c r="M531" s="32">
        <v>95.06477463</v>
      </c>
      <c r="N531" s="33">
        <f t="shared" si="5"/>
        <v>11608069.68</v>
      </c>
    </row>
    <row r="532">
      <c r="A532" s="26">
        <v>42535.0</v>
      </c>
      <c r="B532" s="27" t="str">
        <f t="shared" si="1"/>
        <v>Tuesday</v>
      </c>
      <c r="C532" s="28" t="str">
        <f t="shared" si="2"/>
        <v>June</v>
      </c>
      <c r="D532" s="29">
        <f t="shared" si="3"/>
        <v>2016</v>
      </c>
      <c r="E532" s="27">
        <f t="shared" si="4"/>
        <v>25</v>
      </c>
      <c r="F532" s="30" t="str">
        <f>IFERROR(VLOOKUP(A532,'_holidays'!A532:B2637,2, false),"Ns")</f>
        <v>Y</v>
      </c>
      <c r="G532" s="30" t="str">
        <f>IFERROR(VLOOKUP(A532,'_holidays'!A532:C2637,3,False),"Ns")</f>
        <v>N</v>
      </c>
      <c r="H532" s="31">
        <v>8.6</v>
      </c>
      <c r="I532" s="31">
        <v>15.6</v>
      </c>
      <c r="J532" s="28">
        <v>8.3</v>
      </c>
      <c r="K532" s="31">
        <v>0.0</v>
      </c>
      <c r="L532" s="27">
        <v>138466.56</v>
      </c>
      <c r="M532" s="32">
        <v>90.84510926</v>
      </c>
      <c r="N532" s="33">
        <f t="shared" si="5"/>
        <v>12579009.77</v>
      </c>
    </row>
    <row r="533">
      <c r="A533" s="26">
        <v>42536.0</v>
      </c>
      <c r="B533" s="27" t="str">
        <f t="shared" si="1"/>
        <v>Wednesday</v>
      </c>
      <c r="C533" s="28" t="str">
        <f t="shared" si="2"/>
        <v>June</v>
      </c>
      <c r="D533" s="29">
        <f t="shared" si="3"/>
        <v>2016</v>
      </c>
      <c r="E533" s="27">
        <f t="shared" si="4"/>
        <v>25</v>
      </c>
      <c r="F533" s="30" t="str">
        <f>IFERROR(VLOOKUP(A533,'_holidays'!A533:B2638,2, false),"Ns")</f>
        <v>Y</v>
      </c>
      <c r="G533" s="30" t="str">
        <f>IFERROR(VLOOKUP(A533,'_holidays'!A533:C2638,3,False),"Ns")</f>
        <v>N</v>
      </c>
      <c r="H533" s="31">
        <v>6.0</v>
      </c>
      <c r="I533" s="31">
        <v>17.9</v>
      </c>
      <c r="J533" s="28">
        <v>9.2</v>
      </c>
      <c r="K533" s="31">
        <v>0.0</v>
      </c>
      <c r="L533" s="27">
        <v>140904.59</v>
      </c>
      <c r="M533" s="32">
        <v>92.41624585</v>
      </c>
      <c r="N533" s="33">
        <f t="shared" si="5"/>
        <v>13021873.23</v>
      </c>
    </row>
    <row r="534">
      <c r="A534" s="26">
        <v>42537.0</v>
      </c>
      <c r="B534" s="27" t="str">
        <f t="shared" si="1"/>
        <v>Thursday</v>
      </c>
      <c r="C534" s="28" t="str">
        <f t="shared" si="2"/>
        <v>June</v>
      </c>
      <c r="D534" s="29">
        <f t="shared" si="3"/>
        <v>2016</v>
      </c>
      <c r="E534" s="27">
        <f t="shared" si="4"/>
        <v>25</v>
      </c>
      <c r="F534" s="30" t="str">
        <f>IFERROR(VLOOKUP(A534,'_holidays'!A534:B2639,2, false),"Ns")</f>
        <v>Y</v>
      </c>
      <c r="G534" s="30" t="str">
        <f>IFERROR(VLOOKUP(A534,'_holidays'!A534:C2639,3,False),"Ns")</f>
        <v>N</v>
      </c>
      <c r="H534" s="31">
        <v>7.8</v>
      </c>
      <c r="I534" s="31">
        <v>14.3</v>
      </c>
      <c r="J534" s="28">
        <v>5.1</v>
      </c>
      <c r="K534" s="31">
        <v>0.0</v>
      </c>
      <c r="L534" s="27">
        <v>140741.165</v>
      </c>
      <c r="M534" s="32">
        <v>89.92914895</v>
      </c>
      <c r="N534" s="33">
        <f t="shared" si="5"/>
        <v>12656733.19</v>
      </c>
    </row>
    <row r="535">
      <c r="A535" s="26">
        <v>42538.0</v>
      </c>
      <c r="B535" s="27" t="str">
        <f t="shared" si="1"/>
        <v>Friday</v>
      </c>
      <c r="C535" s="28" t="str">
        <f t="shared" si="2"/>
        <v>June</v>
      </c>
      <c r="D535" s="29">
        <f t="shared" si="3"/>
        <v>2016</v>
      </c>
      <c r="E535" s="27">
        <f t="shared" si="4"/>
        <v>25</v>
      </c>
      <c r="F535" s="30" t="str">
        <f>IFERROR(VLOOKUP(A535,'_holidays'!A535:B2640,2, false),"Ns")</f>
        <v>Y</v>
      </c>
      <c r="G535" s="30" t="str">
        <f>IFERROR(VLOOKUP(A535,'_holidays'!A535:C2640,3,False),"Ns")</f>
        <v>N</v>
      </c>
      <c r="H535" s="31">
        <v>9.3</v>
      </c>
      <c r="I535" s="31">
        <v>15.1</v>
      </c>
      <c r="J535" s="28">
        <v>3.5</v>
      </c>
      <c r="K535" s="31">
        <v>4.2</v>
      </c>
      <c r="L535" s="27">
        <v>138023.11</v>
      </c>
      <c r="M535" s="32">
        <v>99.57367451</v>
      </c>
      <c r="N535" s="33">
        <f t="shared" si="5"/>
        <v>13743468.23</v>
      </c>
    </row>
    <row r="536">
      <c r="A536" s="26">
        <v>42539.0</v>
      </c>
      <c r="B536" s="27" t="str">
        <f t="shared" si="1"/>
        <v>Saturday</v>
      </c>
      <c r="C536" s="28" t="str">
        <f t="shared" si="2"/>
        <v>June</v>
      </c>
      <c r="D536" s="29">
        <f t="shared" si="3"/>
        <v>2016</v>
      </c>
      <c r="E536" s="27">
        <f t="shared" si="4"/>
        <v>25</v>
      </c>
      <c r="F536" s="30" t="str">
        <f>IFERROR(VLOOKUP(A536,'_holidays'!A536:B2641,2, false),"Ns")</f>
        <v>Y</v>
      </c>
      <c r="G536" s="30" t="str">
        <f>IFERROR(VLOOKUP(A536,'_holidays'!A536:C2641,3,False),"Ns")</f>
        <v>N</v>
      </c>
      <c r="H536" s="31">
        <v>10.0</v>
      </c>
      <c r="I536" s="31">
        <v>12.7</v>
      </c>
      <c r="J536" s="28">
        <v>5.3</v>
      </c>
      <c r="K536" s="31">
        <v>8.6</v>
      </c>
      <c r="L536" s="27">
        <v>123162.185</v>
      </c>
      <c r="M536" s="32">
        <v>62.93401613</v>
      </c>
      <c r="N536" s="33">
        <f t="shared" si="5"/>
        <v>7751090.937</v>
      </c>
    </row>
    <row r="537">
      <c r="A537" s="26">
        <v>42540.0</v>
      </c>
      <c r="B537" s="27" t="str">
        <f t="shared" si="1"/>
        <v>Sunday</v>
      </c>
      <c r="C537" s="28" t="str">
        <f t="shared" si="2"/>
        <v>June</v>
      </c>
      <c r="D537" s="29">
        <f t="shared" si="3"/>
        <v>2016</v>
      </c>
      <c r="E537" s="27">
        <f t="shared" si="4"/>
        <v>26</v>
      </c>
      <c r="F537" s="30" t="str">
        <f>IFERROR(VLOOKUP(A537,'_holidays'!A537:B2642,2, false),"Ns")</f>
        <v>Y</v>
      </c>
      <c r="G537" s="30" t="str">
        <f>IFERROR(VLOOKUP(A537,'_holidays'!A537:C2642,3,False),"Ns")</f>
        <v>N</v>
      </c>
      <c r="H537" s="31">
        <v>7.3</v>
      </c>
      <c r="I537" s="31">
        <v>13.5</v>
      </c>
      <c r="J537" s="28">
        <v>7.2</v>
      </c>
      <c r="K537" s="31">
        <v>0.4</v>
      </c>
      <c r="L537" s="27">
        <v>119662.165</v>
      </c>
      <c r="M537" s="32">
        <v>79.38482177</v>
      </c>
      <c r="N537" s="33">
        <f t="shared" si="5"/>
        <v>9499359.641</v>
      </c>
    </row>
    <row r="538">
      <c r="A538" s="26">
        <v>42541.0</v>
      </c>
      <c r="B538" s="27" t="str">
        <f t="shared" si="1"/>
        <v>Monday</v>
      </c>
      <c r="C538" s="28" t="str">
        <f t="shared" si="2"/>
        <v>June</v>
      </c>
      <c r="D538" s="29">
        <f t="shared" si="3"/>
        <v>2016</v>
      </c>
      <c r="E538" s="27">
        <f t="shared" si="4"/>
        <v>26</v>
      </c>
      <c r="F538" s="30" t="str">
        <f>IFERROR(VLOOKUP(A538,'_holidays'!A538:B2643,2, false),"Ns")</f>
        <v>Y</v>
      </c>
      <c r="G538" s="30" t="str">
        <f>IFERROR(VLOOKUP(A538,'_holidays'!A538:C2643,3,False),"Ns")</f>
        <v>N</v>
      </c>
      <c r="H538" s="31">
        <v>9.1</v>
      </c>
      <c r="I538" s="31">
        <v>13.2</v>
      </c>
      <c r="J538" s="28">
        <v>3.4</v>
      </c>
      <c r="K538" s="31">
        <v>3.6</v>
      </c>
      <c r="L538" s="27">
        <v>134435.115</v>
      </c>
      <c r="M538" s="32">
        <v>114.875078</v>
      </c>
      <c r="N538" s="33">
        <f t="shared" si="5"/>
        <v>15443244.32</v>
      </c>
    </row>
    <row r="539">
      <c r="A539" s="26">
        <v>42542.0</v>
      </c>
      <c r="B539" s="27" t="str">
        <f t="shared" si="1"/>
        <v>Tuesday</v>
      </c>
      <c r="C539" s="28" t="str">
        <f t="shared" si="2"/>
        <v>June</v>
      </c>
      <c r="D539" s="29">
        <f t="shared" si="3"/>
        <v>2016</v>
      </c>
      <c r="E539" s="27">
        <f t="shared" si="4"/>
        <v>26</v>
      </c>
      <c r="F539" s="30" t="str">
        <f>IFERROR(VLOOKUP(A539,'_holidays'!A539:B2644,2, false),"Ns")</f>
        <v>Y</v>
      </c>
      <c r="G539" s="30" t="str">
        <f>IFERROR(VLOOKUP(A539,'_holidays'!A539:C2644,3,False),"Ns")</f>
        <v>N</v>
      </c>
      <c r="H539" s="31">
        <v>10.4</v>
      </c>
      <c r="I539" s="31">
        <v>14.7</v>
      </c>
      <c r="J539" s="28">
        <v>7.0</v>
      </c>
      <c r="K539" s="31">
        <v>3.2</v>
      </c>
      <c r="L539" s="27">
        <v>137511.315</v>
      </c>
      <c r="M539" s="32">
        <v>62.15476411</v>
      </c>
      <c r="N539" s="33">
        <f t="shared" si="5"/>
        <v>8546983.346</v>
      </c>
    </row>
    <row r="540">
      <c r="A540" s="26">
        <v>42543.0</v>
      </c>
      <c r="B540" s="27" t="str">
        <f t="shared" si="1"/>
        <v>Wednesday</v>
      </c>
      <c r="C540" s="28" t="str">
        <f t="shared" si="2"/>
        <v>June</v>
      </c>
      <c r="D540" s="29">
        <f t="shared" si="3"/>
        <v>2016</v>
      </c>
      <c r="E540" s="27">
        <f t="shared" si="4"/>
        <v>26</v>
      </c>
      <c r="F540" s="30" t="str">
        <f>IFERROR(VLOOKUP(A540,'_holidays'!A540:B2645,2, false),"Ns")</f>
        <v>Y</v>
      </c>
      <c r="G540" s="30" t="str">
        <f>IFERROR(VLOOKUP(A540,'_holidays'!A540:C2645,3,False),"Ns")</f>
        <v>N</v>
      </c>
      <c r="H540" s="31">
        <v>11.2</v>
      </c>
      <c r="I540" s="31">
        <v>15.4</v>
      </c>
      <c r="J540" s="28">
        <v>6.6</v>
      </c>
      <c r="K540" s="31">
        <v>0.0</v>
      </c>
      <c r="L540" s="27">
        <v>133813.285</v>
      </c>
      <c r="M540" s="32">
        <v>58.75903858</v>
      </c>
      <c r="N540" s="33">
        <f t="shared" si="5"/>
        <v>7862739.976</v>
      </c>
    </row>
    <row r="541">
      <c r="A541" s="26">
        <v>42544.0</v>
      </c>
      <c r="B541" s="27" t="str">
        <f t="shared" si="1"/>
        <v>Thursday</v>
      </c>
      <c r="C541" s="28" t="str">
        <f t="shared" si="2"/>
        <v>June</v>
      </c>
      <c r="D541" s="29">
        <f t="shared" si="3"/>
        <v>2016</v>
      </c>
      <c r="E541" s="27">
        <f t="shared" si="4"/>
        <v>26</v>
      </c>
      <c r="F541" s="30" t="str">
        <f>IFERROR(VLOOKUP(A541,'_holidays'!A541:B2646,2, false),"Ns")</f>
        <v>Y</v>
      </c>
      <c r="G541" s="30" t="str">
        <f>IFERROR(VLOOKUP(A541,'_holidays'!A541:C2646,3,False),"Ns")</f>
        <v>N</v>
      </c>
      <c r="H541" s="31">
        <v>10.4</v>
      </c>
      <c r="I541" s="31">
        <v>14.8</v>
      </c>
      <c r="J541" s="28">
        <v>7.2</v>
      </c>
      <c r="K541" s="31">
        <v>0.6</v>
      </c>
      <c r="L541" s="27">
        <v>136740.005</v>
      </c>
      <c r="M541" s="32">
        <v>78.31898019</v>
      </c>
      <c r="N541" s="33">
        <f t="shared" si="5"/>
        <v>10709337.74</v>
      </c>
    </row>
    <row r="542">
      <c r="A542" s="26">
        <v>42545.0</v>
      </c>
      <c r="B542" s="27" t="str">
        <f t="shared" si="1"/>
        <v>Friday</v>
      </c>
      <c r="C542" s="28" t="str">
        <f t="shared" si="2"/>
        <v>June</v>
      </c>
      <c r="D542" s="29">
        <f t="shared" si="3"/>
        <v>2016</v>
      </c>
      <c r="E542" s="27">
        <f t="shared" si="4"/>
        <v>26</v>
      </c>
      <c r="F542" s="30" t="str">
        <f>IFERROR(VLOOKUP(A542,'_holidays'!A542:B2647,2, false),"Ns")</f>
        <v>N</v>
      </c>
      <c r="G542" s="30" t="str">
        <f>IFERROR(VLOOKUP(A542,'_holidays'!A542:C2647,3,False),"Ns")</f>
        <v>N</v>
      </c>
      <c r="H542" s="31">
        <v>6.9</v>
      </c>
      <c r="I542" s="31">
        <v>10.7</v>
      </c>
      <c r="J542" s="28">
        <v>5.8</v>
      </c>
      <c r="K542" s="31">
        <v>13.8</v>
      </c>
      <c r="L542" s="27">
        <v>144658.38</v>
      </c>
      <c r="M542" s="32">
        <v>67.9384962</v>
      </c>
      <c r="N542" s="33">
        <f t="shared" si="5"/>
        <v>9827872.8</v>
      </c>
    </row>
    <row r="543">
      <c r="A543" s="26">
        <v>42546.0</v>
      </c>
      <c r="B543" s="27" t="str">
        <f t="shared" si="1"/>
        <v>Saturday</v>
      </c>
      <c r="C543" s="28" t="str">
        <f t="shared" si="2"/>
        <v>June</v>
      </c>
      <c r="D543" s="29">
        <f t="shared" si="3"/>
        <v>2016</v>
      </c>
      <c r="E543" s="27">
        <f t="shared" si="4"/>
        <v>26</v>
      </c>
      <c r="F543" s="30" t="str">
        <f>IFERROR(VLOOKUP(A543,'_holidays'!A543:B2648,2, false),"Ns")</f>
        <v>N</v>
      </c>
      <c r="G543" s="30" t="str">
        <f>IFERROR(VLOOKUP(A543,'_holidays'!A543:C2648,3,False),"Ns")</f>
        <v>N</v>
      </c>
      <c r="H543" s="31">
        <v>5.6</v>
      </c>
      <c r="I543" s="31">
        <v>12.7</v>
      </c>
      <c r="J543" s="28">
        <v>8.8</v>
      </c>
      <c r="K543" s="31">
        <v>2.0</v>
      </c>
      <c r="L543" s="27">
        <v>131730.835</v>
      </c>
      <c r="M543" s="32">
        <v>99.7632508</v>
      </c>
      <c r="N543" s="33">
        <f t="shared" si="5"/>
        <v>13141896.33</v>
      </c>
    </row>
    <row r="544">
      <c r="A544" s="26">
        <v>42547.0</v>
      </c>
      <c r="B544" s="27" t="str">
        <f t="shared" si="1"/>
        <v>Sunday</v>
      </c>
      <c r="C544" s="28" t="str">
        <f t="shared" si="2"/>
        <v>June</v>
      </c>
      <c r="D544" s="29">
        <f t="shared" si="3"/>
        <v>2016</v>
      </c>
      <c r="E544" s="27">
        <f t="shared" si="4"/>
        <v>27</v>
      </c>
      <c r="F544" s="30" t="str">
        <f>IFERROR(VLOOKUP(A544,'_holidays'!A544:B2649,2, false),"Ns")</f>
        <v>N</v>
      </c>
      <c r="G544" s="30" t="str">
        <f>IFERROR(VLOOKUP(A544,'_holidays'!A544:C2649,3,False),"Ns")</f>
        <v>N</v>
      </c>
      <c r="H544" s="31">
        <v>3.0</v>
      </c>
      <c r="I544" s="31">
        <v>11.1</v>
      </c>
      <c r="J544" s="28">
        <v>7.7</v>
      </c>
      <c r="K544" s="31">
        <v>0.2</v>
      </c>
      <c r="L544" s="27">
        <v>126455.935</v>
      </c>
      <c r="M544" s="32">
        <v>120.4411006</v>
      </c>
      <c r="N544" s="33">
        <f t="shared" si="5"/>
        <v>15230491.99</v>
      </c>
    </row>
    <row r="545">
      <c r="A545" s="26">
        <v>42548.0</v>
      </c>
      <c r="B545" s="27" t="str">
        <f t="shared" si="1"/>
        <v>Monday</v>
      </c>
      <c r="C545" s="28" t="str">
        <f t="shared" si="2"/>
        <v>June</v>
      </c>
      <c r="D545" s="29">
        <f t="shared" si="3"/>
        <v>2016</v>
      </c>
      <c r="E545" s="27">
        <f t="shared" si="4"/>
        <v>27</v>
      </c>
      <c r="F545" s="30" t="str">
        <f>IFERROR(VLOOKUP(A545,'_holidays'!A545:B2650,2, false),"Ns")</f>
        <v>N</v>
      </c>
      <c r="G545" s="30" t="str">
        <f>IFERROR(VLOOKUP(A545,'_holidays'!A545:C2650,3,False),"Ns")</f>
        <v>N</v>
      </c>
      <c r="H545" s="31">
        <v>4.8</v>
      </c>
      <c r="I545" s="31">
        <v>10.6</v>
      </c>
      <c r="J545" s="28">
        <v>4.7</v>
      </c>
      <c r="K545" s="31">
        <v>0.2</v>
      </c>
      <c r="L545" s="27">
        <v>148639.995</v>
      </c>
      <c r="M545" s="32">
        <v>127.3466076</v>
      </c>
      <c r="N545" s="33">
        <f t="shared" si="5"/>
        <v>18928799.12</v>
      </c>
    </row>
    <row r="546">
      <c r="A546" s="26">
        <v>42549.0</v>
      </c>
      <c r="B546" s="27" t="str">
        <f t="shared" si="1"/>
        <v>Tuesday</v>
      </c>
      <c r="C546" s="28" t="str">
        <f t="shared" si="2"/>
        <v>June</v>
      </c>
      <c r="D546" s="29">
        <f t="shared" si="3"/>
        <v>2016</v>
      </c>
      <c r="E546" s="27">
        <f t="shared" si="4"/>
        <v>27</v>
      </c>
      <c r="F546" s="30" t="str">
        <f>IFERROR(VLOOKUP(A546,'_holidays'!A546:B2651,2, false),"Ns")</f>
        <v>N</v>
      </c>
      <c r="G546" s="30" t="str">
        <f>IFERROR(VLOOKUP(A546,'_holidays'!A546:C2651,3,False),"Ns")</f>
        <v>N</v>
      </c>
      <c r="H546" s="31">
        <v>5.0</v>
      </c>
      <c r="I546" s="31">
        <v>17.0</v>
      </c>
      <c r="J546" s="28">
        <v>7.8</v>
      </c>
      <c r="K546" s="31">
        <v>0.2</v>
      </c>
      <c r="L546" s="27">
        <v>142146.31</v>
      </c>
      <c r="M546" s="32">
        <v>110.2803903</v>
      </c>
      <c r="N546" s="33">
        <f t="shared" si="5"/>
        <v>15675950.55</v>
      </c>
    </row>
    <row r="547">
      <c r="A547" s="26">
        <v>42550.0</v>
      </c>
      <c r="B547" s="27" t="str">
        <f t="shared" si="1"/>
        <v>Wednesday</v>
      </c>
      <c r="C547" s="28" t="str">
        <f t="shared" si="2"/>
        <v>June</v>
      </c>
      <c r="D547" s="29">
        <f t="shared" si="3"/>
        <v>2016</v>
      </c>
      <c r="E547" s="27">
        <f t="shared" si="4"/>
        <v>27</v>
      </c>
      <c r="F547" s="30" t="str">
        <f>IFERROR(VLOOKUP(A547,'_holidays'!A547:B2652,2, false),"Ns")</f>
        <v>N</v>
      </c>
      <c r="G547" s="30" t="str">
        <f>IFERROR(VLOOKUP(A547,'_holidays'!A547:C2652,3,False),"Ns")</f>
        <v>N</v>
      </c>
      <c r="H547" s="31">
        <v>8.9</v>
      </c>
      <c r="I547" s="31">
        <v>15.8</v>
      </c>
      <c r="J547" s="28">
        <v>8.9</v>
      </c>
      <c r="K547" s="31">
        <v>0.2</v>
      </c>
      <c r="L547" s="27">
        <v>136071.965</v>
      </c>
      <c r="M547" s="32">
        <v>80.12524308</v>
      </c>
      <c r="N547" s="33">
        <f t="shared" si="5"/>
        <v>10902799.27</v>
      </c>
    </row>
    <row r="548">
      <c r="A548" s="26">
        <v>42551.0</v>
      </c>
      <c r="B548" s="27" t="str">
        <f t="shared" si="1"/>
        <v>Thursday</v>
      </c>
      <c r="C548" s="28" t="str">
        <f t="shared" si="2"/>
        <v>June</v>
      </c>
      <c r="D548" s="29">
        <f t="shared" si="3"/>
        <v>2016</v>
      </c>
      <c r="E548" s="27">
        <f t="shared" si="4"/>
        <v>27</v>
      </c>
      <c r="F548" s="30" t="str">
        <f>IFERROR(VLOOKUP(A548,'_holidays'!A548:B2653,2, false),"Ns")</f>
        <v>N</v>
      </c>
      <c r="G548" s="30" t="str">
        <f>IFERROR(VLOOKUP(A548,'_holidays'!A548:C2653,3,False),"Ns")</f>
        <v>N</v>
      </c>
      <c r="H548" s="31">
        <v>10.3</v>
      </c>
      <c r="I548" s="31">
        <v>11.7</v>
      </c>
      <c r="J548" s="28">
        <v>5.6</v>
      </c>
      <c r="K548" s="31">
        <v>0.0</v>
      </c>
      <c r="L548" s="27">
        <v>141078.46</v>
      </c>
      <c r="M548" s="32">
        <v>115.1178955</v>
      </c>
      <c r="N548" s="33">
        <f t="shared" si="5"/>
        <v>16240655.42</v>
      </c>
    </row>
    <row r="549">
      <c r="A549" s="26">
        <v>42552.0</v>
      </c>
      <c r="B549" s="27" t="str">
        <f t="shared" si="1"/>
        <v>Friday</v>
      </c>
      <c r="C549" s="28" t="str">
        <f t="shared" si="2"/>
        <v>July</v>
      </c>
      <c r="D549" s="29">
        <f t="shared" si="3"/>
        <v>2016</v>
      </c>
      <c r="E549" s="27">
        <f t="shared" si="4"/>
        <v>27</v>
      </c>
      <c r="F549" s="30" t="str">
        <f>IFERROR(VLOOKUP(A549,'_holidays'!A549:B2654,2, false),"Ns")</f>
        <v>Ns</v>
      </c>
      <c r="G549" s="30" t="str">
        <f>IFERROR(VLOOKUP(A549,'_holidays'!A549:C2654,3,False),"Ns")</f>
        <v>Ns</v>
      </c>
      <c r="H549" s="31">
        <v>7.3</v>
      </c>
      <c r="I549" s="31">
        <v>14.1</v>
      </c>
      <c r="J549" s="28">
        <v>7.1</v>
      </c>
      <c r="K549" s="31">
        <v>6.4</v>
      </c>
      <c r="L549" s="27">
        <v>136676.715</v>
      </c>
      <c r="M549" s="32">
        <v>117.7120479</v>
      </c>
      <c r="N549" s="33">
        <f t="shared" si="5"/>
        <v>16088496.02</v>
      </c>
    </row>
    <row r="550">
      <c r="A550" s="26">
        <v>42553.0</v>
      </c>
      <c r="B550" s="27" t="str">
        <f t="shared" si="1"/>
        <v>Saturday</v>
      </c>
      <c r="C550" s="28" t="str">
        <f t="shared" si="2"/>
        <v>July</v>
      </c>
      <c r="D550" s="29">
        <f t="shared" si="3"/>
        <v>2016</v>
      </c>
      <c r="E550" s="27">
        <f t="shared" si="4"/>
        <v>27</v>
      </c>
      <c r="F550" s="30" t="str">
        <f>IFERROR(VLOOKUP(A550,'_holidays'!A550:B2655,2, false),"Ns")</f>
        <v>Ns</v>
      </c>
      <c r="G550" s="30" t="str">
        <f>IFERROR(VLOOKUP(A550,'_holidays'!A550:C2655,3,False),"Ns")</f>
        <v>Ns</v>
      </c>
      <c r="H550" s="31">
        <v>9.9</v>
      </c>
      <c r="I550" s="31">
        <v>16.5</v>
      </c>
      <c r="J550" s="28">
        <v>6.7</v>
      </c>
      <c r="K550" s="31">
        <v>0.2</v>
      </c>
      <c r="L550" s="27">
        <v>118683.565</v>
      </c>
      <c r="M550" s="32">
        <v>90.45652378</v>
      </c>
      <c r="N550" s="33">
        <f t="shared" si="5"/>
        <v>10735702.72</v>
      </c>
    </row>
    <row r="551">
      <c r="A551" s="26">
        <v>42554.0</v>
      </c>
      <c r="B551" s="27" t="str">
        <f t="shared" si="1"/>
        <v>Sunday</v>
      </c>
      <c r="C551" s="28" t="str">
        <f t="shared" si="2"/>
        <v>July</v>
      </c>
      <c r="D551" s="29">
        <f t="shared" si="3"/>
        <v>2016</v>
      </c>
      <c r="E551" s="27">
        <f t="shared" si="4"/>
        <v>28</v>
      </c>
      <c r="F551" s="30" t="str">
        <f>IFERROR(VLOOKUP(A551,'_holidays'!A551:B2656,2, false),"Ns")</f>
        <v>Ns</v>
      </c>
      <c r="G551" s="30" t="str">
        <f>IFERROR(VLOOKUP(A551,'_holidays'!A551:C2656,3,False),"Ns")</f>
        <v>Ns</v>
      </c>
      <c r="H551" s="31">
        <v>10.9</v>
      </c>
      <c r="I551" s="31">
        <v>16.7</v>
      </c>
      <c r="J551" s="28">
        <v>7.8</v>
      </c>
      <c r="K551" s="31">
        <v>0.0</v>
      </c>
      <c r="L551" s="27">
        <v>112556.405</v>
      </c>
      <c r="M551" s="32">
        <v>68.59708917</v>
      </c>
      <c r="N551" s="33">
        <f t="shared" si="5"/>
        <v>7721041.75</v>
      </c>
    </row>
    <row r="552">
      <c r="A552" s="26">
        <v>42555.0</v>
      </c>
      <c r="B552" s="27" t="str">
        <f t="shared" si="1"/>
        <v>Monday</v>
      </c>
      <c r="C552" s="28" t="str">
        <f t="shared" si="2"/>
        <v>July</v>
      </c>
      <c r="D552" s="29">
        <f t="shared" si="3"/>
        <v>2016</v>
      </c>
      <c r="E552" s="27">
        <f t="shared" si="4"/>
        <v>28</v>
      </c>
      <c r="F552" s="30" t="str">
        <f>IFERROR(VLOOKUP(A552,'_holidays'!A552:B2657,2, false),"Ns")</f>
        <v>Ns</v>
      </c>
      <c r="G552" s="30" t="str">
        <f>IFERROR(VLOOKUP(A552,'_holidays'!A552:C2657,3,False),"Ns")</f>
        <v>Ns</v>
      </c>
      <c r="H552" s="31">
        <v>10.4</v>
      </c>
      <c r="I552" s="31">
        <v>12.7</v>
      </c>
      <c r="J552" s="28">
        <v>3.6</v>
      </c>
      <c r="K552" s="31">
        <v>0.0</v>
      </c>
      <c r="L552" s="27">
        <v>135712.245</v>
      </c>
      <c r="M552" s="32">
        <v>124.1368856</v>
      </c>
      <c r="N552" s="33">
        <f t="shared" si="5"/>
        <v>16846895.43</v>
      </c>
    </row>
    <row r="553">
      <c r="A553" s="26">
        <v>42556.0</v>
      </c>
      <c r="B553" s="27" t="str">
        <f t="shared" si="1"/>
        <v>Tuesday</v>
      </c>
      <c r="C553" s="28" t="str">
        <f t="shared" si="2"/>
        <v>July</v>
      </c>
      <c r="D553" s="29">
        <f t="shared" si="3"/>
        <v>2016</v>
      </c>
      <c r="E553" s="27">
        <f t="shared" si="4"/>
        <v>28</v>
      </c>
      <c r="F553" s="30" t="str">
        <f>IFERROR(VLOOKUP(A553,'_holidays'!A553:B2658,2, false),"Ns")</f>
        <v>Ns</v>
      </c>
      <c r="G553" s="30" t="str">
        <f>IFERROR(VLOOKUP(A553,'_holidays'!A553:C2658,3,False),"Ns")</f>
        <v>Ns</v>
      </c>
      <c r="H553" s="31">
        <v>8.2</v>
      </c>
      <c r="I553" s="31">
        <v>12.8</v>
      </c>
      <c r="J553" s="28">
        <v>1.8</v>
      </c>
      <c r="K553" s="31">
        <v>0.6</v>
      </c>
      <c r="L553" s="27">
        <v>142401.795</v>
      </c>
      <c r="M553" s="32">
        <v>147.1876919</v>
      </c>
      <c r="N553" s="33">
        <f t="shared" si="5"/>
        <v>20959791.53</v>
      </c>
    </row>
    <row r="554">
      <c r="A554" s="26">
        <v>42557.0</v>
      </c>
      <c r="B554" s="27" t="str">
        <f t="shared" si="1"/>
        <v>Wednesday</v>
      </c>
      <c r="C554" s="28" t="str">
        <f t="shared" si="2"/>
        <v>July</v>
      </c>
      <c r="D554" s="29">
        <f t="shared" si="3"/>
        <v>2016</v>
      </c>
      <c r="E554" s="27">
        <f t="shared" si="4"/>
        <v>28</v>
      </c>
      <c r="F554" s="30" t="str">
        <f>IFERROR(VLOOKUP(A554,'_holidays'!A554:B2659,2, false),"Ns")</f>
        <v>Ns</v>
      </c>
      <c r="G554" s="30" t="str">
        <f>IFERROR(VLOOKUP(A554,'_holidays'!A554:C2659,3,False),"Ns")</f>
        <v>Ns</v>
      </c>
      <c r="H554" s="31">
        <v>9.8</v>
      </c>
      <c r="I554" s="31">
        <v>13.0</v>
      </c>
      <c r="J554" s="28">
        <v>4.6</v>
      </c>
      <c r="K554" s="31">
        <v>22.6</v>
      </c>
      <c r="L554" s="27">
        <v>134056.095</v>
      </c>
      <c r="M554" s="32">
        <v>116.6821116</v>
      </c>
      <c r="N554" s="33">
        <f t="shared" si="5"/>
        <v>15641948.24</v>
      </c>
    </row>
    <row r="555">
      <c r="A555" s="26">
        <v>42558.0</v>
      </c>
      <c r="B555" s="27" t="str">
        <f t="shared" si="1"/>
        <v>Thursday</v>
      </c>
      <c r="C555" s="28" t="str">
        <f t="shared" si="2"/>
        <v>July</v>
      </c>
      <c r="D555" s="29">
        <f t="shared" si="3"/>
        <v>2016</v>
      </c>
      <c r="E555" s="27">
        <f t="shared" si="4"/>
        <v>28</v>
      </c>
      <c r="F555" s="30" t="str">
        <f>IFERROR(VLOOKUP(A555,'_holidays'!A555:B2660,2, false),"Ns")</f>
        <v>N</v>
      </c>
      <c r="G555" s="30" t="str">
        <f>IFERROR(VLOOKUP(A555,'_holidays'!A555:C2660,3,False),"Ns")</f>
        <v>N</v>
      </c>
      <c r="H555" s="31">
        <v>10.5</v>
      </c>
      <c r="I555" s="31">
        <v>13.7</v>
      </c>
      <c r="J555" s="28">
        <v>4.1</v>
      </c>
      <c r="K555" s="31">
        <v>3.8</v>
      </c>
      <c r="L555" s="27">
        <v>138768.045</v>
      </c>
      <c r="M555" s="32">
        <v>176.9120362</v>
      </c>
      <c r="N555" s="33">
        <f t="shared" si="5"/>
        <v>24549737.4</v>
      </c>
    </row>
    <row r="556">
      <c r="A556" s="26">
        <v>42559.0</v>
      </c>
      <c r="B556" s="27" t="str">
        <f t="shared" si="1"/>
        <v>Friday</v>
      </c>
      <c r="C556" s="28" t="str">
        <f t="shared" si="2"/>
        <v>July</v>
      </c>
      <c r="D556" s="29">
        <f t="shared" si="3"/>
        <v>2016</v>
      </c>
      <c r="E556" s="27">
        <f t="shared" si="4"/>
        <v>28</v>
      </c>
      <c r="F556" s="30" t="str">
        <f>IFERROR(VLOOKUP(A556,'_holidays'!A556:B2661,2, false),"Ns")</f>
        <v>Y</v>
      </c>
      <c r="G556" s="30" t="str">
        <f>IFERROR(VLOOKUP(A556,'_holidays'!A556:C2661,3,False),"Ns")</f>
        <v>N</v>
      </c>
      <c r="H556" s="31">
        <v>9.7</v>
      </c>
      <c r="I556" s="31">
        <v>15.3</v>
      </c>
      <c r="J556" s="28">
        <v>7.4</v>
      </c>
      <c r="K556" s="31">
        <v>0.8</v>
      </c>
      <c r="L556" s="27">
        <v>136690.05</v>
      </c>
      <c r="M556" s="32">
        <v>114.844203</v>
      </c>
      <c r="N556" s="33">
        <f t="shared" si="5"/>
        <v>15698059.85</v>
      </c>
    </row>
    <row r="557">
      <c r="A557" s="26">
        <v>42560.0</v>
      </c>
      <c r="B557" s="27" t="str">
        <f t="shared" si="1"/>
        <v>Saturday</v>
      </c>
      <c r="C557" s="28" t="str">
        <f t="shared" si="2"/>
        <v>July</v>
      </c>
      <c r="D557" s="29">
        <f t="shared" si="3"/>
        <v>2016</v>
      </c>
      <c r="E557" s="27">
        <f t="shared" si="4"/>
        <v>28</v>
      </c>
      <c r="F557" s="30" t="str">
        <f>IFERROR(VLOOKUP(A557,'_holidays'!A557:B2662,2, false),"Ns")</f>
        <v>Y</v>
      </c>
      <c r="G557" s="30" t="str">
        <f>IFERROR(VLOOKUP(A557,'_holidays'!A557:C2662,3,False),"Ns")</f>
        <v>N</v>
      </c>
      <c r="H557" s="31">
        <v>5.3</v>
      </c>
      <c r="I557" s="31">
        <v>15.2</v>
      </c>
      <c r="J557" s="28">
        <v>9.5</v>
      </c>
      <c r="K557" s="31">
        <v>0.2</v>
      </c>
      <c r="L557" s="27">
        <v>122369.535</v>
      </c>
      <c r="M557" s="32">
        <v>105.5485761</v>
      </c>
      <c r="N557" s="33">
        <f t="shared" si="5"/>
        <v>12915930.18</v>
      </c>
    </row>
    <row r="558">
      <c r="A558" s="26">
        <v>42561.0</v>
      </c>
      <c r="B558" s="27" t="str">
        <f t="shared" si="1"/>
        <v>Sunday</v>
      </c>
      <c r="C558" s="28" t="str">
        <f t="shared" si="2"/>
        <v>July</v>
      </c>
      <c r="D558" s="29">
        <f t="shared" si="3"/>
        <v>2016</v>
      </c>
      <c r="E558" s="27">
        <f t="shared" si="4"/>
        <v>29</v>
      </c>
      <c r="F558" s="30" t="str">
        <f>IFERROR(VLOOKUP(A558,'_holidays'!A558:B2663,2, false),"Ns")</f>
        <v>Y</v>
      </c>
      <c r="G558" s="30" t="str">
        <f>IFERROR(VLOOKUP(A558,'_holidays'!A558:C2663,3,False),"Ns")</f>
        <v>N</v>
      </c>
      <c r="H558" s="31">
        <v>6.5</v>
      </c>
      <c r="I558" s="31">
        <v>14.2</v>
      </c>
      <c r="J558" s="28">
        <v>3.6</v>
      </c>
      <c r="K558" s="31">
        <v>0.0</v>
      </c>
      <c r="L558" s="27">
        <v>119218.23</v>
      </c>
      <c r="M558" s="32">
        <v>36.16721233</v>
      </c>
      <c r="N558" s="33">
        <f t="shared" si="5"/>
        <v>4311791.038</v>
      </c>
    </row>
    <row r="559">
      <c r="A559" s="26">
        <v>42562.0</v>
      </c>
      <c r="B559" s="27" t="str">
        <f t="shared" si="1"/>
        <v>Monday</v>
      </c>
      <c r="C559" s="28" t="str">
        <f t="shared" si="2"/>
        <v>July</v>
      </c>
      <c r="D559" s="29">
        <f t="shared" si="3"/>
        <v>2016</v>
      </c>
      <c r="E559" s="27">
        <f t="shared" si="4"/>
        <v>29</v>
      </c>
      <c r="F559" s="30" t="str">
        <f>IFERROR(VLOOKUP(A559,'_holidays'!A559:B2664,2, false),"Ns")</f>
        <v>Y</v>
      </c>
      <c r="G559" s="30" t="str">
        <f>IFERROR(VLOOKUP(A559,'_holidays'!A559:C2664,3,False),"Ns")</f>
        <v>N</v>
      </c>
      <c r="H559" s="31">
        <v>8.3</v>
      </c>
      <c r="I559" s="31">
        <v>16.0</v>
      </c>
      <c r="J559" s="28">
        <v>7.6</v>
      </c>
      <c r="K559" s="31">
        <v>3.6</v>
      </c>
      <c r="L559" s="27">
        <v>128207.125</v>
      </c>
      <c r="M559" s="32">
        <v>44.85808004</v>
      </c>
      <c r="N559" s="33">
        <f t="shared" si="5"/>
        <v>5751125.475</v>
      </c>
    </row>
    <row r="560">
      <c r="A560" s="26">
        <v>42563.0</v>
      </c>
      <c r="B560" s="27" t="str">
        <f t="shared" si="1"/>
        <v>Tuesday</v>
      </c>
      <c r="C560" s="28" t="str">
        <f t="shared" si="2"/>
        <v>July</v>
      </c>
      <c r="D560" s="29">
        <f t="shared" si="3"/>
        <v>2016</v>
      </c>
      <c r="E560" s="27">
        <f t="shared" si="4"/>
        <v>29</v>
      </c>
      <c r="F560" s="30" t="str">
        <f>IFERROR(VLOOKUP(A560,'_holidays'!A560:B2665,2, false),"Ns")</f>
        <v>Y</v>
      </c>
      <c r="G560" s="30" t="str">
        <f>IFERROR(VLOOKUP(A560,'_holidays'!A560:C2665,3,False),"Ns")</f>
        <v>N</v>
      </c>
      <c r="H560" s="31">
        <v>10.7</v>
      </c>
      <c r="I560" s="31">
        <v>13.7</v>
      </c>
      <c r="J560" s="28">
        <v>8.1</v>
      </c>
      <c r="K560" s="31">
        <v>0.0</v>
      </c>
      <c r="L560" s="27">
        <v>137582.195</v>
      </c>
      <c r="M560" s="32">
        <v>49.15948572</v>
      </c>
      <c r="N560" s="33">
        <f t="shared" si="5"/>
        <v>6763469.95</v>
      </c>
    </row>
    <row r="561">
      <c r="A561" s="26">
        <v>42564.0</v>
      </c>
      <c r="B561" s="27" t="str">
        <f t="shared" si="1"/>
        <v>Wednesday</v>
      </c>
      <c r="C561" s="28" t="str">
        <f t="shared" si="2"/>
        <v>July</v>
      </c>
      <c r="D561" s="29">
        <f t="shared" si="3"/>
        <v>2016</v>
      </c>
      <c r="E561" s="27">
        <f t="shared" si="4"/>
        <v>29</v>
      </c>
      <c r="F561" s="30" t="str">
        <f>IFERROR(VLOOKUP(A561,'_holidays'!A561:B2666,2, false),"Ns")</f>
        <v>Y</v>
      </c>
      <c r="G561" s="30" t="str">
        <f>IFERROR(VLOOKUP(A561,'_holidays'!A561:C2666,3,False),"Ns")</f>
        <v>N</v>
      </c>
      <c r="H561" s="31">
        <v>4.5</v>
      </c>
      <c r="I561" s="31">
        <v>12.0</v>
      </c>
      <c r="J561" s="28">
        <v>9.0</v>
      </c>
      <c r="K561" s="31">
        <v>0.4</v>
      </c>
      <c r="L561" s="27">
        <v>145728.26</v>
      </c>
      <c r="M561" s="32">
        <v>65.91496492</v>
      </c>
      <c r="N561" s="33">
        <f t="shared" si="5"/>
        <v>9605673.146</v>
      </c>
    </row>
    <row r="562">
      <c r="A562" s="26">
        <v>42565.0</v>
      </c>
      <c r="B562" s="27" t="str">
        <f t="shared" si="1"/>
        <v>Thursday</v>
      </c>
      <c r="C562" s="28" t="str">
        <f t="shared" si="2"/>
        <v>July</v>
      </c>
      <c r="D562" s="29">
        <f t="shared" si="3"/>
        <v>2016</v>
      </c>
      <c r="E562" s="27">
        <f t="shared" si="4"/>
        <v>29</v>
      </c>
      <c r="F562" s="30" t="str">
        <f>IFERROR(VLOOKUP(A562,'_holidays'!A562:B2667,2, false),"Ns")</f>
        <v>Y</v>
      </c>
      <c r="G562" s="30" t="str">
        <f>IFERROR(VLOOKUP(A562,'_holidays'!A562:C2667,3,False),"Ns")</f>
        <v>N</v>
      </c>
      <c r="H562" s="31">
        <v>6.6</v>
      </c>
      <c r="I562" s="31">
        <v>14.0</v>
      </c>
      <c r="J562" s="28">
        <v>7.8</v>
      </c>
      <c r="K562" s="31">
        <v>1.0</v>
      </c>
      <c r="L562" s="27">
        <v>144103.705</v>
      </c>
      <c r="M562" s="32">
        <v>76.11745262</v>
      </c>
      <c r="N562" s="33">
        <f t="shared" si="5"/>
        <v>10968806.94</v>
      </c>
    </row>
    <row r="563">
      <c r="A563" s="26">
        <v>42566.0</v>
      </c>
      <c r="B563" s="27" t="str">
        <f t="shared" si="1"/>
        <v>Friday</v>
      </c>
      <c r="C563" s="28" t="str">
        <f t="shared" si="2"/>
        <v>July</v>
      </c>
      <c r="D563" s="29">
        <f t="shared" si="3"/>
        <v>2016</v>
      </c>
      <c r="E563" s="27">
        <f t="shared" si="4"/>
        <v>29</v>
      </c>
      <c r="F563" s="30" t="str">
        <f>IFERROR(VLOOKUP(A563,'_holidays'!A563:B2668,2, false),"Ns")</f>
        <v>Y</v>
      </c>
      <c r="G563" s="30" t="str">
        <f>IFERROR(VLOOKUP(A563,'_holidays'!A563:C2668,3,False),"Ns")</f>
        <v>N</v>
      </c>
      <c r="H563" s="31">
        <v>8.8</v>
      </c>
      <c r="I563" s="31">
        <v>14.1</v>
      </c>
      <c r="J563" s="28">
        <v>7.2</v>
      </c>
      <c r="K563" s="31">
        <v>0.0</v>
      </c>
      <c r="L563" s="27">
        <v>141166.85</v>
      </c>
      <c r="M563" s="32">
        <v>79.50760048</v>
      </c>
      <c r="N563" s="33">
        <f t="shared" si="5"/>
        <v>11223837.51</v>
      </c>
    </row>
    <row r="564">
      <c r="A564" s="26">
        <v>42567.0</v>
      </c>
      <c r="B564" s="27" t="str">
        <f t="shared" si="1"/>
        <v>Saturday</v>
      </c>
      <c r="C564" s="28" t="str">
        <f t="shared" si="2"/>
        <v>July</v>
      </c>
      <c r="D564" s="29">
        <f t="shared" si="3"/>
        <v>2016</v>
      </c>
      <c r="E564" s="27">
        <f t="shared" si="4"/>
        <v>29</v>
      </c>
      <c r="F564" s="30" t="str">
        <f>IFERROR(VLOOKUP(A564,'_holidays'!A564:B2669,2, false),"Ns")</f>
        <v>Y</v>
      </c>
      <c r="G564" s="30" t="str">
        <f>IFERROR(VLOOKUP(A564,'_holidays'!A564:C2669,3,False),"Ns")</f>
        <v>N</v>
      </c>
      <c r="H564" s="31">
        <v>7.8</v>
      </c>
      <c r="I564" s="31">
        <v>13.7</v>
      </c>
      <c r="J564" s="28">
        <v>10.2</v>
      </c>
      <c r="K564" s="31">
        <v>0.0</v>
      </c>
      <c r="L564" s="27">
        <v>120659.15</v>
      </c>
      <c r="M564" s="32">
        <v>73.69441877</v>
      </c>
      <c r="N564" s="33">
        <f t="shared" si="5"/>
        <v>8891905.929</v>
      </c>
    </row>
    <row r="565">
      <c r="A565" s="26">
        <v>42568.0</v>
      </c>
      <c r="B565" s="27" t="str">
        <f t="shared" si="1"/>
        <v>Sunday</v>
      </c>
      <c r="C565" s="28" t="str">
        <f t="shared" si="2"/>
        <v>July</v>
      </c>
      <c r="D565" s="29">
        <f t="shared" si="3"/>
        <v>2016</v>
      </c>
      <c r="E565" s="27">
        <f t="shared" si="4"/>
        <v>30</v>
      </c>
      <c r="F565" s="30" t="str">
        <f>IFERROR(VLOOKUP(A565,'_holidays'!A565:B2670,2, false),"Ns")</f>
        <v>Y</v>
      </c>
      <c r="G565" s="30" t="str">
        <f>IFERROR(VLOOKUP(A565,'_holidays'!A565:C2670,3,False),"Ns")</f>
        <v>N</v>
      </c>
      <c r="H565" s="31">
        <v>3.1</v>
      </c>
      <c r="I565" s="31">
        <v>16.1</v>
      </c>
      <c r="J565" s="28">
        <v>10.3</v>
      </c>
      <c r="K565" s="31">
        <v>0.0</v>
      </c>
      <c r="L565" s="27">
        <v>113418.125</v>
      </c>
      <c r="M565" s="32">
        <v>48.7884053</v>
      </c>
      <c r="N565" s="33">
        <f t="shared" si="5"/>
        <v>5533489.451</v>
      </c>
    </row>
    <row r="566">
      <c r="A566" s="26">
        <v>42569.0</v>
      </c>
      <c r="B566" s="27" t="str">
        <f t="shared" si="1"/>
        <v>Monday</v>
      </c>
      <c r="C566" s="28" t="str">
        <f t="shared" si="2"/>
        <v>July</v>
      </c>
      <c r="D566" s="29">
        <f t="shared" si="3"/>
        <v>2016</v>
      </c>
      <c r="E566" s="27">
        <f t="shared" si="4"/>
        <v>30</v>
      </c>
      <c r="F566" s="30" t="str">
        <f>IFERROR(VLOOKUP(A566,'_holidays'!A566:B2671,2, false),"Ns")</f>
        <v>Y</v>
      </c>
      <c r="G566" s="30" t="str">
        <f>IFERROR(VLOOKUP(A566,'_holidays'!A566:C2671,3,False),"Ns")</f>
        <v>N</v>
      </c>
      <c r="H566" s="31">
        <v>9.6</v>
      </c>
      <c r="I566" s="31">
        <v>17.7</v>
      </c>
      <c r="J566" s="28">
        <v>8.8</v>
      </c>
      <c r="K566" s="31">
        <v>0.0</v>
      </c>
      <c r="L566" s="27">
        <v>127367.015</v>
      </c>
      <c r="M566" s="32">
        <v>43.8915187</v>
      </c>
      <c r="N566" s="33">
        <f t="shared" si="5"/>
        <v>5590331.721</v>
      </c>
    </row>
    <row r="567">
      <c r="A567" s="26">
        <v>42570.0</v>
      </c>
      <c r="B567" s="27" t="str">
        <f t="shared" si="1"/>
        <v>Tuesday</v>
      </c>
      <c r="C567" s="28" t="str">
        <f t="shared" si="2"/>
        <v>July</v>
      </c>
      <c r="D567" s="29">
        <f t="shared" si="3"/>
        <v>2016</v>
      </c>
      <c r="E567" s="27">
        <f t="shared" si="4"/>
        <v>30</v>
      </c>
      <c r="F567" s="30" t="str">
        <f>IFERROR(VLOOKUP(A567,'_holidays'!A567:B2672,2, false),"Ns")</f>
        <v>Y</v>
      </c>
      <c r="G567" s="30" t="str">
        <f>IFERROR(VLOOKUP(A567,'_holidays'!A567:C2672,3,False),"Ns")</f>
        <v>N</v>
      </c>
      <c r="H567" s="31">
        <v>12.6</v>
      </c>
      <c r="I567" s="31">
        <v>16.0</v>
      </c>
      <c r="J567" s="28">
        <v>5.7</v>
      </c>
      <c r="K567" s="31">
        <v>0.0</v>
      </c>
      <c r="L567" s="27">
        <v>137028.05</v>
      </c>
      <c r="M567" s="32">
        <v>49.45378979</v>
      </c>
      <c r="N567" s="33">
        <f t="shared" si="5"/>
        <v>6776556.38</v>
      </c>
    </row>
    <row r="568">
      <c r="A568" s="26">
        <v>42571.0</v>
      </c>
      <c r="B568" s="27" t="str">
        <f t="shared" si="1"/>
        <v>Wednesday</v>
      </c>
      <c r="C568" s="28" t="str">
        <f t="shared" si="2"/>
        <v>July</v>
      </c>
      <c r="D568" s="29">
        <f t="shared" si="3"/>
        <v>2016</v>
      </c>
      <c r="E568" s="27">
        <f t="shared" si="4"/>
        <v>30</v>
      </c>
      <c r="F568" s="30" t="str">
        <f>IFERROR(VLOOKUP(A568,'_holidays'!A568:B2673,2, false),"Ns")</f>
        <v>Y</v>
      </c>
      <c r="G568" s="30" t="str">
        <f>IFERROR(VLOOKUP(A568,'_holidays'!A568:C2673,3,False),"Ns")</f>
        <v>N</v>
      </c>
      <c r="H568" s="31">
        <v>9.8</v>
      </c>
      <c r="I568" s="31">
        <v>16.1</v>
      </c>
      <c r="J568" s="28">
        <v>9.2</v>
      </c>
      <c r="K568" s="31">
        <v>1.8</v>
      </c>
      <c r="L568" s="27">
        <v>136850.14</v>
      </c>
      <c r="M568" s="32">
        <v>52.33155194</v>
      </c>
      <c r="N568" s="33">
        <f t="shared" si="5"/>
        <v>7161580.209</v>
      </c>
    </row>
    <row r="569">
      <c r="A569" s="26">
        <v>42572.0</v>
      </c>
      <c r="B569" s="27" t="str">
        <f t="shared" si="1"/>
        <v>Thursday</v>
      </c>
      <c r="C569" s="28" t="str">
        <f t="shared" si="2"/>
        <v>July</v>
      </c>
      <c r="D569" s="29">
        <f t="shared" si="3"/>
        <v>2016</v>
      </c>
      <c r="E569" s="27">
        <f t="shared" si="4"/>
        <v>30</v>
      </c>
      <c r="F569" s="30" t="str">
        <f>IFERROR(VLOOKUP(A569,'_holidays'!A569:B2674,2, false),"Ns")</f>
        <v>Y</v>
      </c>
      <c r="G569" s="30" t="str">
        <f>IFERROR(VLOOKUP(A569,'_holidays'!A569:C2674,3,False),"Ns")</f>
        <v>N</v>
      </c>
      <c r="H569" s="31">
        <v>6.9</v>
      </c>
      <c r="I569" s="31">
        <v>18.1</v>
      </c>
      <c r="J569" s="28">
        <v>7.4</v>
      </c>
      <c r="K569" s="31">
        <v>1.8</v>
      </c>
      <c r="L569" s="27">
        <v>136127.125</v>
      </c>
      <c r="M569" s="32">
        <v>44.92653284</v>
      </c>
      <c r="N569" s="33">
        <f t="shared" si="5"/>
        <v>6115719.752</v>
      </c>
    </row>
    <row r="570">
      <c r="A570" s="26">
        <v>42573.0</v>
      </c>
      <c r="B570" s="27" t="str">
        <f t="shared" si="1"/>
        <v>Friday</v>
      </c>
      <c r="C570" s="28" t="str">
        <f t="shared" si="2"/>
        <v>July</v>
      </c>
      <c r="D570" s="29">
        <f t="shared" si="3"/>
        <v>2016</v>
      </c>
      <c r="E570" s="27">
        <f t="shared" si="4"/>
        <v>30</v>
      </c>
      <c r="F570" s="30" t="str">
        <f>IFERROR(VLOOKUP(A570,'_holidays'!A570:B2675,2, false),"Ns")</f>
        <v>Y</v>
      </c>
      <c r="G570" s="30" t="str">
        <f>IFERROR(VLOOKUP(A570,'_holidays'!A570:C2675,3,False),"Ns")</f>
        <v>N</v>
      </c>
      <c r="H570" s="31">
        <v>9.2</v>
      </c>
      <c r="I570" s="31">
        <v>18.3</v>
      </c>
      <c r="J570" s="28">
        <v>5.1</v>
      </c>
      <c r="K570" s="31">
        <v>7.8</v>
      </c>
      <c r="L570" s="27">
        <v>128777.82</v>
      </c>
      <c r="M570" s="32">
        <v>21.09171887</v>
      </c>
      <c r="N570" s="33">
        <f t="shared" si="5"/>
        <v>2716145.576</v>
      </c>
    </row>
    <row r="571">
      <c r="A571" s="26">
        <v>42574.0</v>
      </c>
      <c r="B571" s="27" t="str">
        <f t="shared" si="1"/>
        <v>Saturday</v>
      </c>
      <c r="C571" s="28" t="str">
        <f t="shared" si="2"/>
        <v>July</v>
      </c>
      <c r="D571" s="29">
        <f t="shared" si="3"/>
        <v>2016</v>
      </c>
      <c r="E571" s="27">
        <f t="shared" si="4"/>
        <v>30</v>
      </c>
      <c r="F571" s="30" t="str">
        <f>IFERROR(VLOOKUP(A571,'_holidays'!A571:B2676,2, false),"Ns")</f>
        <v>Y</v>
      </c>
      <c r="G571" s="30" t="str">
        <f>IFERROR(VLOOKUP(A571,'_holidays'!A571:C2676,3,False),"Ns")</f>
        <v>N</v>
      </c>
      <c r="H571" s="31">
        <v>7.5</v>
      </c>
      <c r="I571" s="31">
        <v>11.6</v>
      </c>
      <c r="J571" s="28">
        <v>9.0</v>
      </c>
      <c r="K571" s="31">
        <v>2.8</v>
      </c>
      <c r="L571" s="27">
        <v>119888.575</v>
      </c>
      <c r="M571" s="32">
        <v>62.70928693</v>
      </c>
      <c r="N571" s="33">
        <f t="shared" si="5"/>
        <v>7518127.049</v>
      </c>
    </row>
    <row r="572">
      <c r="A572" s="26">
        <v>42575.0</v>
      </c>
      <c r="B572" s="27" t="str">
        <f t="shared" si="1"/>
        <v>Sunday</v>
      </c>
      <c r="C572" s="28" t="str">
        <f t="shared" si="2"/>
        <v>July</v>
      </c>
      <c r="D572" s="29">
        <f t="shared" si="3"/>
        <v>2016</v>
      </c>
      <c r="E572" s="27">
        <f t="shared" si="4"/>
        <v>31</v>
      </c>
      <c r="F572" s="30" t="str">
        <f>IFERROR(VLOOKUP(A572,'_holidays'!A572:B2677,2, false),"Ns")</f>
        <v>Y</v>
      </c>
      <c r="G572" s="30" t="str">
        <f>IFERROR(VLOOKUP(A572,'_holidays'!A572:C2677,3,False),"Ns")</f>
        <v>N</v>
      </c>
      <c r="H572" s="31">
        <v>4.7</v>
      </c>
      <c r="I572" s="31">
        <v>11.4</v>
      </c>
      <c r="J572" s="28">
        <v>10.3</v>
      </c>
      <c r="K572" s="31">
        <v>0.8</v>
      </c>
      <c r="L572" s="27">
        <v>120126.905</v>
      </c>
      <c r="M572" s="32">
        <v>52.22700853</v>
      </c>
      <c r="N572" s="33">
        <f t="shared" si="5"/>
        <v>6273868.892</v>
      </c>
    </row>
    <row r="573">
      <c r="A573" s="26">
        <v>42576.0</v>
      </c>
      <c r="B573" s="27" t="str">
        <f t="shared" si="1"/>
        <v>Monday</v>
      </c>
      <c r="C573" s="28" t="str">
        <f t="shared" si="2"/>
        <v>July</v>
      </c>
      <c r="D573" s="29">
        <f t="shared" si="3"/>
        <v>2016</v>
      </c>
      <c r="E573" s="27">
        <f t="shared" si="4"/>
        <v>31</v>
      </c>
      <c r="F573" s="30" t="str">
        <f>IFERROR(VLOOKUP(A573,'_holidays'!A573:B2678,2, false),"Ns")</f>
        <v>Y</v>
      </c>
      <c r="G573" s="30" t="str">
        <f>IFERROR(VLOOKUP(A573,'_holidays'!A573:C2678,3,False),"Ns")</f>
        <v>N</v>
      </c>
      <c r="H573" s="31">
        <v>6.3</v>
      </c>
      <c r="I573" s="31">
        <v>14.3</v>
      </c>
      <c r="J573" s="28">
        <v>7.5</v>
      </c>
      <c r="K573" s="31">
        <v>0.0</v>
      </c>
      <c r="L573" s="27">
        <v>138134.635</v>
      </c>
      <c r="M573" s="32">
        <v>37.98018661</v>
      </c>
      <c r="N573" s="33">
        <f t="shared" si="5"/>
        <v>5246379.215</v>
      </c>
    </row>
    <row r="574">
      <c r="A574" s="26">
        <v>42577.0</v>
      </c>
      <c r="B574" s="27" t="str">
        <f t="shared" si="1"/>
        <v>Tuesday</v>
      </c>
      <c r="C574" s="28" t="str">
        <f t="shared" si="2"/>
        <v>July</v>
      </c>
      <c r="D574" s="29">
        <f t="shared" si="3"/>
        <v>2016</v>
      </c>
      <c r="E574" s="27">
        <f t="shared" si="4"/>
        <v>31</v>
      </c>
      <c r="F574" s="30" t="str">
        <f>IFERROR(VLOOKUP(A574,'_holidays'!A574:B2679,2, false),"Ns")</f>
        <v>Y</v>
      </c>
      <c r="G574" s="30" t="str">
        <f>IFERROR(VLOOKUP(A574,'_holidays'!A574:C2679,3,False),"Ns")</f>
        <v>N</v>
      </c>
      <c r="H574" s="31">
        <v>6.5</v>
      </c>
      <c r="I574" s="31">
        <v>11.0</v>
      </c>
      <c r="J574" s="28">
        <v>7.2</v>
      </c>
      <c r="K574" s="31">
        <v>4.8</v>
      </c>
      <c r="L574" s="27">
        <v>146465.69</v>
      </c>
      <c r="M574" s="32">
        <v>47.97124596</v>
      </c>
      <c r="N574" s="33">
        <f t="shared" si="5"/>
        <v>7026141.64</v>
      </c>
    </row>
    <row r="575">
      <c r="A575" s="26">
        <v>42578.0</v>
      </c>
      <c r="B575" s="27" t="str">
        <f t="shared" si="1"/>
        <v>Wednesday</v>
      </c>
      <c r="C575" s="28" t="str">
        <f t="shared" si="2"/>
        <v>July</v>
      </c>
      <c r="D575" s="29">
        <f t="shared" si="3"/>
        <v>2016</v>
      </c>
      <c r="E575" s="27">
        <f t="shared" si="4"/>
        <v>31</v>
      </c>
      <c r="F575" s="30" t="str">
        <f>IFERROR(VLOOKUP(A575,'_holidays'!A575:B2680,2, false),"Ns")</f>
        <v>Y</v>
      </c>
      <c r="G575" s="30" t="str">
        <f>IFERROR(VLOOKUP(A575,'_holidays'!A575:C2680,3,False),"Ns")</f>
        <v>N</v>
      </c>
      <c r="H575" s="31">
        <v>7.5</v>
      </c>
      <c r="I575" s="31">
        <v>12.9</v>
      </c>
      <c r="J575" s="28">
        <v>6.9</v>
      </c>
      <c r="K575" s="31">
        <v>0.4</v>
      </c>
      <c r="L575" s="27">
        <v>143209.755</v>
      </c>
      <c r="M575" s="32">
        <v>36.39746278</v>
      </c>
      <c r="N575" s="33">
        <f t="shared" si="5"/>
        <v>5212471.727</v>
      </c>
    </row>
    <row r="576">
      <c r="A576" s="26">
        <v>42579.0</v>
      </c>
      <c r="B576" s="27" t="str">
        <f t="shared" si="1"/>
        <v>Thursday</v>
      </c>
      <c r="C576" s="28" t="str">
        <f t="shared" si="2"/>
        <v>July</v>
      </c>
      <c r="D576" s="29">
        <f t="shared" si="3"/>
        <v>2016</v>
      </c>
      <c r="E576" s="27">
        <f t="shared" si="4"/>
        <v>31</v>
      </c>
      <c r="F576" s="30" t="str">
        <f>IFERROR(VLOOKUP(A576,'_holidays'!A576:B2681,2, false),"Ns")</f>
        <v>Y</v>
      </c>
      <c r="G576" s="30" t="str">
        <f>IFERROR(VLOOKUP(A576,'_holidays'!A576:C2681,3,False),"Ns")</f>
        <v>N</v>
      </c>
      <c r="H576" s="31">
        <v>6.9</v>
      </c>
      <c r="I576" s="31">
        <v>15.2</v>
      </c>
      <c r="J576" s="28">
        <v>6.3</v>
      </c>
      <c r="K576" s="31">
        <v>0.0</v>
      </c>
      <c r="L576" s="27">
        <v>142341.635</v>
      </c>
      <c r="M576" s="32">
        <v>41.56189875</v>
      </c>
      <c r="N576" s="33">
        <f t="shared" si="5"/>
        <v>5915988.622</v>
      </c>
    </row>
    <row r="577">
      <c r="A577" s="26">
        <v>42580.0</v>
      </c>
      <c r="B577" s="27" t="str">
        <f t="shared" si="1"/>
        <v>Friday</v>
      </c>
      <c r="C577" s="28" t="str">
        <f t="shared" si="2"/>
        <v>July</v>
      </c>
      <c r="D577" s="29">
        <f t="shared" si="3"/>
        <v>2016</v>
      </c>
      <c r="E577" s="27">
        <f t="shared" si="4"/>
        <v>31</v>
      </c>
      <c r="F577" s="30" t="str">
        <f>IFERROR(VLOOKUP(A577,'_holidays'!A577:B2682,2, false),"Ns")</f>
        <v>Y</v>
      </c>
      <c r="G577" s="30" t="str">
        <f>IFERROR(VLOOKUP(A577,'_holidays'!A577:C2682,3,False),"Ns")</f>
        <v>N</v>
      </c>
      <c r="H577" s="31">
        <v>10.2</v>
      </c>
      <c r="I577" s="31">
        <v>15.3</v>
      </c>
      <c r="J577" s="28">
        <v>5.0</v>
      </c>
      <c r="K577" s="31">
        <v>0.0</v>
      </c>
      <c r="L577" s="27">
        <v>139822.93</v>
      </c>
      <c r="M577" s="32">
        <v>33.86968192</v>
      </c>
      <c r="N577" s="33">
        <f t="shared" si="5"/>
        <v>4735758.164</v>
      </c>
    </row>
    <row r="578">
      <c r="A578" s="26">
        <v>42581.0</v>
      </c>
      <c r="B578" s="27" t="str">
        <f t="shared" si="1"/>
        <v>Saturday</v>
      </c>
      <c r="C578" s="28" t="str">
        <f t="shared" si="2"/>
        <v>July</v>
      </c>
      <c r="D578" s="29">
        <f t="shared" si="3"/>
        <v>2016</v>
      </c>
      <c r="E578" s="27">
        <f t="shared" si="4"/>
        <v>31</v>
      </c>
      <c r="F578" s="30" t="str">
        <f>IFERROR(VLOOKUP(A578,'_holidays'!A578:B2683,2, false),"Ns")</f>
        <v>Y</v>
      </c>
      <c r="G578" s="30" t="str">
        <f>IFERROR(VLOOKUP(A578,'_holidays'!A578:C2683,3,False),"Ns")</f>
        <v>N</v>
      </c>
      <c r="H578" s="31">
        <v>9.1</v>
      </c>
      <c r="I578" s="31">
        <v>13.8</v>
      </c>
      <c r="J578" s="28">
        <v>8.5</v>
      </c>
      <c r="K578" s="31">
        <v>2.4</v>
      </c>
      <c r="L578" s="27">
        <v>121548.535</v>
      </c>
      <c r="M578" s="32">
        <v>24.84952843</v>
      </c>
      <c r="N578" s="33">
        <f t="shared" si="5"/>
        <v>3020423.776</v>
      </c>
    </row>
    <row r="579">
      <c r="A579" s="26">
        <v>42582.0</v>
      </c>
      <c r="B579" s="27" t="str">
        <f t="shared" si="1"/>
        <v>Sunday</v>
      </c>
      <c r="C579" s="28" t="str">
        <f t="shared" si="2"/>
        <v>July</v>
      </c>
      <c r="D579" s="29">
        <f t="shared" si="3"/>
        <v>2016</v>
      </c>
      <c r="E579" s="27">
        <f t="shared" si="4"/>
        <v>32</v>
      </c>
      <c r="F579" s="30" t="str">
        <f>IFERROR(VLOOKUP(A579,'_holidays'!A579:B2684,2, false),"Ns")</f>
        <v>Y</v>
      </c>
      <c r="G579" s="30" t="str">
        <f>IFERROR(VLOOKUP(A579,'_holidays'!A579:C2684,3,False),"Ns")</f>
        <v>N</v>
      </c>
      <c r="H579" s="31">
        <v>10.3</v>
      </c>
      <c r="I579" s="31">
        <v>17.0</v>
      </c>
      <c r="J579" s="28">
        <v>11.3</v>
      </c>
      <c r="K579" s="31">
        <v>2.0</v>
      </c>
      <c r="L579" s="27">
        <v>114481.28</v>
      </c>
      <c r="M579" s="32">
        <v>33.77825209</v>
      </c>
      <c r="N579" s="33">
        <f t="shared" si="5"/>
        <v>3866977.535</v>
      </c>
    </row>
    <row r="580">
      <c r="A580" s="26">
        <v>42583.0</v>
      </c>
      <c r="B580" s="27" t="str">
        <f t="shared" si="1"/>
        <v>Monday</v>
      </c>
      <c r="C580" s="28" t="str">
        <f t="shared" si="2"/>
        <v>August</v>
      </c>
      <c r="D580" s="29">
        <f t="shared" si="3"/>
        <v>2016</v>
      </c>
      <c r="E580" s="27">
        <f t="shared" si="4"/>
        <v>32</v>
      </c>
      <c r="F580" s="30" t="str">
        <f>IFERROR(VLOOKUP(A580,'_holidays'!A580:B2685,2, false),"Ns")</f>
        <v>Ns</v>
      </c>
      <c r="G580" s="30" t="str">
        <f>IFERROR(VLOOKUP(A580,'_holidays'!A580:C2685,3,False),"Ns")</f>
        <v>Ns</v>
      </c>
      <c r="H580" s="31">
        <v>11.2</v>
      </c>
      <c r="I580" s="31">
        <v>14.4</v>
      </c>
      <c r="J580" s="28">
        <v>5.2</v>
      </c>
      <c r="K580" s="31">
        <v>2.8</v>
      </c>
      <c r="L580" s="27">
        <v>137934.845</v>
      </c>
      <c r="M580" s="32">
        <v>45.97912937</v>
      </c>
      <c r="N580" s="33">
        <f t="shared" si="5"/>
        <v>6342124.083</v>
      </c>
    </row>
    <row r="581">
      <c r="A581" s="26">
        <v>42584.0</v>
      </c>
      <c r="B581" s="27" t="str">
        <f t="shared" si="1"/>
        <v>Tuesday</v>
      </c>
      <c r="C581" s="28" t="str">
        <f t="shared" si="2"/>
        <v>August</v>
      </c>
      <c r="D581" s="29">
        <f t="shared" si="3"/>
        <v>2016</v>
      </c>
      <c r="E581" s="27">
        <f t="shared" si="4"/>
        <v>32</v>
      </c>
      <c r="F581" s="30" t="str">
        <f>IFERROR(VLOOKUP(A581,'_holidays'!A581:B2686,2, false),"Ns")</f>
        <v>Ns</v>
      </c>
      <c r="G581" s="30" t="str">
        <f>IFERROR(VLOOKUP(A581,'_holidays'!A581:C2686,3,False),"Ns")</f>
        <v>Ns</v>
      </c>
      <c r="H581" s="31">
        <v>8.5</v>
      </c>
      <c r="I581" s="31">
        <v>13.4</v>
      </c>
      <c r="J581" s="28">
        <v>11.2</v>
      </c>
      <c r="K581" s="31">
        <v>14.4</v>
      </c>
      <c r="L581" s="27">
        <v>137301.69</v>
      </c>
      <c r="M581" s="32">
        <v>48.59799058</v>
      </c>
      <c r="N581" s="33">
        <f t="shared" si="5"/>
        <v>6672586.237</v>
      </c>
    </row>
    <row r="582">
      <c r="A582" s="26">
        <v>42585.0</v>
      </c>
      <c r="B582" s="27" t="str">
        <f t="shared" si="1"/>
        <v>Wednesday</v>
      </c>
      <c r="C582" s="28" t="str">
        <f t="shared" si="2"/>
        <v>August</v>
      </c>
      <c r="D582" s="29">
        <f t="shared" si="3"/>
        <v>2016</v>
      </c>
      <c r="E582" s="27">
        <f t="shared" si="4"/>
        <v>32</v>
      </c>
      <c r="F582" s="30" t="str">
        <f>IFERROR(VLOOKUP(A582,'_holidays'!A582:B2687,2, false),"Ns")</f>
        <v>Ns</v>
      </c>
      <c r="G582" s="30" t="str">
        <f>IFERROR(VLOOKUP(A582,'_holidays'!A582:C2687,3,False),"Ns")</f>
        <v>Ns</v>
      </c>
      <c r="H582" s="31">
        <v>8.7</v>
      </c>
      <c r="I582" s="31">
        <v>12.8</v>
      </c>
      <c r="J582" s="28">
        <v>8.4</v>
      </c>
      <c r="K582" s="31">
        <v>2.8</v>
      </c>
      <c r="L582" s="27">
        <v>140922.715</v>
      </c>
      <c r="M582" s="32">
        <v>58.02954936</v>
      </c>
      <c r="N582" s="33">
        <f t="shared" si="5"/>
        <v>8177681.646</v>
      </c>
    </row>
    <row r="583">
      <c r="A583" s="26">
        <v>42586.0</v>
      </c>
      <c r="B583" s="27" t="str">
        <f t="shared" si="1"/>
        <v>Thursday</v>
      </c>
      <c r="C583" s="28" t="str">
        <f t="shared" si="2"/>
        <v>August</v>
      </c>
      <c r="D583" s="29">
        <f t="shared" si="3"/>
        <v>2016</v>
      </c>
      <c r="E583" s="27">
        <f t="shared" si="4"/>
        <v>32</v>
      </c>
      <c r="F583" s="30" t="str">
        <f>IFERROR(VLOOKUP(A583,'_holidays'!A583:B2688,2, false),"Ns")</f>
        <v>Ns</v>
      </c>
      <c r="G583" s="30" t="str">
        <f>IFERROR(VLOOKUP(A583,'_holidays'!A583:C2688,3,False),"Ns")</f>
        <v>Ns</v>
      </c>
      <c r="H583" s="31">
        <v>4.9</v>
      </c>
      <c r="I583" s="31">
        <v>14.6</v>
      </c>
      <c r="J583" s="28">
        <v>11.1</v>
      </c>
      <c r="K583" s="31">
        <v>0.8</v>
      </c>
      <c r="L583" s="27">
        <v>142671.51</v>
      </c>
      <c r="M583" s="32">
        <v>51.56528219</v>
      </c>
      <c r="N583" s="33">
        <f t="shared" si="5"/>
        <v>7356896.674</v>
      </c>
    </row>
    <row r="584">
      <c r="A584" s="26">
        <v>42587.0</v>
      </c>
      <c r="B584" s="27" t="str">
        <f t="shared" si="1"/>
        <v>Friday</v>
      </c>
      <c r="C584" s="28" t="str">
        <f t="shared" si="2"/>
        <v>August</v>
      </c>
      <c r="D584" s="29">
        <f t="shared" si="3"/>
        <v>2016</v>
      </c>
      <c r="E584" s="27">
        <f t="shared" si="4"/>
        <v>32</v>
      </c>
      <c r="F584" s="30" t="str">
        <f>IFERROR(VLOOKUP(A584,'_holidays'!A584:B2689,2, false),"Ns")</f>
        <v>Ns</v>
      </c>
      <c r="G584" s="30" t="str">
        <f>IFERROR(VLOOKUP(A584,'_holidays'!A584:C2689,3,False),"Ns")</f>
        <v>Ns</v>
      </c>
      <c r="H584" s="31">
        <v>3.4</v>
      </c>
      <c r="I584" s="31">
        <v>14.6</v>
      </c>
      <c r="J584" s="28">
        <v>8.7</v>
      </c>
      <c r="K584" s="31">
        <v>0.0</v>
      </c>
      <c r="L584" s="27">
        <v>145491.33</v>
      </c>
      <c r="M584" s="32">
        <v>70.2031165</v>
      </c>
      <c r="N584" s="33">
        <f t="shared" si="5"/>
        <v>10213944.79</v>
      </c>
    </row>
    <row r="585">
      <c r="A585" s="26">
        <v>42588.0</v>
      </c>
      <c r="B585" s="27" t="str">
        <f t="shared" si="1"/>
        <v>Saturday</v>
      </c>
      <c r="C585" s="28" t="str">
        <f t="shared" si="2"/>
        <v>August</v>
      </c>
      <c r="D585" s="29">
        <f t="shared" si="3"/>
        <v>2016</v>
      </c>
      <c r="E585" s="27">
        <f t="shared" si="4"/>
        <v>32</v>
      </c>
      <c r="F585" s="30" t="str">
        <f>IFERROR(VLOOKUP(A585,'_holidays'!A585:B2690,2, false),"Ns")</f>
        <v>Ns</v>
      </c>
      <c r="G585" s="30" t="str">
        <f>IFERROR(VLOOKUP(A585,'_holidays'!A585:C2690,3,False),"Ns")</f>
        <v>Ns</v>
      </c>
      <c r="H585" s="31">
        <v>5.8</v>
      </c>
      <c r="I585" s="31">
        <v>14.4</v>
      </c>
      <c r="J585" s="28">
        <v>7.0</v>
      </c>
      <c r="K585" s="31">
        <v>0.0</v>
      </c>
      <c r="L585" s="27">
        <v>130907.095</v>
      </c>
      <c r="M585" s="32">
        <v>54.3980783</v>
      </c>
      <c r="N585" s="33">
        <f t="shared" si="5"/>
        <v>7121094.404</v>
      </c>
    </row>
    <row r="586">
      <c r="A586" s="26">
        <v>42589.0</v>
      </c>
      <c r="B586" s="27" t="str">
        <f t="shared" si="1"/>
        <v>Sunday</v>
      </c>
      <c r="C586" s="28" t="str">
        <f t="shared" si="2"/>
        <v>August</v>
      </c>
      <c r="D586" s="29">
        <f t="shared" si="3"/>
        <v>2016</v>
      </c>
      <c r="E586" s="27">
        <f t="shared" si="4"/>
        <v>33</v>
      </c>
      <c r="F586" s="30" t="str">
        <f>IFERROR(VLOOKUP(A586,'_holidays'!A586:B2691,2, false),"Ns")</f>
        <v>Ns</v>
      </c>
      <c r="G586" s="30" t="str">
        <f>IFERROR(VLOOKUP(A586,'_holidays'!A586:C2691,3,False),"Ns")</f>
        <v>Ns</v>
      </c>
      <c r="H586" s="31">
        <v>7.6</v>
      </c>
      <c r="I586" s="31">
        <v>16.6</v>
      </c>
      <c r="J586" s="28">
        <v>10.4</v>
      </c>
      <c r="K586" s="31">
        <v>0.0</v>
      </c>
      <c r="L586" s="27">
        <v>120379.285</v>
      </c>
      <c r="M586" s="32">
        <v>32.88478992</v>
      </c>
      <c r="N586" s="33">
        <f t="shared" si="5"/>
        <v>3958647.498</v>
      </c>
    </row>
    <row r="587">
      <c r="A587" s="26">
        <v>42590.0</v>
      </c>
      <c r="B587" s="27" t="str">
        <f t="shared" si="1"/>
        <v>Monday</v>
      </c>
      <c r="C587" s="28" t="str">
        <f t="shared" si="2"/>
        <v>August</v>
      </c>
      <c r="D587" s="29">
        <f t="shared" si="3"/>
        <v>2016</v>
      </c>
      <c r="E587" s="27">
        <f t="shared" si="4"/>
        <v>33</v>
      </c>
      <c r="F587" s="30" t="str">
        <f>IFERROR(VLOOKUP(A587,'_holidays'!A587:B2692,2, false),"Ns")</f>
        <v>Y</v>
      </c>
      <c r="G587" s="30" t="str">
        <f>IFERROR(VLOOKUP(A587,'_holidays'!A587:C2692,3,False),"Ns")</f>
        <v>N</v>
      </c>
      <c r="H587" s="31">
        <v>5.0</v>
      </c>
      <c r="I587" s="31">
        <v>14.2</v>
      </c>
      <c r="J587" s="28">
        <v>8.0</v>
      </c>
      <c r="K587" s="31">
        <v>0.0</v>
      </c>
      <c r="L587" s="27">
        <v>138506.45</v>
      </c>
      <c r="M587" s="32">
        <v>35.11782073</v>
      </c>
      <c r="N587" s="33">
        <f t="shared" si="5"/>
        <v>4864044.681</v>
      </c>
    </row>
    <row r="588">
      <c r="A588" s="26">
        <v>42591.0</v>
      </c>
      <c r="B588" s="27" t="str">
        <f t="shared" si="1"/>
        <v>Tuesday</v>
      </c>
      <c r="C588" s="28" t="str">
        <f t="shared" si="2"/>
        <v>August</v>
      </c>
      <c r="D588" s="29">
        <f t="shared" si="3"/>
        <v>2016</v>
      </c>
      <c r="E588" s="27">
        <f t="shared" si="4"/>
        <v>33</v>
      </c>
      <c r="F588" s="30" t="str">
        <f>IFERROR(VLOOKUP(A588,'_holidays'!A588:B2693,2, false),"Ns")</f>
        <v>Y</v>
      </c>
      <c r="G588" s="30" t="str">
        <f>IFERROR(VLOOKUP(A588,'_holidays'!A588:C2693,3,False),"Ns")</f>
        <v>N</v>
      </c>
      <c r="H588" s="31">
        <v>9.7</v>
      </c>
      <c r="I588" s="31">
        <v>18.9</v>
      </c>
      <c r="J588" s="28">
        <v>7.8</v>
      </c>
      <c r="K588" s="31">
        <v>0.0</v>
      </c>
      <c r="L588" s="27">
        <v>132819.535</v>
      </c>
      <c r="M588" s="32">
        <v>29.29351974</v>
      </c>
      <c r="N588" s="33">
        <f t="shared" si="5"/>
        <v>3890751.67</v>
      </c>
    </row>
    <row r="589">
      <c r="A589" s="26">
        <v>42592.0</v>
      </c>
      <c r="B589" s="27" t="str">
        <f t="shared" si="1"/>
        <v>Wednesday</v>
      </c>
      <c r="C589" s="28" t="str">
        <f t="shared" si="2"/>
        <v>August</v>
      </c>
      <c r="D589" s="29">
        <f t="shared" si="3"/>
        <v>2016</v>
      </c>
      <c r="E589" s="27">
        <f t="shared" si="4"/>
        <v>33</v>
      </c>
      <c r="F589" s="30" t="str">
        <f>IFERROR(VLOOKUP(A589,'_holidays'!A589:B2694,2, false),"Ns")</f>
        <v>Y</v>
      </c>
      <c r="G589" s="30" t="str">
        <f>IFERROR(VLOOKUP(A589,'_holidays'!A589:C2694,3,False),"Ns")</f>
        <v>N</v>
      </c>
      <c r="H589" s="31">
        <v>9.6</v>
      </c>
      <c r="I589" s="31">
        <v>15.3</v>
      </c>
      <c r="J589" s="28">
        <v>11.3</v>
      </c>
      <c r="K589" s="31">
        <v>0.0</v>
      </c>
      <c r="L589" s="27">
        <v>130616.67</v>
      </c>
      <c r="M589" s="32">
        <v>22.41944079</v>
      </c>
      <c r="N589" s="33">
        <f t="shared" si="5"/>
        <v>2928352.699</v>
      </c>
    </row>
    <row r="590">
      <c r="A590" s="26">
        <v>42593.0</v>
      </c>
      <c r="B590" s="27" t="str">
        <f t="shared" si="1"/>
        <v>Thursday</v>
      </c>
      <c r="C590" s="28" t="str">
        <f t="shared" si="2"/>
        <v>August</v>
      </c>
      <c r="D590" s="29">
        <f t="shared" si="3"/>
        <v>2016</v>
      </c>
      <c r="E590" s="27">
        <f t="shared" si="4"/>
        <v>33</v>
      </c>
      <c r="F590" s="30" t="str">
        <f>IFERROR(VLOOKUP(A590,'_holidays'!A590:B2695,2, false),"Ns")</f>
        <v>Y</v>
      </c>
      <c r="G590" s="30" t="str">
        <f>IFERROR(VLOOKUP(A590,'_holidays'!A590:C2695,3,False),"Ns")</f>
        <v>N</v>
      </c>
      <c r="H590" s="31">
        <v>6.8</v>
      </c>
      <c r="I590" s="31">
        <v>15.7</v>
      </c>
      <c r="J590" s="28">
        <v>10.3</v>
      </c>
      <c r="K590" s="31">
        <v>8.2</v>
      </c>
      <c r="L590" s="27">
        <v>138368.4</v>
      </c>
      <c r="M590" s="32">
        <v>39.80646362</v>
      </c>
      <c r="N590" s="33">
        <f t="shared" si="5"/>
        <v>5507956.681</v>
      </c>
    </row>
    <row r="591">
      <c r="A591" s="26">
        <v>42594.0</v>
      </c>
      <c r="B591" s="27" t="str">
        <f t="shared" si="1"/>
        <v>Friday</v>
      </c>
      <c r="C591" s="28" t="str">
        <f t="shared" si="2"/>
        <v>August</v>
      </c>
      <c r="D591" s="29">
        <f t="shared" si="3"/>
        <v>2016</v>
      </c>
      <c r="E591" s="27">
        <f t="shared" si="4"/>
        <v>33</v>
      </c>
      <c r="F591" s="30" t="str">
        <f>IFERROR(VLOOKUP(A591,'_holidays'!A591:B2696,2, false),"Ns")</f>
        <v>Y</v>
      </c>
      <c r="G591" s="30" t="str">
        <f>IFERROR(VLOOKUP(A591,'_holidays'!A591:C2696,3,False),"Ns")</f>
        <v>N</v>
      </c>
      <c r="H591" s="31">
        <v>7.7</v>
      </c>
      <c r="I591" s="31">
        <v>14.1</v>
      </c>
      <c r="J591" s="28">
        <v>11.7</v>
      </c>
      <c r="K591" s="31">
        <v>0.0</v>
      </c>
      <c r="L591" s="27">
        <v>134885.67</v>
      </c>
      <c r="M591" s="32">
        <v>41.09220007</v>
      </c>
      <c r="N591" s="33">
        <f t="shared" si="5"/>
        <v>5542748.938</v>
      </c>
    </row>
    <row r="592">
      <c r="A592" s="26">
        <v>42595.0</v>
      </c>
      <c r="B592" s="27" t="str">
        <f t="shared" si="1"/>
        <v>Saturday</v>
      </c>
      <c r="C592" s="28" t="str">
        <f t="shared" si="2"/>
        <v>August</v>
      </c>
      <c r="D592" s="29">
        <f t="shared" si="3"/>
        <v>2016</v>
      </c>
      <c r="E592" s="27">
        <f t="shared" si="4"/>
        <v>33</v>
      </c>
      <c r="F592" s="30" t="str">
        <f>IFERROR(VLOOKUP(A592,'_holidays'!A592:B2697,2, false),"Ns")</f>
        <v>Y</v>
      </c>
      <c r="G592" s="30" t="str">
        <f>IFERROR(VLOOKUP(A592,'_holidays'!A592:C2697,3,False),"Ns")</f>
        <v>N</v>
      </c>
      <c r="H592" s="31">
        <v>7.9</v>
      </c>
      <c r="I592" s="31">
        <v>15.1</v>
      </c>
      <c r="J592" s="28">
        <v>9.5</v>
      </c>
      <c r="K592" s="31">
        <v>1.6</v>
      </c>
      <c r="L592" s="27">
        <v>120382.805</v>
      </c>
      <c r="M592" s="32">
        <v>38.81095608</v>
      </c>
      <c r="N592" s="33">
        <f t="shared" si="5"/>
        <v>4672171.758</v>
      </c>
    </row>
    <row r="593">
      <c r="A593" s="26">
        <v>42596.0</v>
      </c>
      <c r="B593" s="27" t="str">
        <f t="shared" si="1"/>
        <v>Sunday</v>
      </c>
      <c r="C593" s="28" t="str">
        <f t="shared" si="2"/>
        <v>August</v>
      </c>
      <c r="D593" s="29">
        <f t="shared" si="3"/>
        <v>2016</v>
      </c>
      <c r="E593" s="27">
        <f t="shared" si="4"/>
        <v>34</v>
      </c>
      <c r="F593" s="30" t="str">
        <f>IFERROR(VLOOKUP(A593,'_holidays'!A593:B2698,2, false),"Ns")</f>
        <v>Y</v>
      </c>
      <c r="G593" s="30" t="str">
        <f>IFERROR(VLOOKUP(A593,'_holidays'!A593:C2698,3,False),"Ns")</f>
        <v>N</v>
      </c>
      <c r="H593" s="31">
        <v>8.5</v>
      </c>
      <c r="I593" s="31">
        <v>18.7</v>
      </c>
      <c r="J593" s="28">
        <v>11.6</v>
      </c>
      <c r="K593" s="31">
        <v>0.2</v>
      </c>
      <c r="L593" s="27">
        <v>113066.245</v>
      </c>
      <c r="M593" s="32">
        <v>33.06116</v>
      </c>
      <c r="N593" s="33">
        <f t="shared" si="5"/>
        <v>3738101.217</v>
      </c>
    </row>
    <row r="594">
      <c r="A594" s="26">
        <v>42597.0</v>
      </c>
      <c r="B594" s="27" t="str">
        <f t="shared" si="1"/>
        <v>Monday</v>
      </c>
      <c r="C594" s="28" t="str">
        <f t="shared" si="2"/>
        <v>August</v>
      </c>
      <c r="D594" s="29">
        <f t="shared" si="3"/>
        <v>2016</v>
      </c>
      <c r="E594" s="27">
        <f t="shared" si="4"/>
        <v>34</v>
      </c>
      <c r="F594" s="30" t="str">
        <f>IFERROR(VLOOKUP(A594,'_holidays'!A594:B2699,2, false),"Ns")</f>
        <v>Y</v>
      </c>
      <c r="G594" s="30" t="str">
        <f>IFERROR(VLOOKUP(A594,'_holidays'!A594:C2699,3,False),"Ns")</f>
        <v>N</v>
      </c>
      <c r="H594" s="31">
        <v>10.2</v>
      </c>
      <c r="I594" s="31">
        <v>18.1</v>
      </c>
      <c r="J594" s="28">
        <v>13.4</v>
      </c>
      <c r="K594" s="31">
        <v>0.0</v>
      </c>
      <c r="L594" s="27">
        <v>127906.24</v>
      </c>
      <c r="M594" s="32">
        <v>39.83893843</v>
      </c>
      <c r="N594" s="33">
        <f t="shared" si="5"/>
        <v>5095648.82</v>
      </c>
    </row>
    <row r="595">
      <c r="A595" s="26">
        <v>42598.0</v>
      </c>
      <c r="B595" s="27" t="str">
        <f t="shared" si="1"/>
        <v>Tuesday</v>
      </c>
      <c r="C595" s="28" t="str">
        <f t="shared" si="2"/>
        <v>August</v>
      </c>
      <c r="D595" s="29">
        <f t="shared" si="3"/>
        <v>2016</v>
      </c>
      <c r="E595" s="27">
        <f t="shared" si="4"/>
        <v>34</v>
      </c>
      <c r="F595" s="30" t="str">
        <f>IFERROR(VLOOKUP(A595,'_holidays'!A595:B2700,2, false),"Ns")</f>
        <v>Y</v>
      </c>
      <c r="G595" s="30" t="str">
        <f>IFERROR(VLOOKUP(A595,'_holidays'!A595:C2700,3,False),"Ns")</f>
        <v>N</v>
      </c>
      <c r="H595" s="31">
        <v>10.0</v>
      </c>
      <c r="I595" s="31">
        <v>18.2</v>
      </c>
      <c r="J595" s="28">
        <v>13.5</v>
      </c>
      <c r="K595" s="31">
        <v>0.0</v>
      </c>
      <c r="L595" s="27">
        <v>124975.11</v>
      </c>
      <c r="M595" s="32">
        <v>24.45390447</v>
      </c>
      <c r="N595" s="33">
        <f t="shared" si="5"/>
        <v>3056129.401</v>
      </c>
    </row>
    <row r="596">
      <c r="A596" s="26">
        <v>42599.0</v>
      </c>
      <c r="B596" s="27" t="str">
        <f t="shared" si="1"/>
        <v>Wednesday</v>
      </c>
      <c r="C596" s="28" t="str">
        <f t="shared" si="2"/>
        <v>August</v>
      </c>
      <c r="D596" s="29">
        <f t="shared" si="3"/>
        <v>2016</v>
      </c>
      <c r="E596" s="27">
        <f t="shared" si="4"/>
        <v>34</v>
      </c>
      <c r="F596" s="30" t="str">
        <f>IFERROR(VLOOKUP(A596,'_holidays'!A596:B2701,2, false),"Ns")</f>
        <v>Y</v>
      </c>
      <c r="G596" s="30" t="str">
        <f>IFERROR(VLOOKUP(A596,'_holidays'!A596:C2701,3,False),"Ns")</f>
        <v>N</v>
      </c>
      <c r="H596" s="31">
        <v>12.5</v>
      </c>
      <c r="I596" s="31">
        <v>15.6</v>
      </c>
      <c r="J596" s="28">
        <v>9.6</v>
      </c>
      <c r="K596" s="31">
        <v>0.4</v>
      </c>
      <c r="L596" s="27">
        <v>132561.22</v>
      </c>
      <c r="M596" s="32">
        <v>40.89160699</v>
      </c>
      <c r="N596" s="33">
        <f t="shared" si="5"/>
        <v>5420641.31</v>
      </c>
    </row>
    <row r="597">
      <c r="A597" s="26">
        <v>42600.0</v>
      </c>
      <c r="B597" s="27" t="str">
        <f t="shared" si="1"/>
        <v>Thursday</v>
      </c>
      <c r="C597" s="28" t="str">
        <f t="shared" si="2"/>
        <v>August</v>
      </c>
      <c r="D597" s="29">
        <f t="shared" si="3"/>
        <v>2016</v>
      </c>
      <c r="E597" s="27">
        <f t="shared" si="4"/>
        <v>34</v>
      </c>
      <c r="F597" s="30" t="str">
        <f>IFERROR(VLOOKUP(A597,'_holidays'!A597:B2702,2, false),"Ns")</f>
        <v>Y</v>
      </c>
      <c r="G597" s="30" t="str">
        <f>IFERROR(VLOOKUP(A597,'_holidays'!A597:C2702,3,False),"Ns")</f>
        <v>N</v>
      </c>
      <c r="H597" s="31">
        <v>7.1</v>
      </c>
      <c r="I597" s="31">
        <v>21.6</v>
      </c>
      <c r="J597" s="28">
        <v>13.1</v>
      </c>
      <c r="K597" s="31">
        <v>0.0</v>
      </c>
      <c r="L597" s="27">
        <v>123434.505</v>
      </c>
      <c r="M597" s="32">
        <v>27.47109329</v>
      </c>
      <c r="N597" s="33">
        <f t="shared" si="5"/>
        <v>3390880.802</v>
      </c>
    </row>
    <row r="598">
      <c r="A598" s="26">
        <v>42601.0</v>
      </c>
      <c r="B598" s="27" t="str">
        <f t="shared" si="1"/>
        <v>Friday</v>
      </c>
      <c r="C598" s="28" t="str">
        <f t="shared" si="2"/>
        <v>August</v>
      </c>
      <c r="D598" s="29">
        <f t="shared" si="3"/>
        <v>2016</v>
      </c>
      <c r="E598" s="27">
        <f t="shared" si="4"/>
        <v>34</v>
      </c>
      <c r="F598" s="30" t="str">
        <f>IFERROR(VLOOKUP(A598,'_holidays'!A598:B2703,2, false),"Ns")</f>
        <v>Y</v>
      </c>
      <c r="G598" s="30" t="str">
        <f>IFERROR(VLOOKUP(A598,'_holidays'!A598:C2703,3,False),"Ns")</f>
        <v>N</v>
      </c>
      <c r="H598" s="31">
        <v>15.3</v>
      </c>
      <c r="I598" s="31">
        <v>16.4</v>
      </c>
      <c r="J598" s="28">
        <v>2.7</v>
      </c>
      <c r="K598" s="31">
        <v>0.2</v>
      </c>
      <c r="L598" s="27">
        <v>132569.74</v>
      </c>
      <c r="M598" s="32">
        <v>27.60134081</v>
      </c>
      <c r="N598" s="33">
        <f t="shared" si="5"/>
        <v>3659102.575</v>
      </c>
    </row>
    <row r="599">
      <c r="A599" s="26">
        <v>42602.0</v>
      </c>
      <c r="B599" s="27" t="str">
        <f t="shared" si="1"/>
        <v>Saturday</v>
      </c>
      <c r="C599" s="28" t="str">
        <f t="shared" si="2"/>
        <v>August</v>
      </c>
      <c r="D599" s="29">
        <f t="shared" si="3"/>
        <v>2016</v>
      </c>
      <c r="E599" s="27">
        <f t="shared" si="4"/>
        <v>34</v>
      </c>
      <c r="F599" s="30" t="str">
        <f>IFERROR(VLOOKUP(A599,'_holidays'!A599:B2704,2, false),"Ns")</f>
        <v>Y</v>
      </c>
      <c r="G599" s="30" t="str">
        <f>IFERROR(VLOOKUP(A599,'_holidays'!A599:C2704,3,False),"Ns")</f>
        <v>N</v>
      </c>
      <c r="H599" s="31">
        <v>6.9</v>
      </c>
      <c r="I599" s="31">
        <v>13.6</v>
      </c>
      <c r="J599" s="28">
        <v>9.7</v>
      </c>
      <c r="K599" s="31">
        <v>9.4</v>
      </c>
      <c r="L599" s="27">
        <v>121052.06</v>
      </c>
      <c r="M599" s="32">
        <v>25.00246694</v>
      </c>
      <c r="N599" s="33">
        <f t="shared" si="5"/>
        <v>3026600.128</v>
      </c>
    </row>
    <row r="600">
      <c r="A600" s="26">
        <v>42603.0</v>
      </c>
      <c r="B600" s="27" t="str">
        <f t="shared" si="1"/>
        <v>Sunday</v>
      </c>
      <c r="C600" s="28" t="str">
        <f t="shared" si="2"/>
        <v>August</v>
      </c>
      <c r="D600" s="29">
        <f t="shared" si="3"/>
        <v>2016</v>
      </c>
      <c r="E600" s="27">
        <f t="shared" si="4"/>
        <v>35</v>
      </c>
      <c r="F600" s="30" t="str">
        <f>IFERROR(VLOOKUP(A600,'_holidays'!A600:B2705,2, false),"Ns")</f>
        <v>Y</v>
      </c>
      <c r="G600" s="30" t="str">
        <f>IFERROR(VLOOKUP(A600,'_holidays'!A600:C2705,3,False),"Ns")</f>
        <v>N</v>
      </c>
      <c r="H600" s="31">
        <v>9.5</v>
      </c>
      <c r="I600" s="31">
        <v>14.8</v>
      </c>
      <c r="J600" s="28">
        <v>7.0</v>
      </c>
      <c r="K600" s="31">
        <v>1.2</v>
      </c>
      <c r="L600" s="27">
        <v>119118.545</v>
      </c>
      <c r="M600" s="32">
        <v>38.91325563</v>
      </c>
      <c r="N600" s="33">
        <f t="shared" si="5"/>
        <v>4635290.392</v>
      </c>
    </row>
    <row r="601">
      <c r="A601" s="26">
        <v>42604.0</v>
      </c>
      <c r="B601" s="27" t="str">
        <f t="shared" si="1"/>
        <v>Monday</v>
      </c>
      <c r="C601" s="28" t="str">
        <f t="shared" si="2"/>
        <v>August</v>
      </c>
      <c r="D601" s="29">
        <f t="shared" si="3"/>
        <v>2016</v>
      </c>
      <c r="E601" s="27">
        <f t="shared" si="4"/>
        <v>35</v>
      </c>
      <c r="F601" s="30" t="str">
        <f>IFERROR(VLOOKUP(A601,'_holidays'!A601:B2706,2, false),"Ns")</f>
        <v>Y</v>
      </c>
      <c r="G601" s="30" t="str">
        <f>IFERROR(VLOOKUP(A601,'_holidays'!A601:C2706,3,False),"Ns")</f>
        <v>N</v>
      </c>
      <c r="H601" s="31">
        <v>7.8</v>
      </c>
      <c r="I601" s="31">
        <v>16.0</v>
      </c>
      <c r="J601" s="28">
        <v>8.7</v>
      </c>
      <c r="K601" s="31">
        <v>5.6</v>
      </c>
      <c r="L601" s="27">
        <v>139203.5</v>
      </c>
      <c r="M601" s="32">
        <v>59.99534067</v>
      </c>
      <c r="N601" s="33">
        <f t="shared" si="5"/>
        <v>8351561.405</v>
      </c>
    </row>
    <row r="602">
      <c r="A602" s="26">
        <v>42605.0</v>
      </c>
      <c r="B602" s="27" t="str">
        <f t="shared" si="1"/>
        <v>Tuesday</v>
      </c>
      <c r="C602" s="28" t="str">
        <f t="shared" si="2"/>
        <v>August</v>
      </c>
      <c r="D602" s="29">
        <f t="shared" si="3"/>
        <v>2016</v>
      </c>
      <c r="E602" s="27">
        <f t="shared" si="4"/>
        <v>35</v>
      </c>
      <c r="F602" s="30" t="str">
        <f>IFERROR(VLOOKUP(A602,'_holidays'!A602:B2707,2, false),"Ns")</f>
        <v>Y</v>
      </c>
      <c r="G602" s="30" t="str">
        <f>IFERROR(VLOOKUP(A602,'_holidays'!A602:C2707,3,False),"Ns")</f>
        <v>N</v>
      </c>
      <c r="H602" s="31">
        <v>7.0</v>
      </c>
      <c r="I602" s="31">
        <v>13.4</v>
      </c>
      <c r="J602" s="28">
        <v>14.2</v>
      </c>
      <c r="K602" s="31">
        <v>11.0</v>
      </c>
      <c r="L602" s="27">
        <v>138640.39</v>
      </c>
      <c r="M602" s="32">
        <v>73.18959371</v>
      </c>
      <c r="N602" s="33">
        <f t="shared" si="5"/>
        <v>10147033.82</v>
      </c>
    </row>
    <row r="603">
      <c r="A603" s="26">
        <v>42606.0</v>
      </c>
      <c r="B603" s="27" t="str">
        <f t="shared" si="1"/>
        <v>Wednesday</v>
      </c>
      <c r="C603" s="28" t="str">
        <f t="shared" si="2"/>
        <v>August</v>
      </c>
      <c r="D603" s="29">
        <f t="shared" si="3"/>
        <v>2016</v>
      </c>
      <c r="E603" s="27">
        <f t="shared" si="4"/>
        <v>35</v>
      </c>
      <c r="F603" s="30" t="str">
        <f>IFERROR(VLOOKUP(A603,'_holidays'!A603:B2708,2, false),"Ns")</f>
        <v>Y</v>
      </c>
      <c r="G603" s="30" t="str">
        <f>IFERROR(VLOOKUP(A603,'_holidays'!A603:C2708,3,False),"Ns")</f>
        <v>N</v>
      </c>
      <c r="H603" s="31">
        <v>3.7</v>
      </c>
      <c r="I603" s="31">
        <v>12.7</v>
      </c>
      <c r="J603" s="28">
        <v>14.0</v>
      </c>
      <c r="K603" s="31">
        <v>0.0</v>
      </c>
      <c r="L603" s="27">
        <v>141122.795</v>
      </c>
      <c r="M603" s="32">
        <v>114.0039598</v>
      </c>
      <c r="N603" s="33">
        <f t="shared" si="5"/>
        <v>16088557.45</v>
      </c>
    </row>
    <row r="604">
      <c r="A604" s="26">
        <v>42607.0</v>
      </c>
      <c r="B604" s="27" t="str">
        <f t="shared" si="1"/>
        <v>Thursday</v>
      </c>
      <c r="C604" s="28" t="str">
        <f t="shared" si="2"/>
        <v>August</v>
      </c>
      <c r="D604" s="29">
        <f t="shared" si="3"/>
        <v>2016</v>
      </c>
      <c r="E604" s="27">
        <f t="shared" si="4"/>
        <v>35</v>
      </c>
      <c r="F604" s="30" t="str">
        <f>IFERROR(VLOOKUP(A604,'_holidays'!A604:B2709,2, false),"Ns")</f>
        <v>Y</v>
      </c>
      <c r="G604" s="30" t="str">
        <f>IFERROR(VLOOKUP(A604,'_holidays'!A604:C2709,3,False),"Ns")</f>
        <v>N</v>
      </c>
      <c r="H604" s="31">
        <v>6.5</v>
      </c>
      <c r="I604" s="31">
        <v>13.0</v>
      </c>
      <c r="J604" s="28">
        <v>13.5</v>
      </c>
      <c r="K604" s="31">
        <v>1.2</v>
      </c>
      <c r="L604" s="27">
        <v>139724.025</v>
      </c>
      <c r="M604" s="32">
        <v>74.66305514</v>
      </c>
      <c r="N604" s="33">
        <f t="shared" si="5"/>
        <v>10432222.58</v>
      </c>
    </row>
    <row r="605">
      <c r="A605" s="26">
        <v>42608.0</v>
      </c>
      <c r="B605" s="27" t="str">
        <f t="shared" si="1"/>
        <v>Friday</v>
      </c>
      <c r="C605" s="28" t="str">
        <f t="shared" si="2"/>
        <v>August</v>
      </c>
      <c r="D605" s="29">
        <f t="shared" si="3"/>
        <v>2016</v>
      </c>
      <c r="E605" s="27">
        <f t="shared" si="4"/>
        <v>35</v>
      </c>
      <c r="F605" s="30" t="str">
        <f>IFERROR(VLOOKUP(A605,'_holidays'!A605:B2710,2, false),"Ns")</f>
        <v>Y</v>
      </c>
      <c r="G605" s="30" t="str">
        <f>IFERROR(VLOOKUP(A605,'_holidays'!A605:C2710,3,False),"Ns")</f>
        <v>N</v>
      </c>
      <c r="H605" s="31">
        <v>7.2</v>
      </c>
      <c r="I605" s="31">
        <v>14.4</v>
      </c>
      <c r="J605" s="28">
        <v>8.8</v>
      </c>
      <c r="K605" s="31">
        <v>0.6</v>
      </c>
      <c r="L605" s="27">
        <v>139920.545</v>
      </c>
      <c r="M605" s="32">
        <v>67.6277533</v>
      </c>
      <c r="N605" s="33">
        <f t="shared" si="5"/>
        <v>9462512.099</v>
      </c>
    </row>
    <row r="606">
      <c r="A606" s="26">
        <v>42609.0</v>
      </c>
      <c r="B606" s="27" t="str">
        <f t="shared" si="1"/>
        <v>Saturday</v>
      </c>
      <c r="C606" s="28" t="str">
        <f t="shared" si="2"/>
        <v>August</v>
      </c>
      <c r="D606" s="29">
        <f t="shared" si="3"/>
        <v>2016</v>
      </c>
      <c r="E606" s="27">
        <f t="shared" si="4"/>
        <v>35</v>
      </c>
      <c r="F606" s="30" t="str">
        <f>IFERROR(VLOOKUP(A606,'_holidays'!A606:B2711,2, false),"Ns")</f>
        <v>Y</v>
      </c>
      <c r="G606" s="30" t="str">
        <f>IFERROR(VLOOKUP(A606,'_holidays'!A606:C2711,3,False),"Ns")</f>
        <v>N</v>
      </c>
      <c r="H606" s="31">
        <v>9.3</v>
      </c>
      <c r="I606" s="31">
        <v>16.3</v>
      </c>
      <c r="J606" s="28">
        <v>11.7</v>
      </c>
      <c r="K606" s="31">
        <v>0.0</v>
      </c>
      <c r="L606" s="27">
        <v>119573.22</v>
      </c>
      <c r="M606" s="32">
        <v>31.80817961</v>
      </c>
      <c r="N606" s="33">
        <f t="shared" si="5"/>
        <v>3803406.458</v>
      </c>
    </row>
    <row r="607">
      <c r="A607" s="26">
        <v>42610.0</v>
      </c>
      <c r="B607" s="27" t="str">
        <f t="shared" si="1"/>
        <v>Sunday</v>
      </c>
      <c r="C607" s="28" t="str">
        <f t="shared" si="2"/>
        <v>August</v>
      </c>
      <c r="D607" s="29">
        <f t="shared" si="3"/>
        <v>2016</v>
      </c>
      <c r="E607" s="27">
        <f t="shared" si="4"/>
        <v>36</v>
      </c>
      <c r="F607" s="30" t="str">
        <f>IFERROR(VLOOKUP(A607,'_holidays'!A607:B2712,2, false),"Ns")</f>
        <v>Y</v>
      </c>
      <c r="G607" s="30" t="str">
        <f>IFERROR(VLOOKUP(A607,'_holidays'!A607:C2712,3,False),"Ns")</f>
        <v>N</v>
      </c>
      <c r="H607" s="31">
        <v>10.5</v>
      </c>
      <c r="I607" s="31">
        <v>19.0</v>
      </c>
      <c r="J607" s="28">
        <v>12.2</v>
      </c>
      <c r="K607" s="31">
        <v>0.0</v>
      </c>
      <c r="L607" s="27">
        <v>114832.425</v>
      </c>
      <c r="M607" s="32">
        <v>29.44768103</v>
      </c>
      <c r="N607" s="33">
        <f t="shared" si="5"/>
        <v>3381548.623</v>
      </c>
    </row>
    <row r="608">
      <c r="A608" s="26">
        <v>42611.0</v>
      </c>
      <c r="B608" s="27" t="str">
        <f t="shared" si="1"/>
        <v>Monday</v>
      </c>
      <c r="C608" s="28" t="str">
        <f t="shared" si="2"/>
        <v>August</v>
      </c>
      <c r="D608" s="29">
        <f t="shared" si="3"/>
        <v>2016</v>
      </c>
      <c r="E608" s="27">
        <f t="shared" si="4"/>
        <v>36</v>
      </c>
      <c r="F608" s="30" t="str">
        <f>IFERROR(VLOOKUP(A608,'_holidays'!A608:B2713,2, false),"Ns")</f>
        <v>Y</v>
      </c>
      <c r="G608" s="30" t="str">
        <f>IFERROR(VLOOKUP(A608,'_holidays'!A608:C2713,3,False),"Ns")</f>
        <v>N</v>
      </c>
      <c r="H608" s="31">
        <v>8.7</v>
      </c>
      <c r="I608" s="31">
        <v>20.4</v>
      </c>
      <c r="J608" s="28">
        <v>14.2</v>
      </c>
      <c r="K608" s="31">
        <v>0.0</v>
      </c>
      <c r="L608" s="27">
        <v>125055.69</v>
      </c>
      <c r="M608" s="32">
        <v>39.1423789</v>
      </c>
      <c r="N608" s="33">
        <f t="shared" si="5"/>
        <v>4894977.202</v>
      </c>
    </row>
    <row r="609">
      <c r="A609" s="26">
        <v>42612.0</v>
      </c>
      <c r="B609" s="27" t="str">
        <f t="shared" si="1"/>
        <v>Tuesday</v>
      </c>
      <c r="C609" s="28" t="str">
        <f t="shared" si="2"/>
        <v>August</v>
      </c>
      <c r="D609" s="29">
        <f t="shared" si="3"/>
        <v>2016</v>
      </c>
      <c r="E609" s="27">
        <f t="shared" si="4"/>
        <v>36</v>
      </c>
      <c r="F609" s="30" t="str">
        <f>IFERROR(VLOOKUP(A609,'_holidays'!A609:B2714,2, false),"Ns")</f>
        <v>Y</v>
      </c>
      <c r="G609" s="30" t="str">
        <f>IFERROR(VLOOKUP(A609,'_holidays'!A609:C2714,3,False),"Ns")</f>
        <v>N</v>
      </c>
      <c r="H609" s="31">
        <v>10.2</v>
      </c>
      <c r="I609" s="31">
        <v>16.8</v>
      </c>
      <c r="J609" s="28">
        <v>5.2</v>
      </c>
      <c r="K609" s="31">
        <v>0.0</v>
      </c>
      <c r="L609" s="27">
        <v>133748.44</v>
      </c>
      <c r="M609" s="32">
        <v>53.186931</v>
      </c>
      <c r="N609" s="33">
        <f t="shared" si="5"/>
        <v>7113669.05</v>
      </c>
    </row>
    <row r="610">
      <c r="A610" s="26">
        <v>42613.0</v>
      </c>
      <c r="B610" s="27" t="str">
        <f t="shared" si="1"/>
        <v>Wednesday</v>
      </c>
      <c r="C610" s="28" t="str">
        <f t="shared" si="2"/>
        <v>August</v>
      </c>
      <c r="D610" s="29">
        <f t="shared" si="3"/>
        <v>2016</v>
      </c>
      <c r="E610" s="27">
        <f t="shared" si="4"/>
        <v>36</v>
      </c>
      <c r="F610" s="30" t="str">
        <f>IFERROR(VLOOKUP(A610,'_holidays'!A610:B2715,2, false),"Ns")</f>
        <v>Y</v>
      </c>
      <c r="G610" s="30" t="str">
        <f>IFERROR(VLOOKUP(A610,'_holidays'!A610:C2715,3,False),"Ns")</f>
        <v>N</v>
      </c>
      <c r="H610" s="31">
        <v>12.8</v>
      </c>
      <c r="I610" s="31">
        <v>20.2</v>
      </c>
      <c r="J610" s="28">
        <v>10.1</v>
      </c>
      <c r="K610" s="31">
        <v>0.8</v>
      </c>
      <c r="L610" s="27">
        <v>128834.065</v>
      </c>
      <c r="M610" s="32">
        <v>32.5590174</v>
      </c>
      <c r="N610" s="33">
        <f t="shared" si="5"/>
        <v>4194710.564</v>
      </c>
    </row>
    <row r="611">
      <c r="A611" s="26">
        <v>42614.0</v>
      </c>
      <c r="B611" s="27" t="str">
        <f t="shared" si="1"/>
        <v>Thursday</v>
      </c>
      <c r="C611" s="28" t="str">
        <f t="shared" si="2"/>
        <v>September</v>
      </c>
      <c r="D611" s="29">
        <f t="shared" si="3"/>
        <v>2016</v>
      </c>
      <c r="E611" s="27">
        <f t="shared" si="4"/>
        <v>36</v>
      </c>
      <c r="F611" s="30" t="str">
        <f>IFERROR(VLOOKUP(A611,'_holidays'!A611:B2716,2, false),"Ns")</f>
        <v>Ns</v>
      </c>
      <c r="G611" s="30" t="str">
        <f>IFERROR(VLOOKUP(A611,'_holidays'!A611:C2716,3,False),"Ns")</f>
        <v>Ns</v>
      </c>
      <c r="H611" s="31">
        <v>11.6</v>
      </c>
      <c r="I611" s="31">
        <v>15.5</v>
      </c>
      <c r="J611" s="28">
        <v>8.8</v>
      </c>
      <c r="K611" s="31">
        <v>0.0</v>
      </c>
      <c r="L611" s="27">
        <v>134246.165</v>
      </c>
      <c r="M611" s="32">
        <v>46.80878786</v>
      </c>
      <c r="N611" s="33">
        <f t="shared" si="5"/>
        <v>6283900.259</v>
      </c>
    </row>
    <row r="612">
      <c r="A612" s="26">
        <v>42615.0</v>
      </c>
      <c r="B612" s="27" t="str">
        <f t="shared" si="1"/>
        <v>Friday</v>
      </c>
      <c r="C612" s="28" t="str">
        <f t="shared" si="2"/>
        <v>September</v>
      </c>
      <c r="D612" s="29">
        <f t="shared" si="3"/>
        <v>2016</v>
      </c>
      <c r="E612" s="27">
        <f t="shared" si="4"/>
        <v>36</v>
      </c>
      <c r="F612" s="30" t="str">
        <f>IFERROR(VLOOKUP(A612,'_holidays'!A612:B2717,2, false),"Ns")</f>
        <v>Ns</v>
      </c>
      <c r="G612" s="30" t="str">
        <f>IFERROR(VLOOKUP(A612,'_holidays'!A612:C2717,3,False),"Ns")</f>
        <v>Ns</v>
      </c>
      <c r="H612" s="31">
        <v>9.6</v>
      </c>
      <c r="I612" s="31">
        <v>15.0</v>
      </c>
      <c r="J612" s="28">
        <v>9.6</v>
      </c>
      <c r="K612" s="31">
        <v>0.4</v>
      </c>
      <c r="L612" s="27">
        <v>135273.325</v>
      </c>
      <c r="M612" s="32">
        <v>52.63679288</v>
      </c>
      <c r="N612" s="33">
        <f t="shared" si="5"/>
        <v>7120353.99</v>
      </c>
    </row>
    <row r="613">
      <c r="A613" s="26">
        <v>42616.0</v>
      </c>
      <c r="B613" s="27" t="str">
        <f t="shared" si="1"/>
        <v>Saturday</v>
      </c>
      <c r="C613" s="28" t="str">
        <f t="shared" si="2"/>
        <v>September</v>
      </c>
      <c r="D613" s="29">
        <f t="shared" si="3"/>
        <v>2016</v>
      </c>
      <c r="E613" s="27">
        <f t="shared" si="4"/>
        <v>36</v>
      </c>
      <c r="F613" s="30" t="str">
        <f>IFERROR(VLOOKUP(A613,'_holidays'!A613:B2718,2, false),"Ns")</f>
        <v>Ns</v>
      </c>
      <c r="G613" s="30" t="str">
        <f>IFERROR(VLOOKUP(A613,'_holidays'!A613:C2718,3,False),"Ns")</f>
        <v>Ns</v>
      </c>
      <c r="H613" s="31">
        <v>10.0</v>
      </c>
      <c r="I613" s="31">
        <v>15.7</v>
      </c>
      <c r="J613" s="28">
        <v>12.9</v>
      </c>
      <c r="K613" s="31">
        <v>0.2</v>
      </c>
      <c r="L613" s="27">
        <v>118621.96</v>
      </c>
      <c r="M613" s="32">
        <v>35.27078286</v>
      </c>
      <c r="N613" s="33">
        <f t="shared" si="5"/>
        <v>4183889.394</v>
      </c>
    </row>
    <row r="614">
      <c r="A614" s="26">
        <v>42617.0</v>
      </c>
      <c r="B614" s="27" t="str">
        <f t="shared" si="1"/>
        <v>Sunday</v>
      </c>
      <c r="C614" s="28" t="str">
        <f t="shared" si="2"/>
        <v>September</v>
      </c>
      <c r="D614" s="29">
        <f t="shared" si="3"/>
        <v>2016</v>
      </c>
      <c r="E614" s="27">
        <f t="shared" si="4"/>
        <v>37</v>
      </c>
      <c r="F614" s="30" t="str">
        <f>IFERROR(VLOOKUP(A614,'_holidays'!A614:B2719,2, false),"Ns")</f>
        <v>Ns</v>
      </c>
      <c r="G614" s="30" t="str">
        <f>IFERROR(VLOOKUP(A614,'_holidays'!A614:C2719,3,False),"Ns")</f>
        <v>Ns</v>
      </c>
      <c r="H614" s="31">
        <v>10.1</v>
      </c>
      <c r="I614" s="31">
        <v>16.9</v>
      </c>
      <c r="J614" s="28">
        <v>10.0</v>
      </c>
      <c r="K614" s="31">
        <v>0.2</v>
      </c>
      <c r="L614" s="27">
        <v>110986.005</v>
      </c>
      <c r="M614" s="32">
        <v>24.51210764</v>
      </c>
      <c r="N614" s="33">
        <f t="shared" si="5"/>
        <v>2720500.901</v>
      </c>
    </row>
    <row r="615">
      <c r="A615" s="26">
        <v>42618.0</v>
      </c>
      <c r="B615" s="27" t="str">
        <f t="shared" si="1"/>
        <v>Monday</v>
      </c>
      <c r="C615" s="28" t="str">
        <f t="shared" si="2"/>
        <v>September</v>
      </c>
      <c r="D615" s="29">
        <f t="shared" si="3"/>
        <v>2016</v>
      </c>
      <c r="E615" s="27">
        <f t="shared" si="4"/>
        <v>37</v>
      </c>
      <c r="F615" s="30" t="str">
        <f>IFERROR(VLOOKUP(A615,'_holidays'!A615:B2720,2, false),"Ns")</f>
        <v>Ns</v>
      </c>
      <c r="G615" s="30" t="str">
        <f>IFERROR(VLOOKUP(A615,'_holidays'!A615:C2720,3,False),"Ns")</f>
        <v>Ns</v>
      </c>
      <c r="H615" s="31">
        <v>12.8</v>
      </c>
      <c r="I615" s="31">
        <v>18.4</v>
      </c>
      <c r="J615" s="28">
        <v>11.7</v>
      </c>
      <c r="K615" s="31">
        <v>0.0</v>
      </c>
      <c r="L615" s="27">
        <v>127275.815</v>
      </c>
      <c r="M615" s="32">
        <v>38.21246963</v>
      </c>
      <c r="N615" s="33">
        <f t="shared" si="5"/>
        <v>4863523.215</v>
      </c>
    </row>
    <row r="616">
      <c r="A616" s="26">
        <v>42619.0</v>
      </c>
      <c r="B616" s="27" t="str">
        <f t="shared" si="1"/>
        <v>Tuesday</v>
      </c>
      <c r="C616" s="28" t="str">
        <f t="shared" si="2"/>
        <v>September</v>
      </c>
      <c r="D616" s="29">
        <f t="shared" si="3"/>
        <v>2016</v>
      </c>
      <c r="E616" s="27">
        <f t="shared" si="4"/>
        <v>37</v>
      </c>
      <c r="F616" s="30" t="str">
        <f>IFERROR(VLOOKUP(A616,'_holidays'!A616:B2721,2, false),"Ns")</f>
        <v>Ns</v>
      </c>
      <c r="G616" s="30" t="str">
        <f>IFERROR(VLOOKUP(A616,'_holidays'!A616:C2721,3,False),"Ns")</f>
        <v>Ns</v>
      </c>
      <c r="H616" s="31">
        <v>9.2</v>
      </c>
      <c r="I616" s="31">
        <v>21.5</v>
      </c>
      <c r="J616" s="28">
        <v>15.8</v>
      </c>
      <c r="K616" s="31">
        <v>0.0</v>
      </c>
      <c r="L616" s="27">
        <v>129542.365</v>
      </c>
      <c r="M616" s="32">
        <v>28.69264595</v>
      </c>
      <c r="N616" s="33">
        <f t="shared" si="5"/>
        <v>3716913.214</v>
      </c>
    </row>
    <row r="617">
      <c r="A617" s="26">
        <v>42620.0</v>
      </c>
      <c r="B617" s="27" t="str">
        <f t="shared" si="1"/>
        <v>Wednesday</v>
      </c>
      <c r="C617" s="28" t="str">
        <f t="shared" si="2"/>
        <v>September</v>
      </c>
      <c r="D617" s="29">
        <f t="shared" si="3"/>
        <v>2016</v>
      </c>
      <c r="E617" s="27">
        <f t="shared" si="4"/>
        <v>37</v>
      </c>
      <c r="F617" s="30" t="str">
        <f>IFERROR(VLOOKUP(A617,'_holidays'!A617:B2722,2, false),"Ns")</f>
        <v>Ns</v>
      </c>
      <c r="G617" s="30" t="str">
        <f>IFERROR(VLOOKUP(A617,'_holidays'!A617:C2722,3,False),"Ns")</f>
        <v>Ns</v>
      </c>
      <c r="H617" s="31">
        <v>9.6</v>
      </c>
      <c r="I617" s="31">
        <v>21.0</v>
      </c>
      <c r="J617" s="28">
        <v>16.7</v>
      </c>
      <c r="K617" s="31">
        <v>0.0</v>
      </c>
      <c r="L617" s="27">
        <v>123307.02</v>
      </c>
      <c r="M617" s="32">
        <v>24.18242139</v>
      </c>
      <c r="N617" s="33">
        <f t="shared" si="5"/>
        <v>2981862.318</v>
      </c>
    </row>
    <row r="618">
      <c r="A618" s="26">
        <v>42621.0</v>
      </c>
      <c r="B618" s="27" t="str">
        <f t="shared" si="1"/>
        <v>Thursday</v>
      </c>
      <c r="C618" s="28" t="str">
        <f t="shared" si="2"/>
        <v>September</v>
      </c>
      <c r="D618" s="29">
        <f t="shared" si="3"/>
        <v>2016</v>
      </c>
      <c r="E618" s="27">
        <f t="shared" si="4"/>
        <v>37</v>
      </c>
      <c r="F618" s="30" t="str">
        <f>IFERROR(VLOOKUP(A618,'_holidays'!A618:B2723,2, false),"Ns")</f>
        <v>Ns</v>
      </c>
      <c r="G618" s="30" t="str">
        <f>IFERROR(VLOOKUP(A618,'_holidays'!A618:C2723,3,False),"Ns")</f>
        <v>Ns</v>
      </c>
      <c r="H618" s="31">
        <v>13.1</v>
      </c>
      <c r="I618" s="31">
        <v>23.3</v>
      </c>
      <c r="J618" s="28">
        <v>16.0</v>
      </c>
      <c r="K618" s="31">
        <v>0.0</v>
      </c>
      <c r="L618" s="27">
        <v>117722.95</v>
      </c>
      <c r="M618" s="32">
        <v>12.50431916</v>
      </c>
      <c r="N618" s="33">
        <f t="shared" si="5"/>
        <v>1472045.339</v>
      </c>
    </row>
    <row r="619">
      <c r="A619" s="26">
        <v>42622.0</v>
      </c>
      <c r="B619" s="27" t="str">
        <f t="shared" si="1"/>
        <v>Friday</v>
      </c>
      <c r="C619" s="28" t="str">
        <f t="shared" si="2"/>
        <v>September</v>
      </c>
      <c r="D619" s="29">
        <f t="shared" si="3"/>
        <v>2016</v>
      </c>
      <c r="E619" s="27">
        <f t="shared" si="4"/>
        <v>37</v>
      </c>
      <c r="F619" s="30" t="str">
        <f>IFERROR(VLOOKUP(A619,'_holidays'!A619:B2724,2, false),"Ns")</f>
        <v>Y</v>
      </c>
      <c r="G619" s="30" t="str">
        <f>IFERROR(VLOOKUP(A619,'_holidays'!A619:C2724,3,False),"Ns")</f>
        <v>N</v>
      </c>
      <c r="H619" s="31">
        <v>16.0</v>
      </c>
      <c r="I619" s="31">
        <v>16.7</v>
      </c>
      <c r="J619" s="28">
        <v>5.9</v>
      </c>
      <c r="K619" s="31">
        <v>0.6</v>
      </c>
      <c r="L619" s="27">
        <v>125432.605</v>
      </c>
      <c r="M619" s="32">
        <v>23.40099927</v>
      </c>
      <c r="N619" s="33">
        <f t="shared" si="5"/>
        <v>2935248.298</v>
      </c>
    </row>
    <row r="620">
      <c r="A620" s="26">
        <v>42623.0</v>
      </c>
      <c r="B620" s="27" t="str">
        <f t="shared" si="1"/>
        <v>Saturday</v>
      </c>
      <c r="C620" s="28" t="str">
        <f t="shared" si="2"/>
        <v>September</v>
      </c>
      <c r="D620" s="29">
        <f t="shared" si="3"/>
        <v>2016</v>
      </c>
      <c r="E620" s="27">
        <f t="shared" si="4"/>
        <v>37</v>
      </c>
      <c r="F620" s="30" t="str">
        <f>IFERROR(VLOOKUP(A620,'_holidays'!A620:B2725,2, false),"Ns")</f>
        <v>Y</v>
      </c>
      <c r="G620" s="30" t="str">
        <f>IFERROR(VLOOKUP(A620,'_holidays'!A620:C2725,3,False),"Ns")</f>
        <v>N</v>
      </c>
      <c r="H620" s="31">
        <v>11.5</v>
      </c>
      <c r="I620" s="31">
        <v>14.3</v>
      </c>
      <c r="J620" s="28">
        <v>7.9</v>
      </c>
      <c r="K620" s="31">
        <v>9.4</v>
      </c>
      <c r="L620" s="27">
        <v>111412.995</v>
      </c>
      <c r="M620" s="32">
        <v>38.55990885</v>
      </c>
      <c r="N620" s="33">
        <f t="shared" si="5"/>
        <v>4296074.932</v>
      </c>
    </row>
    <row r="621">
      <c r="A621" s="26">
        <v>42624.0</v>
      </c>
      <c r="B621" s="27" t="str">
        <f t="shared" si="1"/>
        <v>Sunday</v>
      </c>
      <c r="C621" s="28" t="str">
        <f t="shared" si="2"/>
        <v>September</v>
      </c>
      <c r="D621" s="29">
        <f t="shared" si="3"/>
        <v>2016</v>
      </c>
      <c r="E621" s="27">
        <f t="shared" si="4"/>
        <v>38</v>
      </c>
      <c r="F621" s="30" t="str">
        <f>IFERROR(VLOOKUP(A621,'_holidays'!A621:B2726,2, false),"Ns")</f>
        <v>Y</v>
      </c>
      <c r="G621" s="30" t="str">
        <f>IFERROR(VLOOKUP(A621,'_holidays'!A621:C2726,3,False),"Ns")</f>
        <v>N</v>
      </c>
      <c r="H621" s="31">
        <v>7.3</v>
      </c>
      <c r="I621" s="31">
        <v>17.0</v>
      </c>
      <c r="J621" s="28">
        <v>11.8</v>
      </c>
      <c r="K621" s="31">
        <v>1.2</v>
      </c>
      <c r="L621" s="27">
        <v>109125.215</v>
      </c>
      <c r="M621" s="32">
        <v>50.34788201</v>
      </c>
      <c r="N621" s="33">
        <f t="shared" si="5"/>
        <v>5494223.449</v>
      </c>
    </row>
    <row r="622">
      <c r="A622" s="26">
        <v>42625.0</v>
      </c>
      <c r="B622" s="27" t="str">
        <f t="shared" si="1"/>
        <v>Monday</v>
      </c>
      <c r="C622" s="28" t="str">
        <f t="shared" si="2"/>
        <v>September</v>
      </c>
      <c r="D622" s="29">
        <f t="shared" si="3"/>
        <v>2016</v>
      </c>
      <c r="E622" s="27">
        <f t="shared" si="4"/>
        <v>38</v>
      </c>
      <c r="F622" s="30" t="str">
        <f>IFERROR(VLOOKUP(A622,'_holidays'!A622:B2727,2, false),"Ns")</f>
        <v>Y</v>
      </c>
      <c r="G622" s="30" t="str">
        <f>IFERROR(VLOOKUP(A622,'_holidays'!A622:C2727,3,False),"Ns")</f>
        <v>N</v>
      </c>
      <c r="H622" s="31">
        <v>9.9</v>
      </c>
      <c r="I622" s="31">
        <v>13.6</v>
      </c>
      <c r="J622" s="28">
        <v>7.0</v>
      </c>
      <c r="K622" s="31">
        <v>1.6</v>
      </c>
      <c r="L622" s="27">
        <v>130967.28</v>
      </c>
      <c r="M622" s="32">
        <v>68.17720324</v>
      </c>
      <c r="N622" s="33">
        <f t="shared" si="5"/>
        <v>8928982.866</v>
      </c>
    </row>
    <row r="623">
      <c r="A623" s="26">
        <v>42626.0</v>
      </c>
      <c r="B623" s="27" t="str">
        <f t="shared" si="1"/>
        <v>Tuesday</v>
      </c>
      <c r="C623" s="28" t="str">
        <f t="shared" si="2"/>
        <v>September</v>
      </c>
      <c r="D623" s="29">
        <f t="shared" si="3"/>
        <v>2016</v>
      </c>
      <c r="E623" s="27">
        <f t="shared" si="4"/>
        <v>38</v>
      </c>
      <c r="F623" s="30" t="str">
        <f>IFERROR(VLOOKUP(A623,'_holidays'!A623:B2728,2, false),"Ns")</f>
        <v>Y</v>
      </c>
      <c r="G623" s="30" t="str">
        <f>IFERROR(VLOOKUP(A623,'_holidays'!A623:C2728,3,False),"Ns")</f>
        <v>N</v>
      </c>
      <c r="H623" s="31">
        <v>9.6</v>
      </c>
      <c r="I623" s="31">
        <v>14.6</v>
      </c>
      <c r="J623" s="28">
        <v>2.8</v>
      </c>
      <c r="K623" s="31">
        <v>9.0</v>
      </c>
      <c r="L623" s="27">
        <v>134720.155</v>
      </c>
      <c r="M623" s="32">
        <v>62.06847556</v>
      </c>
      <c r="N623" s="33">
        <f t="shared" si="5"/>
        <v>8361874.648</v>
      </c>
    </row>
    <row r="624">
      <c r="A624" s="26">
        <v>42627.0</v>
      </c>
      <c r="B624" s="27" t="str">
        <f t="shared" si="1"/>
        <v>Wednesday</v>
      </c>
      <c r="C624" s="28" t="str">
        <f t="shared" si="2"/>
        <v>September</v>
      </c>
      <c r="D624" s="29">
        <f t="shared" si="3"/>
        <v>2016</v>
      </c>
      <c r="E624" s="27">
        <f t="shared" si="4"/>
        <v>38</v>
      </c>
      <c r="F624" s="30" t="str">
        <f>IFERROR(VLOOKUP(A624,'_holidays'!A624:B2729,2, false),"Ns")</f>
        <v>Y</v>
      </c>
      <c r="G624" s="30" t="str">
        <f>IFERROR(VLOOKUP(A624,'_holidays'!A624:C2729,3,False),"Ns")</f>
        <v>N</v>
      </c>
      <c r="H624" s="31">
        <v>10.5</v>
      </c>
      <c r="I624" s="31">
        <v>16.1</v>
      </c>
      <c r="J624" s="28">
        <v>13.2</v>
      </c>
      <c r="K624" s="31">
        <v>20.6</v>
      </c>
      <c r="L624" s="27">
        <v>130650.88</v>
      </c>
      <c r="M624" s="32">
        <v>54.8405242</v>
      </c>
      <c r="N624" s="33">
        <f t="shared" si="5"/>
        <v>7164962.746</v>
      </c>
    </row>
    <row r="625">
      <c r="A625" s="26">
        <v>42628.0</v>
      </c>
      <c r="B625" s="27" t="str">
        <f t="shared" si="1"/>
        <v>Thursday</v>
      </c>
      <c r="C625" s="28" t="str">
        <f t="shared" si="2"/>
        <v>September</v>
      </c>
      <c r="D625" s="29">
        <f t="shared" si="3"/>
        <v>2016</v>
      </c>
      <c r="E625" s="27">
        <f t="shared" si="4"/>
        <v>38</v>
      </c>
      <c r="F625" s="30" t="str">
        <f>IFERROR(VLOOKUP(A625,'_holidays'!A625:B2730,2, false),"Ns")</f>
        <v>Y</v>
      </c>
      <c r="G625" s="30" t="str">
        <f>IFERROR(VLOOKUP(A625,'_holidays'!A625:C2730,3,False),"Ns")</f>
        <v>N</v>
      </c>
      <c r="H625" s="31">
        <v>8.7</v>
      </c>
      <c r="I625" s="31">
        <v>14.6</v>
      </c>
      <c r="J625" s="28">
        <v>6.9</v>
      </c>
      <c r="K625" s="31">
        <v>2.0</v>
      </c>
      <c r="L625" s="27">
        <v>134234.45</v>
      </c>
      <c r="M625" s="32">
        <v>42.81991758</v>
      </c>
      <c r="N625" s="33">
        <f t="shared" si="5"/>
        <v>5747908.085</v>
      </c>
    </row>
    <row r="626">
      <c r="A626" s="26">
        <v>42629.0</v>
      </c>
      <c r="B626" s="27" t="str">
        <f t="shared" si="1"/>
        <v>Friday</v>
      </c>
      <c r="C626" s="28" t="str">
        <f t="shared" si="2"/>
        <v>September</v>
      </c>
      <c r="D626" s="29">
        <f t="shared" si="3"/>
        <v>2016</v>
      </c>
      <c r="E626" s="27">
        <f t="shared" si="4"/>
        <v>38</v>
      </c>
      <c r="F626" s="30" t="str">
        <f>IFERROR(VLOOKUP(A626,'_holidays'!A626:B2731,2, false),"Ns")</f>
        <v>N</v>
      </c>
      <c r="G626" s="30" t="str">
        <f>IFERROR(VLOOKUP(A626,'_holidays'!A626:C2731,3,False),"Ns")</f>
        <v>N</v>
      </c>
      <c r="H626" s="31">
        <v>9.0</v>
      </c>
      <c r="I626" s="31">
        <v>15.7</v>
      </c>
      <c r="J626" s="28">
        <v>12.5</v>
      </c>
      <c r="K626" s="31">
        <v>13.4</v>
      </c>
      <c r="L626" s="27">
        <v>131734.105</v>
      </c>
      <c r="M626" s="32">
        <v>47.04374731</v>
      </c>
      <c r="N626" s="33">
        <f t="shared" si="5"/>
        <v>6197265.948</v>
      </c>
    </row>
    <row r="627">
      <c r="A627" s="26">
        <v>42630.0</v>
      </c>
      <c r="B627" s="27" t="str">
        <f t="shared" si="1"/>
        <v>Saturday</v>
      </c>
      <c r="C627" s="28" t="str">
        <f t="shared" si="2"/>
        <v>September</v>
      </c>
      <c r="D627" s="29">
        <f t="shared" si="3"/>
        <v>2016</v>
      </c>
      <c r="E627" s="27">
        <f t="shared" si="4"/>
        <v>38</v>
      </c>
      <c r="F627" s="30" t="str">
        <f>IFERROR(VLOOKUP(A627,'_holidays'!A627:B2732,2, false),"Ns")</f>
        <v>N</v>
      </c>
      <c r="G627" s="30" t="str">
        <f>IFERROR(VLOOKUP(A627,'_holidays'!A627:C2732,3,False),"Ns")</f>
        <v>N</v>
      </c>
      <c r="H627" s="31">
        <v>11.1</v>
      </c>
      <c r="I627" s="31">
        <v>19.8</v>
      </c>
      <c r="J627" s="28">
        <v>18.8</v>
      </c>
      <c r="K627" s="31">
        <v>0.0</v>
      </c>
      <c r="L627" s="27">
        <v>106709.54</v>
      </c>
      <c r="M627" s="32">
        <v>36.02869126</v>
      </c>
      <c r="N627" s="33">
        <f t="shared" si="5"/>
        <v>3844605.071</v>
      </c>
    </row>
    <row r="628">
      <c r="A628" s="26">
        <v>42631.0</v>
      </c>
      <c r="B628" s="27" t="str">
        <f t="shared" si="1"/>
        <v>Sunday</v>
      </c>
      <c r="C628" s="28" t="str">
        <f t="shared" si="2"/>
        <v>September</v>
      </c>
      <c r="D628" s="29">
        <f t="shared" si="3"/>
        <v>2016</v>
      </c>
      <c r="E628" s="27">
        <f t="shared" si="4"/>
        <v>39</v>
      </c>
      <c r="F628" s="30" t="str">
        <f>IFERROR(VLOOKUP(A628,'_holidays'!A628:B2733,2, false),"Ns")</f>
        <v>N</v>
      </c>
      <c r="G628" s="30" t="str">
        <f>IFERROR(VLOOKUP(A628,'_holidays'!A628:C2733,3,False),"Ns")</f>
        <v>N</v>
      </c>
      <c r="H628" s="31">
        <v>10.8</v>
      </c>
      <c r="I628" s="31">
        <v>12.5</v>
      </c>
      <c r="J628" s="28">
        <v>5.5</v>
      </c>
      <c r="K628" s="31">
        <v>0.4</v>
      </c>
      <c r="L628" s="27">
        <v>110314.625</v>
      </c>
      <c r="M628" s="32">
        <v>48.34486635</v>
      </c>
      <c r="N628" s="33">
        <f t="shared" si="5"/>
        <v>5333145.802</v>
      </c>
    </row>
    <row r="629">
      <c r="A629" s="26">
        <v>42632.0</v>
      </c>
      <c r="B629" s="27" t="str">
        <f t="shared" si="1"/>
        <v>Monday</v>
      </c>
      <c r="C629" s="28" t="str">
        <f t="shared" si="2"/>
        <v>September</v>
      </c>
      <c r="D629" s="29">
        <f t="shared" si="3"/>
        <v>2016</v>
      </c>
      <c r="E629" s="27">
        <f t="shared" si="4"/>
        <v>39</v>
      </c>
      <c r="F629" s="30" t="str">
        <f>IFERROR(VLOOKUP(A629,'_holidays'!A629:B2734,2, false),"Ns")</f>
        <v>N</v>
      </c>
      <c r="G629" s="30" t="str">
        <f>IFERROR(VLOOKUP(A629,'_holidays'!A629:C2734,3,False),"Ns")</f>
        <v>N</v>
      </c>
      <c r="H629" s="31">
        <v>8.5</v>
      </c>
      <c r="I629" s="31">
        <v>16.3</v>
      </c>
      <c r="J629" s="28">
        <v>16.2</v>
      </c>
      <c r="K629" s="31">
        <v>0.2</v>
      </c>
      <c r="L629" s="27">
        <v>127391.09</v>
      </c>
      <c r="M629" s="32">
        <v>56.44254935</v>
      </c>
      <c r="N629" s="33">
        <f t="shared" si="5"/>
        <v>7190277.884</v>
      </c>
    </row>
    <row r="630">
      <c r="A630" s="26">
        <v>42633.0</v>
      </c>
      <c r="B630" s="27" t="str">
        <f t="shared" si="1"/>
        <v>Tuesday</v>
      </c>
      <c r="C630" s="28" t="str">
        <f t="shared" si="2"/>
        <v>September</v>
      </c>
      <c r="D630" s="29">
        <f t="shared" si="3"/>
        <v>2016</v>
      </c>
      <c r="E630" s="27">
        <f t="shared" si="4"/>
        <v>39</v>
      </c>
      <c r="F630" s="30" t="str">
        <f>IFERROR(VLOOKUP(A630,'_holidays'!A630:B2735,2, false),"Ns")</f>
        <v>N</v>
      </c>
      <c r="G630" s="30" t="str">
        <f>IFERROR(VLOOKUP(A630,'_holidays'!A630:C2735,3,False),"Ns")</f>
        <v>N</v>
      </c>
      <c r="H630" s="31">
        <v>9.1</v>
      </c>
      <c r="I630" s="31">
        <v>18.8</v>
      </c>
      <c r="J630" s="28">
        <v>18.5</v>
      </c>
      <c r="K630" s="31">
        <v>0.0</v>
      </c>
      <c r="L630" s="27">
        <v>122664.305</v>
      </c>
      <c r="M630" s="32">
        <v>43.17737957</v>
      </c>
      <c r="N630" s="33">
        <f t="shared" si="5"/>
        <v>5296323.257</v>
      </c>
    </row>
    <row r="631">
      <c r="A631" s="26">
        <v>42634.0</v>
      </c>
      <c r="B631" s="27" t="str">
        <f t="shared" si="1"/>
        <v>Wednesday</v>
      </c>
      <c r="C631" s="28" t="str">
        <f t="shared" si="2"/>
        <v>September</v>
      </c>
      <c r="D631" s="29">
        <f t="shared" si="3"/>
        <v>2016</v>
      </c>
      <c r="E631" s="27">
        <f t="shared" si="4"/>
        <v>39</v>
      </c>
      <c r="F631" s="30" t="str">
        <f>IFERROR(VLOOKUP(A631,'_holidays'!A631:B2736,2, false),"Ns")</f>
        <v>N</v>
      </c>
      <c r="G631" s="30" t="str">
        <f>IFERROR(VLOOKUP(A631,'_holidays'!A631:C2736,3,False),"Ns")</f>
        <v>N</v>
      </c>
      <c r="H631" s="31">
        <v>10.9</v>
      </c>
      <c r="I631" s="31">
        <v>15.2</v>
      </c>
      <c r="J631" s="28">
        <v>8.8</v>
      </c>
      <c r="K631" s="31">
        <v>1.2</v>
      </c>
      <c r="L631" s="27">
        <v>127208.57</v>
      </c>
      <c r="M631" s="32">
        <v>52.28283459</v>
      </c>
      <c r="N631" s="33">
        <f t="shared" si="5"/>
        <v>6650824.624</v>
      </c>
    </row>
    <row r="632">
      <c r="A632" s="26">
        <v>42635.0</v>
      </c>
      <c r="B632" s="27" t="str">
        <f t="shared" si="1"/>
        <v>Thursday</v>
      </c>
      <c r="C632" s="28" t="str">
        <f t="shared" si="2"/>
        <v>September</v>
      </c>
      <c r="D632" s="29">
        <f t="shared" si="3"/>
        <v>2016</v>
      </c>
      <c r="E632" s="27">
        <f t="shared" si="4"/>
        <v>39</v>
      </c>
      <c r="F632" s="30" t="str">
        <f>IFERROR(VLOOKUP(A632,'_holidays'!A632:B2737,2, false),"Ns")</f>
        <v>N</v>
      </c>
      <c r="G632" s="30" t="str">
        <f>IFERROR(VLOOKUP(A632,'_holidays'!A632:C2737,3,False),"Ns")</f>
        <v>N</v>
      </c>
      <c r="H632" s="31">
        <v>9.6</v>
      </c>
      <c r="I632" s="31">
        <v>13.4</v>
      </c>
      <c r="J632" s="28">
        <v>9.9</v>
      </c>
      <c r="K632" s="31">
        <v>1.2</v>
      </c>
      <c r="L632" s="27">
        <v>131357.34</v>
      </c>
      <c r="M632" s="32">
        <v>55.70187271</v>
      </c>
      <c r="N632" s="33">
        <f t="shared" si="5"/>
        <v>7316849.832</v>
      </c>
    </row>
    <row r="633">
      <c r="A633" s="26">
        <v>42636.0</v>
      </c>
      <c r="B633" s="27" t="str">
        <f t="shared" si="1"/>
        <v>Friday</v>
      </c>
      <c r="C633" s="28" t="str">
        <f t="shared" si="2"/>
        <v>September</v>
      </c>
      <c r="D633" s="29">
        <f t="shared" si="3"/>
        <v>2016</v>
      </c>
      <c r="E633" s="27">
        <f t="shared" si="4"/>
        <v>39</v>
      </c>
      <c r="F633" s="30" t="str">
        <f>IFERROR(VLOOKUP(A633,'_holidays'!A633:B2738,2, false),"Ns")</f>
        <v>N</v>
      </c>
      <c r="G633" s="30" t="str">
        <f>IFERROR(VLOOKUP(A633,'_holidays'!A633:C2738,3,False),"Ns")</f>
        <v>N</v>
      </c>
      <c r="H633" s="31">
        <v>9.8</v>
      </c>
      <c r="I633" s="31">
        <v>16.5</v>
      </c>
      <c r="J633" s="28">
        <v>16.5</v>
      </c>
      <c r="K633" s="31">
        <v>0.6</v>
      </c>
      <c r="L633" s="27">
        <v>127420.43</v>
      </c>
      <c r="M633" s="32">
        <v>46.53870327</v>
      </c>
      <c r="N633" s="33">
        <f t="shared" si="5"/>
        <v>5929981.582</v>
      </c>
    </row>
    <row r="634">
      <c r="A634" s="26">
        <v>42637.0</v>
      </c>
      <c r="B634" s="27" t="str">
        <f t="shared" si="1"/>
        <v>Saturday</v>
      </c>
      <c r="C634" s="28" t="str">
        <f t="shared" si="2"/>
        <v>September</v>
      </c>
      <c r="D634" s="29">
        <f t="shared" si="3"/>
        <v>2016</v>
      </c>
      <c r="E634" s="27">
        <f t="shared" si="4"/>
        <v>39</v>
      </c>
      <c r="F634" s="30" t="str">
        <f>IFERROR(VLOOKUP(A634,'_holidays'!A634:B2739,2, false),"Ns")</f>
        <v>N</v>
      </c>
      <c r="G634" s="30" t="str">
        <f>IFERROR(VLOOKUP(A634,'_holidays'!A634:C2739,3,False),"Ns")</f>
        <v>N</v>
      </c>
      <c r="H634" s="31">
        <v>10.0</v>
      </c>
      <c r="I634" s="31">
        <v>20.1</v>
      </c>
      <c r="J634" s="28">
        <v>18.4</v>
      </c>
      <c r="K634" s="31">
        <v>0.0</v>
      </c>
      <c r="L634" s="27">
        <v>106776.275</v>
      </c>
      <c r="M634" s="32">
        <v>43.55659982</v>
      </c>
      <c r="N634" s="33">
        <f t="shared" si="5"/>
        <v>4650811.48</v>
      </c>
    </row>
    <row r="635">
      <c r="A635" s="26">
        <v>42638.0</v>
      </c>
      <c r="B635" s="27" t="str">
        <f t="shared" si="1"/>
        <v>Sunday</v>
      </c>
      <c r="C635" s="28" t="str">
        <f t="shared" si="2"/>
        <v>September</v>
      </c>
      <c r="D635" s="29">
        <f t="shared" si="3"/>
        <v>2016</v>
      </c>
      <c r="E635" s="27">
        <f t="shared" si="4"/>
        <v>40</v>
      </c>
      <c r="F635" s="30" t="str">
        <f>IFERROR(VLOOKUP(A635,'_holidays'!A635:B2740,2, false),"Ns")</f>
        <v>N</v>
      </c>
      <c r="G635" s="30" t="str">
        <f>IFERROR(VLOOKUP(A635,'_holidays'!A635:C2740,3,False),"Ns")</f>
        <v>N</v>
      </c>
      <c r="H635" s="31">
        <v>9.5</v>
      </c>
      <c r="I635" s="31">
        <v>14.7</v>
      </c>
      <c r="J635" s="28">
        <v>17.1</v>
      </c>
      <c r="K635" s="31">
        <v>5.8</v>
      </c>
      <c r="L635" s="27">
        <v>105931.555</v>
      </c>
      <c r="M635" s="32">
        <v>37.69847947</v>
      </c>
      <c r="N635" s="33">
        <f t="shared" si="5"/>
        <v>3993458.551</v>
      </c>
    </row>
    <row r="636">
      <c r="A636" s="26">
        <v>42639.0</v>
      </c>
      <c r="B636" s="27" t="str">
        <f t="shared" si="1"/>
        <v>Monday</v>
      </c>
      <c r="C636" s="28" t="str">
        <f t="shared" si="2"/>
        <v>September</v>
      </c>
      <c r="D636" s="29">
        <f t="shared" si="3"/>
        <v>2016</v>
      </c>
      <c r="E636" s="27">
        <f t="shared" si="4"/>
        <v>40</v>
      </c>
      <c r="F636" s="30" t="str">
        <f>IFERROR(VLOOKUP(A636,'_holidays'!A636:B2741,2, false),"Ns")</f>
        <v>N</v>
      </c>
      <c r="G636" s="30" t="str">
        <f>IFERROR(VLOOKUP(A636,'_holidays'!A636:C2741,3,False),"Ns")</f>
        <v>N</v>
      </c>
      <c r="H636" s="31">
        <v>8.1</v>
      </c>
      <c r="I636" s="31">
        <v>16.9</v>
      </c>
      <c r="J636" s="28">
        <v>13.6</v>
      </c>
      <c r="K636" s="31">
        <v>0.6</v>
      </c>
      <c r="L636" s="27">
        <v>124343.19</v>
      </c>
      <c r="M636" s="32">
        <v>47.67147027</v>
      </c>
      <c r="N636" s="33">
        <f t="shared" si="5"/>
        <v>5927622.685</v>
      </c>
    </row>
    <row r="637">
      <c r="A637" s="26">
        <v>42640.0</v>
      </c>
      <c r="B637" s="27" t="str">
        <f t="shared" si="1"/>
        <v>Tuesday</v>
      </c>
      <c r="C637" s="28" t="str">
        <f t="shared" si="2"/>
        <v>September</v>
      </c>
      <c r="D637" s="29">
        <f t="shared" si="3"/>
        <v>2016</v>
      </c>
      <c r="E637" s="27">
        <f t="shared" si="4"/>
        <v>40</v>
      </c>
      <c r="F637" s="30" t="str">
        <f>IFERROR(VLOOKUP(A637,'_holidays'!A637:B2742,2, false),"Ns")</f>
        <v>N</v>
      </c>
      <c r="G637" s="30" t="str">
        <f>IFERROR(VLOOKUP(A637,'_holidays'!A637:C2742,3,False),"Ns")</f>
        <v>N</v>
      </c>
      <c r="H637" s="31">
        <v>7.4</v>
      </c>
      <c r="I637" s="31">
        <v>14.8</v>
      </c>
      <c r="J637" s="28">
        <v>13.4</v>
      </c>
      <c r="K637" s="31">
        <v>12.6</v>
      </c>
      <c r="L637" s="27">
        <v>126888.77</v>
      </c>
      <c r="M637" s="32">
        <v>49.79450443</v>
      </c>
      <c r="N637" s="33">
        <f t="shared" si="5"/>
        <v>6318363.42</v>
      </c>
    </row>
    <row r="638">
      <c r="A638" s="26">
        <v>42641.0</v>
      </c>
      <c r="B638" s="27" t="str">
        <f t="shared" si="1"/>
        <v>Wednesday</v>
      </c>
      <c r="C638" s="28" t="str">
        <f t="shared" si="2"/>
        <v>September</v>
      </c>
      <c r="D638" s="29">
        <f t="shared" si="3"/>
        <v>2016</v>
      </c>
      <c r="E638" s="27">
        <f t="shared" si="4"/>
        <v>40</v>
      </c>
      <c r="F638" s="30" t="str">
        <f>IFERROR(VLOOKUP(A638,'_holidays'!A638:B2743,2, false),"Ns")</f>
        <v>N</v>
      </c>
      <c r="G638" s="30" t="str">
        <f>IFERROR(VLOOKUP(A638,'_holidays'!A638:C2743,3,False),"Ns")</f>
        <v>N</v>
      </c>
      <c r="H638" s="31">
        <v>7.5</v>
      </c>
      <c r="I638" s="31">
        <v>19.3</v>
      </c>
      <c r="J638" s="28">
        <v>19.6</v>
      </c>
      <c r="K638" s="31">
        <v>2.2</v>
      </c>
      <c r="L638" s="27">
        <v>121143.25</v>
      </c>
      <c r="M638" s="32">
        <v>32.43171472</v>
      </c>
      <c r="N638" s="33">
        <f t="shared" si="5"/>
        <v>3928883.324</v>
      </c>
    </row>
    <row r="639">
      <c r="A639" s="26">
        <v>42642.0</v>
      </c>
      <c r="B639" s="27" t="str">
        <f t="shared" si="1"/>
        <v>Thursday</v>
      </c>
      <c r="C639" s="28" t="str">
        <f t="shared" si="2"/>
        <v>September</v>
      </c>
      <c r="D639" s="29">
        <f t="shared" si="3"/>
        <v>2016</v>
      </c>
      <c r="E639" s="27">
        <f t="shared" si="4"/>
        <v>40</v>
      </c>
      <c r="F639" s="30" t="str">
        <f>IFERROR(VLOOKUP(A639,'_holidays'!A639:B2744,2, false),"Ns")</f>
        <v>N</v>
      </c>
      <c r="G639" s="30" t="str">
        <f>IFERROR(VLOOKUP(A639,'_holidays'!A639:C2744,3,False),"Ns")</f>
        <v>N</v>
      </c>
      <c r="H639" s="31">
        <v>12.5</v>
      </c>
      <c r="I639" s="31">
        <v>16.7</v>
      </c>
      <c r="J639" s="28">
        <v>16.2</v>
      </c>
      <c r="K639" s="31">
        <v>1.8</v>
      </c>
      <c r="L639" s="27">
        <v>122858.49</v>
      </c>
      <c r="M639" s="32">
        <v>37.59600105</v>
      </c>
      <c r="N639" s="33">
        <f t="shared" si="5"/>
        <v>4618987.919</v>
      </c>
    </row>
    <row r="640">
      <c r="A640" s="26">
        <v>42643.0</v>
      </c>
      <c r="B640" s="27" t="str">
        <f t="shared" si="1"/>
        <v>Friday</v>
      </c>
      <c r="C640" s="28" t="str">
        <f t="shared" si="2"/>
        <v>September</v>
      </c>
      <c r="D640" s="29">
        <f t="shared" si="3"/>
        <v>2016</v>
      </c>
      <c r="E640" s="27">
        <f t="shared" si="4"/>
        <v>40</v>
      </c>
      <c r="F640" s="30" t="str">
        <f>IFERROR(VLOOKUP(A640,'_holidays'!A640:B2745,2, false),"Ns")</f>
        <v>N</v>
      </c>
      <c r="G640" s="30" t="str">
        <f>IFERROR(VLOOKUP(A640,'_holidays'!A640:C2745,3,False),"Ns")</f>
        <v>Y</v>
      </c>
      <c r="H640" s="31">
        <v>9.3</v>
      </c>
      <c r="I640" s="31">
        <v>16.4</v>
      </c>
      <c r="J640" s="28">
        <v>16.6</v>
      </c>
      <c r="K640" s="31">
        <v>2.0</v>
      </c>
      <c r="L640" s="27">
        <v>113439.775</v>
      </c>
      <c r="M640" s="32">
        <v>33.06369262</v>
      </c>
      <c r="N640" s="33">
        <f t="shared" si="5"/>
        <v>3750737.851</v>
      </c>
    </row>
    <row r="641">
      <c r="A641" s="26">
        <v>42644.0</v>
      </c>
      <c r="B641" s="27" t="str">
        <f t="shared" si="1"/>
        <v>Saturday</v>
      </c>
      <c r="C641" s="28" t="str">
        <f t="shared" si="2"/>
        <v>October</v>
      </c>
      <c r="D641" s="29">
        <f t="shared" si="3"/>
        <v>2016</v>
      </c>
      <c r="E641" s="27">
        <f t="shared" si="4"/>
        <v>40</v>
      </c>
      <c r="F641" s="30" t="str">
        <f>IFERROR(VLOOKUP(A641,'_holidays'!A641:B2746,2, false),"Ns")</f>
        <v>Ns</v>
      </c>
      <c r="G641" s="30" t="str">
        <f>IFERROR(VLOOKUP(A641,'_holidays'!A641:C2746,3,False),"Ns")</f>
        <v>Ns</v>
      </c>
      <c r="H641" s="31">
        <v>11.6</v>
      </c>
      <c r="I641" s="31">
        <v>18.6</v>
      </c>
      <c r="J641" s="28">
        <v>11.9</v>
      </c>
      <c r="K641" s="31">
        <v>1.6</v>
      </c>
      <c r="L641" s="27">
        <v>109181.26</v>
      </c>
      <c r="M641" s="32">
        <v>20.48609587</v>
      </c>
      <c r="N641" s="33">
        <f t="shared" si="5"/>
        <v>2236697.76</v>
      </c>
    </row>
    <row r="642">
      <c r="A642" s="26">
        <v>42645.0</v>
      </c>
      <c r="B642" s="27" t="str">
        <f t="shared" si="1"/>
        <v>Sunday</v>
      </c>
      <c r="C642" s="28" t="str">
        <f t="shared" si="2"/>
        <v>October</v>
      </c>
      <c r="D642" s="29">
        <f t="shared" si="3"/>
        <v>2016</v>
      </c>
      <c r="E642" s="27">
        <f t="shared" si="4"/>
        <v>41</v>
      </c>
      <c r="F642" s="30" t="str">
        <f>IFERROR(VLOOKUP(A642,'_holidays'!A642:B2747,2, false),"Ns")</f>
        <v>Ns</v>
      </c>
      <c r="G642" s="30" t="str">
        <f>IFERROR(VLOOKUP(A642,'_holidays'!A642:C2747,3,False),"Ns")</f>
        <v>Ns</v>
      </c>
      <c r="H642" s="31">
        <v>12.1</v>
      </c>
      <c r="I642" s="31">
        <v>24.0</v>
      </c>
      <c r="J642" s="28">
        <v>18.7</v>
      </c>
      <c r="K642" s="31">
        <v>0.0</v>
      </c>
      <c r="L642" s="27">
        <v>97992.93</v>
      </c>
      <c r="M642" s="32">
        <v>13.65687019</v>
      </c>
      <c r="N642" s="33">
        <f t="shared" si="5"/>
        <v>1338276.725</v>
      </c>
    </row>
    <row r="643">
      <c r="A643" s="26">
        <v>42646.0</v>
      </c>
      <c r="B643" s="27" t="str">
        <f t="shared" si="1"/>
        <v>Monday</v>
      </c>
      <c r="C643" s="28" t="str">
        <f t="shared" si="2"/>
        <v>October</v>
      </c>
      <c r="D643" s="29">
        <f t="shared" si="3"/>
        <v>2016</v>
      </c>
      <c r="E643" s="27">
        <f t="shared" si="4"/>
        <v>41</v>
      </c>
      <c r="F643" s="30" t="str">
        <f>IFERROR(VLOOKUP(A643,'_holidays'!A643:B2748,2, false),"Ns")</f>
        <v>Ns</v>
      </c>
      <c r="G643" s="30" t="str">
        <f>IFERROR(VLOOKUP(A643,'_holidays'!A643:C2748,3,False),"Ns")</f>
        <v>Ns</v>
      </c>
      <c r="H643" s="31">
        <v>11.1</v>
      </c>
      <c r="I643" s="31">
        <v>15.9</v>
      </c>
      <c r="J643" s="28">
        <v>13.7</v>
      </c>
      <c r="K643" s="31">
        <v>9.2</v>
      </c>
      <c r="L643" s="27">
        <v>115839.01</v>
      </c>
      <c r="M643" s="32">
        <v>21.60174363</v>
      </c>
      <c r="N643" s="33">
        <f t="shared" si="5"/>
        <v>2502324.596</v>
      </c>
    </row>
    <row r="644">
      <c r="A644" s="26">
        <v>42647.0</v>
      </c>
      <c r="B644" s="27" t="str">
        <f t="shared" si="1"/>
        <v>Tuesday</v>
      </c>
      <c r="C644" s="28" t="str">
        <f t="shared" si="2"/>
        <v>October</v>
      </c>
      <c r="D644" s="29">
        <f t="shared" si="3"/>
        <v>2016</v>
      </c>
      <c r="E644" s="27">
        <f t="shared" si="4"/>
        <v>41</v>
      </c>
      <c r="F644" s="30" t="str">
        <f>IFERROR(VLOOKUP(A644,'_holidays'!A644:B2749,2, false),"Ns")</f>
        <v>Ns</v>
      </c>
      <c r="G644" s="30" t="str">
        <f>IFERROR(VLOOKUP(A644,'_holidays'!A644:C2749,3,False),"Ns")</f>
        <v>Ns</v>
      </c>
      <c r="H644" s="31">
        <v>10.6</v>
      </c>
      <c r="I644" s="31">
        <v>17.1</v>
      </c>
      <c r="J644" s="28">
        <v>13.2</v>
      </c>
      <c r="K644" s="31">
        <v>2.0</v>
      </c>
      <c r="L644" s="27">
        <v>124089.47</v>
      </c>
      <c r="M644" s="32">
        <v>23.00178132</v>
      </c>
      <c r="N644" s="33">
        <f t="shared" si="5"/>
        <v>2854278.853</v>
      </c>
    </row>
    <row r="645">
      <c r="A645" s="26">
        <v>42648.0</v>
      </c>
      <c r="B645" s="27" t="str">
        <f t="shared" si="1"/>
        <v>Wednesday</v>
      </c>
      <c r="C645" s="28" t="str">
        <f t="shared" si="2"/>
        <v>October</v>
      </c>
      <c r="D645" s="29">
        <f t="shared" si="3"/>
        <v>2016</v>
      </c>
      <c r="E645" s="27">
        <f t="shared" si="4"/>
        <v>41</v>
      </c>
      <c r="F645" s="30" t="str">
        <f>IFERROR(VLOOKUP(A645,'_holidays'!A645:B2750,2, false),"Ns")</f>
        <v>Ns</v>
      </c>
      <c r="G645" s="30" t="str">
        <f>IFERROR(VLOOKUP(A645,'_holidays'!A645:C2750,3,False),"Ns")</f>
        <v>Ns</v>
      </c>
      <c r="H645" s="31">
        <v>8.0</v>
      </c>
      <c r="I645" s="31">
        <v>17.1</v>
      </c>
      <c r="J645" s="28">
        <v>7.5</v>
      </c>
      <c r="K645" s="31">
        <v>2.8</v>
      </c>
      <c r="L645" s="27">
        <v>128558.385</v>
      </c>
      <c r="M645" s="32">
        <v>41.11513272</v>
      </c>
      <c r="N645" s="33">
        <f t="shared" si="5"/>
        <v>5285695.062</v>
      </c>
    </row>
    <row r="646">
      <c r="A646" s="26">
        <v>42649.0</v>
      </c>
      <c r="B646" s="27" t="str">
        <f t="shared" si="1"/>
        <v>Thursday</v>
      </c>
      <c r="C646" s="28" t="str">
        <f t="shared" si="2"/>
        <v>October</v>
      </c>
      <c r="D646" s="29">
        <f t="shared" si="3"/>
        <v>2016</v>
      </c>
      <c r="E646" s="27">
        <f t="shared" si="4"/>
        <v>41</v>
      </c>
      <c r="F646" s="30" t="str">
        <f>IFERROR(VLOOKUP(A646,'_holidays'!A646:B2751,2, false),"Ns")</f>
        <v>Ns</v>
      </c>
      <c r="G646" s="30" t="str">
        <f>IFERROR(VLOOKUP(A646,'_holidays'!A646:C2751,3,False),"Ns")</f>
        <v>Ns</v>
      </c>
      <c r="H646" s="31">
        <v>9.7</v>
      </c>
      <c r="I646" s="31">
        <v>27.2</v>
      </c>
      <c r="J646" s="28">
        <v>22.6</v>
      </c>
      <c r="K646" s="31">
        <v>0.0</v>
      </c>
      <c r="L646" s="27">
        <v>115898.54</v>
      </c>
      <c r="M646" s="32">
        <v>30.1895728</v>
      </c>
      <c r="N646" s="33">
        <f t="shared" si="5"/>
        <v>3498927.411</v>
      </c>
    </row>
    <row r="647">
      <c r="A647" s="26">
        <v>42650.0</v>
      </c>
      <c r="B647" s="27" t="str">
        <f t="shared" si="1"/>
        <v>Friday</v>
      </c>
      <c r="C647" s="28" t="str">
        <f t="shared" si="2"/>
        <v>October</v>
      </c>
      <c r="D647" s="29">
        <f t="shared" si="3"/>
        <v>2016</v>
      </c>
      <c r="E647" s="27">
        <f t="shared" si="4"/>
        <v>41</v>
      </c>
      <c r="F647" s="30" t="str">
        <f>IFERROR(VLOOKUP(A647,'_holidays'!A647:B2752,2, false),"Ns")</f>
        <v>Ns</v>
      </c>
      <c r="G647" s="30" t="str">
        <f>IFERROR(VLOOKUP(A647,'_holidays'!A647:C2752,3,False),"Ns")</f>
        <v>Ns</v>
      </c>
      <c r="H647" s="31">
        <v>14.1</v>
      </c>
      <c r="I647" s="31">
        <v>22.5</v>
      </c>
      <c r="J647" s="28">
        <v>7.8</v>
      </c>
      <c r="K647" s="31">
        <v>0.0</v>
      </c>
      <c r="L647" s="27">
        <v>116197.73</v>
      </c>
      <c r="M647" s="32">
        <v>37.3391043</v>
      </c>
      <c r="N647" s="33">
        <f t="shared" si="5"/>
        <v>4338719.16</v>
      </c>
    </row>
    <row r="648">
      <c r="A648" s="26">
        <v>42651.0</v>
      </c>
      <c r="B648" s="27" t="str">
        <f t="shared" si="1"/>
        <v>Saturday</v>
      </c>
      <c r="C648" s="28" t="str">
        <f t="shared" si="2"/>
        <v>October</v>
      </c>
      <c r="D648" s="29">
        <f t="shared" si="3"/>
        <v>2016</v>
      </c>
      <c r="E648" s="27">
        <f t="shared" si="4"/>
        <v>41</v>
      </c>
      <c r="F648" s="30" t="str">
        <f>IFERROR(VLOOKUP(A648,'_holidays'!A648:B2753,2, false),"Ns")</f>
        <v>Ns</v>
      </c>
      <c r="G648" s="30" t="str">
        <f>IFERROR(VLOOKUP(A648,'_holidays'!A648:C2753,3,False),"Ns")</f>
        <v>Ns</v>
      </c>
      <c r="H648" s="31">
        <v>9.7</v>
      </c>
      <c r="I648" s="31">
        <v>16.9</v>
      </c>
      <c r="J648" s="28">
        <v>23.0</v>
      </c>
      <c r="K648" s="31">
        <v>0.0</v>
      </c>
      <c r="L648" s="27">
        <v>101300.775</v>
      </c>
      <c r="M648" s="32">
        <v>35.21034382</v>
      </c>
      <c r="N648" s="33">
        <f t="shared" si="5"/>
        <v>3566835.117</v>
      </c>
    </row>
    <row r="649">
      <c r="A649" s="26">
        <v>42652.0</v>
      </c>
      <c r="B649" s="27" t="str">
        <f t="shared" si="1"/>
        <v>Sunday</v>
      </c>
      <c r="C649" s="28" t="str">
        <f t="shared" si="2"/>
        <v>October</v>
      </c>
      <c r="D649" s="29">
        <f t="shared" si="3"/>
        <v>2016</v>
      </c>
      <c r="E649" s="27">
        <f t="shared" si="4"/>
        <v>42</v>
      </c>
      <c r="F649" s="30" t="str">
        <f>IFERROR(VLOOKUP(A649,'_holidays'!A649:B2754,2, false),"Ns")</f>
        <v>Ns</v>
      </c>
      <c r="G649" s="30" t="str">
        <f>IFERROR(VLOOKUP(A649,'_holidays'!A649:C2754,3,False),"Ns")</f>
        <v>Ns</v>
      </c>
      <c r="H649" s="31">
        <v>9.5</v>
      </c>
      <c r="I649" s="31">
        <v>22.0</v>
      </c>
      <c r="J649" s="28">
        <v>14.1</v>
      </c>
      <c r="K649" s="31">
        <v>0.0</v>
      </c>
      <c r="L649" s="27">
        <v>94954.16</v>
      </c>
      <c r="M649" s="32">
        <v>15.90301462</v>
      </c>
      <c r="N649" s="33">
        <f t="shared" si="5"/>
        <v>1510057.395</v>
      </c>
    </row>
    <row r="650">
      <c r="A650" s="26">
        <v>42653.0</v>
      </c>
      <c r="B650" s="27" t="str">
        <f t="shared" si="1"/>
        <v>Monday</v>
      </c>
      <c r="C650" s="28" t="str">
        <f t="shared" si="2"/>
        <v>October</v>
      </c>
      <c r="D650" s="29">
        <f t="shared" si="3"/>
        <v>2016</v>
      </c>
      <c r="E650" s="27">
        <f t="shared" si="4"/>
        <v>42</v>
      </c>
      <c r="F650" s="30" t="str">
        <f>IFERROR(VLOOKUP(A650,'_holidays'!A650:B2755,2, false),"Ns")</f>
        <v>Y</v>
      </c>
      <c r="G650" s="30" t="str">
        <f>IFERROR(VLOOKUP(A650,'_holidays'!A650:C2755,3,False),"Ns")</f>
        <v>N</v>
      </c>
      <c r="H650" s="31">
        <v>13.0</v>
      </c>
      <c r="I650" s="31">
        <v>16.8</v>
      </c>
      <c r="J650" s="28">
        <v>18.4</v>
      </c>
      <c r="K650" s="31">
        <v>0.8</v>
      </c>
      <c r="L650" s="27">
        <v>116831.43</v>
      </c>
      <c r="M650" s="32">
        <v>27.65471777</v>
      </c>
      <c r="N650" s="33">
        <f t="shared" si="5"/>
        <v>3230940.223</v>
      </c>
    </row>
    <row r="651">
      <c r="A651" s="26">
        <v>42654.0</v>
      </c>
      <c r="B651" s="27" t="str">
        <f t="shared" si="1"/>
        <v>Tuesday</v>
      </c>
      <c r="C651" s="28" t="str">
        <f t="shared" si="2"/>
        <v>October</v>
      </c>
      <c r="D651" s="29">
        <f t="shared" si="3"/>
        <v>2016</v>
      </c>
      <c r="E651" s="27">
        <f t="shared" si="4"/>
        <v>42</v>
      </c>
      <c r="F651" s="30" t="str">
        <f>IFERROR(VLOOKUP(A651,'_holidays'!A651:B2756,2, false),"Ns")</f>
        <v>Y</v>
      </c>
      <c r="G651" s="30" t="str">
        <f>IFERROR(VLOOKUP(A651,'_holidays'!A651:C2756,3,False),"Ns")</f>
        <v>N</v>
      </c>
      <c r="H651" s="31">
        <v>7.5</v>
      </c>
      <c r="I651" s="31">
        <v>15.1</v>
      </c>
      <c r="J651" s="28">
        <v>16.7</v>
      </c>
      <c r="K651" s="31">
        <v>1.4</v>
      </c>
      <c r="L651" s="27">
        <v>124665.82</v>
      </c>
      <c r="M651" s="32">
        <v>38.19994573</v>
      </c>
      <c r="N651" s="33">
        <f t="shared" si="5"/>
        <v>4762227.558</v>
      </c>
    </row>
    <row r="652">
      <c r="A652" s="26">
        <v>42655.0</v>
      </c>
      <c r="B652" s="27" t="str">
        <f t="shared" si="1"/>
        <v>Wednesday</v>
      </c>
      <c r="C652" s="28" t="str">
        <f t="shared" si="2"/>
        <v>October</v>
      </c>
      <c r="D652" s="29">
        <f t="shared" si="3"/>
        <v>2016</v>
      </c>
      <c r="E652" s="27">
        <f t="shared" si="4"/>
        <v>42</v>
      </c>
      <c r="F652" s="30" t="str">
        <f>IFERROR(VLOOKUP(A652,'_holidays'!A652:B2757,2, false),"Ns")</f>
        <v>Y</v>
      </c>
      <c r="G652" s="30" t="str">
        <f>IFERROR(VLOOKUP(A652,'_holidays'!A652:C2757,3,False),"Ns")</f>
        <v>N</v>
      </c>
      <c r="H652" s="31">
        <v>10.2</v>
      </c>
      <c r="I652" s="31">
        <v>15.4</v>
      </c>
      <c r="J652" s="28">
        <v>12.9</v>
      </c>
      <c r="K652" s="31">
        <v>0.0</v>
      </c>
      <c r="L652" s="27">
        <v>128612.3</v>
      </c>
      <c r="M652" s="32">
        <v>44.77064554</v>
      </c>
      <c r="N652" s="33">
        <f t="shared" si="5"/>
        <v>5758055.695</v>
      </c>
    </row>
    <row r="653">
      <c r="A653" s="26">
        <v>42656.0</v>
      </c>
      <c r="B653" s="27" t="str">
        <f t="shared" si="1"/>
        <v>Thursday</v>
      </c>
      <c r="C653" s="28" t="str">
        <f t="shared" si="2"/>
        <v>October</v>
      </c>
      <c r="D653" s="29">
        <f t="shared" si="3"/>
        <v>2016</v>
      </c>
      <c r="E653" s="27">
        <f t="shared" si="4"/>
        <v>42</v>
      </c>
      <c r="F653" s="30" t="str">
        <f>IFERROR(VLOOKUP(A653,'_holidays'!A653:B2758,2, false),"Ns")</f>
        <v>Y</v>
      </c>
      <c r="G653" s="30" t="str">
        <f>IFERROR(VLOOKUP(A653,'_holidays'!A653:C2758,3,False),"Ns")</f>
        <v>N</v>
      </c>
      <c r="H653" s="31">
        <v>6.8</v>
      </c>
      <c r="I653" s="31">
        <v>14.6</v>
      </c>
      <c r="J653" s="28">
        <v>22.8</v>
      </c>
      <c r="K653" s="31">
        <v>4.2</v>
      </c>
      <c r="L653" s="27">
        <v>128242.765</v>
      </c>
      <c r="M653" s="32">
        <v>58.35308518</v>
      </c>
      <c r="N653" s="33">
        <f t="shared" si="5"/>
        <v>7483360.99</v>
      </c>
    </row>
    <row r="654">
      <c r="A654" s="26">
        <v>42657.0</v>
      </c>
      <c r="B654" s="27" t="str">
        <f t="shared" si="1"/>
        <v>Friday</v>
      </c>
      <c r="C654" s="28" t="str">
        <f t="shared" si="2"/>
        <v>October</v>
      </c>
      <c r="D654" s="29">
        <f t="shared" si="3"/>
        <v>2016</v>
      </c>
      <c r="E654" s="27">
        <f t="shared" si="4"/>
        <v>42</v>
      </c>
      <c r="F654" s="30" t="str">
        <f>IFERROR(VLOOKUP(A654,'_holidays'!A654:B2759,2, false),"Ns")</f>
        <v>Y</v>
      </c>
      <c r="G654" s="30" t="str">
        <f>IFERROR(VLOOKUP(A654,'_holidays'!A654:C2759,3,False),"Ns")</f>
        <v>N</v>
      </c>
      <c r="H654" s="31">
        <v>5.2</v>
      </c>
      <c r="I654" s="31">
        <v>22.7</v>
      </c>
      <c r="J654" s="28">
        <v>24.5</v>
      </c>
      <c r="K654" s="31">
        <v>0.2</v>
      </c>
      <c r="L654" s="27">
        <v>121731.485</v>
      </c>
      <c r="M654" s="32">
        <v>43.9665066</v>
      </c>
      <c r="N654" s="33">
        <f t="shared" si="5"/>
        <v>5352108.139</v>
      </c>
    </row>
    <row r="655">
      <c r="A655" s="26">
        <v>42658.0</v>
      </c>
      <c r="B655" s="27" t="str">
        <f t="shared" si="1"/>
        <v>Saturday</v>
      </c>
      <c r="C655" s="28" t="str">
        <f t="shared" si="2"/>
        <v>October</v>
      </c>
      <c r="D655" s="29">
        <f t="shared" si="3"/>
        <v>2016</v>
      </c>
      <c r="E655" s="27">
        <f t="shared" si="4"/>
        <v>42</v>
      </c>
      <c r="F655" s="30" t="str">
        <f>IFERROR(VLOOKUP(A655,'_holidays'!A655:B2760,2, false),"Ns")</f>
        <v>Y</v>
      </c>
      <c r="G655" s="30" t="str">
        <f>IFERROR(VLOOKUP(A655,'_holidays'!A655:C2760,3,False),"Ns")</f>
        <v>N</v>
      </c>
      <c r="H655" s="31">
        <v>9.4</v>
      </c>
      <c r="I655" s="31">
        <v>24.8</v>
      </c>
      <c r="J655" s="28">
        <v>21.8</v>
      </c>
      <c r="K655" s="31">
        <v>0.0</v>
      </c>
      <c r="L655" s="27">
        <v>97887.485</v>
      </c>
      <c r="M655" s="32">
        <v>12.69832874</v>
      </c>
      <c r="N655" s="33">
        <f t="shared" si="5"/>
        <v>1243007.464</v>
      </c>
    </row>
    <row r="656">
      <c r="A656" s="26">
        <v>42659.0</v>
      </c>
      <c r="B656" s="27" t="str">
        <f t="shared" si="1"/>
        <v>Sunday</v>
      </c>
      <c r="C656" s="28" t="str">
        <f t="shared" si="2"/>
        <v>October</v>
      </c>
      <c r="D656" s="29">
        <f t="shared" si="3"/>
        <v>2016</v>
      </c>
      <c r="E656" s="27">
        <f t="shared" si="4"/>
        <v>43</v>
      </c>
      <c r="F656" s="30" t="str">
        <f>IFERROR(VLOOKUP(A656,'_holidays'!A656:B2761,2, false),"Ns")</f>
        <v>Y</v>
      </c>
      <c r="G656" s="30" t="str">
        <f>IFERROR(VLOOKUP(A656,'_holidays'!A656:C2761,3,False),"Ns")</f>
        <v>N</v>
      </c>
      <c r="H656" s="31">
        <v>17.4</v>
      </c>
      <c r="I656" s="31">
        <v>23.1</v>
      </c>
      <c r="J656" s="28">
        <v>8.0</v>
      </c>
      <c r="K656" s="31">
        <v>0.0</v>
      </c>
      <c r="L656" s="27">
        <v>101793.035</v>
      </c>
      <c r="M656" s="32">
        <v>22.02909542</v>
      </c>
      <c r="N656" s="33">
        <f t="shared" si="5"/>
        <v>2242408.481</v>
      </c>
    </row>
    <row r="657">
      <c r="A657" s="26">
        <v>42660.0</v>
      </c>
      <c r="B657" s="27" t="str">
        <f t="shared" si="1"/>
        <v>Monday</v>
      </c>
      <c r="C657" s="28" t="str">
        <f t="shared" si="2"/>
        <v>October</v>
      </c>
      <c r="D657" s="29">
        <f t="shared" si="3"/>
        <v>2016</v>
      </c>
      <c r="E657" s="27">
        <f t="shared" si="4"/>
        <v>43</v>
      </c>
      <c r="F657" s="30" t="str">
        <f>IFERROR(VLOOKUP(A657,'_holidays'!A657:B2762,2, false),"Ns")</f>
        <v>Y</v>
      </c>
      <c r="G657" s="30" t="str">
        <f>IFERROR(VLOOKUP(A657,'_holidays'!A657:C2762,3,False),"Ns")</f>
        <v>N</v>
      </c>
      <c r="H657" s="31">
        <v>9.8</v>
      </c>
      <c r="I657" s="31">
        <v>18.9</v>
      </c>
      <c r="J657" s="28">
        <v>14.8</v>
      </c>
      <c r="K657" s="31">
        <v>9.8</v>
      </c>
      <c r="L657" s="27">
        <v>116042.845</v>
      </c>
      <c r="M657" s="32">
        <v>29.59668164</v>
      </c>
      <c r="N657" s="33">
        <f t="shared" si="5"/>
        <v>3434483.14</v>
      </c>
    </row>
    <row r="658">
      <c r="A658" s="26">
        <v>42661.0</v>
      </c>
      <c r="B658" s="27" t="str">
        <f t="shared" si="1"/>
        <v>Tuesday</v>
      </c>
      <c r="C658" s="28" t="str">
        <f t="shared" si="2"/>
        <v>October</v>
      </c>
      <c r="D658" s="29">
        <f t="shared" si="3"/>
        <v>2016</v>
      </c>
      <c r="E658" s="27">
        <f t="shared" si="4"/>
        <v>43</v>
      </c>
      <c r="F658" s="30" t="str">
        <f>IFERROR(VLOOKUP(A658,'_holidays'!A658:B2763,2, false),"Ns")</f>
        <v>Y</v>
      </c>
      <c r="G658" s="30" t="str">
        <f>IFERROR(VLOOKUP(A658,'_holidays'!A658:C2763,3,False),"Ns")</f>
        <v>N</v>
      </c>
      <c r="H658" s="31">
        <v>9.6</v>
      </c>
      <c r="I658" s="31">
        <v>16.6</v>
      </c>
      <c r="J658" s="28">
        <v>16.5</v>
      </c>
      <c r="K658" s="31">
        <v>1.0</v>
      </c>
      <c r="L658" s="27">
        <v>123265.44</v>
      </c>
      <c r="M658" s="32">
        <v>36.72121271</v>
      </c>
      <c r="N658" s="33">
        <f t="shared" si="5"/>
        <v>4526456.442</v>
      </c>
    </row>
    <row r="659">
      <c r="A659" s="26">
        <v>42662.0</v>
      </c>
      <c r="B659" s="27" t="str">
        <f t="shared" si="1"/>
        <v>Wednesday</v>
      </c>
      <c r="C659" s="28" t="str">
        <f t="shared" si="2"/>
        <v>October</v>
      </c>
      <c r="D659" s="29">
        <f t="shared" si="3"/>
        <v>2016</v>
      </c>
      <c r="E659" s="27">
        <f t="shared" si="4"/>
        <v>43</v>
      </c>
      <c r="F659" s="30" t="str">
        <f>IFERROR(VLOOKUP(A659,'_holidays'!A659:B2764,2, false),"Ns")</f>
        <v>Y</v>
      </c>
      <c r="G659" s="30" t="str">
        <f>IFERROR(VLOOKUP(A659,'_holidays'!A659:C2764,3,False),"Ns")</f>
        <v>N</v>
      </c>
      <c r="H659" s="31">
        <v>7.5</v>
      </c>
      <c r="I659" s="31">
        <v>16.5</v>
      </c>
      <c r="J659" s="28">
        <v>22.1</v>
      </c>
      <c r="K659" s="31">
        <v>2.6</v>
      </c>
      <c r="L659" s="27">
        <v>126362.045</v>
      </c>
      <c r="M659" s="32">
        <v>60.68302782</v>
      </c>
      <c r="N659" s="33">
        <f t="shared" si="5"/>
        <v>7668031.492</v>
      </c>
    </row>
    <row r="660">
      <c r="A660" s="26">
        <v>42663.0</v>
      </c>
      <c r="B660" s="27" t="str">
        <f t="shared" si="1"/>
        <v>Thursday</v>
      </c>
      <c r="C660" s="28" t="str">
        <f t="shared" si="2"/>
        <v>October</v>
      </c>
      <c r="D660" s="29">
        <f t="shared" si="3"/>
        <v>2016</v>
      </c>
      <c r="E660" s="27">
        <f t="shared" si="4"/>
        <v>43</v>
      </c>
      <c r="F660" s="30" t="str">
        <f>IFERROR(VLOOKUP(A660,'_holidays'!A660:B2765,2, false),"Ns")</f>
        <v>Y</v>
      </c>
      <c r="G660" s="30" t="str">
        <f>IFERROR(VLOOKUP(A660,'_holidays'!A660:C2765,3,False),"Ns")</f>
        <v>N</v>
      </c>
      <c r="H660" s="31">
        <v>6.8</v>
      </c>
      <c r="I660" s="31">
        <v>21.8</v>
      </c>
      <c r="J660" s="28">
        <v>25.6</v>
      </c>
      <c r="K660" s="31">
        <v>0.0</v>
      </c>
      <c r="L660" s="27">
        <v>114867.16</v>
      </c>
      <c r="M660" s="32">
        <v>27.42582623</v>
      </c>
      <c r="N660" s="33">
        <f t="shared" si="5"/>
        <v>3150326.77</v>
      </c>
    </row>
    <row r="661">
      <c r="A661" s="26">
        <v>42664.0</v>
      </c>
      <c r="B661" s="27" t="str">
        <f t="shared" si="1"/>
        <v>Friday</v>
      </c>
      <c r="C661" s="28" t="str">
        <f t="shared" si="2"/>
        <v>October</v>
      </c>
      <c r="D661" s="29">
        <f t="shared" si="3"/>
        <v>2016</v>
      </c>
      <c r="E661" s="27">
        <f t="shared" si="4"/>
        <v>43</v>
      </c>
      <c r="F661" s="30" t="str">
        <f>IFERROR(VLOOKUP(A661,'_holidays'!A661:B2766,2, false),"Ns")</f>
        <v>Y</v>
      </c>
      <c r="G661" s="30" t="str">
        <f>IFERROR(VLOOKUP(A661,'_holidays'!A661:C2766,3,False),"Ns")</f>
        <v>N</v>
      </c>
      <c r="H661" s="31">
        <v>14.8</v>
      </c>
      <c r="I661" s="31">
        <v>17.6</v>
      </c>
      <c r="J661" s="28">
        <v>1.9</v>
      </c>
      <c r="K661" s="31">
        <v>0.0</v>
      </c>
      <c r="L661" s="27">
        <v>122975.285</v>
      </c>
      <c r="M661" s="32">
        <v>43.24473226</v>
      </c>
      <c r="N661" s="33">
        <f t="shared" si="5"/>
        <v>5318033.274</v>
      </c>
    </row>
    <row r="662">
      <c r="A662" s="26">
        <v>42665.0</v>
      </c>
      <c r="B662" s="27" t="str">
        <f t="shared" si="1"/>
        <v>Saturday</v>
      </c>
      <c r="C662" s="28" t="str">
        <f t="shared" si="2"/>
        <v>October</v>
      </c>
      <c r="D662" s="29">
        <f t="shared" si="3"/>
        <v>2016</v>
      </c>
      <c r="E662" s="27">
        <f t="shared" si="4"/>
        <v>43</v>
      </c>
      <c r="F662" s="30" t="str">
        <f>IFERROR(VLOOKUP(A662,'_holidays'!A662:B2767,2, false),"Ns")</f>
        <v>Y</v>
      </c>
      <c r="G662" s="30" t="str">
        <f>IFERROR(VLOOKUP(A662,'_holidays'!A662:C2767,3,False),"Ns")</f>
        <v>N</v>
      </c>
      <c r="H662" s="31">
        <v>6.9</v>
      </c>
      <c r="I662" s="31">
        <v>13.2</v>
      </c>
      <c r="J662" s="28">
        <v>16.9</v>
      </c>
      <c r="K662" s="31">
        <v>16.4</v>
      </c>
      <c r="L662" s="27">
        <v>114184.195</v>
      </c>
      <c r="M662" s="32">
        <v>38.71113076</v>
      </c>
      <c r="N662" s="33">
        <f t="shared" si="5"/>
        <v>4420199.303</v>
      </c>
    </row>
    <row r="663">
      <c r="A663" s="26">
        <v>42666.0</v>
      </c>
      <c r="B663" s="27" t="str">
        <f t="shared" si="1"/>
        <v>Sunday</v>
      </c>
      <c r="C663" s="28" t="str">
        <f t="shared" si="2"/>
        <v>October</v>
      </c>
      <c r="D663" s="29">
        <f t="shared" si="3"/>
        <v>2016</v>
      </c>
      <c r="E663" s="27">
        <f t="shared" si="4"/>
        <v>44</v>
      </c>
      <c r="F663" s="30" t="str">
        <f>IFERROR(VLOOKUP(A663,'_holidays'!A663:B2768,2, false),"Ns")</f>
        <v>Y</v>
      </c>
      <c r="G663" s="30" t="str">
        <f>IFERROR(VLOOKUP(A663,'_holidays'!A663:C2768,3,False),"Ns")</f>
        <v>N</v>
      </c>
      <c r="H663" s="31">
        <v>7.9</v>
      </c>
      <c r="I663" s="31">
        <v>14.1</v>
      </c>
      <c r="J663" s="28">
        <v>18.7</v>
      </c>
      <c r="K663" s="31">
        <v>8.8</v>
      </c>
      <c r="L663" s="27">
        <v>111289.0</v>
      </c>
      <c r="M663" s="32">
        <v>40.91855691</v>
      </c>
      <c r="N663" s="33">
        <f t="shared" si="5"/>
        <v>4553785.28</v>
      </c>
    </row>
    <row r="664">
      <c r="A664" s="26">
        <v>42667.0</v>
      </c>
      <c r="B664" s="27" t="str">
        <f t="shared" si="1"/>
        <v>Monday</v>
      </c>
      <c r="C664" s="28" t="str">
        <f t="shared" si="2"/>
        <v>October</v>
      </c>
      <c r="D664" s="29">
        <f t="shared" si="3"/>
        <v>2016</v>
      </c>
      <c r="E664" s="27">
        <f t="shared" si="4"/>
        <v>44</v>
      </c>
      <c r="F664" s="30" t="str">
        <f>IFERROR(VLOOKUP(A664,'_holidays'!A664:B2769,2, false),"Ns")</f>
        <v>Y</v>
      </c>
      <c r="G664" s="30" t="str">
        <f>IFERROR(VLOOKUP(A664,'_holidays'!A664:C2769,3,False),"Ns")</f>
        <v>N</v>
      </c>
      <c r="H664" s="31">
        <v>9.4</v>
      </c>
      <c r="I664" s="31">
        <v>17.1</v>
      </c>
      <c r="J664" s="28">
        <v>20.3</v>
      </c>
      <c r="K664" s="31">
        <v>0.4</v>
      </c>
      <c r="L664" s="27">
        <v>125270.165</v>
      </c>
      <c r="M664" s="32">
        <v>66.51336615</v>
      </c>
      <c r="N664" s="33">
        <f t="shared" si="5"/>
        <v>8332140.352</v>
      </c>
    </row>
    <row r="665">
      <c r="A665" s="26">
        <v>42668.0</v>
      </c>
      <c r="B665" s="27" t="str">
        <f t="shared" si="1"/>
        <v>Tuesday</v>
      </c>
      <c r="C665" s="28" t="str">
        <f t="shared" si="2"/>
        <v>October</v>
      </c>
      <c r="D665" s="29">
        <f t="shared" si="3"/>
        <v>2016</v>
      </c>
      <c r="E665" s="27">
        <f t="shared" si="4"/>
        <v>44</v>
      </c>
      <c r="F665" s="30" t="str">
        <f>IFERROR(VLOOKUP(A665,'_holidays'!A665:B2770,2, false),"Ns")</f>
        <v>Y</v>
      </c>
      <c r="G665" s="30" t="str">
        <f>IFERROR(VLOOKUP(A665,'_holidays'!A665:C2770,3,False),"Ns")</f>
        <v>N</v>
      </c>
      <c r="H665" s="31">
        <v>9.6</v>
      </c>
      <c r="I665" s="31">
        <v>25.7</v>
      </c>
      <c r="J665" s="28">
        <v>23.1</v>
      </c>
      <c r="K665" s="31">
        <v>0.2</v>
      </c>
      <c r="L665" s="27">
        <v>117138.355</v>
      </c>
      <c r="M665" s="32">
        <v>37.02214641</v>
      </c>
      <c r="N665" s="33">
        <f t="shared" si="5"/>
        <v>4336713.329</v>
      </c>
    </row>
    <row r="666">
      <c r="A666" s="26">
        <v>42669.0</v>
      </c>
      <c r="B666" s="27" t="str">
        <f t="shared" si="1"/>
        <v>Wednesday</v>
      </c>
      <c r="C666" s="28" t="str">
        <f t="shared" si="2"/>
        <v>October</v>
      </c>
      <c r="D666" s="29">
        <f t="shared" si="3"/>
        <v>2016</v>
      </c>
      <c r="E666" s="27">
        <f t="shared" si="4"/>
        <v>44</v>
      </c>
      <c r="F666" s="30" t="str">
        <f>IFERROR(VLOOKUP(A666,'_holidays'!A666:B2771,2, false),"Ns")</f>
        <v>Y</v>
      </c>
      <c r="G666" s="30" t="str">
        <f>IFERROR(VLOOKUP(A666,'_holidays'!A666:C2771,3,False),"Ns")</f>
        <v>N</v>
      </c>
      <c r="H666" s="31">
        <v>16.5</v>
      </c>
      <c r="I666" s="31">
        <v>18.5</v>
      </c>
      <c r="J666" s="28">
        <v>9.0</v>
      </c>
      <c r="K666" s="31">
        <v>0.0</v>
      </c>
      <c r="L666" s="27">
        <v>121605.395</v>
      </c>
      <c r="M666" s="32">
        <v>55.41635284</v>
      </c>
      <c r="N666" s="33">
        <f t="shared" si="5"/>
        <v>6738927.477</v>
      </c>
    </row>
    <row r="667">
      <c r="A667" s="26">
        <v>42670.0</v>
      </c>
      <c r="B667" s="27" t="str">
        <f t="shared" si="1"/>
        <v>Thursday</v>
      </c>
      <c r="C667" s="28" t="str">
        <f t="shared" si="2"/>
        <v>October</v>
      </c>
      <c r="D667" s="29">
        <f t="shared" si="3"/>
        <v>2016</v>
      </c>
      <c r="E667" s="27">
        <f t="shared" si="4"/>
        <v>44</v>
      </c>
      <c r="F667" s="30" t="str">
        <f>IFERROR(VLOOKUP(A667,'_holidays'!A667:B2772,2, false),"Ns")</f>
        <v>Y</v>
      </c>
      <c r="G667" s="30" t="str">
        <f>IFERROR(VLOOKUP(A667,'_holidays'!A667:C2772,3,False),"Ns")</f>
        <v>N</v>
      </c>
      <c r="H667" s="31">
        <v>10.1</v>
      </c>
      <c r="I667" s="31">
        <v>15.4</v>
      </c>
      <c r="J667" s="28">
        <v>25.8</v>
      </c>
      <c r="K667" s="31">
        <v>0.2</v>
      </c>
      <c r="L667" s="27">
        <v>120142.43</v>
      </c>
      <c r="M667" s="32">
        <v>43.4805405</v>
      </c>
      <c r="N667" s="33">
        <f t="shared" si="5"/>
        <v>5223857.793</v>
      </c>
    </row>
    <row r="668">
      <c r="A668" s="26">
        <v>42671.0</v>
      </c>
      <c r="B668" s="27" t="str">
        <f t="shared" si="1"/>
        <v>Friday</v>
      </c>
      <c r="C668" s="28" t="str">
        <f t="shared" si="2"/>
        <v>October</v>
      </c>
      <c r="D668" s="29">
        <f t="shared" si="3"/>
        <v>2016</v>
      </c>
      <c r="E668" s="27">
        <f t="shared" si="4"/>
        <v>44</v>
      </c>
      <c r="F668" s="30" t="str">
        <f>IFERROR(VLOOKUP(A668,'_holidays'!A668:B2773,2, false),"Ns")</f>
        <v>Y</v>
      </c>
      <c r="G668" s="30" t="str">
        <f>IFERROR(VLOOKUP(A668,'_holidays'!A668:C2773,3,False),"Ns")</f>
        <v>N</v>
      </c>
      <c r="H668" s="31">
        <v>6.3</v>
      </c>
      <c r="I668" s="31">
        <v>16.6</v>
      </c>
      <c r="J668" s="28">
        <v>26.5</v>
      </c>
      <c r="K668" s="31">
        <v>0.0</v>
      </c>
      <c r="L668" s="27">
        <v>119820.71</v>
      </c>
      <c r="M668" s="32">
        <v>54.50974512</v>
      </c>
      <c r="N668" s="33">
        <f t="shared" si="5"/>
        <v>6531396.362</v>
      </c>
    </row>
    <row r="669">
      <c r="A669" s="26">
        <v>42672.0</v>
      </c>
      <c r="B669" s="27" t="str">
        <f t="shared" si="1"/>
        <v>Saturday</v>
      </c>
      <c r="C669" s="28" t="str">
        <f t="shared" si="2"/>
        <v>October</v>
      </c>
      <c r="D669" s="29">
        <f t="shared" si="3"/>
        <v>2016</v>
      </c>
      <c r="E669" s="27">
        <f t="shared" si="4"/>
        <v>44</v>
      </c>
      <c r="F669" s="30" t="str">
        <f>IFERROR(VLOOKUP(A669,'_holidays'!A669:B2774,2, false),"Ns")</f>
        <v>Y</v>
      </c>
      <c r="G669" s="30" t="str">
        <f>IFERROR(VLOOKUP(A669,'_holidays'!A669:C2774,3,False),"Ns")</f>
        <v>N</v>
      </c>
      <c r="H669" s="31">
        <v>9.3</v>
      </c>
      <c r="I669" s="31">
        <v>25.6</v>
      </c>
      <c r="J669" s="28">
        <v>25.8</v>
      </c>
      <c r="K669" s="31">
        <v>0.0</v>
      </c>
      <c r="L669" s="27">
        <v>104191.105</v>
      </c>
      <c r="M669" s="32">
        <v>21.28564824</v>
      </c>
      <c r="N669" s="33">
        <f t="shared" si="5"/>
        <v>2217775.211</v>
      </c>
    </row>
    <row r="670">
      <c r="A670" s="26">
        <v>42673.0</v>
      </c>
      <c r="B670" s="27" t="str">
        <f t="shared" si="1"/>
        <v>Sunday</v>
      </c>
      <c r="C670" s="28" t="str">
        <f t="shared" si="2"/>
        <v>October</v>
      </c>
      <c r="D670" s="29">
        <f t="shared" si="3"/>
        <v>2016</v>
      </c>
      <c r="E670" s="27">
        <f t="shared" si="4"/>
        <v>45</v>
      </c>
      <c r="F670" s="30" t="str">
        <f>IFERROR(VLOOKUP(A670,'_holidays'!A670:B2775,2, false),"Ns")</f>
        <v>Y</v>
      </c>
      <c r="G670" s="30" t="str">
        <f>IFERROR(VLOOKUP(A670,'_holidays'!A670:C2775,3,False),"Ns")</f>
        <v>N</v>
      </c>
      <c r="H670" s="31">
        <v>12.7</v>
      </c>
      <c r="I670" s="31">
        <v>28.0</v>
      </c>
      <c r="J670" s="28">
        <v>19.5</v>
      </c>
      <c r="K670" s="31">
        <v>0.0</v>
      </c>
      <c r="L670" s="27">
        <v>94325.72</v>
      </c>
      <c r="M670" s="32">
        <v>6.869134505</v>
      </c>
      <c r="N670" s="33">
        <f t="shared" si="5"/>
        <v>647936.058</v>
      </c>
    </row>
    <row r="671">
      <c r="A671" s="26">
        <v>42674.0</v>
      </c>
      <c r="B671" s="27" t="str">
        <f t="shared" si="1"/>
        <v>Monday</v>
      </c>
      <c r="C671" s="28" t="str">
        <f t="shared" si="2"/>
        <v>October</v>
      </c>
      <c r="D671" s="29">
        <f t="shared" si="3"/>
        <v>2016</v>
      </c>
      <c r="E671" s="27">
        <f t="shared" si="4"/>
        <v>45</v>
      </c>
      <c r="F671" s="30" t="str">
        <f>IFERROR(VLOOKUP(A671,'_holidays'!A671:B2776,2, false),"Ns")</f>
        <v>Y</v>
      </c>
      <c r="G671" s="30" t="str">
        <f>IFERROR(VLOOKUP(A671,'_holidays'!A671:C2776,3,False),"Ns")</f>
        <v>N</v>
      </c>
      <c r="H671" s="31">
        <v>7.9</v>
      </c>
      <c r="I671" s="31">
        <v>17.5</v>
      </c>
      <c r="J671" s="28">
        <v>19.0</v>
      </c>
      <c r="K671" s="31">
        <v>1.8</v>
      </c>
      <c r="L671" s="27">
        <v>110661.43</v>
      </c>
      <c r="M671" s="32">
        <v>19.08090112</v>
      </c>
      <c r="N671" s="33">
        <f t="shared" si="5"/>
        <v>2111519.804</v>
      </c>
    </row>
    <row r="672">
      <c r="A672" s="26">
        <v>42675.0</v>
      </c>
      <c r="B672" s="27" t="str">
        <f t="shared" si="1"/>
        <v>Tuesday</v>
      </c>
      <c r="C672" s="28" t="str">
        <f t="shared" si="2"/>
        <v>November</v>
      </c>
      <c r="D672" s="29">
        <f t="shared" si="3"/>
        <v>2016</v>
      </c>
      <c r="E672" s="27">
        <f t="shared" si="4"/>
        <v>45</v>
      </c>
      <c r="F672" s="30" t="str">
        <f>IFERROR(VLOOKUP(A672,'_holidays'!A672:B2777,2, false),"Ns")</f>
        <v>Ns</v>
      </c>
      <c r="G672" s="30" t="str">
        <f>IFERROR(VLOOKUP(A672,'_holidays'!A672:C2777,3,False),"Ns")</f>
        <v>Ns</v>
      </c>
      <c r="H672" s="31">
        <v>9.4</v>
      </c>
      <c r="I672" s="31">
        <v>18.4</v>
      </c>
      <c r="J672" s="28">
        <v>17.7</v>
      </c>
      <c r="K672" s="31">
        <v>0.4</v>
      </c>
      <c r="L672" s="27">
        <v>104976.21</v>
      </c>
      <c r="M672" s="32">
        <v>17.41820196</v>
      </c>
      <c r="N672" s="33">
        <f t="shared" si="5"/>
        <v>1828496.827</v>
      </c>
    </row>
    <row r="673">
      <c r="A673" s="26">
        <v>42676.0</v>
      </c>
      <c r="B673" s="27" t="str">
        <f t="shared" si="1"/>
        <v>Wednesday</v>
      </c>
      <c r="C673" s="28" t="str">
        <f t="shared" si="2"/>
        <v>November</v>
      </c>
      <c r="D673" s="29">
        <f t="shared" si="3"/>
        <v>2016</v>
      </c>
      <c r="E673" s="27">
        <f t="shared" si="4"/>
        <v>45</v>
      </c>
      <c r="F673" s="30" t="str">
        <f>IFERROR(VLOOKUP(A673,'_holidays'!A673:B2778,2, false),"Ns")</f>
        <v>Ns</v>
      </c>
      <c r="G673" s="30" t="str">
        <f>IFERROR(VLOOKUP(A673,'_holidays'!A673:C2778,3,False),"Ns")</f>
        <v>Ns</v>
      </c>
      <c r="H673" s="31">
        <v>9.7</v>
      </c>
      <c r="I673" s="31">
        <v>18.5</v>
      </c>
      <c r="J673" s="28">
        <v>13.3</v>
      </c>
      <c r="K673" s="31">
        <v>0.4</v>
      </c>
      <c r="L673" s="27">
        <v>119904.48</v>
      </c>
      <c r="M673" s="32">
        <v>46.64566901</v>
      </c>
      <c r="N673" s="33">
        <f t="shared" si="5"/>
        <v>5593024.687</v>
      </c>
    </row>
    <row r="674">
      <c r="A674" s="26">
        <v>42677.0</v>
      </c>
      <c r="B674" s="27" t="str">
        <f t="shared" si="1"/>
        <v>Thursday</v>
      </c>
      <c r="C674" s="28" t="str">
        <f t="shared" si="2"/>
        <v>November</v>
      </c>
      <c r="D674" s="29">
        <f t="shared" si="3"/>
        <v>2016</v>
      </c>
      <c r="E674" s="27">
        <f t="shared" si="4"/>
        <v>45</v>
      </c>
      <c r="F674" s="30" t="str">
        <f>IFERROR(VLOOKUP(A674,'_holidays'!A674:B2779,2, false),"Ns")</f>
        <v>Ns</v>
      </c>
      <c r="G674" s="30" t="str">
        <f>IFERROR(VLOOKUP(A674,'_holidays'!A674:C2779,3,False),"Ns")</f>
        <v>Ns</v>
      </c>
      <c r="H674" s="31">
        <v>10.0</v>
      </c>
      <c r="I674" s="31">
        <v>19.1</v>
      </c>
      <c r="J674" s="28">
        <v>28.0</v>
      </c>
      <c r="K674" s="31">
        <v>0.0</v>
      </c>
      <c r="L674" s="27">
        <v>118677.495</v>
      </c>
      <c r="M674" s="32">
        <v>60.22104759</v>
      </c>
      <c r="N674" s="33">
        <f t="shared" si="5"/>
        <v>7146883.074</v>
      </c>
    </row>
    <row r="675">
      <c r="A675" s="26">
        <v>42678.0</v>
      </c>
      <c r="B675" s="27" t="str">
        <f t="shared" si="1"/>
        <v>Friday</v>
      </c>
      <c r="C675" s="28" t="str">
        <f t="shared" si="2"/>
        <v>November</v>
      </c>
      <c r="D675" s="29">
        <f t="shared" si="3"/>
        <v>2016</v>
      </c>
      <c r="E675" s="27">
        <f t="shared" si="4"/>
        <v>45</v>
      </c>
      <c r="F675" s="30" t="str">
        <f>IFERROR(VLOOKUP(A675,'_holidays'!A675:B2780,2, false),"Ns")</f>
        <v>Ns</v>
      </c>
      <c r="G675" s="30" t="str">
        <f>IFERROR(VLOOKUP(A675,'_holidays'!A675:C2780,3,False),"Ns")</f>
        <v>Ns</v>
      </c>
      <c r="H675" s="31">
        <v>10.2</v>
      </c>
      <c r="I675" s="31">
        <v>29.2</v>
      </c>
      <c r="J675" s="28">
        <v>24.9</v>
      </c>
      <c r="K675" s="31">
        <v>0.0</v>
      </c>
      <c r="L675" s="27">
        <v>113666.485</v>
      </c>
      <c r="M675" s="32">
        <v>25.9523502</v>
      </c>
      <c r="N675" s="33">
        <f t="shared" si="5"/>
        <v>2949912.425</v>
      </c>
    </row>
    <row r="676">
      <c r="A676" s="26">
        <v>42679.0</v>
      </c>
      <c r="B676" s="27" t="str">
        <f t="shared" si="1"/>
        <v>Saturday</v>
      </c>
      <c r="C676" s="28" t="str">
        <f t="shared" si="2"/>
        <v>November</v>
      </c>
      <c r="D676" s="29">
        <f t="shared" si="3"/>
        <v>2016</v>
      </c>
      <c r="E676" s="27">
        <f t="shared" si="4"/>
        <v>45</v>
      </c>
      <c r="F676" s="30" t="str">
        <f>IFERROR(VLOOKUP(A676,'_holidays'!A676:B2781,2, false),"Ns")</f>
        <v>Ns</v>
      </c>
      <c r="G676" s="30" t="str">
        <f>IFERROR(VLOOKUP(A676,'_holidays'!A676:C2781,3,False),"Ns")</f>
        <v>Ns</v>
      </c>
      <c r="H676" s="31">
        <v>10.0</v>
      </c>
      <c r="I676" s="31">
        <v>16.8</v>
      </c>
      <c r="J676" s="28">
        <v>10.8</v>
      </c>
      <c r="K676" s="31">
        <v>0.0</v>
      </c>
      <c r="L676" s="27">
        <v>101810.75</v>
      </c>
      <c r="M676" s="32">
        <v>15.26468717</v>
      </c>
      <c r="N676" s="33">
        <f t="shared" si="5"/>
        <v>1554109.249</v>
      </c>
    </row>
    <row r="677">
      <c r="A677" s="26">
        <v>42680.0</v>
      </c>
      <c r="B677" s="27" t="str">
        <f t="shared" si="1"/>
        <v>Sunday</v>
      </c>
      <c r="C677" s="28" t="str">
        <f t="shared" si="2"/>
        <v>November</v>
      </c>
      <c r="D677" s="29">
        <f t="shared" si="3"/>
        <v>2016</v>
      </c>
      <c r="E677" s="27">
        <f t="shared" si="4"/>
        <v>46</v>
      </c>
      <c r="F677" s="30" t="str">
        <f>IFERROR(VLOOKUP(A677,'_holidays'!A677:B2782,2, false),"Ns")</f>
        <v>Ns</v>
      </c>
      <c r="G677" s="30" t="str">
        <f>IFERROR(VLOOKUP(A677,'_holidays'!A677:C2782,3,False),"Ns")</f>
        <v>Ns</v>
      </c>
      <c r="H677" s="31">
        <v>11.5</v>
      </c>
      <c r="I677" s="31">
        <v>21.4</v>
      </c>
      <c r="J677" s="28">
        <v>25.2</v>
      </c>
      <c r="K677" s="31">
        <v>0.0</v>
      </c>
      <c r="L677" s="27">
        <v>96934.925</v>
      </c>
      <c r="M677" s="32">
        <v>24.15876196</v>
      </c>
      <c r="N677" s="33">
        <f t="shared" si="5"/>
        <v>2341827.779</v>
      </c>
    </row>
    <row r="678">
      <c r="A678" s="26">
        <v>42681.0</v>
      </c>
      <c r="B678" s="27" t="str">
        <f t="shared" si="1"/>
        <v>Monday</v>
      </c>
      <c r="C678" s="28" t="str">
        <f t="shared" si="2"/>
        <v>November</v>
      </c>
      <c r="D678" s="29">
        <f t="shared" si="3"/>
        <v>2016</v>
      </c>
      <c r="E678" s="27">
        <f t="shared" si="4"/>
        <v>46</v>
      </c>
      <c r="F678" s="30" t="str">
        <f>IFERROR(VLOOKUP(A678,'_holidays'!A678:B2783,2, false),"Ns")</f>
        <v>Ns</v>
      </c>
      <c r="G678" s="30" t="str">
        <f>IFERROR(VLOOKUP(A678,'_holidays'!A678:C2783,3,False),"Ns")</f>
        <v>Ns</v>
      </c>
      <c r="H678" s="31">
        <v>14.6</v>
      </c>
      <c r="I678" s="31">
        <v>25.9</v>
      </c>
      <c r="J678" s="28">
        <v>15.9</v>
      </c>
      <c r="K678" s="31">
        <v>0.0</v>
      </c>
      <c r="L678" s="27">
        <v>116230.34</v>
      </c>
      <c r="M678" s="32">
        <v>30.36705791</v>
      </c>
      <c r="N678" s="33">
        <f t="shared" si="5"/>
        <v>3529573.466</v>
      </c>
    </row>
    <row r="679">
      <c r="A679" s="26">
        <v>42682.0</v>
      </c>
      <c r="B679" s="27" t="str">
        <f t="shared" si="1"/>
        <v>Tuesday</v>
      </c>
      <c r="C679" s="28" t="str">
        <f t="shared" si="2"/>
        <v>November</v>
      </c>
      <c r="D679" s="29">
        <f t="shared" si="3"/>
        <v>2016</v>
      </c>
      <c r="E679" s="27">
        <f t="shared" si="4"/>
        <v>46</v>
      </c>
      <c r="F679" s="30" t="str">
        <f>IFERROR(VLOOKUP(A679,'_holidays'!A679:B2784,2, false),"Ns")</f>
        <v>Ns</v>
      </c>
      <c r="G679" s="30" t="str">
        <f>IFERROR(VLOOKUP(A679,'_holidays'!A679:C2784,3,False),"Ns")</f>
        <v>Ns</v>
      </c>
      <c r="H679" s="31">
        <v>11.0</v>
      </c>
      <c r="I679" s="31">
        <v>18.2</v>
      </c>
      <c r="J679" s="28">
        <v>28.9</v>
      </c>
      <c r="K679" s="31">
        <v>0.2</v>
      </c>
      <c r="L679" s="27">
        <v>117794.595</v>
      </c>
      <c r="M679" s="32">
        <v>53.92200303</v>
      </c>
      <c r="N679" s="33">
        <f t="shared" si="5"/>
        <v>6351720.509</v>
      </c>
    </row>
    <row r="680">
      <c r="A680" s="26">
        <v>42683.0</v>
      </c>
      <c r="B680" s="27" t="str">
        <f t="shared" si="1"/>
        <v>Wednesday</v>
      </c>
      <c r="C680" s="28" t="str">
        <f t="shared" si="2"/>
        <v>November</v>
      </c>
      <c r="D680" s="29">
        <f t="shared" si="3"/>
        <v>2016</v>
      </c>
      <c r="E680" s="27">
        <f t="shared" si="4"/>
        <v>46</v>
      </c>
      <c r="F680" s="30" t="str">
        <f>IFERROR(VLOOKUP(A680,'_holidays'!A680:B2785,2, false),"Ns")</f>
        <v>Ns</v>
      </c>
      <c r="G680" s="30" t="str">
        <f>IFERROR(VLOOKUP(A680,'_holidays'!A680:C2785,3,False),"Ns")</f>
        <v>Ns</v>
      </c>
      <c r="H680" s="31">
        <v>9.2</v>
      </c>
      <c r="I680" s="31">
        <v>17.4</v>
      </c>
      <c r="J680" s="28">
        <v>22.0</v>
      </c>
      <c r="K680" s="31">
        <v>0.0</v>
      </c>
      <c r="L680" s="27">
        <v>122131.115</v>
      </c>
      <c r="M680" s="32">
        <v>55.66220339</v>
      </c>
      <c r="N680" s="33">
        <f t="shared" si="5"/>
        <v>6798086.963</v>
      </c>
    </row>
    <row r="681">
      <c r="A681" s="26">
        <v>42684.0</v>
      </c>
      <c r="B681" s="27" t="str">
        <f t="shared" si="1"/>
        <v>Thursday</v>
      </c>
      <c r="C681" s="28" t="str">
        <f t="shared" si="2"/>
        <v>November</v>
      </c>
      <c r="D681" s="29">
        <f t="shared" si="3"/>
        <v>2016</v>
      </c>
      <c r="E681" s="27">
        <f t="shared" si="4"/>
        <v>46</v>
      </c>
      <c r="F681" s="30" t="str">
        <f>IFERROR(VLOOKUP(A681,'_holidays'!A681:B2786,2, false),"Ns")</f>
        <v>Ns</v>
      </c>
      <c r="G681" s="30" t="str">
        <f>IFERROR(VLOOKUP(A681,'_holidays'!A681:C2786,3,False),"Ns")</f>
        <v>Ns</v>
      </c>
      <c r="H681" s="31">
        <v>11.9</v>
      </c>
      <c r="I681" s="31">
        <v>17.5</v>
      </c>
      <c r="J681" s="28">
        <v>20.3</v>
      </c>
      <c r="K681" s="31">
        <v>0.0</v>
      </c>
      <c r="L681" s="27">
        <v>122634.53</v>
      </c>
      <c r="M681" s="32">
        <v>48.70697146</v>
      </c>
      <c r="N681" s="33">
        <f t="shared" si="5"/>
        <v>5973156.553</v>
      </c>
    </row>
    <row r="682">
      <c r="A682" s="26">
        <v>42685.0</v>
      </c>
      <c r="B682" s="27" t="str">
        <f t="shared" si="1"/>
        <v>Friday</v>
      </c>
      <c r="C682" s="28" t="str">
        <f t="shared" si="2"/>
        <v>November</v>
      </c>
      <c r="D682" s="29">
        <f t="shared" si="3"/>
        <v>2016</v>
      </c>
      <c r="E682" s="27">
        <f t="shared" si="4"/>
        <v>46</v>
      </c>
      <c r="F682" s="30" t="str">
        <f>IFERROR(VLOOKUP(A682,'_holidays'!A682:B2787,2, false),"Ns")</f>
        <v>Y</v>
      </c>
      <c r="G682" s="30" t="str">
        <f>IFERROR(VLOOKUP(A682,'_holidays'!A682:C2787,3,False),"Ns")</f>
        <v>N</v>
      </c>
      <c r="H682" s="31">
        <v>8.4</v>
      </c>
      <c r="I682" s="31">
        <v>23.8</v>
      </c>
      <c r="J682" s="28">
        <v>29.1</v>
      </c>
      <c r="K682" s="31">
        <v>0.0</v>
      </c>
      <c r="L682" s="27">
        <v>117953.885</v>
      </c>
      <c r="M682" s="32">
        <v>26.82398291</v>
      </c>
      <c r="N682" s="33">
        <f t="shared" si="5"/>
        <v>3163992.995</v>
      </c>
    </row>
    <row r="683">
      <c r="A683" s="26">
        <v>42686.0</v>
      </c>
      <c r="B683" s="27" t="str">
        <f t="shared" si="1"/>
        <v>Saturday</v>
      </c>
      <c r="C683" s="28" t="str">
        <f t="shared" si="2"/>
        <v>November</v>
      </c>
      <c r="D683" s="29">
        <f t="shared" si="3"/>
        <v>2016</v>
      </c>
      <c r="E683" s="27">
        <f t="shared" si="4"/>
        <v>46</v>
      </c>
      <c r="F683" s="30" t="str">
        <f>IFERROR(VLOOKUP(A683,'_holidays'!A683:B2788,2, false),"Ns")</f>
        <v>Y</v>
      </c>
      <c r="G683" s="30" t="str">
        <f>IFERROR(VLOOKUP(A683,'_holidays'!A683:C2788,3,False),"Ns")</f>
        <v>N</v>
      </c>
      <c r="H683" s="31">
        <v>13.2</v>
      </c>
      <c r="I683" s="31">
        <v>25.5</v>
      </c>
      <c r="J683" s="28">
        <v>17.0</v>
      </c>
      <c r="K683" s="31">
        <v>2.0</v>
      </c>
      <c r="L683" s="27">
        <v>99907.32</v>
      </c>
      <c r="M683" s="32">
        <v>10.83211626</v>
      </c>
      <c r="N683" s="33">
        <f t="shared" si="5"/>
        <v>1082207.705</v>
      </c>
    </row>
    <row r="684">
      <c r="A684" s="26">
        <v>42687.0</v>
      </c>
      <c r="B684" s="27" t="str">
        <f t="shared" si="1"/>
        <v>Sunday</v>
      </c>
      <c r="C684" s="28" t="str">
        <f t="shared" si="2"/>
        <v>November</v>
      </c>
      <c r="D684" s="29">
        <f t="shared" si="3"/>
        <v>2016</v>
      </c>
      <c r="E684" s="27">
        <f t="shared" si="4"/>
        <v>47</v>
      </c>
      <c r="F684" s="30" t="str">
        <f>IFERROR(VLOOKUP(A684,'_holidays'!A684:B2789,2, false),"Ns")</f>
        <v>Y</v>
      </c>
      <c r="G684" s="30" t="str">
        <f>IFERROR(VLOOKUP(A684,'_holidays'!A684:C2789,3,False),"Ns")</f>
        <v>N</v>
      </c>
      <c r="H684" s="31">
        <v>11.7</v>
      </c>
      <c r="I684" s="31">
        <v>19.0</v>
      </c>
      <c r="J684" s="28">
        <v>9.7</v>
      </c>
      <c r="K684" s="31">
        <v>2.0</v>
      </c>
      <c r="L684" s="27">
        <v>96805.925</v>
      </c>
      <c r="M684" s="32">
        <v>10.72564183</v>
      </c>
      <c r="N684" s="33">
        <f t="shared" si="5"/>
        <v>1038305.679</v>
      </c>
    </row>
    <row r="685">
      <c r="A685" s="26">
        <v>42688.0</v>
      </c>
      <c r="B685" s="27" t="str">
        <f t="shared" si="1"/>
        <v>Monday</v>
      </c>
      <c r="C685" s="28" t="str">
        <f t="shared" si="2"/>
        <v>November</v>
      </c>
      <c r="D685" s="29">
        <f t="shared" si="3"/>
        <v>2016</v>
      </c>
      <c r="E685" s="27">
        <f t="shared" si="4"/>
        <v>47</v>
      </c>
      <c r="F685" s="30" t="str">
        <f>IFERROR(VLOOKUP(A685,'_holidays'!A685:B2790,2, false),"Ns")</f>
        <v>Y</v>
      </c>
      <c r="G685" s="30" t="str">
        <f>IFERROR(VLOOKUP(A685,'_holidays'!A685:C2790,3,False),"Ns")</f>
        <v>N</v>
      </c>
      <c r="H685" s="31">
        <v>11.5</v>
      </c>
      <c r="I685" s="31">
        <v>15.9</v>
      </c>
      <c r="J685" s="28">
        <v>14.8</v>
      </c>
      <c r="K685" s="31">
        <v>8.6</v>
      </c>
      <c r="L685" s="27">
        <v>116817.15</v>
      </c>
      <c r="M685" s="32">
        <v>39.49973783</v>
      </c>
      <c r="N685" s="33">
        <f t="shared" si="5"/>
        <v>4614246.799</v>
      </c>
    </row>
    <row r="686">
      <c r="A686" s="26">
        <v>42689.0</v>
      </c>
      <c r="B686" s="27" t="str">
        <f t="shared" si="1"/>
        <v>Tuesday</v>
      </c>
      <c r="C686" s="28" t="str">
        <f t="shared" si="2"/>
        <v>November</v>
      </c>
      <c r="D686" s="29">
        <f t="shared" si="3"/>
        <v>2016</v>
      </c>
      <c r="E686" s="27">
        <f t="shared" si="4"/>
        <v>47</v>
      </c>
      <c r="F686" s="30" t="str">
        <f>IFERROR(VLOOKUP(A686,'_holidays'!A686:B2791,2, false),"Ns")</f>
        <v>Y</v>
      </c>
      <c r="G686" s="30" t="str">
        <f>IFERROR(VLOOKUP(A686,'_holidays'!A686:C2791,3,False),"Ns")</f>
        <v>N</v>
      </c>
      <c r="H686" s="31">
        <v>11.0</v>
      </c>
      <c r="I686" s="31">
        <v>19.2</v>
      </c>
      <c r="J686" s="28">
        <v>17.1</v>
      </c>
      <c r="K686" s="31">
        <v>0.0</v>
      </c>
      <c r="L686" s="27">
        <v>119905.59</v>
      </c>
      <c r="M686" s="32">
        <v>26.90838749</v>
      </c>
      <c r="N686" s="33">
        <f t="shared" si="5"/>
        <v>3226466.078</v>
      </c>
    </row>
    <row r="687">
      <c r="A687" s="26">
        <v>42690.0</v>
      </c>
      <c r="B687" s="27" t="str">
        <f t="shared" si="1"/>
        <v>Wednesday</v>
      </c>
      <c r="C687" s="28" t="str">
        <f t="shared" si="2"/>
        <v>November</v>
      </c>
      <c r="D687" s="29">
        <f t="shared" si="3"/>
        <v>2016</v>
      </c>
      <c r="E687" s="27">
        <f t="shared" si="4"/>
        <v>47</v>
      </c>
      <c r="F687" s="30" t="str">
        <f>IFERROR(VLOOKUP(A687,'_holidays'!A687:B2792,2, false),"Ns")</f>
        <v>Y</v>
      </c>
      <c r="G687" s="30" t="str">
        <f>IFERROR(VLOOKUP(A687,'_holidays'!A687:C2792,3,False),"Ns")</f>
        <v>N</v>
      </c>
      <c r="H687" s="31">
        <v>11.9</v>
      </c>
      <c r="I687" s="31">
        <v>21.6</v>
      </c>
      <c r="J687" s="28">
        <v>25.8</v>
      </c>
      <c r="K687" s="31">
        <v>0.0</v>
      </c>
      <c r="L687" s="27">
        <v>122146.66</v>
      </c>
      <c r="M687" s="32">
        <v>35.63068442</v>
      </c>
      <c r="N687" s="33">
        <f t="shared" si="5"/>
        <v>4352169.095</v>
      </c>
    </row>
    <row r="688">
      <c r="A688" s="26">
        <v>42691.0</v>
      </c>
      <c r="B688" s="27" t="str">
        <f t="shared" si="1"/>
        <v>Thursday</v>
      </c>
      <c r="C688" s="28" t="str">
        <f t="shared" si="2"/>
        <v>November</v>
      </c>
      <c r="D688" s="29">
        <f t="shared" si="3"/>
        <v>2016</v>
      </c>
      <c r="E688" s="27">
        <f t="shared" si="4"/>
        <v>47</v>
      </c>
      <c r="F688" s="30" t="str">
        <f>IFERROR(VLOOKUP(A688,'_holidays'!A688:B2793,2, false),"Ns")</f>
        <v>Y</v>
      </c>
      <c r="G688" s="30" t="str">
        <f>IFERROR(VLOOKUP(A688,'_holidays'!A688:C2793,3,False),"Ns")</f>
        <v>N</v>
      </c>
      <c r="H688" s="31">
        <v>12.0</v>
      </c>
      <c r="I688" s="31">
        <v>31.4</v>
      </c>
      <c r="J688" s="28">
        <v>28.8</v>
      </c>
      <c r="K688" s="31">
        <v>0.0</v>
      </c>
      <c r="L688" s="27">
        <v>122464.645</v>
      </c>
      <c r="M688" s="32">
        <v>28.55507656</v>
      </c>
      <c r="N688" s="33">
        <f t="shared" si="5"/>
        <v>3496987.314</v>
      </c>
    </row>
    <row r="689">
      <c r="A689" s="26">
        <v>42692.0</v>
      </c>
      <c r="B689" s="27" t="str">
        <f t="shared" si="1"/>
        <v>Friday</v>
      </c>
      <c r="C689" s="28" t="str">
        <f t="shared" si="2"/>
        <v>November</v>
      </c>
      <c r="D689" s="29">
        <f t="shared" si="3"/>
        <v>2016</v>
      </c>
      <c r="E689" s="27">
        <f t="shared" si="4"/>
        <v>47</v>
      </c>
      <c r="F689" s="30" t="str">
        <f>IFERROR(VLOOKUP(A689,'_holidays'!A689:B2794,2, false),"Ns")</f>
        <v>Y</v>
      </c>
      <c r="G689" s="30" t="str">
        <f>IFERROR(VLOOKUP(A689,'_holidays'!A689:C2794,3,False),"Ns")</f>
        <v>N</v>
      </c>
      <c r="H689" s="31">
        <v>15.3</v>
      </c>
      <c r="I689" s="31">
        <v>18.9</v>
      </c>
      <c r="J689" s="28">
        <v>15.6</v>
      </c>
      <c r="K689" s="31">
        <v>0.0</v>
      </c>
      <c r="L689" s="27">
        <v>121441.05</v>
      </c>
      <c r="M689" s="32">
        <v>31.77579932</v>
      </c>
      <c r="N689" s="33">
        <f t="shared" si="5"/>
        <v>3858886.434</v>
      </c>
    </row>
    <row r="690">
      <c r="A690" s="26">
        <v>42693.0</v>
      </c>
      <c r="B690" s="27" t="str">
        <f t="shared" si="1"/>
        <v>Saturday</v>
      </c>
      <c r="C690" s="28" t="str">
        <f t="shared" si="2"/>
        <v>November</v>
      </c>
      <c r="D690" s="29">
        <f t="shared" si="3"/>
        <v>2016</v>
      </c>
      <c r="E690" s="27">
        <f t="shared" si="4"/>
        <v>47</v>
      </c>
      <c r="F690" s="30" t="str">
        <f>IFERROR(VLOOKUP(A690,'_holidays'!A690:B2795,2, false),"Ns")</f>
        <v>Y</v>
      </c>
      <c r="G690" s="30" t="str">
        <f>IFERROR(VLOOKUP(A690,'_holidays'!A690:C2795,3,False),"Ns")</f>
        <v>N</v>
      </c>
      <c r="H690" s="31">
        <v>11.7</v>
      </c>
      <c r="I690" s="31">
        <v>19.4</v>
      </c>
      <c r="J690" s="28">
        <v>29.9</v>
      </c>
      <c r="K690" s="31">
        <v>0.0</v>
      </c>
      <c r="L690" s="27">
        <v>106868.5</v>
      </c>
      <c r="M690" s="32">
        <v>24.65599304</v>
      </c>
      <c r="N690" s="33">
        <f t="shared" si="5"/>
        <v>2634948.992</v>
      </c>
    </row>
    <row r="691">
      <c r="A691" s="26">
        <v>42694.0</v>
      </c>
      <c r="B691" s="27" t="str">
        <f t="shared" si="1"/>
        <v>Sunday</v>
      </c>
      <c r="C691" s="28" t="str">
        <f t="shared" si="2"/>
        <v>November</v>
      </c>
      <c r="D691" s="29">
        <f t="shared" si="3"/>
        <v>2016</v>
      </c>
      <c r="E691" s="27">
        <f t="shared" si="4"/>
        <v>48</v>
      </c>
      <c r="F691" s="30" t="str">
        <f>IFERROR(VLOOKUP(A691,'_holidays'!A691:B2796,2, false),"Ns")</f>
        <v>Y</v>
      </c>
      <c r="G691" s="30" t="str">
        <f>IFERROR(VLOOKUP(A691,'_holidays'!A691:C2796,3,False),"Ns")</f>
        <v>N</v>
      </c>
      <c r="H691" s="31">
        <v>11.9</v>
      </c>
      <c r="I691" s="31">
        <v>33.3</v>
      </c>
      <c r="J691" s="28">
        <v>22.1</v>
      </c>
      <c r="K691" s="31">
        <v>0.0</v>
      </c>
      <c r="L691" s="27">
        <v>112098.335</v>
      </c>
      <c r="M691" s="32">
        <v>43.08594969</v>
      </c>
      <c r="N691" s="33">
        <f t="shared" si="5"/>
        <v>4829863.222</v>
      </c>
    </row>
    <row r="692">
      <c r="A692" s="26">
        <v>42695.0</v>
      </c>
      <c r="B692" s="27" t="str">
        <f t="shared" si="1"/>
        <v>Monday</v>
      </c>
      <c r="C692" s="28" t="str">
        <f t="shared" si="2"/>
        <v>November</v>
      </c>
      <c r="D692" s="29">
        <f t="shared" si="3"/>
        <v>2016</v>
      </c>
      <c r="E692" s="27">
        <f t="shared" si="4"/>
        <v>48</v>
      </c>
      <c r="F692" s="30" t="str">
        <f>IFERROR(VLOOKUP(A692,'_holidays'!A692:B2797,2, false),"Ns")</f>
        <v>Y</v>
      </c>
      <c r="G692" s="30" t="str">
        <f>IFERROR(VLOOKUP(A692,'_holidays'!A692:C2797,3,False),"Ns")</f>
        <v>N</v>
      </c>
      <c r="H692" s="31">
        <v>17.9</v>
      </c>
      <c r="I692" s="31">
        <v>35.0</v>
      </c>
      <c r="J692" s="28">
        <v>19.8</v>
      </c>
      <c r="K692" s="31">
        <v>0.0</v>
      </c>
      <c r="L692" s="27">
        <v>138681.815</v>
      </c>
      <c r="M692" s="32">
        <v>51.0352654</v>
      </c>
      <c r="N692" s="33">
        <f t="shared" si="5"/>
        <v>7077663.235</v>
      </c>
    </row>
    <row r="693">
      <c r="A693" s="26">
        <v>42696.0</v>
      </c>
      <c r="B693" s="27" t="str">
        <f t="shared" si="1"/>
        <v>Tuesday</v>
      </c>
      <c r="C693" s="28" t="str">
        <f t="shared" si="2"/>
        <v>November</v>
      </c>
      <c r="D693" s="29">
        <f t="shared" si="3"/>
        <v>2016</v>
      </c>
      <c r="E693" s="27">
        <f t="shared" si="4"/>
        <v>48</v>
      </c>
      <c r="F693" s="30" t="str">
        <f>IFERROR(VLOOKUP(A693,'_holidays'!A693:B2798,2, false),"Ns")</f>
        <v>Y</v>
      </c>
      <c r="G693" s="30" t="str">
        <f>IFERROR(VLOOKUP(A693,'_holidays'!A693:C2798,3,False),"Ns")</f>
        <v>N</v>
      </c>
      <c r="H693" s="31">
        <v>14.5</v>
      </c>
      <c r="I693" s="31">
        <v>14.9</v>
      </c>
      <c r="J693" s="28">
        <v>1.5</v>
      </c>
      <c r="K693" s="31">
        <v>8.6</v>
      </c>
      <c r="L693" s="27">
        <v>126617.72</v>
      </c>
      <c r="M693" s="32">
        <v>37.02129178</v>
      </c>
      <c r="N693" s="33">
        <f t="shared" si="5"/>
        <v>4687551.557</v>
      </c>
    </row>
    <row r="694">
      <c r="A694" s="26">
        <v>42697.0</v>
      </c>
      <c r="B694" s="27" t="str">
        <f t="shared" si="1"/>
        <v>Wednesday</v>
      </c>
      <c r="C694" s="28" t="str">
        <f t="shared" si="2"/>
        <v>November</v>
      </c>
      <c r="D694" s="29">
        <f t="shared" si="3"/>
        <v>2016</v>
      </c>
      <c r="E694" s="27">
        <f t="shared" si="4"/>
        <v>48</v>
      </c>
      <c r="F694" s="30" t="str">
        <f>IFERROR(VLOOKUP(A694,'_holidays'!A694:B2799,2, false),"Ns")</f>
        <v>Y</v>
      </c>
      <c r="G694" s="30" t="str">
        <f>IFERROR(VLOOKUP(A694,'_holidays'!A694:C2799,3,False),"Ns")</f>
        <v>N</v>
      </c>
      <c r="H694" s="31">
        <v>11.0</v>
      </c>
      <c r="I694" s="31">
        <v>16.8</v>
      </c>
      <c r="J694" s="28">
        <v>16.9</v>
      </c>
      <c r="K694" s="31">
        <v>5.4</v>
      </c>
      <c r="L694" s="27">
        <v>118119.01</v>
      </c>
      <c r="M694" s="32">
        <v>41.91226779</v>
      </c>
      <c r="N694" s="33">
        <f t="shared" si="5"/>
        <v>4950635.578</v>
      </c>
    </row>
    <row r="695">
      <c r="A695" s="26">
        <v>42698.0</v>
      </c>
      <c r="B695" s="27" t="str">
        <f t="shared" si="1"/>
        <v>Thursday</v>
      </c>
      <c r="C695" s="28" t="str">
        <f t="shared" si="2"/>
        <v>November</v>
      </c>
      <c r="D695" s="29">
        <f t="shared" si="3"/>
        <v>2016</v>
      </c>
      <c r="E695" s="27">
        <f t="shared" si="4"/>
        <v>48</v>
      </c>
      <c r="F695" s="30" t="str">
        <f>IFERROR(VLOOKUP(A695,'_holidays'!A695:B2800,2, false),"Ns")</f>
        <v>Y</v>
      </c>
      <c r="G695" s="30" t="str">
        <f>IFERROR(VLOOKUP(A695,'_holidays'!A695:C2800,3,False),"Ns")</f>
        <v>N</v>
      </c>
      <c r="H695" s="31">
        <v>10.3</v>
      </c>
      <c r="I695" s="31">
        <v>17.0</v>
      </c>
      <c r="J695" s="28">
        <v>21.6</v>
      </c>
      <c r="K695" s="31">
        <v>2.2</v>
      </c>
      <c r="L695" s="27">
        <v>120308.545</v>
      </c>
      <c r="M695" s="32">
        <v>38.05940327</v>
      </c>
      <c r="N695" s="33">
        <f t="shared" si="5"/>
        <v>4578871.431</v>
      </c>
    </row>
    <row r="696">
      <c r="A696" s="26">
        <v>42699.0</v>
      </c>
      <c r="B696" s="27" t="str">
        <f t="shared" si="1"/>
        <v>Friday</v>
      </c>
      <c r="C696" s="28" t="str">
        <f t="shared" si="2"/>
        <v>November</v>
      </c>
      <c r="D696" s="29">
        <f t="shared" si="3"/>
        <v>2016</v>
      </c>
      <c r="E696" s="27">
        <f t="shared" si="4"/>
        <v>48</v>
      </c>
      <c r="F696" s="30" t="str">
        <f>IFERROR(VLOOKUP(A696,'_holidays'!A696:B2801,2, false),"Ns")</f>
        <v>Y</v>
      </c>
      <c r="G696" s="30" t="str">
        <f>IFERROR(VLOOKUP(A696,'_holidays'!A696:C2801,3,False),"Ns")</f>
        <v>N</v>
      </c>
      <c r="H696" s="31">
        <v>10.9</v>
      </c>
      <c r="I696" s="31">
        <v>17.9</v>
      </c>
      <c r="J696" s="28">
        <v>15.7</v>
      </c>
      <c r="K696" s="31">
        <v>0.8</v>
      </c>
      <c r="L696" s="27">
        <v>116011.565</v>
      </c>
      <c r="M696" s="32">
        <v>27.61649096</v>
      </c>
      <c r="N696" s="33">
        <f t="shared" si="5"/>
        <v>3203832.336</v>
      </c>
    </row>
    <row r="697">
      <c r="A697" s="26">
        <v>42700.0</v>
      </c>
      <c r="B697" s="27" t="str">
        <f t="shared" si="1"/>
        <v>Saturday</v>
      </c>
      <c r="C697" s="28" t="str">
        <f t="shared" si="2"/>
        <v>November</v>
      </c>
      <c r="D697" s="29">
        <f t="shared" si="3"/>
        <v>2016</v>
      </c>
      <c r="E697" s="27">
        <f t="shared" si="4"/>
        <v>48</v>
      </c>
      <c r="F697" s="30" t="str">
        <f>IFERROR(VLOOKUP(A697,'_holidays'!A697:B2802,2, false),"Ns")</f>
        <v>Y</v>
      </c>
      <c r="G697" s="30" t="str">
        <f>IFERROR(VLOOKUP(A697,'_holidays'!A697:C2802,3,False),"Ns")</f>
        <v>N</v>
      </c>
      <c r="H697" s="31">
        <v>12.2</v>
      </c>
      <c r="I697" s="31">
        <v>17.4</v>
      </c>
      <c r="J697" s="28">
        <v>18.8</v>
      </c>
      <c r="K697" s="31">
        <v>0.0</v>
      </c>
      <c r="L697" s="27">
        <v>104700.055</v>
      </c>
      <c r="M697" s="32">
        <v>23.79058297</v>
      </c>
      <c r="N697" s="33">
        <f t="shared" si="5"/>
        <v>2490875.345</v>
      </c>
    </row>
    <row r="698">
      <c r="A698" s="26">
        <v>42701.0</v>
      </c>
      <c r="B698" s="27" t="str">
        <f t="shared" si="1"/>
        <v>Sunday</v>
      </c>
      <c r="C698" s="28" t="str">
        <f t="shared" si="2"/>
        <v>November</v>
      </c>
      <c r="D698" s="29">
        <f t="shared" si="3"/>
        <v>2016</v>
      </c>
      <c r="E698" s="27">
        <f t="shared" si="4"/>
        <v>49</v>
      </c>
      <c r="F698" s="30" t="str">
        <f>IFERROR(VLOOKUP(A698,'_holidays'!A698:B2803,2, false),"Ns")</f>
        <v>Y</v>
      </c>
      <c r="G698" s="30" t="str">
        <f>IFERROR(VLOOKUP(A698,'_holidays'!A698:C2803,3,False),"Ns")</f>
        <v>N</v>
      </c>
      <c r="H698" s="31">
        <v>11.6</v>
      </c>
      <c r="I698" s="31">
        <v>16.3</v>
      </c>
      <c r="J698" s="28">
        <v>10.1</v>
      </c>
      <c r="K698" s="31">
        <v>0.4</v>
      </c>
      <c r="L698" s="27">
        <v>102718.9</v>
      </c>
      <c r="M698" s="32">
        <v>37.00394515</v>
      </c>
      <c r="N698" s="33">
        <f t="shared" si="5"/>
        <v>3801004.541</v>
      </c>
    </row>
    <row r="699">
      <c r="A699" s="26">
        <v>42702.0</v>
      </c>
      <c r="B699" s="27" t="str">
        <f t="shared" si="1"/>
        <v>Monday</v>
      </c>
      <c r="C699" s="28" t="str">
        <f t="shared" si="2"/>
        <v>November</v>
      </c>
      <c r="D699" s="29">
        <f t="shared" si="3"/>
        <v>2016</v>
      </c>
      <c r="E699" s="27">
        <f t="shared" si="4"/>
        <v>49</v>
      </c>
      <c r="F699" s="30" t="str">
        <f>IFERROR(VLOOKUP(A699,'_holidays'!A699:B2804,2, false),"Ns")</f>
        <v>Y</v>
      </c>
      <c r="G699" s="30" t="str">
        <f>IFERROR(VLOOKUP(A699,'_holidays'!A699:C2804,3,False),"Ns")</f>
        <v>N</v>
      </c>
      <c r="H699" s="31">
        <v>12.2</v>
      </c>
      <c r="I699" s="31">
        <v>19.6</v>
      </c>
      <c r="J699" s="28">
        <v>24.4</v>
      </c>
      <c r="K699" s="31">
        <v>0.2</v>
      </c>
      <c r="L699" s="27">
        <v>118666.37</v>
      </c>
      <c r="M699" s="32">
        <v>65.39277902</v>
      </c>
      <c r="N699" s="33">
        <f t="shared" si="5"/>
        <v>7759923.711</v>
      </c>
    </row>
    <row r="700">
      <c r="A700" s="26">
        <v>42703.0</v>
      </c>
      <c r="B700" s="27" t="str">
        <f t="shared" si="1"/>
        <v>Tuesday</v>
      </c>
      <c r="C700" s="28" t="str">
        <f t="shared" si="2"/>
        <v>November</v>
      </c>
      <c r="D700" s="29">
        <f t="shared" si="3"/>
        <v>2016</v>
      </c>
      <c r="E700" s="27">
        <f t="shared" si="4"/>
        <v>49</v>
      </c>
      <c r="F700" s="30" t="str">
        <f>IFERROR(VLOOKUP(A700,'_holidays'!A700:B2805,2, false),"Ns")</f>
        <v>Y</v>
      </c>
      <c r="G700" s="30" t="str">
        <f>IFERROR(VLOOKUP(A700,'_holidays'!A700:C2805,3,False),"Ns")</f>
        <v>N</v>
      </c>
      <c r="H700" s="31">
        <v>10.4</v>
      </c>
      <c r="I700" s="31">
        <v>20.0</v>
      </c>
      <c r="J700" s="28">
        <v>31.0</v>
      </c>
      <c r="K700" s="31">
        <v>0.2</v>
      </c>
      <c r="L700" s="27">
        <v>119169.17</v>
      </c>
      <c r="M700" s="32">
        <v>63.42996415</v>
      </c>
      <c r="N700" s="33">
        <f t="shared" si="5"/>
        <v>7558896.181</v>
      </c>
    </row>
    <row r="701">
      <c r="A701" s="26">
        <v>42704.0</v>
      </c>
      <c r="B701" s="27" t="str">
        <f t="shared" si="1"/>
        <v>Wednesday</v>
      </c>
      <c r="C701" s="28" t="str">
        <f t="shared" si="2"/>
        <v>November</v>
      </c>
      <c r="D701" s="29">
        <f t="shared" si="3"/>
        <v>2016</v>
      </c>
      <c r="E701" s="27">
        <f t="shared" si="4"/>
        <v>49</v>
      </c>
      <c r="F701" s="30" t="str">
        <f>IFERROR(VLOOKUP(A701,'_holidays'!A701:B2806,2, false),"Ns")</f>
        <v>Y</v>
      </c>
      <c r="G701" s="30" t="str">
        <f>IFERROR(VLOOKUP(A701,'_holidays'!A701:C2806,3,False),"Ns")</f>
        <v>N</v>
      </c>
      <c r="H701" s="31">
        <v>13.3</v>
      </c>
      <c r="I701" s="31">
        <v>18.9</v>
      </c>
      <c r="J701" s="28">
        <v>9.6</v>
      </c>
      <c r="K701" s="31">
        <v>0.0</v>
      </c>
      <c r="L701" s="27">
        <v>121067.59</v>
      </c>
      <c r="M701" s="32">
        <v>76.02598021</v>
      </c>
      <c r="N701" s="33">
        <f t="shared" si="5"/>
        <v>9204282.201</v>
      </c>
    </row>
    <row r="702">
      <c r="A702" s="26">
        <v>42705.0</v>
      </c>
      <c r="B702" s="27" t="str">
        <f t="shared" si="1"/>
        <v>Thursday</v>
      </c>
      <c r="C702" s="28" t="str">
        <f t="shared" si="2"/>
        <v>December</v>
      </c>
      <c r="D702" s="29">
        <f t="shared" si="3"/>
        <v>2016</v>
      </c>
      <c r="E702" s="27">
        <f t="shared" si="4"/>
        <v>49</v>
      </c>
      <c r="F702" s="30" t="str">
        <f>IFERROR(VLOOKUP(A702,'_holidays'!A702:B2807,2, false),"Ns")</f>
        <v>Ns</v>
      </c>
      <c r="G702" s="30" t="str">
        <f>IFERROR(VLOOKUP(A702,'_holidays'!A702:C2807,3,False),"Ns")</f>
        <v>Ns</v>
      </c>
      <c r="H702" s="31">
        <v>12.9</v>
      </c>
      <c r="I702" s="31">
        <v>21.9</v>
      </c>
      <c r="J702" s="28">
        <v>28.0</v>
      </c>
      <c r="K702" s="31">
        <v>0.0</v>
      </c>
      <c r="L702" s="27">
        <v>113024.02</v>
      </c>
      <c r="M702" s="32">
        <v>56.01230684</v>
      </c>
      <c r="N702" s="33">
        <f t="shared" si="5"/>
        <v>6330736.089</v>
      </c>
    </row>
    <row r="703">
      <c r="A703" s="26">
        <v>42706.0</v>
      </c>
      <c r="B703" s="27" t="str">
        <f t="shared" si="1"/>
        <v>Friday</v>
      </c>
      <c r="C703" s="28" t="str">
        <f t="shared" si="2"/>
        <v>December</v>
      </c>
      <c r="D703" s="29">
        <f t="shared" si="3"/>
        <v>2016</v>
      </c>
      <c r="E703" s="27">
        <f t="shared" si="4"/>
        <v>49</v>
      </c>
      <c r="F703" s="30" t="str">
        <f>IFERROR(VLOOKUP(A703,'_holidays'!A703:B2808,2, false),"Ns")</f>
        <v>Ns</v>
      </c>
      <c r="G703" s="30" t="str">
        <f>IFERROR(VLOOKUP(A703,'_holidays'!A703:C2808,3,False),"Ns")</f>
        <v>Ns</v>
      </c>
      <c r="H703" s="31">
        <v>13.0</v>
      </c>
      <c r="I703" s="31">
        <v>21.6</v>
      </c>
      <c r="J703" s="28">
        <v>29.7</v>
      </c>
      <c r="K703" s="31">
        <v>0.0</v>
      </c>
      <c r="L703" s="27">
        <v>109318.355</v>
      </c>
      <c r="M703" s="32">
        <v>41.49943678</v>
      </c>
      <c r="N703" s="33">
        <f t="shared" si="5"/>
        <v>4536650.162</v>
      </c>
    </row>
    <row r="704">
      <c r="A704" s="26">
        <v>42707.0</v>
      </c>
      <c r="B704" s="27" t="str">
        <f t="shared" si="1"/>
        <v>Saturday</v>
      </c>
      <c r="C704" s="28" t="str">
        <f t="shared" si="2"/>
        <v>December</v>
      </c>
      <c r="D704" s="29">
        <f t="shared" si="3"/>
        <v>2016</v>
      </c>
      <c r="E704" s="27">
        <f t="shared" si="4"/>
        <v>49</v>
      </c>
      <c r="F704" s="30" t="str">
        <f>IFERROR(VLOOKUP(A704,'_holidays'!A704:B2809,2, false),"Ns")</f>
        <v>Ns</v>
      </c>
      <c r="G704" s="30" t="str">
        <f>IFERROR(VLOOKUP(A704,'_holidays'!A704:C2809,3,False),"Ns")</f>
        <v>Ns</v>
      </c>
      <c r="H704" s="31">
        <v>9.9</v>
      </c>
      <c r="I704" s="31">
        <v>23.9</v>
      </c>
      <c r="J704" s="28">
        <v>31.2</v>
      </c>
      <c r="K704" s="31">
        <v>0.0</v>
      </c>
      <c r="L704" s="27">
        <v>98899.495</v>
      </c>
      <c r="M704" s="32">
        <v>29.20305213</v>
      </c>
      <c r="N704" s="33">
        <f t="shared" si="5"/>
        <v>2888167.108</v>
      </c>
    </row>
    <row r="705">
      <c r="A705" s="26">
        <v>42708.0</v>
      </c>
      <c r="B705" s="27" t="str">
        <f t="shared" si="1"/>
        <v>Sunday</v>
      </c>
      <c r="C705" s="28" t="str">
        <f t="shared" si="2"/>
        <v>December</v>
      </c>
      <c r="D705" s="29">
        <f t="shared" si="3"/>
        <v>2016</v>
      </c>
      <c r="E705" s="27">
        <f t="shared" si="4"/>
        <v>50</v>
      </c>
      <c r="F705" s="30" t="str">
        <f>IFERROR(VLOOKUP(A705,'_holidays'!A705:B2810,2, false),"Ns")</f>
        <v>Ns</v>
      </c>
      <c r="G705" s="30" t="str">
        <f>IFERROR(VLOOKUP(A705,'_holidays'!A705:C2810,3,False),"Ns")</f>
        <v>Ns</v>
      </c>
      <c r="H705" s="31">
        <v>12.7</v>
      </c>
      <c r="I705" s="31">
        <v>31.7</v>
      </c>
      <c r="J705" s="28">
        <v>14.1</v>
      </c>
      <c r="K705" s="31">
        <v>0.0</v>
      </c>
      <c r="L705" s="27">
        <v>97300.36</v>
      </c>
      <c r="M705" s="32">
        <v>43.73274195</v>
      </c>
      <c r="N705" s="33">
        <f t="shared" si="5"/>
        <v>4255211.536</v>
      </c>
    </row>
    <row r="706">
      <c r="A706" s="26">
        <v>42709.0</v>
      </c>
      <c r="B706" s="27" t="str">
        <f t="shared" si="1"/>
        <v>Monday</v>
      </c>
      <c r="C706" s="28" t="str">
        <f t="shared" si="2"/>
        <v>December</v>
      </c>
      <c r="D706" s="29">
        <f t="shared" si="3"/>
        <v>2016</v>
      </c>
      <c r="E706" s="27">
        <f t="shared" si="4"/>
        <v>50</v>
      </c>
      <c r="F706" s="30" t="str">
        <f>IFERROR(VLOOKUP(A706,'_holidays'!A706:B2811,2, false),"Ns")</f>
        <v>Ns</v>
      </c>
      <c r="G706" s="30" t="str">
        <f>IFERROR(VLOOKUP(A706,'_holidays'!A706:C2811,3,False),"Ns")</f>
        <v>Ns</v>
      </c>
      <c r="H706" s="31">
        <v>16.9</v>
      </c>
      <c r="I706" s="31">
        <v>21.5</v>
      </c>
      <c r="J706" s="28">
        <v>21.6</v>
      </c>
      <c r="K706" s="31">
        <v>2.4</v>
      </c>
      <c r="L706" s="27">
        <v>109670.0</v>
      </c>
      <c r="M706" s="32">
        <v>25.29438487</v>
      </c>
      <c r="N706" s="33">
        <f t="shared" si="5"/>
        <v>2774035.189</v>
      </c>
    </row>
    <row r="707">
      <c r="A707" s="26">
        <v>42710.0</v>
      </c>
      <c r="B707" s="27" t="str">
        <f t="shared" si="1"/>
        <v>Tuesday</v>
      </c>
      <c r="C707" s="28" t="str">
        <f t="shared" si="2"/>
        <v>December</v>
      </c>
      <c r="D707" s="29">
        <f t="shared" si="3"/>
        <v>2016</v>
      </c>
      <c r="E707" s="27">
        <f t="shared" si="4"/>
        <v>50</v>
      </c>
      <c r="F707" s="30" t="str">
        <f>IFERROR(VLOOKUP(A707,'_holidays'!A707:B2812,2, false),"Ns")</f>
        <v>Ns</v>
      </c>
      <c r="G707" s="30" t="str">
        <f>IFERROR(VLOOKUP(A707,'_holidays'!A707:C2812,3,False),"Ns")</f>
        <v>Ns</v>
      </c>
      <c r="H707" s="31">
        <v>12.8</v>
      </c>
      <c r="I707" s="31">
        <v>20.8</v>
      </c>
      <c r="J707" s="28">
        <v>24.2</v>
      </c>
      <c r="K707" s="31">
        <v>0.0</v>
      </c>
      <c r="L707" s="27">
        <v>111228.06</v>
      </c>
      <c r="M707" s="32">
        <v>48.41248781</v>
      </c>
      <c r="N707" s="33">
        <f t="shared" si="5"/>
        <v>5384827.099</v>
      </c>
    </row>
    <row r="708">
      <c r="A708" s="26">
        <v>42711.0</v>
      </c>
      <c r="B708" s="27" t="str">
        <f t="shared" si="1"/>
        <v>Wednesday</v>
      </c>
      <c r="C708" s="28" t="str">
        <f t="shared" si="2"/>
        <v>December</v>
      </c>
      <c r="D708" s="29">
        <f t="shared" si="3"/>
        <v>2016</v>
      </c>
      <c r="E708" s="27">
        <f t="shared" si="4"/>
        <v>50</v>
      </c>
      <c r="F708" s="30" t="str">
        <f>IFERROR(VLOOKUP(A708,'_holidays'!A708:B2813,2, false),"Ns")</f>
        <v>Ns</v>
      </c>
      <c r="G708" s="30" t="str">
        <f>IFERROR(VLOOKUP(A708,'_holidays'!A708:C2813,3,False),"Ns")</f>
        <v>Ns</v>
      </c>
      <c r="H708" s="31">
        <v>10.5</v>
      </c>
      <c r="I708" s="31">
        <v>28.3</v>
      </c>
      <c r="J708" s="28">
        <v>30.8</v>
      </c>
      <c r="K708" s="31">
        <v>0.0</v>
      </c>
      <c r="L708" s="27">
        <v>112738.08</v>
      </c>
      <c r="M708" s="32">
        <v>44.72205906</v>
      </c>
      <c r="N708" s="33">
        <f t="shared" si="5"/>
        <v>5041879.072</v>
      </c>
    </row>
    <row r="709">
      <c r="A709" s="26">
        <v>42712.0</v>
      </c>
      <c r="B709" s="27" t="str">
        <f t="shared" si="1"/>
        <v>Thursday</v>
      </c>
      <c r="C709" s="28" t="str">
        <f t="shared" si="2"/>
        <v>December</v>
      </c>
      <c r="D709" s="29">
        <f t="shared" si="3"/>
        <v>2016</v>
      </c>
      <c r="E709" s="27">
        <f t="shared" si="4"/>
        <v>50</v>
      </c>
      <c r="F709" s="30" t="str">
        <f>IFERROR(VLOOKUP(A709,'_holidays'!A709:B2814,2, false),"Ns")</f>
        <v>Ns</v>
      </c>
      <c r="G709" s="30" t="str">
        <f>IFERROR(VLOOKUP(A709,'_holidays'!A709:C2814,3,False),"Ns")</f>
        <v>Ns</v>
      </c>
      <c r="H709" s="31">
        <v>15.4</v>
      </c>
      <c r="I709" s="31">
        <v>23.2</v>
      </c>
      <c r="J709" s="28">
        <v>11.6</v>
      </c>
      <c r="K709" s="31">
        <v>2.2</v>
      </c>
      <c r="L709" s="27">
        <v>105445.65</v>
      </c>
      <c r="M709" s="32">
        <v>25.85386173</v>
      </c>
      <c r="N709" s="33">
        <f t="shared" si="5"/>
        <v>2726177.255</v>
      </c>
    </row>
    <row r="710">
      <c r="A710" s="26">
        <v>42713.0</v>
      </c>
      <c r="B710" s="27" t="str">
        <f t="shared" si="1"/>
        <v>Friday</v>
      </c>
      <c r="C710" s="28" t="str">
        <f t="shared" si="2"/>
        <v>December</v>
      </c>
      <c r="D710" s="29">
        <f t="shared" si="3"/>
        <v>2016</v>
      </c>
      <c r="E710" s="27">
        <f t="shared" si="4"/>
        <v>50</v>
      </c>
      <c r="F710" s="30" t="str">
        <f>IFERROR(VLOOKUP(A710,'_holidays'!A710:B2815,2, false),"Ns")</f>
        <v>Ns</v>
      </c>
      <c r="G710" s="30" t="str">
        <f>IFERROR(VLOOKUP(A710,'_holidays'!A710:C2815,3,False),"Ns")</f>
        <v>Ns</v>
      </c>
      <c r="H710" s="31">
        <v>10.0</v>
      </c>
      <c r="I710" s="31">
        <v>17.3</v>
      </c>
      <c r="J710" s="28">
        <v>23.2</v>
      </c>
      <c r="K710" s="31">
        <v>6.6</v>
      </c>
      <c r="L710" s="27">
        <v>105664.09</v>
      </c>
      <c r="M710" s="32">
        <v>25.11819531</v>
      </c>
      <c r="N710" s="33">
        <f t="shared" si="5"/>
        <v>2654091.25</v>
      </c>
    </row>
    <row r="711">
      <c r="A711" s="26">
        <v>42714.0</v>
      </c>
      <c r="B711" s="27" t="str">
        <f t="shared" si="1"/>
        <v>Saturday</v>
      </c>
      <c r="C711" s="28" t="str">
        <f t="shared" si="2"/>
        <v>December</v>
      </c>
      <c r="D711" s="29">
        <f t="shared" si="3"/>
        <v>2016</v>
      </c>
      <c r="E711" s="27">
        <f t="shared" si="4"/>
        <v>50</v>
      </c>
      <c r="F711" s="30" t="str">
        <f>IFERROR(VLOOKUP(A711,'_holidays'!A711:B2816,2, false),"Ns")</f>
        <v>Ns</v>
      </c>
      <c r="G711" s="30" t="str">
        <f>IFERROR(VLOOKUP(A711,'_holidays'!A711:C2816,3,False),"Ns")</f>
        <v>Ns</v>
      </c>
      <c r="H711" s="31">
        <v>11.2</v>
      </c>
      <c r="I711" s="31">
        <v>18.8</v>
      </c>
      <c r="J711" s="28">
        <v>24.2</v>
      </c>
      <c r="K711" s="31">
        <v>0.2</v>
      </c>
      <c r="L711" s="27">
        <v>98622.865</v>
      </c>
      <c r="M711" s="32">
        <v>19.31166859</v>
      </c>
      <c r="N711" s="33">
        <f t="shared" si="5"/>
        <v>1904572.084</v>
      </c>
    </row>
    <row r="712">
      <c r="A712" s="26">
        <v>42715.0</v>
      </c>
      <c r="B712" s="27" t="str">
        <f t="shared" si="1"/>
        <v>Sunday</v>
      </c>
      <c r="C712" s="28" t="str">
        <f t="shared" si="2"/>
        <v>December</v>
      </c>
      <c r="D712" s="29">
        <f t="shared" si="3"/>
        <v>2016</v>
      </c>
      <c r="E712" s="27">
        <f t="shared" si="4"/>
        <v>51</v>
      </c>
      <c r="F712" s="30" t="str">
        <f>IFERROR(VLOOKUP(A712,'_holidays'!A712:B2817,2, false),"Ns")</f>
        <v>Ns</v>
      </c>
      <c r="G712" s="30" t="str">
        <f>IFERROR(VLOOKUP(A712,'_holidays'!A712:C2817,3,False),"Ns")</f>
        <v>Ns</v>
      </c>
      <c r="H712" s="31">
        <v>12.9</v>
      </c>
      <c r="I712" s="31">
        <v>19.3</v>
      </c>
      <c r="J712" s="28">
        <v>27.0</v>
      </c>
      <c r="K712" s="31">
        <v>1.0</v>
      </c>
      <c r="L712" s="27">
        <v>93673.19</v>
      </c>
      <c r="M712" s="32">
        <v>16.39668788</v>
      </c>
      <c r="N712" s="33">
        <f t="shared" si="5"/>
        <v>1535930.059</v>
      </c>
    </row>
    <row r="713">
      <c r="A713" s="26">
        <v>42716.0</v>
      </c>
      <c r="B713" s="27" t="str">
        <f t="shared" si="1"/>
        <v>Monday</v>
      </c>
      <c r="C713" s="28" t="str">
        <f t="shared" si="2"/>
        <v>December</v>
      </c>
      <c r="D713" s="29">
        <f t="shared" si="3"/>
        <v>2016</v>
      </c>
      <c r="E713" s="27">
        <f t="shared" si="4"/>
        <v>51</v>
      </c>
      <c r="F713" s="30" t="str">
        <f>IFERROR(VLOOKUP(A713,'_holidays'!A713:B2818,2, false),"Ns")</f>
        <v>Y</v>
      </c>
      <c r="G713" s="30" t="str">
        <f>IFERROR(VLOOKUP(A713,'_holidays'!A713:C2818,3,False),"Ns")</f>
        <v>N</v>
      </c>
      <c r="H713" s="31">
        <v>10.7</v>
      </c>
      <c r="I713" s="31">
        <v>32.8</v>
      </c>
      <c r="J713" s="28">
        <v>30.0</v>
      </c>
      <c r="K713" s="31">
        <v>0.0</v>
      </c>
      <c r="L713" s="27">
        <v>120390.11</v>
      </c>
      <c r="M713" s="32">
        <v>45.15757294</v>
      </c>
      <c r="N713" s="33">
        <f t="shared" si="5"/>
        <v>5436525.174</v>
      </c>
    </row>
    <row r="714">
      <c r="A714" s="26">
        <v>42717.0</v>
      </c>
      <c r="B714" s="27" t="str">
        <f t="shared" si="1"/>
        <v>Tuesday</v>
      </c>
      <c r="C714" s="28" t="str">
        <f t="shared" si="2"/>
        <v>December</v>
      </c>
      <c r="D714" s="29">
        <f t="shared" si="3"/>
        <v>2016</v>
      </c>
      <c r="E714" s="27">
        <f t="shared" si="4"/>
        <v>51</v>
      </c>
      <c r="F714" s="30" t="str">
        <f>IFERROR(VLOOKUP(A714,'_holidays'!A714:B2819,2, false),"Ns")</f>
        <v>Y</v>
      </c>
      <c r="G714" s="30" t="str">
        <f>IFERROR(VLOOKUP(A714,'_holidays'!A714:C2819,3,False),"Ns")</f>
        <v>N</v>
      </c>
      <c r="H714" s="31">
        <v>16.5</v>
      </c>
      <c r="I714" s="31">
        <v>36.3</v>
      </c>
      <c r="J714" s="28">
        <v>14.1</v>
      </c>
      <c r="K714" s="31">
        <v>0.0</v>
      </c>
      <c r="L714" s="27">
        <v>128831.65</v>
      </c>
      <c r="M714" s="32">
        <v>44.69302354</v>
      </c>
      <c r="N714" s="33">
        <f t="shared" si="5"/>
        <v>5757875.966</v>
      </c>
    </row>
    <row r="715">
      <c r="A715" s="26">
        <v>42718.0</v>
      </c>
      <c r="B715" s="27" t="str">
        <f t="shared" si="1"/>
        <v>Wednesday</v>
      </c>
      <c r="C715" s="28" t="str">
        <f t="shared" si="2"/>
        <v>December</v>
      </c>
      <c r="D715" s="29">
        <f t="shared" si="3"/>
        <v>2016</v>
      </c>
      <c r="E715" s="27">
        <f t="shared" si="4"/>
        <v>51</v>
      </c>
      <c r="F715" s="30" t="str">
        <f>IFERROR(VLOOKUP(A715,'_holidays'!A715:B2820,2, false),"Ns")</f>
        <v>Y</v>
      </c>
      <c r="G715" s="30" t="str">
        <f>IFERROR(VLOOKUP(A715,'_holidays'!A715:C2820,3,False),"Ns")</f>
        <v>N</v>
      </c>
      <c r="H715" s="31">
        <v>15.7</v>
      </c>
      <c r="I715" s="31">
        <v>19.3</v>
      </c>
      <c r="J715" s="28">
        <v>21.3</v>
      </c>
      <c r="K715" s="31">
        <v>0.0</v>
      </c>
      <c r="L715" s="27">
        <v>111423.765</v>
      </c>
      <c r="M715" s="32">
        <v>19.91910633</v>
      </c>
      <c r="N715" s="33">
        <f t="shared" si="5"/>
        <v>2219461.823</v>
      </c>
    </row>
    <row r="716">
      <c r="A716" s="26">
        <v>42719.0</v>
      </c>
      <c r="B716" s="27" t="str">
        <f t="shared" si="1"/>
        <v>Thursday</v>
      </c>
      <c r="C716" s="28" t="str">
        <f t="shared" si="2"/>
        <v>December</v>
      </c>
      <c r="D716" s="29">
        <f t="shared" si="3"/>
        <v>2016</v>
      </c>
      <c r="E716" s="27">
        <f t="shared" si="4"/>
        <v>51</v>
      </c>
      <c r="F716" s="30" t="str">
        <f>IFERROR(VLOOKUP(A716,'_holidays'!A716:B2821,2, false),"Ns")</f>
        <v>Y</v>
      </c>
      <c r="G716" s="30" t="str">
        <f>IFERROR(VLOOKUP(A716,'_holidays'!A716:C2821,3,False),"Ns")</f>
        <v>N</v>
      </c>
      <c r="H716" s="31">
        <v>11.7</v>
      </c>
      <c r="I716" s="31">
        <v>18.6</v>
      </c>
      <c r="J716" s="28">
        <v>30.8</v>
      </c>
      <c r="K716" s="31">
        <v>0.0</v>
      </c>
      <c r="L716" s="27">
        <v>107072.36</v>
      </c>
      <c r="M716" s="32">
        <v>31.14530846</v>
      </c>
      <c r="N716" s="33">
        <f t="shared" si="5"/>
        <v>3334801.68</v>
      </c>
    </row>
    <row r="717">
      <c r="A717" s="26">
        <v>42720.0</v>
      </c>
      <c r="B717" s="27" t="str">
        <f t="shared" si="1"/>
        <v>Friday</v>
      </c>
      <c r="C717" s="28" t="str">
        <f t="shared" si="2"/>
        <v>December</v>
      </c>
      <c r="D717" s="29">
        <f t="shared" si="3"/>
        <v>2016</v>
      </c>
      <c r="E717" s="27">
        <f t="shared" si="4"/>
        <v>51</v>
      </c>
      <c r="F717" s="30" t="str">
        <f>IFERROR(VLOOKUP(A717,'_holidays'!A717:B2822,2, false),"Ns")</f>
        <v>Y</v>
      </c>
      <c r="G717" s="30" t="str">
        <f>IFERROR(VLOOKUP(A717,'_holidays'!A717:C2822,3,False),"Ns")</f>
        <v>N</v>
      </c>
      <c r="H717" s="31">
        <v>9.7</v>
      </c>
      <c r="I717" s="31">
        <v>25.5</v>
      </c>
      <c r="J717" s="28">
        <v>20.5</v>
      </c>
      <c r="K717" s="31">
        <v>0.0</v>
      </c>
      <c r="L717" s="27">
        <v>113698.06</v>
      </c>
      <c r="M717" s="32">
        <v>48.8568848</v>
      </c>
      <c r="N717" s="33">
        <f t="shared" si="5"/>
        <v>5554933.019</v>
      </c>
    </row>
    <row r="718">
      <c r="A718" s="26">
        <v>42721.0</v>
      </c>
      <c r="B718" s="27" t="str">
        <f t="shared" si="1"/>
        <v>Saturday</v>
      </c>
      <c r="C718" s="28" t="str">
        <f t="shared" si="2"/>
        <v>December</v>
      </c>
      <c r="D718" s="29">
        <f t="shared" si="3"/>
        <v>2016</v>
      </c>
      <c r="E718" s="27">
        <f t="shared" si="4"/>
        <v>51</v>
      </c>
      <c r="F718" s="30" t="str">
        <f>IFERROR(VLOOKUP(A718,'_holidays'!A718:B2823,2, false),"Ns")</f>
        <v>Y</v>
      </c>
      <c r="G718" s="30" t="str">
        <f>IFERROR(VLOOKUP(A718,'_holidays'!A718:C2823,3,False),"Ns")</f>
        <v>N</v>
      </c>
      <c r="H718" s="31">
        <v>15.1</v>
      </c>
      <c r="I718" s="31">
        <v>20.9</v>
      </c>
      <c r="J718" s="28">
        <v>22.5</v>
      </c>
      <c r="K718" s="31">
        <v>0.0</v>
      </c>
      <c r="L718" s="27">
        <v>90227.48</v>
      </c>
      <c r="M718" s="32">
        <v>23.57623123</v>
      </c>
      <c r="N718" s="33">
        <f t="shared" si="5"/>
        <v>2127223.932</v>
      </c>
    </row>
    <row r="719">
      <c r="A719" s="26">
        <v>42722.0</v>
      </c>
      <c r="B719" s="27" t="str">
        <f t="shared" si="1"/>
        <v>Sunday</v>
      </c>
      <c r="C719" s="28" t="str">
        <f t="shared" si="2"/>
        <v>December</v>
      </c>
      <c r="D719" s="29">
        <f t="shared" si="3"/>
        <v>2016</v>
      </c>
      <c r="E719" s="27">
        <f t="shared" si="4"/>
        <v>52</v>
      </c>
      <c r="F719" s="30" t="str">
        <f>IFERROR(VLOOKUP(A719,'_holidays'!A719:B2824,2, false),"Ns")</f>
        <v>Y</v>
      </c>
      <c r="G719" s="30" t="str">
        <f>IFERROR(VLOOKUP(A719,'_holidays'!A719:C2824,3,False),"Ns")</f>
        <v>N</v>
      </c>
      <c r="H719" s="31">
        <v>10.0</v>
      </c>
      <c r="I719" s="31">
        <v>17.5</v>
      </c>
      <c r="J719" s="28">
        <v>30.3</v>
      </c>
      <c r="K719" s="31">
        <v>0.0</v>
      </c>
      <c r="L719" s="27">
        <v>90911.085</v>
      </c>
      <c r="M719" s="32">
        <v>26.49359939</v>
      </c>
      <c r="N719" s="33">
        <f t="shared" si="5"/>
        <v>2408561.866</v>
      </c>
    </row>
    <row r="720">
      <c r="A720" s="26">
        <v>42723.0</v>
      </c>
      <c r="B720" s="27" t="str">
        <f t="shared" si="1"/>
        <v>Monday</v>
      </c>
      <c r="C720" s="28" t="str">
        <f t="shared" si="2"/>
        <v>December</v>
      </c>
      <c r="D720" s="29">
        <f t="shared" si="3"/>
        <v>2016</v>
      </c>
      <c r="E720" s="27">
        <f t="shared" si="4"/>
        <v>52</v>
      </c>
      <c r="F720" s="30" t="str">
        <f>IFERROR(VLOOKUP(A720,'_holidays'!A720:B2825,2, false),"Ns")</f>
        <v>Y</v>
      </c>
      <c r="G720" s="30" t="str">
        <f>IFERROR(VLOOKUP(A720,'_holidays'!A720:C2825,3,False),"Ns")</f>
        <v>N</v>
      </c>
      <c r="H720" s="31">
        <v>8.8</v>
      </c>
      <c r="I720" s="31">
        <v>30.2</v>
      </c>
      <c r="J720" s="28">
        <v>29.3</v>
      </c>
      <c r="K720" s="31">
        <v>0.0</v>
      </c>
      <c r="L720" s="27">
        <v>109260.305</v>
      </c>
      <c r="M720" s="32">
        <v>28.68483237</v>
      </c>
      <c r="N720" s="33">
        <f t="shared" si="5"/>
        <v>3134113.534</v>
      </c>
    </row>
    <row r="721">
      <c r="A721" s="26">
        <v>42724.0</v>
      </c>
      <c r="B721" s="27" t="str">
        <f t="shared" si="1"/>
        <v>Tuesday</v>
      </c>
      <c r="C721" s="28" t="str">
        <f t="shared" si="2"/>
        <v>December</v>
      </c>
      <c r="D721" s="29">
        <f t="shared" si="3"/>
        <v>2016</v>
      </c>
      <c r="E721" s="27">
        <f t="shared" si="4"/>
        <v>52</v>
      </c>
      <c r="F721" s="30" t="str">
        <f>IFERROR(VLOOKUP(A721,'_holidays'!A721:B2826,2, false),"Ns")</f>
        <v>N</v>
      </c>
      <c r="G721" s="30" t="str">
        <f>IFERROR(VLOOKUP(A721,'_holidays'!A721:C2826,3,False),"Ns")</f>
        <v>N</v>
      </c>
      <c r="H721" s="31">
        <v>14.4</v>
      </c>
      <c r="I721" s="31">
        <v>21.5</v>
      </c>
      <c r="J721" s="28">
        <v>26.0</v>
      </c>
      <c r="K721" s="31">
        <v>3.0</v>
      </c>
      <c r="L721" s="27">
        <v>106451.255</v>
      </c>
      <c r="M721" s="32">
        <v>16.12985685</v>
      </c>
      <c r="N721" s="33">
        <f t="shared" si="5"/>
        <v>1717043.505</v>
      </c>
    </row>
    <row r="722">
      <c r="A722" s="26">
        <v>42725.0</v>
      </c>
      <c r="B722" s="27" t="str">
        <f t="shared" si="1"/>
        <v>Wednesday</v>
      </c>
      <c r="C722" s="28" t="str">
        <f t="shared" si="2"/>
        <v>December</v>
      </c>
      <c r="D722" s="29">
        <f t="shared" si="3"/>
        <v>2016</v>
      </c>
      <c r="E722" s="27">
        <f t="shared" si="4"/>
        <v>52</v>
      </c>
      <c r="F722" s="30" t="str">
        <f>IFERROR(VLOOKUP(A722,'_holidays'!A722:B2827,2, false),"Ns")</f>
        <v>N</v>
      </c>
      <c r="G722" s="30" t="str">
        <f>IFERROR(VLOOKUP(A722,'_holidays'!A722:C2827,3,False),"Ns")</f>
        <v>N</v>
      </c>
      <c r="H722" s="31">
        <v>13.5</v>
      </c>
      <c r="I722" s="31">
        <v>19.9</v>
      </c>
      <c r="J722" s="28">
        <v>28.8</v>
      </c>
      <c r="K722" s="31">
        <v>0.2</v>
      </c>
      <c r="L722" s="27">
        <v>104389.51</v>
      </c>
      <c r="M722" s="32">
        <v>21.34587505</v>
      </c>
      <c r="N722" s="33">
        <f t="shared" si="5"/>
        <v>2228285.437</v>
      </c>
    </row>
    <row r="723">
      <c r="A723" s="26">
        <v>42726.0</v>
      </c>
      <c r="B723" s="27" t="str">
        <f t="shared" si="1"/>
        <v>Thursday</v>
      </c>
      <c r="C723" s="28" t="str">
        <f t="shared" si="2"/>
        <v>December</v>
      </c>
      <c r="D723" s="29">
        <f t="shared" si="3"/>
        <v>2016</v>
      </c>
      <c r="E723" s="27">
        <f t="shared" si="4"/>
        <v>52</v>
      </c>
      <c r="F723" s="30" t="str">
        <f>IFERROR(VLOOKUP(A723,'_holidays'!A723:B2828,2, false),"Ns")</f>
        <v>N</v>
      </c>
      <c r="G723" s="30" t="str">
        <f>IFERROR(VLOOKUP(A723,'_holidays'!A723:C2828,3,False),"Ns")</f>
        <v>N</v>
      </c>
      <c r="H723" s="31">
        <v>14.6</v>
      </c>
      <c r="I723" s="31">
        <v>20.0</v>
      </c>
      <c r="J723" s="28">
        <v>29.6</v>
      </c>
      <c r="K723" s="31">
        <v>0.0</v>
      </c>
      <c r="L723" s="27">
        <v>105513.235</v>
      </c>
      <c r="M723" s="32">
        <v>20.97623583</v>
      </c>
      <c r="N723" s="33">
        <f t="shared" si="5"/>
        <v>2213270.501</v>
      </c>
    </row>
    <row r="724">
      <c r="A724" s="26">
        <v>42727.0</v>
      </c>
      <c r="B724" s="27" t="str">
        <f t="shared" si="1"/>
        <v>Friday</v>
      </c>
      <c r="C724" s="28" t="str">
        <f t="shared" si="2"/>
        <v>December</v>
      </c>
      <c r="D724" s="29">
        <f t="shared" si="3"/>
        <v>2016</v>
      </c>
      <c r="E724" s="27">
        <f t="shared" si="4"/>
        <v>52</v>
      </c>
      <c r="F724" s="30" t="str">
        <f>IFERROR(VLOOKUP(A724,'_holidays'!A724:B2829,2, false),"Ns")</f>
        <v>N</v>
      </c>
      <c r="G724" s="30" t="str">
        <f>IFERROR(VLOOKUP(A724,'_holidays'!A724:C2829,3,False),"Ns")</f>
        <v>N</v>
      </c>
      <c r="H724" s="31">
        <v>12.5</v>
      </c>
      <c r="I724" s="31">
        <v>26.3</v>
      </c>
      <c r="J724" s="28">
        <v>28.7</v>
      </c>
      <c r="K724" s="31">
        <v>0.0</v>
      </c>
      <c r="L724" s="27">
        <v>112247.945</v>
      </c>
      <c r="M724" s="32">
        <v>24.32934519</v>
      </c>
      <c r="N724" s="33">
        <f t="shared" si="5"/>
        <v>2730919.001</v>
      </c>
    </row>
    <row r="725">
      <c r="A725" s="26">
        <v>42728.0</v>
      </c>
      <c r="B725" s="27" t="str">
        <f t="shared" si="1"/>
        <v>Saturday</v>
      </c>
      <c r="C725" s="28" t="str">
        <f t="shared" si="2"/>
        <v>December</v>
      </c>
      <c r="D725" s="29">
        <f t="shared" si="3"/>
        <v>2016</v>
      </c>
      <c r="E725" s="27">
        <f t="shared" si="4"/>
        <v>52</v>
      </c>
      <c r="F725" s="30" t="str">
        <f>IFERROR(VLOOKUP(A725,'_holidays'!A725:B2830,2, false),"Ns")</f>
        <v>N</v>
      </c>
      <c r="G725" s="30" t="str">
        <f>IFERROR(VLOOKUP(A725,'_holidays'!A725:C2830,3,False),"Ns")</f>
        <v>N</v>
      </c>
      <c r="H725" s="31">
        <v>16.2</v>
      </c>
      <c r="I725" s="31">
        <v>34.9</v>
      </c>
      <c r="J725" s="28">
        <v>26.3</v>
      </c>
      <c r="K725" s="31">
        <v>0.8</v>
      </c>
      <c r="L725" s="27">
        <v>114843.875</v>
      </c>
      <c r="M725" s="32">
        <v>34.69311119</v>
      </c>
      <c r="N725" s="33">
        <f t="shared" si="5"/>
        <v>3984291.325</v>
      </c>
    </row>
    <row r="726">
      <c r="A726" s="26">
        <v>42729.0</v>
      </c>
      <c r="B726" s="27" t="str">
        <f t="shared" si="1"/>
        <v>Sunday</v>
      </c>
      <c r="C726" s="28" t="str">
        <f t="shared" si="2"/>
        <v>December</v>
      </c>
      <c r="D726" s="29">
        <f t="shared" si="3"/>
        <v>2016</v>
      </c>
      <c r="E726" s="27">
        <f t="shared" si="4"/>
        <v>53</v>
      </c>
      <c r="F726" s="30" t="str">
        <f>IFERROR(VLOOKUP(A726,'_holidays'!A726:B2831,2, false),"Ns")</f>
        <v>N</v>
      </c>
      <c r="G726" s="30" t="str">
        <f>IFERROR(VLOOKUP(A726,'_holidays'!A726:C2831,3,False),"Ns")</f>
        <v>N</v>
      </c>
      <c r="H726" s="31">
        <v>16.4</v>
      </c>
      <c r="I726" s="31">
        <v>36.3</v>
      </c>
      <c r="J726" s="28">
        <v>32.3</v>
      </c>
      <c r="K726" s="31">
        <v>0.2</v>
      </c>
      <c r="L726" s="27">
        <v>114468.17</v>
      </c>
      <c r="M726" s="32">
        <v>28.64742992</v>
      </c>
      <c r="N726" s="33">
        <f t="shared" si="5"/>
        <v>3279218.878</v>
      </c>
    </row>
    <row r="727">
      <c r="A727" s="26">
        <v>42730.0</v>
      </c>
      <c r="B727" s="27" t="str">
        <f t="shared" si="1"/>
        <v>Monday</v>
      </c>
      <c r="C727" s="28" t="str">
        <f t="shared" si="2"/>
        <v>December</v>
      </c>
      <c r="D727" s="29">
        <f t="shared" si="3"/>
        <v>2016</v>
      </c>
      <c r="E727" s="27">
        <f t="shared" si="4"/>
        <v>53</v>
      </c>
      <c r="F727" s="30" t="str">
        <f>IFERROR(VLOOKUP(A727,'_holidays'!A727:B2832,2, false),"Ns")</f>
        <v>N</v>
      </c>
      <c r="G727" s="30" t="str">
        <f>IFERROR(VLOOKUP(A727,'_holidays'!A727:C2832,3,False),"Ns")</f>
        <v>Y</v>
      </c>
      <c r="H727" s="31">
        <v>25.4</v>
      </c>
      <c r="I727" s="31">
        <v>29.3</v>
      </c>
      <c r="J727" s="28">
        <v>10.2</v>
      </c>
      <c r="K727" s="31">
        <v>0.0</v>
      </c>
      <c r="L727" s="27">
        <v>106284.83</v>
      </c>
      <c r="M727" s="32">
        <v>22.91035559</v>
      </c>
      <c r="N727" s="33">
        <f t="shared" si="5"/>
        <v>2435023.249</v>
      </c>
    </row>
    <row r="728">
      <c r="A728" s="26">
        <v>42731.0</v>
      </c>
      <c r="B728" s="27" t="str">
        <f t="shared" si="1"/>
        <v>Tuesday</v>
      </c>
      <c r="C728" s="28" t="str">
        <f t="shared" si="2"/>
        <v>December</v>
      </c>
      <c r="D728" s="29">
        <f t="shared" si="3"/>
        <v>2016</v>
      </c>
      <c r="E728" s="27">
        <f t="shared" si="4"/>
        <v>53</v>
      </c>
      <c r="F728" s="30" t="str">
        <f>IFERROR(VLOOKUP(A728,'_holidays'!A728:B2833,2, false),"Ns")</f>
        <v>N</v>
      </c>
      <c r="G728" s="30" t="str">
        <f>IFERROR(VLOOKUP(A728,'_holidays'!A728:C2833,3,False),"Ns")</f>
        <v>Y</v>
      </c>
      <c r="H728" s="31">
        <v>18.0</v>
      </c>
      <c r="I728" s="31">
        <v>29.8</v>
      </c>
      <c r="J728" s="28">
        <v>5.8</v>
      </c>
      <c r="K728" s="31">
        <v>1.6</v>
      </c>
      <c r="L728" s="27">
        <v>99701.43</v>
      </c>
      <c r="M728" s="32">
        <v>23.8135374</v>
      </c>
      <c r="N728" s="33">
        <f t="shared" si="5"/>
        <v>2374243.732</v>
      </c>
    </row>
    <row r="729">
      <c r="A729" s="26">
        <v>42732.0</v>
      </c>
      <c r="B729" s="27" t="str">
        <f t="shared" si="1"/>
        <v>Wednesday</v>
      </c>
      <c r="C729" s="28" t="str">
        <f t="shared" si="2"/>
        <v>December</v>
      </c>
      <c r="D729" s="29">
        <f t="shared" si="3"/>
        <v>2016</v>
      </c>
      <c r="E729" s="27">
        <f t="shared" si="4"/>
        <v>53</v>
      </c>
      <c r="F729" s="30" t="str">
        <f>IFERROR(VLOOKUP(A729,'_holidays'!A729:B2834,2, false),"Ns")</f>
        <v>N</v>
      </c>
      <c r="G729" s="30" t="str">
        <f>IFERROR(VLOOKUP(A729,'_holidays'!A729:C2834,3,False),"Ns")</f>
        <v>N</v>
      </c>
      <c r="H729" s="31">
        <v>20.3</v>
      </c>
      <c r="I729" s="31">
        <v>38.2</v>
      </c>
      <c r="J729" s="28">
        <v>15.1</v>
      </c>
      <c r="K729" s="31">
        <v>1.0</v>
      </c>
      <c r="L729" s="27">
        <v>123693.52</v>
      </c>
      <c r="M729" s="32">
        <v>40.28250982</v>
      </c>
      <c r="N729" s="33">
        <f t="shared" si="5"/>
        <v>4982685.434</v>
      </c>
    </row>
    <row r="730">
      <c r="A730" s="26">
        <v>42733.0</v>
      </c>
      <c r="B730" s="27" t="str">
        <f t="shared" si="1"/>
        <v>Thursday</v>
      </c>
      <c r="C730" s="28" t="str">
        <f t="shared" si="2"/>
        <v>December</v>
      </c>
      <c r="D730" s="29">
        <f t="shared" si="3"/>
        <v>2016</v>
      </c>
      <c r="E730" s="27">
        <f t="shared" si="4"/>
        <v>53</v>
      </c>
      <c r="F730" s="30" t="str">
        <f>IFERROR(VLOOKUP(A730,'_holidays'!A730:B2835,2, false),"Ns")</f>
        <v>N</v>
      </c>
      <c r="G730" s="30" t="str">
        <f>IFERROR(VLOOKUP(A730,'_holidays'!A730:C2835,3,False),"Ns")</f>
        <v>N</v>
      </c>
      <c r="H730" s="31">
        <v>27.0</v>
      </c>
      <c r="I730" s="31">
        <v>33.5</v>
      </c>
      <c r="J730" s="28">
        <v>15.7</v>
      </c>
      <c r="K730" s="31">
        <v>0.0</v>
      </c>
      <c r="L730" s="27">
        <v>135571.795</v>
      </c>
      <c r="M730" s="32">
        <v>47.14500558</v>
      </c>
      <c r="N730" s="33">
        <f t="shared" si="5"/>
        <v>6391533.032</v>
      </c>
    </row>
    <row r="731">
      <c r="A731" s="26">
        <v>42734.0</v>
      </c>
      <c r="B731" s="27" t="str">
        <f t="shared" si="1"/>
        <v>Friday</v>
      </c>
      <c r="C731" s="28" t="str">
        <f t="shared" si="2"/>
        <v>December</v>
      </c>
      <c r="D731" s="29">
        <f t="shared" si="3"/>
        <v>2016</v>
      </c>
      <c r="E731" s="27">
        <f t="shared" si="4"/>
        <v>53</v>
      </c>
      <c r="F731" s="30" t="str">
        <f>IFERROR(VLOOKUP(A731,'_holidays'!A731:B2836,2, false),"Ns")</f>
        <v>N</v>
      </c>
      <c r="G731" s="30" t="str">
        <f>IFERROR(VLOOKUP(A731,'_holidays'!A731:C2836,3,False),"Ns")</f>
        <v>N</v>
      </c>
      <c r="H731" s="31">
        <v>20.1</v>
      </c>
      <c r="I731" s="31">
        <v>27.8</v>
      </c>
      <c r="J731" s="28">
        <v>28.8</v>
      </c>
      <c r="K731" s="31">
        <v>20.4</v>
      </c>
      <c r="L731" s="27">
        <v>112141.83</v>
      </c>
      <c r="M731" s="32">
        <v>24.06507765</v>
      </c>
      <c r="N731" s="33">
        <f t="shared" si="5"/>
        <v>2698701.847</v>
      </c>
    </row>
    <row r="732">
      <c r="A732" s="26">
        <v>42735.0</v>
      </c>
      <c r="B732" s="27" t="str">
        <f t="shared" si="1"/>
        <v>Saturday</v>
      </c>
      <c r="C732" s="28" t="str">
        <f t="shared" si="2"/>
        <v>December</v>
      </c>
      <c r="D732" s="29">
        <f t="shared" si="3"/>
        <v>2016</v>
      </c>
      <c r="E732" s="27">
        <f t="shared" si="4"/>
        <v>53</v>
      </c>
      <c r="F732" s="30" t="str">
        <f>IFERROR(VLOOKUP(A732,'_holidays'!A732:B2837,2, false),"Ns")</f>
        <v>N</v>
      </c>
      <c r="G732" s="30" t="str">
        <f>IFERROR(VLOOKUP(A732,'_holidays'!A732:C2837,3,False),"Ns")</f>
        <v>N</v>
      </c>
      <c r="H732" s="31">
        <v>17.3</v>
      </c>
      <c r="I732" s="31">
        <v>23.8</v>
      </c>
      <c r="J732" s="28">
        <v>30.8</v>
      </c>
      <c r="K732" s="31">
        <v>0.0</v>
      </c>
      <c r="L732" s="27">
        <v>95728.15</v>
      </c>
      <c r="M732" s="32">
        <v>17.59822922</v>
      </c>
      <c r="N732" s="33">
        <f t="shared" si="5"/>
        <v>1684645.927</v>
      </c>
    </row>
    <row r="733">
      <c r="A733" s="26">
        <v>42736.0</v>
      </c>
      <c r="B733" s="27" t="str">
        <f t="shared" si="1"/>
        <v>Sunday</v>
      </c>
      <c r="C733" s="28" t="str">
        <f t="shared" si="2"/>
        <v>January</v>
      </c>
      <c r="D733" s="29">
        <f t="shared" si="3"/>
        <v>2017</v>
      </c>
      <c r="E733" s="27">
        <f t="shared" si="4"/>
        <v>1</v>
      </c>
      <c r="F733" s="30" t="str">
        <f>IFERROR(VLOOKUP(A733,'_holidays'!A733:B2838,2, false),"Ns")</f>
        <v>N</v>
      </c>
      <c r="G733" s="30" t="str">
        <f>IFERROR(VLOOKUP(A733,'_holidays'!A733:C2838,3,False),"Ns")</f>
        <v>Y</v>
      </c>
      <c r="H733" s="31">
        <v>16.8</v>
      </c>
      <c r="I733" s="31">
        <v>21.1</v>
      </c>
      <c r="J733" s="28">
        <v>8.5</v>
      </c>
      <c r="K733" s="31">
        <v>0.0</v>
      </c>
      <c r="L733" s="27">
        <v>89403.145</v>
      </c>
      <c r="M733" s="32">
        <v>25.8467611</v>
      </c>
      <c r="N733" s="33">
        <f t="shared" si="5"/>
        <v>2310781.73</v>
      </c>
    </row>
    <row r="734">
      <c r="A734" s="26">
        <v>42737.0</v>
      </c>
      <c r="B734" s="27" t="str">
        <f t="shared" si="1"/>
        <v>Monday</v>
      </c>
      <c r="C734" s="28" t="str">
        <f t="shared" si="2"/>
        <v>January</v>
      </c>
      <c r="D734" s="29">
        <f t="shared" si="3"/>
        <v>2017</v>
      </c>
      <c r="E734" s="27">
        <f t="shared" si="4"/>
        <v>1</v>
      </c>
      <c r="F734" s="30" t="str">
        <f>IFERROR(VLOOKUP(A734,'_holidays'!A734:B2839,2, false),"Ns")</f>
        <v>Y</v>
      </c>
      <c r="G734" s="30" t="str">
        <f>IFERROR(VLOOKUP(A734,'_holidays'!A734:C2839,3,False),"Ns")</f>
        <v>N</v>
      </c>
      <c r="H734" s="31">
        <v>14.8</v>
      </c>
      <c r="I734" s="31">
        <v>17.8</v>
      </c>
      <c r="J734" s="28">
        <v>7.8</v>
      </c>
      <c r="K734" s="31">
        <v>0.4</v>
      </c>
      <c r="L734" s="27">
        <v>86507.47</v>
      </c>
      <c r="M734" s="32">
        <v>30.61870288</v>
      </c>
      <c r="N734" s="33">
        <f t="shared" si="5"/>
        <v>2648746.521</v>
      </c>
    </row>
    <row r="735">
      <c r="A735" s="26">
        <v>42738.0</v>
      </c>
      <c r="B735" s="27" t="str">
        <f t="shared" si="1"/>
        <v>Tuesday</v>
      </c>
      <c r="C735" s="28" t="str">
        <f t="shared" si="2"/>
        <v>January</v>
      </c>
      <c r="D735" s="29">
        <f t="shared" si="3"/>
        <v>2017</v>
      </c>
      <c r="E735" s="27">
        <f t="shared" si="4"/>
        <v>1</v>
      </c>
      <c r="F735" s="30" t="str">
        <f>IFERROR(VLOOKUP(A735,'_holidays'!A735:B2840,2, false),"Ns")</f>
        <v>Y</v>
      </c>
      <c r="G735" s="30" t="str">
        <f>IFERROR(VLOOKUP(A735,'_holidays'!A735:C2840,3,False),"Ns")</f>
        <v>N</v>
      </c>
      <c r="H735" s="31">
        <v>14.6</v>
      </c>
      <c r="I735" s="31">
        <v>19.5</v>
      </c>
      <c r="J735" s="28">
        <v>25.9</v>
      </c>
      <c r="K735" s="31">
        <v>0.4</v>
      </c>
      <c r="L735" s="27">
        <v>97564.745</v>
      </c>
      <c r="M735" s="32">
        <v>28.68695469</v>
      </c>
      <c r="N735" s="33">
        <f t="shared" si="5"/>
        <v>2798835.419</v>
      </c>
    </row>
    <row r="736">
      <c r="A736" s="26">
        <v>42739.0</v>
      </c>
      <c r="B736" s="27" t="str">
        <f t="shared" si="1"/>
        <v>Wednesday</v>
      </c>
      <c r="C736" s="28" t="str">
        <f t="shared" si="2"/>
        <v>January</v>
      </c>
      <c r="D736" s="29">
        <f t="shared" si="3"/>
        <v>2017</v>
      </c>
      <c r="E736" s="27">
        <f t="shared" si="4"/>
        <v>1</v>
      </c>
      <c r="F736" s="30" t="str">
        <f>IFERROR(VLOOKUP(A736,'_holidays'!A736:B2841,2, false),"Ns")</f>
        <v>N</v>
      </c>
      <c r="G736" s="30" t="str">
        <f>IFERROR(VLOOKUP(A736,'_holidays'!A736:C2841,3,False),"Ns")</f>
        <v>N</v>
      </c>
      <c r="H736" s="31">
        <v>13.3</v>
      </c>
      <c r="I736" s="31">
        <v>29.3</v>
      </c>
      <c r="J736" s="28">
        <v>31.6</v>
      </c>
      <c r="K736" s="31">
        <v>0.0</v>
      </c>
      <c r="L736" s="27">
        <v>116606.795</v>
      </c>
      <c r="M736" s="32">
        <v>56.97278071</v>
      </c>
      <c r="N736" s="33">
        <f t="shared" si="5"/>
        <v>6643413.361</v>
      </c>
    </row>
    <row r="737">
      <c r="A737" s="26">
        <v>42740.0</v>
      </c>
      <c r="B737" s="27" t="str">
        <f t="shared" si="1"/>
        <v>Thursday</v>
      </c>
      <c r="C737" s="28" t="str">
        <f t="shared" si="2"/>
        <v>January</v>
      </c>
      <c r="D737" s="29">
        <f t="shared" si="3"/>
        <v>2017</v>
      </c>
      <c r="E737" s="27">
        <f t="shared" si="4"/>
        <v>1</v>
      </c>
      <c r="F737" s="30" t="str">
        <f>IFERROR(VLOOKUP(A737,'_holidays'!A737:B2842,2, false),"Ns")</f>
        <v>Y</v>
      </c>
      <c r="G737" s="30" t="str">
        <f>IFERROR(VLOOKUP(A737,'_holidays'!A737:C2842,3,False),"Ns")</f>
        <v>N</v>
      </c>
      <c r="H737" s="31">
        <v>18.5</v>
      </c>
      <c r="I737" s="31">
        <v>31.7</v>
      </c>
      <c r="J737" s="28">
        <v>29.7</v>
      </c>
      <c r="K737" s="31">
        <v>0.0</v>
      </c>
      <c r="L737" s="27">
        <v>128079.845</v>
      </c>
      <c r="M737" s="32">
        <v>73.45825987</v>
      </c>
      <c r="N737" s="33">
        <f t="shared" si="5"/>
        <v>9408522.538</v>
      </c>
    </row>
    <row r="738">
      <c r="A738" s="26">
        <v>42741.0</v>
      </c>
      <c r="B738" s="27" t="str">
        <f t="shared" si="1"/>
        <v>Friday</v>
      </c>
      <c r="C738" s="28" t="str">
        <f t="shared" si="2"/>
        <v>January</v>
      </c>
      <c r="D738" s="29">
        <f t="shared" si="3"/>
        <v>2017</v>
      </c>
      <c r="E738" s="27">
        <f t="shared" si="4"/>
        <v>1</v>
      </c>
      <c r="F738" s="30" t="str">
        <f>IFERROR(VLOOKUP(A738,'_holidays'!A738:B2843,2, false),"Ns")</f>
        <v>Y</v>
      </c>
      <c r="G738" s="30" t="str">
        <f>IFERROR(VLOOKUP(A738,'_holidays'!A738:C2843,3,False),"Ns")</f>
        <v>N</v>
      </c>
      <c r="H738" s="31">
        <v>18.3</v>
      </c>
      <c r="I738" s="31">
        <v>35.2</v>
      </c>
      <c r="J738" s="28">
        <v>30.1</v>
      </c>
      <c r="K738" s="31">
        <v>0.0</v>
      </c>
      <c r="L738" s="27">
        <v>136308.735</v>
      </c>
      <c r="M738" s="32">
        <v>97.69920084</v>
      </c>
      <c r="N738" s="33">
        <f t="shared" si="5"/>
        <v>13317254.48</v>
      </c>
    </row>
    <row r="739">
      <c r="A739" s="26">
        <v>42742.0</v>
      </c>
      <c r="B739" s="27" t="str">
        <f t="shared" si="1"/>
        <v>Saturday</v>
      </c>
      <c r="C739" s="28" t="str">
        <f t="shared" si="2"/>
        <v>January</v>
      </c>
      <c r="D739" s="29">
        <f t="shared" si="3"/>
        <v>2017</v>
      </c>
      <c r="E739" s="27">
        <f t="shared" si="4"/>
        <v>1</v>
      </c>
      <c r="F739" s="30" t="str">
        <f>IFERROR(VLOOKUP(A739,'_holidays'!A739:B2844,2, false),"Ns")</f>
        <v>N</v>
      </c>
      <c r="G739" s="30" t="str">
        <f>IFERROR(VLOOKUP(A739,'_holidays'!A739:C2844,3,False),"Ns")</f>
        <v>N</v>
      </c>
      <c r="H739" s="31">
        <v>20.9</v>
      </c>
      <c r="I739" s="31">
        <v>36.7</v>
      </c>
      <c r="J739" s="28">
        <v>28.5</v>
      </c>
      <c r="K739" s="31">
        <v>0.0</v>
      </c>
      <c r="L739" s="27">
        <v>134955.02</v>
      </c>
      <c r="M739" s="32">
        <v>77.60299799</v>
      </c>
      <c r="N739" s="33">
        <f t="shared" si="5"/>
        <v>10472914.15</v>
      </c>
    </row>
    <row r="740">
      <c r="A740" s="26">
        <v>42743.0</v>
      </c>
      <c r="B740" s="27" t="str">
        <f t="shared" si="1"/>
        <v>Sunday</v>
      </c>
      <c r="C740" s="28" t="str">
        <f t="shared" si="2"/>
        <v>January</v>
      </c>
      <c r="D740" s="29">
        <f t="shared" si="3"/>
        <v>2017</v>
      </c>
      <c r="E740" s="27">
        <f t="shared" si="4"/>
        <v>2</v>
      </c>
      <c r="F740" s="30" t="str">
        <f>IFERROR(VLOOKUP(A740,'_holidays'!A740:B2845,2, false),"Ns")</f>
        <v>Y</v>
      </c>
      <c r="G740" s="30" t="str">
        <f>IFERROR(VLOOKUP(A740,'_holidays'!A740:C2845,3,False),"Ns")</f>
        <v>N</v>
      </c>
      <c r="H740" s="31">
        <v>28.0</v>
      </c>
      <c r="I740" s="31">
        <v>33.1</v>
      </c>
      <c r="J740" s="28">
        <v>29.3</v>
      </c>
      <c r="K740" s="31">
        <v>0.0</v>
      </c>
      <c r="L740" s="27">
        <v>122777.025</v>
      </c>
      <c r="M740" s="32">
        <v>69.22481073</v>
      </c>
      <c r="N740" s="33">
        <f t="shared" si="5"/>
        <v>8499216.318</v>
      </c>
    </row>
    <row r="741">
      <c r="A741" s="26">
        <v>42744.0</v>
      </c>
      <c r="B741" s="27" t="str">
        <f t="shared" si="1"/>
        <v>Monday</v>
      </c>
      <c r="C741" s="28" t="str">
        <f t="shared" si="2"/>
        <v>January</v>
      </c>
      <c r="D741" s="29">
        <f t="shared" si="3"/>
        <v>2017</v>
      </c>
      <c r="E741" s="27">
        <f t="shared" si="4"/>
        <v>2</v>
      </c>
      <c r="F741" s="30" t="str">
        <f>IFERROR(VLOOKUP(A741,'_holidays'!A741:B2846,2, false),"Ns")</f>
        <v>Y</v>
      </c>
      <c r="G741" s="30" t="str">
        <f>IFERROR(VLOOKUP(A741,'_holidays'!A741:C2846,3,False),"Ns")</f>
        <v>N</v>
      </c>
      <c r="H741" s="31">
        <v>18.5</v>
      </c>
      <c r="I741" s="31">
        <v>24.4</v>
      </c>
      <c r="J741" s="28">
        <v>14.3</v>
      </c>
      <c r="K741" s="31">
        <v>0.0</v>
      </c>
      <c r="L741" s="27">
        <v>116211.99</v>
      </c>
      <c r="M741" s="32">
        <v>68.09952522</v>
      </c>
      <c r="N741" s="33">
        <f t="shared" si="5"/>
        <v>7913981.344</v>
      </c>
    </row>
    <row r="742">
      <c r="A742" s="26">
        <v>42745.0</v>
      </c>
      <c r="B742" s="27" t="str">
        <f t="shared" si="1"/>
        <v>Tuesday</v>
      </c>
      <c r="C742" s="28" t="str">
        <f t="shared" si="2"/>
        <v>January</v>
      </c>
      <c r="D742" s="29">
        <f t="shared" si="3"/>
        <v>2017</v>
      </c>
      <c r="E742" s="27">
        <f t="shared" si="4"/>
        <v>2</v>
      </c>
      <c r="F742" s="30" t="str">
        <f>IFERROR(VLOOKUP(A742,'_holidays'!A742:B2847,2, false),"Ns")</f>
        <v>N</v>
      </c>
      <c r="G742" s="30" t="str">
        <f>IFERROR(VLOOKUP(A742,'_holidays'!A742:C2847,3,False),"Ns")</f>
        <v>N</v>
      </c>
      <c r="H742" s="31">
        <v>17.7</v>
      </c>
      <c r="I742" s="31">
        <v>26.2</v>
      </c>
      <c r="J742" s="28">
        <v>28.6</v>
      </c>
      <c r="K742" s="31">
        <v>0.0</v>
      </c>
      <c r="L742" s="27">
        <v>120366.32</v>
      </c>
      <c r="M742" s="32">
        <v>72.81305685</v>
      </c>
      <c r="N742" s="33">
        <f t="shared" si="5"/>
        <v>8764239.701</v>
      </c>
    </row>
    <row r="743">
      <c r="A743" s="26">
        <v>42746.0</v>
      </c>
      <c r="B743" s="27" t="str">
        <f t="shared" si="1"/>
        <v>Wednesday</v>
      </c>
      <c r="C743" s="28" t="str">
        <f t="shared" si="2"/>
        <v>January</v>
      </c>
      <c r="D743" s="29">
        <f t="shared" si="3"/>
        <v>2017</v>
      </c>
      <c r="E743" s="27">
        <f t="shared" si="4"/>
        <v>2</v>
      </c>
      <c r="F743" s="30" t="str">
        <f>IFERROR(VLOOKUP(A743,'_holidays'!A743:B2848,2, false),"Ns")</f>
        <v>Y</v>
      </c>
      <c r="G743" s="30" t="str">
        <f>IFERROR(VLOOKUP(A743,'_holidays'!A743:C2848,3,False),"Ns")</f>
        <v>N</v>
      </c>
      <c r="H743" s="31">
        <v>16.6</v>
      </c>
      <c r="I743" s="31">
        <v>24.3</v>
      </c>
      <c r="J743" s="28">
        <v>25.9</v>
      </c>
      <c r="K743" s="31">
        <v>0.0</v>
      </c>
      <c r="L743" s="27">
        <v>111595.855</v>
      </c>
      <c r="M743" s="32">
        <v>65.74451094</v>
      </c>
      <c r="N743" s="33">
        <f t="shared" si="5"/>
        <v>7336814.91</v>
      </c>
    </row>
    <row r="744">
      <c r="A744" s="26">
        <v>42747.0</v>
      </c>
      <c r="B744" s="27" t="str">
        <f t="shared" si="1"/>
        <v>Thursday</v>
      </c>
      <c r="C744" s="28" t="str">
        <f t="shared" si="2"/>
        <v>January</v>
      </c>
      <c r="D744" s="29">
        <f t="shared" si="3"/>
        <v>2017</v>
      </c>
      <c r="E744" s="27">
        <f t="shared" si="4"/>
        <v>2</v>
      </c>
      <c r="F744" s="30" t="str">
        <f>IFERROR(VLOOKUP(A744,'_holidays'!A744:B2849,2, false),"Ns")</f>
        <v>Y</v>
      </c>
      <c r="G744" s="30" t="str">
        <f>IFERROR(VLOOKUP(A744,'_holidays'!A744:C2849,3,False),"Ns")</f>
        <v>N</v>
      </c>
      <c r="H744" s="31">
        <v>14.9</v>
      </c>
      <c r="I744" s="31">
        <v>26.5</v>
      </c>
      <c r="J744" s="28">
        <v>30.7</v>
      </c>
      <c r="K744" s="31">
        <v>0.0</v>
      </c>
      <c r="L744" s="27">
        <v>118783.945</v>
      </c>
      <c r="M744" s="32">
        <v>70.49040546</v>
      </c>
      <c r="N744" s="33">
        <f t="shared" si="5"/>
        <v>8373128.445</v>
      </c>
    </row>
    <row r="745">
      <c r="A745" s="26">
        <v>42748.0</v>
      </c>
      <c r="B745" s="27" t="str">
        <f t="shared" si="1"/>
        <v>Friday</v>
      </c>
      <c r="C745" s="28" t="str">
        <f t="shared" si="2"/>
        <v>January</v>
      </c>
      <c r="D745" s="29">
        <f t="shared" si="3"/>
        <v>2017</v>
      </c>
      <c r="E745" s="27">
        <f t="shared" si="4"/>
        <v>2</v>
      </c>
      <c r="F745" s="30" t="str">
        <f>IFERROR(VLOOKUP(A745,'_holidays'!A745:B2850,2, false),"Ns")</f>
        <v>N</v>
      </c>
      <c r="G745" s="30" t="str">
        <f>IFERROR(VLOOKUP(A745,'_holidays'!A745:C2850,3,False),"Ns")</f>
        <v>N</v>
      </c>
      <c r="H745" s="31">
        <v>17.5</v>
      </c>
      <c r="I745" s="31">
        <v>28.8</v>
      </c>
      <c r="J745" s="28">
        <v>1.3</v>
      </c>
      <c r="K745" s="31">
        <v>1.4</v>
      </c>
      <c r="L745" s="27">
        <v>111341.675</v>
      </c>
      <c r="M745" s="32">
        <v>70.01219456</v>
      </c>
      <c r="N745" s="33">
        <f t="shared" si="5"/>
        <v>7795275.013</v>
      </c>
    </row>
    <row r="746">
      <c r="A746" s="26">
        <v>42749.0</v>
      </c>
      <c r="B746" s="27" t="str">
        <f t="shared" si="1"/>
        <v>Saturday</v>
      </c>
      <c r="C746" s="28" t="str">
        <f t="shared" si="2"/>
        <v>January</v>
      </c>
      <c r="D746" s="29">
        <f t="shared" si="3"/>
        <v>2017</v>
      </c>
      <c r="E746" s="27">
        <f t="shared" si="4"/>
        <v>2</v>
      </c>
      <c r="F746" s="30" t="str">
        <f>IFERROR(VLOOKUP(A746,'_holidays'!A746:B2851,2, false),"Ns")</f>
        <v>N</v>
      </c>
      <c r="G746" s="30" t="str">
        <f>IFERROR(VLOOKUP(A746,'_holidays'!A746:C2851,3,False),"Ns")</f>
        <v>N</v>
      </c>
      <c r="H746" s="31">
        <v>15.2</v>
      </c>
      <c r="I746" s="31">
        <v>23.5</v>
      </c>
      <c r="J746" s="28">
        <v>16.5</v>
      </c>
      <c r="K746" s="31">
        <v>2.6</v>
      </c>
      <c r="L746" s="27">
        <v>88996.625</v>
      </c>
      <c r="M746" s="32">
        <v>42.29483485</v>
      </c>
      <c r="N746" s="33">
        <f t="shared" si="5"/>
        <v>3764097.557</v>
      </c>
    </row>
    <row r="747">
      <c r="A747" s="26">
        <v>42750.0</v>
      </c>
      <c r="B747" s="27" t="str">
        <f t="shared" si="1"/>
        <v>Sunday</v>
      </c>
      <c r="C747" s="28" t="str">
        <f t="shared" si="2"/>
        <v>January</v>
      </c>
      <c r="D747" s="29">
        <f t="shared" si="3"/>
        <v>2017</v>
      </c>
      <c r="E747" s="27">
        <f t="shared" si="4"/>
        <v>3</v>
      </c>
      <c r="F747" s="30" t="str">
        <f>IFERROR(VLOOKUP(A747,'_holidays'!A747:B2852,2, false),"Ns")</f>
        <v>N</v>
      </c>
      <c r="G747" s="30" t="str">
        <f>IFERROR(VLOOKUP(A747,'_holidays'!A747:C2852,3,False),"Ns")</f>
        <v>N</v>
      </c>
      <c r="H747" s="31">
        <v>15.2</v>
      </c>
      <c r="I747" s="31">
        <v>21.5</v>
      </c>
      <c r="J747" s="28">
        <v>22.7</v>
      </c>
      <c r="K747" s="31">
        <v>0.0</v>
      </c>
      <c r="L747" s="27">
        <v>90294.0</v>
      </c>
      <c r="M747" s="32">
        <v>55.44429634</v>
      </c>
      <c r="N747" s="33">
        <f t="shared" si="5"/>
        <v>5006287.294</v>
      </c>
    </row>
    <row r="748">
      <c r="A748" s="26">
        <v>42751.0</v>
      </c>
      <c r="B748" s="27" t="str">
        <f t="shared" si="1"/>
        <v>Monday</v>
      </c>
      <c r="C748" s="28" t="str">
        <f t="shared" si="2"/>
        <v>January</v>
      </c>
      <c r="D748" s="29">
        <f t="shared" si="3"/>
        <v>2017</v>
      </c>
      <c r="E748" s="27">
        <f t="shared" si="4"/>
        <v>3</v>
      </c>
      <c r="F748" s="30" t="str">
        <f>IFERROR(VLOOKUP(A748,'_holidays'!A748:B2853,2, false),"Ns")</f>
        <v>N</v>
      </c>
      <c r="G748" s="30" t="str">
        <f>IFERROR(VLOOKUP(A748,'_holidays'!A748:C2853,3,False),"Ns")</f>
        <v>N</v>
      </c>
      <c r="H748" s="31">
        <v>12.2</v>
      </c>
      <c r="I748" s="31">
        <v>32.7</v>
      </c>
      <c r="J748" s="28">
        <v>30.5</v>
      </c>
      <c r="K748" s="31">
        <v>0.0</v>
      </c>
      <c r="L748" s="27">
        <v>120928.705</v>
      </c>
      <c r="M748" s="32">
        <v>108.1670628</v>
      </c>
      <c r="N748" s="33">
        <f t="shared" si="5"/>
        <v>13080502.83</v>
      </c>
    </row>
    <row r="749">
      <c r="A749" s="26">
        <v>42752.0</v>
      </c>
      <c r="B749" s="27" t="str">
        <f t="shared" si="1"/>
        <v>Tuesday</v>
      </c>
      <c r="C749" s="28" t="str">
        <f t="shared" si="2"/>
        <v>January</v>
      </c>
      <c r="D749" s="29">
        <f t="shared" si="3"/>
        <v>2017</v>
      </c>
      <c r="E749" s="27">
        <f t="shared" si="4"/>
        <v>3</v>
      </c>
      <c r="F749" s="30" t="str">
        <f>IFERROR(VLOOKUP(A749,'_holidays'!A749:B2854,2, false),"Ns")</f>
        <v>N</v>
      </c>
      <c r="G749" s="30" t="str">
        <f>IFERROR(VLOOKUP(A749,'_holidays'!A749:C2854,3,False),"Ns")</f>
        <v>N</v>
      </c>
      <c r="H749" s="31">
        <v>16.4</v>
      </c>
      <c r="I749" s="31">
        <v>37.8</v>
      </c>
      <c r="J749" s="28">
        <v>25.5</v>
      </c>
      <c r="K749" s="31">
        <v>0.0</v>
      </c>
      <c r="L749" s="27">
        <v>140517.65</v>
      </c>
      <c r="M749" s="32">
        <v>129.2376575</v>
      </c>
      <c r="N749" s="33">
        <f t="shared" si="5"/>
        <v>18160171.92</v>
      </c>
    </row>
    <row r="750">
      <c r="A750" s="26">
        <v>42753.0</v>
      </c>
      <c r="B750" s="27" t="str">
        <f t="shared" si="1"/>
        <v>Wednesday</v>
      </c>
      <c r="C750" s="28" t="str">
        <f t="shared" si="2"/>
        <v>January</v>
      </c>
      <c r="D750" s="29">
        <f t="shared" si="3"/>
        <v>2017</v>
      </c>
      <c r="E750" s="27">
        <f t="shared" si="4"/>
        <v>3</v>
      </c>
      <c r="F750" s="30" t="str">
        <f>IFERROR(VLOOKUP(A750,'_holidays'!A750:B2855,2, false),"Ns")</f>
        <v>N</v>
      </c>
      <c r="G750" s="30" t="str">
        <f>IFERROR(VLOOKUP(A750,'_holidays'!A750:C2855,3,False),"Ns")</f>
        <v>N</v>
      </c>
      <c r="H750" s="31">
        <v>15.6</v>
      </c>
      <c r="I750" s="31">
        <v>20.8</v>
      </c>
      <c r="J750" s="28">
        <v>27.5</v>
      </c>
      <c r="K750" s="31">
        <v>0.0</v>
      </c>
      <c r="L750" s="27">
        <v>111211.35</v>
      </c>
      <c r="M750" s="32">
        <v>75.16561944</v>
      </c>
      <c r="N750" s="33">
        <f t="shared" si="5"/>
        <v>8359270.012</v>
      </c>
    </row>
    <row r="751">
      <c r="A751" s="26">
        <v>42754.0</v>
      </c>
      <c r="B751" s="27" t="str">
        <f t="shared" si="1"/>
        <v>Thursday</v>
      </c>
      <c r="C751" s="28" t="str">
        <f t="shared" si="2"/>
        <v>January</v>
      </c>
      <c r="D751" s="29">
        <f t="shared" si="3"/>
        <v>2017</v>
      </c>
      <c r="E751" s="27">
        <f t="shared" si="4"/>
        <v>3</v>
      </c>
      <c r="F751" s="30" t="str">
        <f>IFERROR(VLOOKUP(A751,'_holidays'!A751:B2856,2, false),"Ns")</f>
        <v>N</v>
      </c>
      <c r="G751" s="30" t="str">
        <f>IFERROR(VLOOKUP(A751,'_holidays'!A751:C2856,3,False),"Ns")</f>
        <v>N</v>
      </c>
      <c r="H751" s="31">
        <v>11.0</v>
      </c>
      <c r="I751" s="31">
        <v>23.4</v>
      </c>
      <c r="J751" s="28">
        <v>29.7</v>
      </c>
      <c r="K751" s="31">
        <v>0.0</v>
      </c>
      <c r="L751" s="27">
        <v>112371.41</v>
      </c>
      <c r="M751" s="32">
        <v>62.88513035</v>
      </c>
      <c r="N751" s="33">
        <f t="shared" si="5"/>
        <v>7066490.765</v>
      </c>
    </row>
    <row r="752">
      <c r="A752" s="26">
        <v>42755.0</v>
      </c>
      <c r="B752" s="27" t="str">
        <f t="shared" si="1"/>
        <v>Friday</v>
      </c>
      <c r="C752" s="28" t="str">
        <f t="shared" si="2"/>
        <v>January</v>
      </c>
      <c r="D752" s="29">
        <f t="shared" si="3"/>
        <v>2017</v>
      </c>
      <c r="E752" s="27">
        <f t="shared" si="4"/>
        <v>3</v>
      </c>
      <c r="F752" s="30" t="str">
        <f>IFERROR(VLOOKUP(A752,'_holidays'!A752:B2857,2, false),"Ns")</f>
        <v>N</v>
      </c>
      <c r="G752" s="30" t="str">
        <f>IFERROR(VLOOKUP(A752,'_holidays'!A752:C2857,3,False),"Ns")</f>
        <v>N</v>
      </c>
      <c r="H752" s="31">
        <v>16.1</v>
      </c>
      <c r="I752" s="31">
        <v>20.8</v>
      </c>
      <c r="J752" s="28">
        <v>13.2</v>
      </c>
      <c r="K752" s="31">
        <v>22.6</v>
      </c>
      <c r="L752" s="27">
        <v>107937.685</v>
      </c>
      <c r="M752" s="32">
        <v>38.99311604</v>
      </c>
      <c r="N752" s="33">
        <f t="shared" si="5"/>
        <v>4208826.676</v>
      </c>
    </row>
    <row r="753">
      <c r="A753" s="26">
        <v>42756.0</v>
      </c>
      <c r="B753" s="27" t="str">
        <f t="shared" si="1"/>
        <v>Saturday</v>
      </c>
      <c r="C753" s="28" t="str">
        <f t="shared" si="2"/>
        <v>January</v>
      </c>
      <c r="D753" s="29">
        <f t="shared" si="3"/>
        <v>2017</v>
      </c>
      <c r="E753" s="27">
        <f t="shared" si="4"/>
        <v>3</v>
      </c>
      <c r="F753" s="30" t="str">
        <f>IFERROR(VLOOKUP(A753,'_holidays'!A753:B2858,2, false),"Ns")</f>
        <v>N</v>
      </c>
      <c r="G753" s="30" t="str">
        <f>IFERROR(VLOOKUP(A753,'_holidays'!A753:C2858,3,False),"Ns")</f>
        <v>N</v>
      </c>
      <c r="H753" s="31">
        <v>15.3</v>
      </c>
      <c r="I753" s="31">
        <v>22.6</v>
      </c>
      <c r="J753" s="28">
        <v>25.1</v>
      </c>
      <c r="K753" s="31">
        <v>0.6</v>
      </c>
      <c r="L753" s="27">
        <v>96779.07</v>
      </c>
      <c r="M753" s="32">
        <v>46.47911443</v>
      </c>
      <c r="N753" s="33">
        <f t="shared" si="5"/>
        <v>4498205.469</v>
      </c>
    </row>
    <row r="754">
      <c r="A754" s="26">
        <v>42757.0</v>
      </c>
      <c r="B754" s="27" t="str">
        <f t="shared" si="1"/>
        <v>Sunday</v>
      </c>
      <c r="C754" s="28" t="str">
        <f t="shared" si="2"/>
        <v>January</v>
      </c>
      <c r="D754" s="29">
        <f t="shared" si="3"/>
        <v>2017</v>
      </c>
      <c r="E754" s="27">
        <f t="shared" si="4"/>
        <v>4</v>
      </c>
      <c r="F754" s="30" t="str">
        <f>IFERROR(VLOOKUP(A754,'_holidays'!A754:B2859,2, false),"Ns")</f>
        <v>N</v>
      </c>
      <c r="G754" s="30" t="str">
        <f>IFERROR(VLOOKUP(A754,'_holidays'!A754:C2859,3,False),"Ns")</f>
        <v>N</v>
      </c>
      <c r="H754" s="31">
        <v>12.7</v>
      </c>
      <c r="I754" s="31">
        <v>29.6</v>
      </c>
      <c r="J754" s="28">
        <v>30.3</v>
      </c>
      <c r="K754" s="31">
        <v>0.0</v>
      </c>
      <c r="L754" s="27">
        <v>103291.61</v>
      </c>
      <c r="M754" s="32">
        <v>60.78453185</v>
      </c>
      <c r="N754" s="33">
        <f t="shared" si="5"/>
        <v>6278532.158</v>
      </c>
    </row>
    <row r="755">
      <c r="A755" s="26">
        <v>42758.0</v>
      </c>
      <c r="B755" s="27" t="str">
        <f t="shared" si="1"/>
        <v>Monday</v>
      </c>
      <c r="C755" s="28" t="str">
        <f t="shared" si="2"/>
        <v>January</v>
      </c>
      <c r="D755" s="29">
        <f t="shared" si="3"/>
        <v>2017</v>
      </c>
      <c r="E755" s="27">
        <f t="shared" si="4"/>
        <v>4</v>
      </c>
      <c r="F755" s="30" t="str">
        <f>IFERROR(VLOOKUP(A755,'_holidays'!A755:B2860,2, false),"Ns")</f>
        <v>N</v>
      </c>
      <c r="G755" s="30" t="str">
        <f>IFERROR(VLOOKUP(A755,'_holidays'!A755:C2860,3,False),"Ns")</f>
        <v>N</v>
      </c>
      <c r="H755" s="31">
        <v>17.8</v>
      </c>
      <c r="I755" s="31">
        <v>36.7</v>
      </c>
      <c r="J755" s="28">
        <v>19.2</v>
      </c>
      <c r="K755" s="31">
        <v>0.0</v>
      </c>
      <c r="L755" s="27">
        <v>141332.055</v>
      </c>
      <c r="M755" s="32">
        <v>79.11439769</v>
      </c>
      <c r="N755" s="33">
        <f t="shared" si="5"/>
        <v>11181400.41</v>
      </c>
    </row>
    <row r="756">
      <c r="A756" s="26">
        <v>42759.0</v>
      </c>
      <c r="B756" s="27" t="str">
        <f t="shared" si="1"/>
        <v>Tuesday</v>
      </c>
      <c r="C756" s="28" t="str">
        <f t="shared" si="2"/>
        <v>January</v>
      </c>
      <c r="D756" s="29">
        <f t="shared" si="3"/>
        <v>2017</v>
      </c>
      <c r="E756" s="27">
        <f t="shared" si="4"/>
        <v>4</v>
      </c>
      <c r="F756" s="30" t="str">
        <f>IFERROR(VLOOKUP(A756,'_holidays'!A756:B2861,2, false),"Ns")</f>
        <v>N</v>
      </c>
      <c r="G756" s="30" t="str">
        <f>IFERROR(VLOOKUP(A756,'_holidays'!A756:C2861,3,False),"Ns")</f>
        <v>N</v>
      </c>
      <c r="H756" s="31">
        <v>19.1</v>
      </c>
      <c r="I756" s="31">
        <v>22.0</v>
      </c>
      <c r="J756" s="28">
        <v>27.6</v>
      </c>
      <c r="K756" s="31">
        <v>0.6</v>
      </c>
      <c r="L756" s="27">
        <v>115664.16</v>
      </c>
      <c r="M756" s="32">
        <v>59.81718215</v>
      </c>
      <c r="N756" s="33">
        <f t="shared" si="5"/>
        <v>6918704.127</v>
      </c>
    </row>
    <row r="757">
      <c r="A757" s="26">
        <v>42760.0</v>
      </c>
      <c r="B757" s="27" t="str">
        <f t="shared" si="1"/>
        <v>Wednesday</v>
      </c>
      <c r="C757" s="28" t="str">
        <f t="shared" si="2"/>
        <v>January</v>
      </c>
      <c r="D757" s="29">
        <f t="shared" si="3"/>
        <v>2017</v>
      </c>
      <c r="E757" s="27">
        <f t="shared" si="4"/>
        <v>4</v>
      </c>
      <c r="F757" s="30" t="str">
        <f>IFERROR(VLOOKUP(A757,'_holidays'!A757:B2862,2, false),"Ns")</f>
        <v>N</v>
      </c>
      <c r="G757" s="30" t="str">
        <f>IFERROR(VLOOKUP(A757,'_holidays'!A757:C2862,3,False),"Ns")</f>
        <v>N</v>
      </c>
      <c r="H757" s="31">
        <v>13.5</v>
      </c>
      <c r="I757" s="31">
        <v>21.1</v>
      </c>
      <c r="J757" s="28">
        <v>29.8</v>
      </c>
      <c r="K757" s="31">
        <v>0.0</v>
      </c>
      <c r="L757" s="27">
        <v>111936.7</v>
      </c>
      <c r="M757" s="32">
        <v>58.87513245</v>
      </c>
      <c r="N757" s="33">
        <f t="shared" si="5"/>
        <v>6590288.039</v>
      </c>
    </row>
    <row r="758">
      <c r="A758" s="26">
        <v>42761.0</v>
      </c>
      <c r="B758" s="27" t="str">
        <f t="shared" si="1"/>
        <v>Thursday</v>
      </c>
      <c r="C758" s="28" t="str">
        <f t="shared" si="2"/>
        <v>January</v>
      </c>
      <c r="D758" s="29">
        <f t="shared" si="3"/>
        <v>2017</v>
      </c>
      <c r="E758" s="27">
        <f t="shared" si="4"/>
        <v>4</v>
      </c>
      <c r="F758" s="30" t="str">
        <f>IFERROR(VLOOKUP(A758,'_holidays'!A758:B2863,2, false),"Ns")</f>
        <v>N</v>
      </c>
      <c r="G758" s="30" t="str">
        <f>IFERROR(VLOOKUP(A758,'_holidays'!A758:C2863,3,False),"Ns")</f>
        <v>Y</v>
      </c>
      <c r="H758" s="31">
        <v>16.4</v>
      </c>
      <c r="I758" s="31">
        <v>21.2</v>
      </c>
      <c r="J758" s="28">
        <v>16.9</v>
      </c>
      <c r="K758" s="31">
        <v>0.0</v>
      </c>
      <c r="L758" s="27">
        <v>98590.06</v>
      </c>
      <c r="M758" s="32">
        <v>37.84489775</v>
      </c>
      <c r="N758" s="33">
        <f t="shared" si="5"/>
        <v>3731130.74</v>
      </c>
    </row>
    <row r="759">
      <c r="A759" s="26">
        <v>42762.0</v>
      </c>
      <c r="B759" s="27" t="str">
        <f t="shared" si="1"/>
        <v>Friday</v>
      </c>
      <c r="C759" s="28" t="str">
        <f t="shared" si="2"/>
        <v>January</v>
      </c>
      <c r="D759" s="29">
        <f t="shared" si="3"/>
        <v>2017</v>
      </c>
      <c r="E759" s="27">
        <f t="shared" si="4"/>
        <v>4</v>
      </c>
      <c r="F759" s="30" t="str">
        <f>IFERROR(VLOOKUP(A759,'_holidays'!A759:B2864,2, false),"Ns")</f>
        <v>N</v>
      </c>
      <c r="G759" s="30" t="str">
        <f>IFERROR(VLOOKUP(A759,'_holidays'!A759:C2864,3,False),"Ns")</f>
        <v>N</v>
      </c>
      <c r="H759" s="31">
        <v>17.0</v>
      </c>
      <c r="I759" s="31">
        <v>23.6</v>
      </c>
      <c r="J759" s="28">
        <v>29.3</v>
      </c>
      <c r="K759" s="31">
        <v>0.0</v>
      </c>
      <c r="L759" s="27">
        <v>112513.82</v>
      </c>
      <c r="M759" s="32">
        <v>69.65718196</v>
      </c>
      <c r="N759" s="33">
        <f t="shared" si="5"/>
        <v>7837395.633</v>
      </c>
    </row>
    <row r="760">
      <c r="A760" s="26">
        <v>42763.0</v>
      </c>
      <c r="B760" s="27" t="str">
        <f t="shared" si="1"/>
        <v>Saturday</v>
      </c>
      <c r="C760" s="28" t="str">
        <f t="shared" si="2"/>
        <v>January</v>
      </c>
      <c r="D760" s="29">
        <f t="shared" si="3"/>
        <v>2017</v>
      </c>
      <c r="E760" s="27">
        <f t="shared" si="4"/>
        <v>4</v>
      </c>
      <c r="F760" s="30" t="str">
        <f>IFERROR(VLOOKUP(A760,'_holidays'!A760:B2865,2, false),"Ns")</f>
        <v>N</v>
      </c>
      <c r="G760" s="30" t="str">
        <f>IFERROR(VLOOKUP(A760,'_holidays'!A760:C2865,3,False),"Ns")</f>
        <v>N</v>
      </c>
      <c r="H760" s="31">
        <v>15.0</v>
      </c>
      <c r="I760" s="31">
        <v>29.2</v>
      </c>
      <c r="J760" s="28">
        <v>29.2</v>
      </c>
      <c r="K760" s="31">
        <v>0.0</v>
      </c>
      <c r="L760" s="27">
        <v>108336.53</v>
      </c>
      <c r="M760" s="32">
        <v>74.06254286</v>
      </c>
      <c r="N760" s="33">
        <f t="shared" si="5"/>
        <v>8023678.896</v>
      </c>
    </row>
    <row r="761">
      <c r="A761" s="26">
        <v>42764.0</v>
      </c>
      <c r="B761" s="27" t="str">
        <f t="shared" si="1"/>
        <v>Sunday</v>
      </c>
      <c r="C761" s="28" t="str">
        <f t="shared" si="2"/>
        <v>January</v>
      </c>
      <c r="D761" s="29">
        <f t="shared" si="3"/>
        <v>2017</v>
      </c>
      <c r="E761" s="27">
        <f t="shared" si="4"/>
        <v>5</v>
      </c>
      <c r="F761" s="30" t="str">
        <f>IFERROR(VLOOKUP(A761,'_holidays'!A761:B2866,2, false),"Ns")</f>
        <v>N</v>
      </c>
      <c r="G761" s="30" t="str">
        <f>IFERROR(VLOOKUP(A761,'_holidays'!A761:C2866,3,False),"Ns")</f>
        <v>N</v>
      </c>
      <c r="H761" s="31">
        <v>15.1</v>
      </c>
      <c r="I761" s="31">
        <v>27.0</v>
      </c>
      <c r="J761" s="28">
        <v>29.4</v>
      </c>
      <c r="K761" s="31">
        <v>0.0</v>
      </c>
      <c r="L761" s="27">
        <v>109020.58</v>
      </c>
      <c r="M761" s="32">
        <v>76.58688725</v>
      </c>
      <c r="N761" s="33">
        <f t="shared" si="5"/>
        <v>8349546.868</v>
      </c>
    </row>
    <row r="762">
      <c r="A762" s="26">
        <v>42765.0</v>
      </c>
      <c r="B762" s="27" t="str">
        <f t="shared" si="1"/>
        <v>Monday</v>
      </c>
      <c r="C762" s="28" t="str">
        <f t="shared" si="2"/>
        <v>January</v>
      </c>
      <c r="D762" s="29">
        <f t="shared" si="3"/>
        <v>2017</v>
      </c>
      <c r="E762" s="27">
        <f t="shared" si="4"/>
        <v>5</v>
      </c>
      <c r="F762" s="30" t="str">
        <f>IFERROR(VLOOKUP(A762,'_holidays'!A762:B2867,2, false),"Ns")</f>
        <v>N</v>
      </c>
      <c r="G762" s="30" t="str">
        <f>IFERROR(VLOOKUP(A762,'_holidays'!A762:C2867,3,False),"Ns")</f>
        <v>N</v>
      </c>
      <c r="H762" s="31">
        <v>17.8</v>
      </c>
      <c r="I762" s="31">
        <v>30.0</v>
      </c>
      <c r="J762" s="28">
        <v>3.7</v>
      </c>
      <c r="K762" s="31">
        <v>0.0</v>
      </c>
      <c r="L762" s="27">
        <v>124292.955</v>
      </c>
      <c r="M762" s="32">
        <v>96.16858429</v>
      </c>
      <c r="N762" s="33">
        <f t="shared" si="5"/>
        <v>11953077.52</v>
      </c>
    </row>
    <row r="763">
      <c r="A763" s="26">
        <v>42766.0</v>
      </c>
      <c r="B763" s="27" t="str">
        <f t="shared" si="1"/>
        <v>Tuesday</v>
      </c>
      <c r="C763" s="28" t="str">
        <f t="shared" si="2"/>
        <v>January</v>
      </c>
      <c r="D763" s="29">
        <f t="shared" si="3"/>
        <v>2017</v>
      </c>
      <c r="E763" s="27">
        <f t="shared" si="4"/>
        <v>5</v>
      </c>
      <c r="F763" s="30" t="str">
        <f>IFERROR(VLOOKUP(A763,'_holidays'!A763:B2868,2, false),"Ns")</f>
        <v>Y</v>
      </c>
      <c r="G763" s="30" t="str">
        <f>IFERROR(VLOOKUP(A763,'_holidays'!A763:C2868,3,False),"Ns")</f>
        <v>N</v>
      </c>
      <c r="H763" s="31">
        <v>16.5</v>
      </c>
      <c r="I763" s="31">
        <v>22.1</v>
      </c>
      <c r="J763" s="28">
        <v>26.8</v>
      </c>
      <c r="K763" s="31">
        <v>3.0</v>
      </c>
      <c r="L763" s="27">
        <v>112863.01</v>
      </c>
      <c r="M763" s="32">
        <v>58.79126706</v>
      </c>
      <c r="N763" s="33">
        <f t="shared" si="5"/>
        <v>6635359.362</v>
      </c>
    </row>
    <row r="764">
      <c r="A764" s="26">
        <v>42767.0</v>
      </c>
      <c r="B764" s="27" t="str">
        <f t="shared" si="1"/>
        <v>Wednesday</v>
      </c>
      <c r="C764" s="28" t="str">
        <f t="shared" si="2"/>
        <v>February</v>
      </c>
      <c r="D764" s="29">
        <f t="shared" si="3"/>
        <v>2017</v>
      </c>
      <c r="E764" s="27">
        <f t="shared" si="4"/>
        <v>5</v>
      </c>
      <c r="F764" s="30" t="str">
        <f>IFERROR(VLOOKUP(A764,'_holidays'!A764:B2869,2, false),"Ns")</f>
        <v>Ns</v>
      </c>
      <c r="G764" s="30" t="str">
        <f>IFERROR(VLOOKUP(A764,'_holidays'!A764:C2869,3,False),"Ns")</f>
        <v>Ns</v>
      </c>
      <c r="H764" s="31">
        <v>14.3</v>
      </c>
      <c r="I764" s="31">
        <v>20.6</v>
      </c>
      <c r="J764" s="28">
        <v>9.3</v>
      </c>
      <c r="K764" s="31">
        <v>0.0</v>
      </c>
      <c r="L764" s="27">
        <v>114133.73</v>
      </c>
      <c r="M764" s="32">
        <v>66.86330309</v>
      </c>
      <c r="N764" s="33">
        <f t="shared" si="5"/>
        <v>7631358.182</v>
      </c>
    </row>
    <row r="765">
      <c r="A765" s="26">
        <v>42768.0</v>
      </c>
      <c r="B765" s="27" t="str">
        <f t="shared" si="1"/>
        <v>Thursday</v>
      </c>
      <c r="C765" s="28" t="str">
        <f t="shared" si="2"/>
        <v>February</v>
      </c>
      <c r="D765" s="29">
        <f t="shared" si="3"/>
        <v>2017</v>
      </c>
      <c r="E765" s="27">
        <f t="shared" si="4"/>
        <v>5</v>
      </c>
      <c r="F765" s="30" t="str">
        <f>IFERROR(VLOOKUP(A765,'_holidays'!A765:B2870,2, false),"Ns")</f>
        <v>Y</v>
      </c>
      <c r="G765" s="30" t="str">
        <f>IFERROR(VLOOKUP(A765,'_holidays'!A765:C2870,3,False),"Ns")</f>
        <v>N</v>
      </c>
      <c r="H765" s="31">
        <v>14.2</v>
      </c>
      <c r="I765" s="31">
        <v>24.1</v>
      </c>
      <c r="J765" s="28">
        <v>28.2</v>
      </c>
      <c r="K765" s="31">
        <v>0.0</v>
      </c>
      <c r="L765" s="27">
        <v>110669.27</v>
      </c>
      <c r="M765" s="32">
        <v>82.46801369</v>
      </c>
      <c r="N765" s="33">
        <f t="shared" si="5"/>
        <v>9126674.873</v>
      </c>
    </row>
    <row r="766">
      <c r="A766" s="26">
        <v>42769.0</v>
      </c>
      <c r="B766" s="27" t="str">
        <f t="shared" si="1"/>
        <v>Friday</v>
      </c>
      <c r="C766" s="28" t="str">
        <f t="shared" si="2"/>
        <v>February</v>
      </c>
      <c r="D766" s="29">
        <f t="shared" si="3"/>
        <v>2017</v>
      </c>
      <c r="E766" s="27">
        <f t="shared" si="4"/>
        <v>5</v>
      </c>
      <c r="F766" s="30" t="str">
        <f>IFERROR(VLOOKUP(A766,'_holidays'!A766:B2871,2, false),"Ns")</f>
        <v>Y</v>
      </c>
      <c r="G766" s="30" t="str">
        <f>IFERROR(VLOOKUP(A766,'_holidays'!A766:C2871,3,False),"Ns")</f>
        <v>N</v>
      </c>
      <c r="H766" s="31">
        <v>15.4</v>
      </c>
      <c r="I766" s="31">
        <v>27.6</v>
      </c>
      <c r="J766" s="28">
        <v>28.1</v>
      </c>
      <c r="K766" s="31">
        <v>0.0</v>
      </c>
      <c r="L766" s="27">
        <v>117452.27</v>
      </c>
      <c r="M766" s="32">
        <v>87.11101457</v>
      </c>
      <c r="N766" s="33">
        <f t="shared" si="5"/>
        <v>10231386.4</v>
      </c>
    </row>
    <row r="767">
      <c r="A767" s="26">
        <v>42770.0</v>
      </c>
      <c r="B767" s="27" t="str">
        <f t="shared" si="1"/>
        <v>Saturday</v>
      </c>
      <c r="C767" s="28" t="str">
        <f t="shared" si="2"/>
        <v>February</v>
      </c>
      <c r="D767" s="29">
        <f t="shared" si="3"/>
        <v>2017</v>
      </c>
      <c r="E767" s="27">
        <f t="shared" si="4"/>
        <v>5</v>
      </c>
      <c r="F767" s="30" t="str">
        <f>IFERROR(VLOOKUP(A767,'_holidays'!A767:B2872,2, false),"Ns")</f>
        <v>N</v>
      </c>
      <c r="G767" s="30" t="str">
        <f>IFERROR(VLOOKUP(A767,'_holidays'!A767:C2872,3,False),"Ns")</f>
        <v>N</v>
      </c>
      <c r="H767" s="31">
        <v>14.6</v>
      </c>
      <c r="I767" s="31">
        <v>35.9</v>
      </c>
      <c r="J767" s="28">
        <v>27.3</v>
      </c>
      <c r="K767" s="31">
        <v>0.0</v>
      </c>
      <c r="L767" s="27">
        <v>117361.7</v>
      </c>
      <c r="M767" s="32">
        <v>80.81731255</v>
      </c>
      <c r="N767" s="33">
        <f t="shared" si="5"/>
        <v>9484857.19</v>
      </c>
    </row>
    <row r="768">
      <c r="A768" s="26">
        <v>42771.0</v>
      </c>
      <c r="B768" s="27" t="str">
        <f t="shared" si="1"/>
        <v>Sunday</v>
      </c>
      <c r="C768" s="28" t="str">
        <f t="shared" si="2"/>
        <v>February</v>
      </c>
      <c r="D768" s="29">
        <f t="shared" si="3"/>
        <v>2017</v>
      </c>
      <c r="E768" s="27">
        <f t="shared" si="4"/>
        <v>6</v>
      </c>
      <c r="F768" s="30" t="str">
        <f>IFERROR(VLOOKUP(A768,'_holidays'!A768:B2873,2, false),"Ns")</f>
        <v>Y</v>
      </c>
      <c r="G768" s="30" t="str">
        <f>IFERROR(VLOOKUP(A768,'_holidays'!A768:C2873,3,False),"Ns")</f>
        <v>N</v>
      </c>
      <c r="H768" s="31">
        <v>18.5</v>
      </c>
      <c r="I768" s="31">
        <v>30.7</v>
      </c>
      <c r="J768" s="28">
        <v>9.3</v>
      </c>
      <c r="K768" s="31">
        <v>0.0</v>
      </c>
      <c r="L768" s="27">
        <v>110384.275</v>
      </c>
      <c r="M768" s="32">
        <v>113.8703652</v>
      </c>
      <c r="N768" s="33">
        <f t="shared" si="5"/>
        <v>12569497.71</v>
      </c>
    </row>
    <row r="769">
      <c r="A769" s="26">
        <v>42772.0</v>
      </c>
      <c r="B769" s="27" t="str">
        <f t="shared" si="1"/>
        <v>Monday</v>
      </c>
      <c r="C769" s="28" t="str">
        <f t="shared" si="2"/>
        <v>February</v>
      </c>
      <c r="D769" s="29">
        <f t="shared" si="3"/>
        <v>2017</v>
      </c>
      <c r="E769" s="27">
        <f t="shared" si="4"/>
        <v>6</v>
      </c>
      <c r="F769" s="30" t="str">
        <f>IFERROR(VLOOKUP(A769,'_holidays'!A769:B2874,2, false),"Ns")</f>
        <v>Y</v>
      </c>
      <c r="G769" s="30" t="str">
        <f>IFERROR(VLOOKUP(A769,'_holidays'!A769:C2874,3,False),"Ns")</f>
        <v>N</v>
      </c>
      <c r="H769" s="31">
        <v>15.1</v>
      </c>
      <c r="I769" s="31">
        <v>18.0</v>
      </c>
      <c r="J769" s="28">
        <v>3.9</v>
      </c>
      <c r="K769" s="31">
        <v>32.4</v>
      </c>
      <c r="L769" s="27">
        <v>108761.37</v>
      </c>
      <c r="M769" s="32">
        <v>92.10179585</v>
      </c>
      <c r="N769" s="33">
        <f t="shared" si="5"/>
        <v>10017117.5</v>
      </c>
    </row>
    <row r="770">
      <c r="A770" s="26">
        <v>42773.0</v>
      </c>
      <c r="B770" s="27" t="str">
        <f t="shared" si="1"/>
        <v>Tuesday</v>
      </c>
      <c r="C770" s="28" t="str">
        <f t="shared" si="2"/>
        <v>February</v>
      </c>
      <c r="D770" s="29">
        <f t="shared" si="3"/>
        <v>2017</v>
      </c>
      <c r="E770" s="27">
        <f t="shared" si="4"/>
        <v>6</v>
      </c>
      <c r="F770" s="30" t="str">
        <f>IFERROR(VLOOKUP(A770,'_holidays'!A770:B2875,2, false),"Ns")</f>
        <v>N</v>
      </c>
      <c r="G770" s="30" t="str">
        <f>IFERROR(VLOOKUP(A770,'_holidays'!A770:C2875,3,False),"Ns")</f>
        <v>N</v>
      </c>
      <c r="H770" s="31">
        <v>15.4</v>
      </c>
      <c r="I770" s="31">
        <v>27.6</v>
      </c>
      <c r="J770" s="28">
        <v>27.9</v>
      </c>
      <c r="K770" s="31">
        <v>0.0</v>
      </c>
      <c r="L770" s="27">
        <v>111543.81</v>
      </c>
      <c r="M770" s="32">
        <v>69.06961085</v>
      </c>
      <c r="N770" s="33">
        <f t="shared" si="5"/>
        <v>7704287.549</v>
      </c>
    </row>
    <row r="771">
      <c r="A771" s="26">
        <v>42774.0</v>
      </c>
      <c r="B771" s="27" t="str">
        <f t="shared" si="1"/>
        <v>Wednesday</v>
      </c>
      <c r="C771" s="28" t="str">
        <f t="shared" si="2"/>
        <v>February</v>
      </c>
      <c r="D771" s="29">
        <f t="shared" si="3"/>
        <v>2017</v>
      </c>
      <c r="E771" s="27">
        <f t="shared" si="4"/>
        <v>6</v>
      </c>
      <c r="F771" s="30" t="str">
        <f>IFERROR(VLOOKUP(A771,'_holidays'!A771:B2876,2, false),"Ns")</f>
        <v>Y</v>
      </c>
      <c r="G771" s="30" t="str">
        <f>IFERROR(VLOOKUP(A771,'_holidays'!A771:C2876,3,False),"Ns")</f>
        <v>N</v>
      </c>
      <c r="H771" s="31">
        <v>16.5</v>
      </c>
      <c r="I771" s="31">
        <v>36.0</v>
      </c>
      <c r="J771" s="28">
        <v>27.7</v>
      </c>
      <c r="K771" s="31">
        <v>0.0</v>
      </c>
      <c r="L771" s="27">
        <v>142213.66</v>
      </c>
      <c r="M771" s="32">
        <v>135.0612793</v>
      </c>
      <c r="N771" s="33">
        <f t="shared" si="5"/>
        <v>19207558.85</v>
      </c>
    </row>
    <row r="772">
      <c r="A772" s="26">
        <v>42775.0</v>
      </c>
      <c r="B772" s="27" t="str">
        <f t="shared" si="1"/>
        <v>Thursday</v>
      </c>
      <c r="C772" s="28" t="str">
        <f t="shared" si="2"/>
        <v>February</v>
      </c>
      <c r="D772" s="29">
        <f t="shared" si="3"/>
        <v>2017</v>
      </c>
      <c r="E772" s="27">
        <f t="shared" si="4"/>
        <v>6</v>
      </c>
      <c r="F772" s="30" t="str">
        <f>IFERROR(VLOOKUP(A772,'_holidays'!A772:B2877,2, false),"Ns")</f>
        <v>Y</v>
      </c>
      <c r="G772" s="30" t="str">
        <f>IFERROR(VLOOKUP(A772,'_holidays'!A772:C2877,3,False),"Ns")</f>
        <v>N</v>
      </c>
      <c r="H772" s="31">
        <v>20.3</v>
      </c>
      <c r="I772" s="31">
        <v>36.0</v>
      </c>
      <c r="J772" s="28">
        <v>24.4</v>
      </c>
      <c r="K772" s="31">
        <v>0.0</v>
      </c>
      <c r="L772" s="27">
        <v>155060.61</v>
      </c>
      <c r="M772" s="32">
        <v>156.6995615</v>
      </c>
      <c r="N772" s="33">
        <f t="shared" si="5"/>
        <v>24297929.59</v>
      </c>
    </row>
    <row r="773">
      <c r="A773" s="26">
        <v>42776.0</v>
      </c>
      <c r="B773" s="27" t="str">
        <f t="shared" si="1"/>
        <v>Friday</v>
      </c>
      <c r="C773" s="28" t="str">
        <f t="shared" si="2"/>
        <v>February</v>
      </c>
      <c r="D773" s="29">
        <f t="shared" si="3"/>
        <v>2017</v>
      </c>
      <c r="E773" s="27">
        <f t="shared" si="4"/>
        <v>6</v>
      </c>
      <c r="F773" s="30" t="str">
        <f>IFERROR(VLOOKUP(A773,'_holidays'!A773:B2878,2, false),"Ns")</f>
        <v>N</v>
      </c>
      <c r="G773" s="30" t="str">
        <f>IFERROR(VLOOKUP(A773,'_holidays'!A773:C2878,3,False),"Ns")</f>
        <v>N</v>
      </c>
      <c r="H773" s="31">
        <v>18.7</v>
      </c>
      <c r="I773" s="31">
        <v>27.1</v>
      </c>
      <c r="J773" s="28">
        <v>21.3</v>
      </c>
      <c r="K773" s="31">
        <v>0.0</v>
      </c>
      <c r="L773" s="27">
        <v>138793.59</v>
      </c>
      <c r="M773" s="32">
        <v>213.3394317</v>
      </c>
      <c r="N773" s="33">
        <f t="shared" si="5"/>
        <v>29610145.61</v>
      </c>
    </row>
    <row r="774">
      <c r="A774" s="26">
        <v>42777.0</v>
      </c>
      <c r="B774" s="27" t="str">
        <f t="shared" si="1"/>
        <v>Saturday</v>
      </c>
      <c r="C774" s="28" t="str">
        <f t="shared" si="2"/>
        <v>February</v>
      </c>
      <c r="D774" s="29">
        <f t="shared" si="3"/>
        <v>2017</v>
      </c>
      <c r="E774" s="27">
        <f t="shared" si="4"/>
        <v>6</v>
      </c>
      <c r="F774" s="30" t="str">
        <f>IFERROR(VLOOKUP(A774,'_holidays'!A774:B2879,2, false),"Ns")</f>
        <v>Y</v>
      </c>
      <c r="G774" s="30" t="str">
        <f>IFERROR(VLOOKUP(A774,'_holidays'!A774:C2879,3,False),"Ns")</f>
        <v>N</v>
      </c>
      <c r="H774" s="31">
        <v>18.5</v>
      </c>
      <c r="I774" s="31">
        <v>24.6</v>
      </c>
      <c r="J774" s="28">
        <v>21.0</v>
      </c>
      <c r="K774" s="31">
        <v>0.0</v>
      </c>
      <c r="L774" s="27">
        <v>111983.51</v>
      </c>
      <c r="M774" s="32">
        <v>97.6080054</v>
      </c>
      <c r="N774" s="33">
        <f t="shared" si="5"/>
        <v>10930487.05</v>
      </c>
    </row>
    <row r="775">
      <c r="A775" s="26">
        <v>42778.0</v>
      </c>
      <c r="B775" s="27" t="str">
        <f t="shared" si="1"/>
        <v>Sunday</v>
      </c>
      <c r="C775" s="28" t="str">
        <f t="shared" si="2"/>
        <v>February</v>
      </c>
      <c r="D775" s="29">
        <f t="shared" si="3"/>
        <v>2017</v>
      </c>
      <c r="E775" s="27">
        <f t="shared" si="4"/>
        <v>7</v>
      </c>
      <c r="F775" s="30" t="str">
        <f>IFERROR(VLOOKUP(A775,'_holidays'!A775:B2880,2, false),"Ns")</f>
        <v>Y</v>
      </c>
      <c r="G775" s="30" t="str">
        <f>IFERROR(VLOOKUP(A775,'_holidays'!A775:C2880,3,False),"Ns")</f>
        <v>N</v>
      </c>
      <c r="H775" s="31">
        <v>15.1</v>
      </c>
      <c r="I775" s="31">
        <v>19.9</v>
      </c>
      <c r="J775" s="28">
        <v>12.6</v>
      </c>
      <c r="K775" s="31">
        <v>2.0</v>
      </c>
      <c r="L775" s="27">
        <v>89003.15</v>
      </c>
      <c r="M775" s="32">
        <v>19.86511394</v>
      </c>
      <c r="N775" s="33">
        <f t="shared" si="5"/>
        <v>1768057.716</v>
      </c>
    </row>
    <row r="776">
      <c r="A776" s="26">
        <v>42779.0</v>
      </c>
      <c r="B776" s="27" t="str">
        <f t="shared" si="1"/>
        <v>Monday</v>
      </c>
      <c r="C776" s="28" t="str">
        <f t="shared" si="2"/>
        <v>February</v>
      </c>
      <c r="D776" s="29">
        <f t="shared" si="3"/>
        <v>2017</v>
      </c>
      <c r="E776" s="27">
        <f t="shared" si="4"/>
        <v>7</v>
      </c>
      <c r="F776" s="30" t="str">
        <f>IFERROR(VLOOKUP(A776,'_holidays'!A776:B2881,2, false),"Ns")</f>
        <v>Y</v>
      </c>
      <c r="G776" s="30" t="str">
        <f>IFERROR(VLOOKUP(A776,'_holidays'!A776:C2881,3,False),"Ns")</f>
        <v>N</v>
      </c>
      <c r="H776" s="31">
        <v>14.0</v>
      </c>
      <c r="I776" s="31">
        <v>21.0</v>
      </c>
      <c r="J776" s="28">
        <v>20.5</v>
      </c>
      <c r="K776" s="31">
        <v>0.0</v>
      </c>
      <c r="L776" s="27">
        <v>104844.105</v>
      </c>
      <c r="M776" s="32">
        <v>69.04132793</v>
      </c>
      <c r="N776" s="33">
        <f t="shared" si="5"/>
        <v>7238576.235</v>
      </c>
    </row>
    <row r="777">
      <c r="A777" s="26">
        <v>42780.0</v>
      </c>
      <c r="B777" s="27" t="str">
        <f t="shared" si="1"/>
        <v>Tuesday</v>
      </c>
      <c r="C777" s="28" t="str">
        <f t="shared" si="2"/>
        <v>February</v>
      </c>
      <c r="D777" s="29">
        <f t="shared" si="3"/>
        <v>2017</v>
      </c>
      <c r="E777" s="27">
        <f t="shared" si="4"/>
        <v>7</v>
      </c>
      <c r="F777" s="30" t="str">
        <f>IFERROR(VLOOKUP(A777,'_holidays'!A777:B2882,2, false),"Ns")</f>
        <v>Y</v>
      </c>
      <c r="G777" s="30" t="str">
        <f>IFERROR(VLOOKUP(A777,'_holidays'!A777:C2882,3,False),"Ns")</f>
        <v>N</v>
      </c>
      <c r="H777" s="31">
        <v>14.5</v>
      </c>
      <c r="I777" s="31">
        <v>19.5</v>
      </c>
      <c r="J777" s="28">
        <v>15.6</v>
      </c>
      <c r="K777" s="31">
        <v>0.6</v>
      </c>
      <c r="L777" s="27">
        <v>111613.05</v>
      </c>
      <c r="M777" s="32">
        <v>90.69389262</v>
      </c>
      <c r="N777" s="33">
        <f t="shared" si="5"/>
        <v>10122621.97</v>
      </c>
    </row>
    <row r="778">
      <c r="A778" s="26">
        <v>42781.0</v>
      </c>
      <c r="B778" s="27" t="str">
        <f t="shared" si="1"/>
        <v>Wednesday</v>
      </c>
      <c r="C778" s="28" t="str">
        <f t="shared" si="2"/>
        <v>February</v>
      </c>
      <c r="D778" s="29">
        <f t="shared" si="3"/>
        <v>2017</v>
      </c>
      <c r="E778" s="27">
        <f t="shared" si="4"/>
        <v>7</v>
      </c>
      <c r="F778" s="30" t="str">
        <f>IFERROR(VLOOKUP(A778,'_holidays'!A778:B2883,2, false),"Ns")</f>
        <v>Y</v>
      </c>
      <c r="G778" s="30" t="str">
        <f>IFERROR(VLOOKUP(A778,'_holidays'!A778:C2883,3,False),"Ns")</f>
        <v>N</v>
      </c>
      <c r="H778" s="31">
        <v>10.0</v>
      </c>
      <c r="I778" s="31">
        <v>31.5</v>
      </c>
      <c r="J778" s="28">
        <v>26.0</v>
      </c>
      <c r="K778" s="31">
        <v>0.0</v>
      </c>
      <c r="L778" s="27">
        <v>116299.39</v>
      </c>
      <c r="M778" s="32">
        <v>79.04437965</v>
      </c>
      <c r="N778" s="33">
        <f t="shared" si="5"/>
        <v>9192813.136</v>
      </c>
    </row>
    <row r="779">
      <c r="A779" s="26">
        <v>42782.0</v>
      </c>
      <c r="B779" s="27" t="str">
        <f t="shared" si="1"/>
        <v>Thursday</v>
      </c>
      <c r="C779" s="28" t="str">
        <f t="shared" si="2"/>
        <v>February</v>
      </c>
      <c r="D779" s="29">
        <f t="shared" si="3"/>
        <v>2017</v>
      </c>
      <c r="E779" s="27">
        <f t="shared" si="4"/>
        <v>7</v>
      </c>
      <c r="F779" s="30" t="str">
        <f>IFERROR(VLOOKUP(A779,'_holidays'!A779:B2884,2, false),"Ns")</f>
        <v>Y</v>
      </c>
      <c r="G779" s="30" t="str">
        <f>IFERROR(VLOOKUP(A779,'_holidays'!A779:C2884,3,False),"Ns")</f>
        <v>N</v>
      </c>
      <c r="H779" s="31">
        <v>14.9</v>
      </c>
      <c r="I779" s="31">
        <v>23.6</v>
      </c>
      <c r="J779" s="28">
        <v>23.2</v>
      </c>
      <c r="K779" s="31">
        <v>0.0</v>
      </c>
      <c r="L779" s="27">
        <v>119947.59</v>
      </c>
      <c r="M779" s="32">
        <v>112.8870329</v>
      </c>
      <c r="N779" s="33">
        <f t="shared" si="5"/>
        <v>13540527.54</v>
      </c>
    </row>
    <row r="780">
      <c r="A780" s="26">
        <v>42783.0</v>
      </c>
      <c r="B780" s="27" t="str">
        <f t="shared" si="1"/>
        <v>Friday</v>
      </c>
      <c r="C780" s="28" t="str">
        <f t="shared" si="2"/>
        <v>February</v>
      </c>
      <c r="D780" s="29">
        <f t="shared" si="3"/>
        <v>2017</v>
      </c>
      <c r="E780" s="27">
        <f t="shared" si="4"/>
        <v>7</v>
      </c>
      <c r="F780" s="30" t="str">
        <f>IFERROR(VLOOKUP(A780,'_holidays'!A780:B2885,2, false),"Ns")</f>
        <v>Y</v>
      </c>
      <c r="G780" s="30" t="str">
        <f>IFERROR(VLOOKUP(A780,'_holidays'!A780:C2885,3,False),"Ns")</f>
        <v>N</v>
      </c>
      <c r="H780" s="31">
        <v>13.7</v>
      </c>
      <c r="I780" s="31">
        <v>25.5</v>
      </c>
      <c r="J780" s="28">
        <v>18.4</v>
      </c>
      <c r="K780" s="31">
        <v>0.0</v>
      </c>
      <c r="L780" s="27">
        <v>111885.97</v>
      </c>
      <c r="M780" s="32">
        <v>93.73260963</v>
      </c>
      <c r="N780" s="33">
        <f t="shared" si="5"/>
        <v>10487363.95</v>
      </c>
    </row>
    <row r="781">
      <c r="A781" s="26">
        <v>42784.0</v>
      </c>
      <c r="B781" s="27" t="str">
        <f t="shared" si="1"/>
        <v>Saturday</v>
      </c>
      <c r="C781" s="28" t="str">
        <f t="shared" si="2"/>
        <v>February</v>
      </c>
      <c r="D781" s="29">
        <f t="shared" si="3"/>
        <v>2017</v>
      </c>
      <c r="E781" s="27">
        <f t="shared" si="4"/>
        <v>7</v>
      </c>
      <c r="F781" s="30" t="str">
        <f>IFERROR(VLOOKUP(A781,'_holidays'!A781:B2886,2, false),"Ns")</f>
        <v>Y</v>
      </c>
      <c r="G781" s="30" t="str">
        <f>IFERROR(VLOOKUP(A781,'_holidays'!A781:C2886,3,False),"Ns")</f>
        <v>N</v>
      </c>
      <c r="H781" s="31">
        <v>13.3</v>
      </c>
      <c r="I781" s="31">
        <v>18.9</v>
      </c>
      <c r="J781" s="28">
        <v>16.1</v>
      </c>
      <c r="K781" s="31">
        <v>0.0</v>
      </c>
      <c r="L781" s="27">
        <v>95623.35</v>
      </c>
      <c r="M781" s="32">
        <v>49.81815886</v>
      </c>
      <c r="N781" s="33">
        <f t="shared" si="5"/>
        <v>4763779.241</v>
      </c>
    </row>
    <row r="782">
      <c r="A782" s="26">
        <v>42785.0</v>
      </c>
      <c r="B782" s="27" t="str">
        <f t="shared" si="1"/>
        <v>Sunday</v>
      </c>
      <c r="C782" s="28" t="str">
        <f t="shared" si="2"/>
        <v>February</v>
      </c>
      <c r="D782" s="29">
        <f t="shared" si="3"/>
        <v>2017</v>
      </c>
      <c r="E782" s="27">
        <f t="shared" si="4"/>
        <v>8</v>
      </c>
      <c r="F782" s="30" t="str">
        <f>IFERROR(VLOOKUP(A782,'_holidays'!A782:B2887,2, false),"Ns")</f>
        <v>Y</v>
      </c>
      <c r="G782" s="30" t="str">
        <f>IFERROR(VLOOKUP(A782,'_holidays'!A782:C2887,3,False),"Ns")</f>
        <v>N</v>
      </c>
      <c r="H782" s="31">
        <v>11.7</v>
      </c>
      <c r="I782" s="31">
        <v>17.3</v>
      </c>
      <c r="J782" s="28">
        <v>9.9</v>
      </c>
      <c r="K782" s="31">
        <v>0.0</v>
      </c>
      <c r="L782" s="27">
        <v>91280.025</v>
      </c>
      <c r="M782" s="32">
        <v>53.12020553</v>
      </c>
      <c r="N782" s="33">
        <f t="shared" si="5"/>
        <v>4848813.689</v>
      </c>
    </row>
    <row r="783">
      <c r="A783" s="26">
        <v>42786.0</v>
      </c>
      <c r="B783" s="27" t="str">
        <f t="shared" si="1"/>
        <v>Monday</v>
      </c>
      <c r="C783" s="28" t="str">
        <f t="shared" si="2"/>
        <v>February</v>
      </c>
      <c r="D783" s="29">
        <f t="shared" si="3"/>
        <v>2017</v>
      </c>
      <c r="E783" s="27">
        <f t="shared" si="4"/>
        <v>8</v>
      </c>
      <c r="F783" s="30" t="str">
        <f>IFERROR(VLOOKUP(A783,'_holidays'!A783:B2888,2, false),"Ns")</f>
        <v>Y</v>
      </c>
      <c r="G783" s="30" t="str">
        <f>IFERROR(VLOOKUP(A783,'_holidays'!A783:C2888,3,False),"Ns")</f>
        <v>N</v>
      </c>
      <c r="H783" s="31">
        <v>11.6</v>
      </c>
      <c r="I783" s="31">
        <v>20.3</v>
      </c>
      <c r="J783" s="28">
        <v>22.4</v>
      </c>
      <c r="K783" s="31">
        <v>3.6</v>
      </c>
      <c r="L783" s="27">
        <v>105341.865</v>
      </c>
      <c r="M783" s="32">
        <v>93.72670141</v>
      </c>
      <c r="N783" s="33">
        <f t="shared" si="5"/>
        <v>9873345.527</v>
      </c>
    </row>
    <row r="784">
      <c r="A784" s="26">
        <v>42787.0</v>
      </c>
      <c r="B784" s="27" t="str">
        <f t="shared" si="1"/>
        <v>Tuesday</v>
      </c>
      <c r="C784" s="28" t="str">
        <f t="shared" si="2"/>
        <v>February</v>
      </c>
      <c r="D784" s="29">
        <f t="shared" si="3"/>
        <v>2017</v>
      </c>
      <c r="E784" s="27">
        <f t="shared" si="4"/>
        <v>8</v>
      </c>
      <c r="F784" s="30" t="str">
        <f>IFERROR(VLOOKUP(A784,'_holidays'!A784:B2889,2, false),"Ns")</f>
        <v>Y</v>
      </c>
      <c r="G784" s="30" t="str">
        <f>IFERROR(VLOOKUP(A784,'_holidays'!A784:C2889,3,False),"Ns")</f>
        <v>N</v>
      </c>
      <c r="H784" s="31">
        <v>10.1</v>
      </c>
      <c r="I784" s="31">
        <v>24.0</v>
      </c>
      <c r="J784" s="28">
        <v>25.0</v>
      </c>
      <c r="K784" s="31">
        <v>0.2</v>
      </c>
      <c r="L784" s="27">
        <v>112351.47</v>
      </c>
      <c r="M784" s="32">
        <v>103.2484286</v>
      </c>
      <c r="N784" s="33">
        <f t="shared" si="5"/>
        <v>11600112.73</v>
      </c>
    </row>
    <row r="785">
      <c r="A785" s="26">
        <v>42788.0</v>
      </c>
      <c r="B785" s="27" t="str">
        <f t="shared" si="1"/>
        <v>Wednesday</v>
      </c>
      <c r="C785" s="28" t="str">
        <f t="shared" si="2"/>
        <v>February</v>
      </c>
      <c r="D785" s="29">
        <f t="shared" si="3"/>
        <v>2017</v>
      </c>
      <c r="E785" s="27">
        <f t="shared" si="4"/>
        <v>8</v>
      </c>
      <c r="F785" s="30" t="str">
        <f>IFERROR(VLOOKUP(A785,'_holidays'!A785:B2890,2, false),"Ns")</f>
        <v>Y</v>
      </c>
      <c r="G785" s="30" t="str">
        <f>IFERROR(VLOOKUP(A785,'_holidays'!A785:C2890,3,False),"Ns")</f>
        <v>N</v>
      </c>
      <c r="H785" s="31">
        <v>12.8</v>
      </c>
      <c r="I785" s="31">
        <v>33.3</v>
      </c>
      <c r="J785" s="28">
        <v>23.1</v>
      </c>
      <c r="K785" s="31">
        <v>0.0</v>
      </c>
      <c r="L785" s="27">
        <v>116690.17</v>
      </c>
      <c r="M785" s="32">
        <v>78.05783525</v>
      </c>
      <c r="N785" s="33">
        <f t="shared" si="5"/>
        <v>9108582.065</v>
      </c>
    </row>
    <row r="786">
      <c r="A786" s="26">
        <v>42789.0</v>
      </c>
      <c r="B786" s="27" t="str">
        <f t="shared" si="1"/>
        <v>Thursday</v>
      </c>
      <c r="C786" s="28" t="str">
        <f t="shared" si="2"/>
        <v>February</v>
      </c>
      <c r="D786" s="29">
        <f t="shared" si="3"/>
        <v>2017</v>
      </c>
      <c r="E786" s="27">
        <f t="shared" si="4"/>
        <v>8</v>
      </c>
      <c r="F786" s="30" t="str">
        <f>IFERROR(VLOOKUP(A786,'_holidays'!A786:B2891,2, false),"Ns")</f>
        <v>Y</v>
      </c>
      <c r="G786" s="30" t="str">
        <f>IFERROR(VLOOKUP(A786,'_holidays'!A786:C2891,3,False),"Ns")</f>
        <v>N</v>
      </c>
      <c r="H786" s="31">
        <v>15.9</v>
      </c>
      <c r="I786" s="31">
        <v>25.0</v>
      </c>
      <c r="J786" s="28">
        <v>23.5</v>
      </c>
      <c r="K786" s="31">
        <v>0.0</v>
      </c>
      <c r="L786" s="27">
        <v>117948.685</v>
      </c>
      <c r="M786" s="32">
        <v>102.3617733</v>
      </c>
      <c r="N786" s="33">
        <f t="shared" si="5"/>
        <v>12073436.56</v>
      </c>
    </row>
    <row r="787">
      <c r="A787" s="26">
        <v>42790.0</v>
      </c>
      <c r="B787" s="27" t="str">
        <f t="shared" si="1"/>
        <v>Friday</v>
      </c>
      <c r="C787" s="28" t="str">
        <f t="shared" si="2"/>
        <v>February</v>
      </c>
      <c r="D787" s="29">
        <f t="shared" si="3"/>
        <v>2017</v>
      </c>
      <c r="E787" s="27">
        <f t="shared" si="4"/>
        <v>8</v>
      </c>
      <c r="F787" s="30" t="str">
        <f>IFERROR(VLOOKUP(A787,'_holidays'!A787:B2892,2, false),"Ns")</f>
        <v>Y</v>
      </c>
      <c r="G787" s="30" t="str">
        <f>IFERROR(VLOOKUP(A787,'_holidays'!A787:C2892,3,False),"Ns")</f>
        <v>N</v>
      </c>
      <c r="H787" s="31">
        <v>15.8</v>
      </c>
      <c r="I787" s="31">
        <v>20.0</v>
      </c>
      <c r="J787" s="28">
        <v>13.2</v>
      </c>
      <c r="K787" s="31">
        <v>1.4</v>
      </c>
      <c r="L787" s="27">
        <v>111229.52</v>
      </c>
      <c r="M787" s="32">
        <v>98.21079741</v>
      </c>
      <c r="N787" s="33">
        <f t="shared" si="5"/>
        <v>10923939.85</v>
      </c>
    </row>
    <row r="788">
      <c r="A788" s="26">
        <v>42791.0</v>
      </c>
      <c r="B788" s="27" t="str">
        <f t="shared" si="1"/>
        <v>Saturday</v>
      </c>
      <c r="C788" s="28" t="str">
        <f t="shared" si="2"/>
        <v>February</v>
      </c>
      <c r="D788" s="29">
        <f t="shared" si="3"/>
        <v>2017</v>
      </c>
      <c r="E788" s="27">
        <f t="shared" si="4"/>
        <v>8</v>
      </c>
      <c r="F788" s="30" t="str">
        <f>IFERROR(VLOOKUP(A788,'_holidays'!A788:B2893,2, false),"Ns")</f>
        <v>Y</v>
      </c>
      <c r="G788" s="30" t="str">
        <f>IFERROR(VLOOKUP(A788,'_holidays'!A788:C2893,3,False),"Ns")</f>
        <v>N</v>
      </c>
      <c r="H788" s="31">
        <v>13.7</v>
      </c>
      <c r="I788" s="31">
        <v>19.4</v>
      </c>
      <c r="J788" s="28">
        <v>23.9</v>
      </c>
      <c r="K788" s="31">
        <v>0.0</v>
      </c>
      <c r="L788" s="27">
        <v>95046.905</v>
      </c>
      <c r="M788" s="32">
        <v>45.60929044</v>
      </c>
      <c r="N788" s="33">
        <f t="shared" si="5"/>
        <v>4335021.896</v>
      </c>
    </row>
    <row r="789">
      <c r="A789" s="26">
        <v>42792.0</v>
      </c>
      <c r="B789" s="27" t="str">
        <f t="shared" si="1"/>
        <v>Sunday</v>
      </c>
      <c r="C789" s="28" t="str">
        <f t="shared" si="2"/>
        <v>February</v>
      </c>
      <c r="D789" s="29">
        <f t="shared" si="3"/>
        <v>2017</v>
      </c>
      <c r="E789" s="27">
        <f t="shared" si="4"/>
        <v>9</v>
      </c>
      <c r="F789" s="30" t="str">
        <f>IFERROR(VLOOKUP(A789,'_holidays'!A789:B2894,2, false),"Ns")</f>
        <v>Y</v>
      </c>
      <c r="G789" s="30" t="str">
        <f>IFERROR(VLOOKUP(A789,'_holidays'!A789:C2894,3,False),"Ns")</f>
        <v>N</v>
      </c>
      <c r="H789" s="31">
        <v>13.2</v>
      </c>
      <c r="I789" s="31">
        <v>29.8</v>
      </c>
      <c r="J789" s="28">
        <v>24.2</v>
      </c>
      <c r="K789" s="31">
        <v>0.0</v>
      </c>
      <c r="L789" s="27">
        <v>100495.615</v>
      </c>
      <c r="M789" s="32">
        <v>56.02642017</v>
      </c>
      <c r="N789" s="33">
        <f t="shared" si="5"/>
        <v>5630409.551</v>
      </c>
    </row>
    <row r="790">
      <c r="A790" s="26">
        <v>42793.0</v>
      </c>
      <c r="B790" s="27" t="str">
        <f t="shared" si="1"/>
        <v>Monday</v>
      </c>
      <c r="C790" s="28" t="str">
        <f t="shared" si="2"/>
        <v>February</v>
      </c>
      <c r="D790" s="29">
        <f t="shared" si="3"/>
        <v>2017</v>
      </c>
      <c r="E790" s="27">
        <f t="shared" si="4"/>
        <v>9</v>
      </c>
      <c r="F790" s="30" t="str">
        <f>IFERROR(VLOOKUP(A790,'_holidays'!A790:B2895,2, false),"Ns")</f>
        <v>Y</v>
      </c>
      <c r="G790" s="30" t="str">
        <f>IFERROR(VLOOKUP(A790,'_holidays'!A790:C2895,3,False),"Ns")</f>
        <v>N</v>
      </c>
      <c r="H790" s="31">
        <v>15.6</v>
      </c>
      <c r="I790" s="31">
        <v>33.1</v>
      </c>
      <c r="J790" s="28">
        <v>23.9</v>
      </c>
      <c r="K790" s="31">
        <v>0.0</v>
      </c>
      <c r="L790" s="27">
        <v>131090.775</v>
      </c>
      <c r="M790" s="32">
        <v>96.55007159</v>
      </c>
      <c r="N790" s="33">
        <f t="shared" si="5"/>
        <v>12656823.71</v>
      </c>
    </row>
    <row r="791">
      <c r="A791" s="26">
        <v>42794.0</v>
      </c>
      <c r="B791" s="27" t="str">
        <f t="shared" si="1"/>
        <v>Tuesday</v>
      </c>
      <c r="C791" s="28" t="str">
        <f t="shared" si="2"/>
        <v>February</v>
      </c>
      <c r="D791" s="29">
        <f t="shared" si="3"/>
        <v>2017</v>
      </c>
      <c r="E791" s="27">
        <f t="shared" si="4"/>
        <v>9</v>
      </c>
      <c r="F791" s="30" t="str">
        <f>IFERROR(VLOOKUP(A791,'_holidays'!A791:B2896,2, false),"Ns")</f>
        <v>Y</v>
      </c>
      <c r="G791" s="30" t="str">
        <f>IFERROR(VLOOKUP(A791,'_holidays'!A791:C2896,3,False),"Ns")</f>
        <v>N</v>
      </c>
      <c r="H791" s="31">
        <v>17.3</v>
      </c>
      <c r="I791" s="31">
        <v>33.6</v>
      </c>
      <c r="J791" s="28">
        <v>23.6</v>
      </c>
      <c r="K791" s="31">
        <v>0.0</v>
      </c>
      <c r="L791" s="27">
        <v>140167.5</v>
      </c>
      <c r="M791" s="32">
        <v>99.94563946</v>
      </c>
      <c r="N791" s="33">
        <f t="shared" si="5"/>
        <v>14009130.42</v>
      </c>
    </row>
    <row r="792">
      <c r="A792" s="26">
        <v>42795.0</v>
      </c>
      <c r="B792" s="27" t="str">
        <f t="shared" si="1"/>
        <v>Wednesday</v>
      </c>
      <c r="C792" s="28" t="str">
        <f t="shared" si="2"/>
        <v>March</v>
      </c>
      <c r="D792" s="29">
        <f t="shared" si="3"/>
        <v>2017</v>
      </c>
      <c r="E792" s="27">
        <f t="shared" si="4"/>
        <v>9</v>
      </c>
      <c r="F792" s="30" t="str">
        <f>IFERROR(VLOOKUP(A792,'_holidays'!A792:B2897,2, false),"Ns")</f>
        <v>Ns</v>
      </c>
      <c r="G792" s="30" t="str">
        <f>IFERROR(VLOOKUP(A792,'_holidays'!A792:C2897,3,False),"Ns")</f>
        <v>Ns</v>
      </c>
      <c r="H792" s="31">
        <v>16.6</v>
      </c>
      <c r="I792" s="31">
        <v>30.5</v>
      </c>
      <c r="J792" s="28">
        <v>23.7</v>
      </c>
      <c r="K792" s="31">
        <v>0.0</v>
      </c>
      <c r="L792" s="27">
        <v>137291.97</v>
      </c>
      <c r="M792" s="32">
        <v>86.00399901</v>
      </c>
      <c r="N792" s="33">
        <f t="shared" si="5"/>
        <v>11807658.45</v>
      </c>
    </row>
    <row r="793">
      <c r="A793" s="26">
        <v>42796.0</v>
      </c>
      <c r="B793" s="27" t="str">
        <f t="shared" si="1"/>
        <v>Thursday</v>
      </c>
      <c r="C793" s="28" t="str">
        <f t="shared" si="2"/>
        <v>March</v>
      </c>
      <c r="D793" s="29">
        <f t="shared" si="3"/>
        <v>2017</v>
      </c>
      <c r="E793" s="27">
        <f t="shared" si="4"/>
        <v>9</v>
      </c>
      <c r="F793" s="30" t="str">
        <f>IFERROR(VLOOKUP(A793,'_holidays'!A793:B2898,2, false),"Ns")</f>
        <v>Ns</v>
      </c>
      <c r="G793" s="30" t="str">
        <f>IFERROR(VLOOKUP(A793,'_holidays'!A793:C2898,3,False),"Ns")</f>
        <v>Ns</v>
      </c>
      <c r="H793" s="31">
        <v>17.7</v>
      </c>
      <c r="I793" s="31">
        <v>23.3</v>
      </c>
      <c r="J793" s="28">
        <v>22.0</v>
      </c>
      <c r="K793" s="31">
        <v>0.0</v>
      </c>
      <c r="L793" s="27">
        <v>127633.275</v>
      </c>
      <c r="M793" s="32">
        <v>85.49844546</v>
      </c>
      <c r="N793" s="33">
        <f t="shared" si="5"/>
        <v>10912446.6</v>
      </c>
    </row>
    <row r="794">
      <c r="A794" s="26">
        <v>42797.0</v>
      </c>
      <c r="B794" s="27" t="str">
        <f t="shared" si="1"/>
        <v>Friday</v>
      </c>
      <c r="C794" s="28" t="str">
        <f t="shared" si="2"/>
        <v>March</v>
      </c>
      <c r="D794" s="29">
        <f t="shared" si="3"/>
        <v>2017</v>
      </c>
      <c r="E794" s="27">
        <f t="shared" si="4"/>
        <v>9</v>
      </c>
      <c r="F794" s="30" t="str">
        <f>IFERROR(VLOOKUP(A794,'_holidays'!A794:B2899,2, false),"Ns")</f>
        <v>Y</v>
      </c>
      <c r="G794" s="30" t="str">
        <f>IFERROR(VLOOKUP(A794,'_holidays'!A794:C2899,3,False),"Ns")</f>
        <v>N</v>
      </c>
      <c r="H794" s="31">
        <v>18.1</v>
      </c>
      <c r="I794" s="31">
        <v>28.6</v>
      </c>
      <c r="J794" s="28">
        <v>18.1</v>
      </c>
      <c r="K794" s="31">
        <v>0.0</v>
      </c>
      <c r="L794" s="27">
        <v>124311.33</v>
      </c>
      <c r="M794" s="32">
        <v>73.92929944</v>
      </c>
      <c r="N794" s="33">
        <f t="shared" si="5"/>
        <v>9190249.539</v>
      </c>
    </row>
    <row r="795">
      <c r="A795" s="26">
        <v>42798.0</v>
      </c>
      <c r="B795" s="27" t="str">
        <f t="shared" si="1"/>
        <v>Saturday</v>
      </c>
      <c r="C795" s="28" t="str">
        <f t="shared" si="2"/>
        <v>March</v>
      </c>
      <c r="D795" s="29">
        <f t="shared" si="3"/>
        <v>2017</v>
      </c>
      <c r="E795" s="27">
        <f t="shared" si="4"/>
        <v>9</v>
      </c>
      <c r="F795" s="30" t="str">
        <f>IFERROR(VLOOKUP(A795,'_holidays'!A795:B2900,2, false),"Ns")</f>
        <v>N</v>
      </c>
      <c r="G795" s="30" t="str">
        <f>IFERROR(VLOOKUP(A795,'_holidays'!A795:C2900,3,False),"Ns")</f>
        <v>N</v>
      </c>
      <c r="H795" s="31">
        <v>16.1</v>
      </c>
      <c r="I795" s="31">
        <v>27.4</v>
      </c>
      <c r="J795" s="28">
        <v>23.0</v>
      </c>
      <c r="K795" s="31">
        <v>0.0</v>
      </c>
      <c r="L795" s="27">
        <v>116083.295</v>
      </c>
      <c r="M795" s="32">
        <v>77.59564369</v>
      </c>
      <c r="N795" s="33">
        <f t="shared" si="5"/>
        <v>9007557.997</v>
      </c>
    </row>
    <row r="796">
      <c r="A796" s="26">
        <v>42799.0</v>
      </c>
      <c r="B796" s="27" t="str">
        <f t="shared" si="1"/>
        <v>Sunday</v>
      </c>
      <c r="C796" s="28" t="str">
        <f t="shared" si="2"/>
        <v>March</v>
      </c>
      <c r="D796" s="29">
        <f t="shared" si="3"/>
        <v>2017</v>
      </c>
      <c r="E796" s="27">
        <f t="shared" si="4"/>
        <v>10</v>
      </c>
      <c r="F796" s="30" t="str">
        <f>IFERROR(VLOOKUP(A796,'_holidays'!A796:B2901,2, false),"Ns")</f>
        <v>Y</v>
      </c>
      <c r="G796" s="30" t="str">
        <f>IFERROR(VLOOKUP(A796,'_holidays'!A796:C2901,3,False),"Ns")</f>
        <v>N</v>
      </c>
      <c r="H796" s="31">
        <v>17.6</v>
      </c>
      <c r="I796" s="31">
        <v>25.4</v>
      </c>
      <c r="J796" s="28">
        <v>16.8</v>
      </c>
      <c r="K796" s="31">
        <v>0.2</v>
      </c>
      <c r="L796" s="27">
        <v>103539.02</v>
      </c>
      <c r="M796" s="32">
        <v>45.4607457</v>
      </c>
      <c r="N796" s="33">
        <f t="shared" si="5"/>
        <v>4706961.058</v>
      </c>
    </row>
    <row r="797">
      <c r="A797" s="26">
        <v>42800.0</v>
      </c>
      <c r="B797" s="27" t="str">
        <f t="shared" si="1"/>
        <v>Monday</v>
      </c>
      <c r="C797" s="28" t="str">
        <f t="shared" si="2"/>
        <v>March</v>
      </c>
      <c r="D797" s="29">
        <f t="shared" si="3"/>
        <v>2017</v>
      </c>
      <c r="E797" s="27">
        <f t="shared" si="4"/>
        <v>10</v>
      </c>
      <c r="F797" s="30" t="str">
        <f>IFERROR(VLOOKUP(A797,'_holidays'!A797:B2902,2, false),"Ns")</f>
        <v>Y</v>
      </c>
      <c r="G797" s="30" t="str">
        <f>IFERROR(VLOOKUP(A797,'_holidays'!A797:C2902,3,False),"Ns")</f>
        <v>N</v>
      </c>
      <c r="H797" s="31">
        <v>17.7</v>
      </c>
      <c r="I797" s="31">
        <v>27.4</v>
      </c>
      <c r="J797" s="28">
        <v>22.3</v>
      </c>
      <c r="K797" s="31">
        <v>0.0</v>
      </c>
      <c r="L797" s="27">
        <v>116447.855</v>
      </c>
      <c r="M797" s="32">
        <v>56.63414738</v>
      </c>
      <c r="N797" s="33">
        <f t="shared" si="5"/>
        <v>6594924.982</v>
      </c>
    </row>
    <row r="798">
      <c r="A798" s="26">
        <v>42801.0</v>
      </c>
      <c r="B798" s="27" t="str">
        <f t="shared" si="1"/>
        <v>Tuesday</v>
      </c>
      <c r="C798" s="28" t="str">
        <f t="shared" si="2"/>
        <v>March</v>
      </c>
      <c r="D798" s="29">
        <f t="shared" si="3"/>
        <v>2017</v>
      </c>
      <c r="E798" s="27">
        <f t="shared" si="4"/>
        <v>10</v>
      </c>
      <c r="F798" s="30" t="str">
        <f>IFERROR(VLOOKUP(A798,'_holidays'!A798:B2903,2, false),"Ns")</f>
        <v>N</v>
      </c>
      <c r="G798" s="30" t="str">
        <f>IFERROR(VLOOKUP(A798,'_holidays'!A798:C2903,3,False),"Ns")</f>
        <v>N</v>
      </c>
      <c r="H798" s="31">
        <v>15.0</v>
      </c>
      <c r="I798" s="31">
        <v>28.2</v>
      </c>
      <c r="J798" s="28">
        <v>22.4</v>
      </c>
      <c r="K798" s="31">
        <v>0.0</v>
      </c>
      <c r="L798" s="27">
        <v>117931.46</v>
      </c>
      <c r="M798" s="32">
        <v>57.516139</v>
      </c>
      <c r="N798" s="33">
        <f t="shared" si="5"/>
        <v>6782962.246</v>
      </c>
    </row>
    <row r="799">
      <c r="A799" s="26">
        <v>42802.0</v>
      </c>
      <c r="B799" s="27" t="str">
        <f t="shared" si="1"/>
        <v>Wednesday</v>
      </c>
      <c r="C799" s="28" t="str">
        <f t="shared" si="2"/>
        <v>March</v>
      </c>
      <c r="D799" s="29">
        <f t="shared" si="3"/>
        <v>2017</v>
      </c>
      <c r="E799" s="27">
        <f t="shared" si="4"/>
        <v>10</v>
      </c>
      <c r="F799" s="30" t="str">
        <f>IFERROR(VLOOKUP(A799,'_holidays'!A799:B2904,2, false),"Ns")</f>
        <v>Y</v>
      </c>
      <c r="G799" s="30" t="str">
        <f>IFERROR(VLOOKUP(A799,'_holidays'!A799:C2904,3,False),"Ns")</f>
        <v>N</v>
      </c>
      <c r="H799" s="31">
        <v>14.2</v>
      </c>
      <c r="I799" s="31">
        <v>31.5</v>
      </c>
      <c r="J799" s="28">
        <v>22.1</v>
      </c>
      <c r="K799" s="31">
        <v>0.0</v>
      </c>
      <c r="L799" s="27">
        <v>124370.765</v>
      </c>
      <c r="M799" s="32">
        <v>73.92313207</v>
      </c>
      <c r="N799" s="33">
        <f t="shared" si="5"/>
        <v>9193876.487</v>
      </c>
    </row>
    <row r="800">
      <c r="A800" s="26">
        <v>42803.0</v>
      </c>
      <c r="B800" s="27" t="str">
        <f t="shared" si="1"/>
        <v>Thursday</v>
      </c>
      <c r="C800" s="28" t="str">
        <f t="shared" si="2"/>
        <v>March</v>
      </c>
      <c r="D800" s="29">
        <f t="shared" si="3"/>
        <v>2017</v>
      </c>
      <c r="E800" s="27">
        <f t="shared" si="4"/>
        <v>10</v>
      </c>
      <c r="F800" s="30" t="str">
        <f>IFERROR(VLOOKUP(A800,'_holidays'!A800:B2905,2, false),"Ns")</f>
        <v>Y</v>
      </c>
      <c r="G800" s="30" t="str">
        <f>IFERROR(VLOOKUP(A800,'_holidays'!A800:C2905,3,False),"Ns")</f>
        <v>N</v>
      </c>
      <c r="H800" s="31">
        <v>15.0</v>
      </c>
      <c r="I800" s="31">
        <v>32.3</v>
      </c>
      <c r="J800" s="28">
        <v>21.1</v>
      </c>
      <c r="K800" s="31">
        <v>0.0</v>
      </c>
      <c r="L800" s="27">
        <v>129649.25</v>
      </c>
      <c r="M800" s="32">
        <v>83.88968655</v>
      </c>
      <c r="N800" s="33">
        <f t="shared" si="5"/>
        <v>10876234.94</v>
      </c>
    </row>
    <row r="801">
      <c r="A801" s="26">
        <v>42804.0</v>
      </c>
      <c r="B801" s="27" t="str">
        <f t="shared" si="1"/>
        <v>Friday</v>
      </c>
      <c r="C801" s="28" t="str">
        <f t="shared" si="2"/>
        <v>March</v>
      </c>
      <c r="D801" s="29">
        <f t="shared" si="3"/>
        <v>2017</v>
      </c>
      <c r="E801" s="27">
        <f t="shared" si="4"/>
        <v>10</v>
      </c>
      <c r="F801" s="30" t="str">
        <f>IFERROR(VLOOKUP(A801,'_holidays'!A801:B2906,2, false),"Ns")</f>
        <v>N</v>
      </c>
      <c r="G801" s="30" t="str">
        <f>IFERROR(VLOOKUP(A801,'_holidays'!A801:C2906,3,False),"Ns")</f>
        <v>N</v>
      </c>
      <c r="H801" s="31">
        <v>18.5</v>
      </c>
      <c r="I801" s="31">
        <v>23.8</v>
      </c>
      <c r="J801" s="28">
        <v>19.4</v>
      </c>
      <c r="K801" s="31">
        <v>0.0</v>
      </c>
      <c r="L801" s="27">
        <v>125346.075</v>
      </c>
      <c r="M801" s="32">
        <v>82.03453762</v>
      </c>
      <c r="N801" s="33">
        <f t="shared" si="5"/>
        <v>10282707.31</v>
      </c>
    </row>
    <row r="802">
      <c r="A802" s="26">
        <v>42805.0</v>
      </c>
      <c r="B802" s="27" t="str">
        <f t="shared" si="1"/>
        <v>Saturday</v>
      </c>
      <c r="C802" s="28" t="str">
        <f t="shared" si="2"/>
        <v>March</v>
      </c>
      <c r="D802" s="29">
        <f t="shared" si="3"/>
        <v>2017</v>
      </c>
      <c r="E802" s="27">
        <f t="shared" si="4"/>
        <v>10</v>
      </c>
      <c r="F802" s="30" t="str">
        <f>IFERROR(VLOOKUP(A802,'_holidays'!A802:B2907,2, false),"Ns")</f>
        <v>Y</v>
      </c>
      <c r="G802" s="30" t="str">
        <f>IFERROR(VLOOKUP(A802,'_holidays'!A802:C2907,3,False),"Ns")</f>
        <v>N</v>
      </c>
      <c r="H802" s="31">
        <v>18.0</v>
      </c>
      <c r="I802" s="31">
        <v>26.4</v>
      </c>
      <c r="J802" s="28">
        <v>13.9</v>
      </c>
      <c r="K802" s="31">
        <v>0.0</v>
      </c>
      <c r="L802" s="27">
        <v>108816.81</v>
      </c>
      <c r="M802" s="32">
        <v>50.76232609</v>
      </c>
      <c r="N802" s="33">
        <f t="shared" si="5"/>
        <v>5523794.393</v>
      </c>
    </row>
    <row r="803">
      <c r="A803" s="26">
        <v>42806.0</v>
      </c>
      <c r="B803" s="27" t="str">
        <f t="shared" si="1"/>
        <v>Sunday</v>
      </c>
      <c r="C803" s="28" t="str">
        <f t="shared" si="2"/>
        <v>March</v>
      </c>
      <c r="D803" s="29">
        <f t="shared" si="3"/>
        <v>2017</v>
      </c>
      <c r="E803" s="27">
        <f t="shared" si="4"/>
        <v>11</v>
      </c>
      <c r="F803" s="30" t="str">
        <f>IFERROR(VLOOKUP(A803,'_holidays'!A803:B2908,2, false),"Ns")</f>
        <v>Y</v>
      </c>
      <c r="G803" s="30" t="str">
        <f>IFERROR(VLOOKUP(A803,'_holidays'!A803:C2908,3,False),"Ns")</f>
        <v>N</v>
      </c>
      <c r="H803" s="31">
        <v>17.9</v>
      </c>
      <c r="I803" s="31">
        <v>27.1</v>
      </c>
      <c r="J803" s="28">
        <v>19.6</v>
      </c>
      <c r="K803" s="31">
        <v>0.0</v>
      </c>
      <c r="L803" s="27">
        <v>102617.51</v>
      </c>
      <c r="M803" s="32">
        <v>42.48056056</v>
      </c>
      <c r="N803" s="33">
        <f t="shared" si="5"/>
        <v>4359249.348</v>
      </c>
    </row>
    <row r="804">
      <c r="A804" s="26">
        <v>42807.0</v>
      </c>
      <c r="B804" s="27" t="str">
        <f t="shared" si="1"/>
        <v>Monday</v>
      </c>
      <c r="C804" s="28" t="str">
        <f t="shared" si="2"/>
        <v>March</v>
      </c>
      <c r="D804" s="29">
        <f t="shared" si="3"/>
        <v>2017</v>
      </c>
      <c r="E804" s="27">
        <f t="shared" si="4"/>
        <v>11</v>
      </c>
      <c r="F804" s="30" t="str">
        <f>IFERROR(VLOOKUP(A804,'_holidays'!A804:B2909,2, false),"Ns")</f>
        <v>Y</v>
      </c>
      <c r="G804" s="30" t="str">
        <f>IFERROR(VLOOKUP(A804,'_holidays'!A804:C2909,3,False),"Ns")</f>
        <v>Y</v>
      </c>
      <c r="H804" s="31">
        <v>15.7</v>
      </c>
      <c r="I804" s="31">
        <v>24.3</v>
      </c>
      <c r="J804" s="28">
        <v>20.7</v>
      </c>
      <c r="K804" s="31">
        <v>0.2</v>
      </c>
      <c r="L804" s="27">
        <v>104468.9</v>
      </c>
      <c r="M804" s="32">
        <v>66.84372206</v>
      </c>
      <c r="N804" s="33">
        <f t="shared" si="5"/>
        <v>6983090.116</v>
      </c>
    </row>
    <row r="805">
      <c r="A805" s="26">
        <v>42808.0</v>
      </c>
      <c r="B805" s="27" t="str">
        <f t="shared" si="1"/>
        <v>Tuesday</v>
      </c>
      <c r="C805" s="28" t="str">
        <f t="shared" si="2"/>
        <v>March</v>
      </c>
      <c r="D805" s="29">
        <f t="shared" si="3"/>
        <v>2017</v>
      </c>
      <c r="E805" s="27">
        <f t="shared" si="4"/>
        <v>11</v>
      </c>
      <c r="F805" s="30" t="str">
        <f>IFERROR(VLOOKUP(A805,'_holidays'!A805:B2910,2, false),"Ns")</f>
        <v>Y</v>
      </c>
      <c r="G805" s="30" t="str">
        <f>IFERROR(VLOOKUP(A805,'_holidays'!A805:C2910,3,False),"Ns")</f>
        <v>N</v>
      </c>
      <c r="H805" s="31">
        <v>18.8</v>
      </c>
      <c r="I805" s="31">
        <v>32.7</v>
      </c>
      <c r="J805" s="28">
        <v>20.8</v>
      </c>
      <c r="K805" s="31">
        <v>0.0</v>
      </c>
      <c r="L805" s="27">
        <v>133227.785</v>
      </c>
      <c r="M805" s="32">
        <v>101.4423563</v>
      </c>
      <c r="N805" s="33">
        <f t="shared" si="5"/>
        <v>13514940.44</v>
      </c>
    </row>
    <row r="806">
      <c r="A806" s="26">
        <v>42809.0</v>
      </c>
      <c r="B806" s="27" t="str">
        <f t="shared" si="1"/>
        <v>Wednesday</v>
      </c>
      <c r="C806" s="28" t="str">
        <f t="shared" si="2"/>
        <v>March</v>
      </c>
      <c r="D806" s="29">
        <f t="shared" si="3"/>
        <v>2017</v>
      </c>
      <c r="E806" s="27">
        <f t="shared" si="4"/>
        <v>11</v>
      </c>
      <c r="F806" s="30" t="str">
        <f>IFERROR(VLOOKUP(A806,'_holidays'!A806:B2911,2, false),"Ns")</f>
        <v>Y</v>
      </c>
      <c r="G806" s="30" t="str">
        <f>IFERROR(VLOOKUP(A806,'_holidays'!A806:C2911,3,False),"Ns")</f>
        <v>N</v>
      </c>
      <c r="H806" s="31">
        <v>20.8</v>
      </c>
      <c r="I806" s="31">
        <v>33.2</v>
      </c>
      <c r="J806" s="28">
        <v>18.9</v>
      </c>
      <c r="K806" s="31">
        <v>0.0</v>
      </c>
      <c r="L806" s="27">
        <v>139672.835</v>
      </c>
      <c r="M806" s="32">
        <v>102.0122176</v>
      </c>
      <c r="N806" s="33">
        <f t="shared" si="5"/>
        <v>14248335.64</v>
      </c>
    </row>
    <row r="807">
      <c r="A807" s="26">
        <v>42810.0</v>
      </c>
      <c r="B807" s="27" t="str">
        <f t="shared" si="1"/>
        <v>Thursday</v>
      </c>
      <c r="C807" s="28" t="str">
        <f t="shared" si="2"/>
        <v>March</v>
      </c>
      <c r="D807" s="29">
        <f t="shared" si="3"/>
        <v>2017</v>
      </c>
      <c r="E807" s="27">
        <f t="shared" si="4"/>
        <v>11</v>
      </c>
      <c r="F807" s="30" t="str">
        <f>IFERROR(VLOOKUP(A807,'_holidays'!A807:B2912,2, false),"Ns")</f>
        <v>Y</v>
      </c>
      <c r="G807" s="30" t="str">
        <f>IFERROR(VLOOKUP(A807,'_holidays'!A807:C2912,3,False),"Ns")</f>
        <v>N</v>
      </c>
      <c r="H807" s="31">
        <v>21.7</v>
      </c>
      <c r="I807" s="31">
        <v>23.0</v>
      </c>
      <c r="J807" s="28">
        <v>4.8</v>
      </c>
      <c r="K807" s="31">
        <v>1.8</v>
      </c>
      <c r="L807" s="27">
        <v>124255.975</v>
      </c>
      <c r="M807" s="32">
        <v>87.89402085</v>
      </c>
      <c r="N807" s="33">
        <f t="shared" si="5"/>
        <v>10921357.26</v>
      </c>
    </row>
    <row r="808">
      <c r="A808" s="26">
        <v>42811.0</v>
      </c>
      <c r="B808" s="27" t="str">
        <f t="shared" si="1"/>
        <v>Friday</v>
      </c>
      <c r="C808" s="28" t="str">
        <f t="shared" si="2"/>
        <v>March</v>
      </c>
      <c r="D808" s="29">
        <f t="shared" si="3"/>
        <v>2017</v>
      </c>
      <c r="E808" s="27">
        <f t="shared" si="4"/>
        <v>11</v>
      </c>
      <c r="F808" s="30" t="str">
        <f>IFERROR(VLOOKUP(A808,'_holidays'!A808:B2913,2, false),"Ns")</f>
        <v>Y</v>
      </c>
      <c r="G808" s="30" t="str">
        <f>IFERROR(VLOOKUP(A808,'_holidays'!A808:C2913,3,False),"Ns")</f>
        <v>N</v>
      </c>
      <c r="H808" s="31">
        <v>15.8</v>
      </c>
      <c r="I808" s="31">
        <v>22.1</v>
      </c>
      <c r="J808" s="28">
        <v>20.1</v>
      </c>
      <c r="K808" s="31">
        <v>0.0</v>
      </c>
      <c r="L808" s="27">
        <v>111612.075</v>
      </c>
      <c r="M808" s="32">
        <v>70.74607288</v>
      </c>
      <c r="N808" s="33">
        <f t="shared" si="5"/>
        <v>7896115.992</v>
      </c>
    </row>
    <row r="809">
      <c r="A809" s="26">
        <v>42812.0</v>
      </c>
      <c r="B809" s="27" t="str">
        <f t="shared" si="1"/>
        <v>Saturday</v>
      </c>
      <c r="C809" s="28" t="str">
        <f t="shared" si="2"/>
        <v>March</v>
      </c>
      <c r="D809" s="29">
        <f t="shared" si="3"/>
        <v>2017</v>
      </c>
      <c r="E809" s="27">
        <f t="shared" si="4"/>
        <v>11</v>
      </c>
      <c r="F809" s="30" t="str">
        <f>IFERROR(VLOOKUP(A809,'_holidays'!A809:B2914,2, false),"Ns")</f>
        <v>Y</v>
      </c>
      <c r="G809" s="30" t="str">
        <f>IFERROR(VLOOKUP(A809,'_holidays'!A809:C2914,3,False),"Ns")</f>
        <v>N</v>
      </c>
      <c r="H809" s="31">
        <v>12.4</v>
      </c>
      <c r="I809" s="31">
        <v>30.8</v>
      </c>
      <c r="J809" s="28">
        <v>19.9</v>
      </c>
      <c r="K809" s="31">
        <v>0.0</v>
      </c>
      <c r="L809" s="27">
        <v>107731.78</v>
      </c>
      <c r="M809" s="32">
        <v>68.87709703</v>
      </c>
      <c r="N809" s="33">
        <f t="shared" si="5"/>
        <v>7420252.264</v>
      </c>
    </row>
    <row r="810">
      <c r="A810" s="26">
        <v>42813.0</v>
      </c>
      <c r="B810" s="27" t="str">
        <f t="shared" si="1"/>
        <v>Sunday</v>
      </c>
      <c r="C810" s="28" t="str">
        <f t="shared" si="2"/>
        <v>March</v>
      </c>
      <c r="D810" s="29">
        <f t="shared" si="3"/>
        <v>2017</v>
      </c>
      <c r="E810" s="27">
        <f t="shared" si="4"/>
        <v>12</v>
      </c>
      <c r="F810" s="30" t="str">
        <f>IFERROR(VLOOKUP(A810,'_holidays'!A810:B2915,2, false),"Ns")</f>
        <v>Y</v>
      </c>
      <c r="G810" s="30" t="str">
        <f>IFERROR(VLOOKUP(A810,'_holidays'!A810:C2915,3,False),"Ns")</f>
        <v>N</v>
      </c>
      <c r="H810" s="31">
        <v>14.5</v>
      </c>
      <c r="I810" s="31">
        <v>33.5</v>
      </c>
      <c r="J810" s="28">
        <v>19.7</v>
      </c>
      <c r="K810" s="31">
        <v>0.0</v>
      </c>
      <c r="L810" s="27">
        <v>113593.82</v>
      </c>
      <c r="M810" s="32">
        <v>121.1220102</v>
      </c>
      <c r="N810" s="33">
        <f t="shared" si="5"/>
        <v>13758711.82</v>
      </c>
    </row>
    <row r="811">
      <c r="A811" s="26">
        <v>42814.0</v>
      </c>
      <c r="B811" s="27" t="str">
        <f t="shared" si="1"/>
        <v>Monday</v>
      </c>
      <c r="C811" s="28" t="str">
        <f t="shared" si="2"/>
        <v>March</v>
      </c>
      <c r="D811" s="29">
        <f t="shared" si="3"/>
        <v>2017</v>
      </c>
      <c r="E811" s="27">
        <f t="shared" si="4"/>
        <v>12</v>
      </c>
      <c r="F811" s="30" t="str">
        <f>IFERROR(VLOOKUP(A811,'_holidays'!A811:B2916,2, false),"Ns")</f>
        <v>Y</v>
      </c>
      <c r="G811" s="30" t="str">
        <f>IFERROR(VLOOKUP(A811,'_holidays'!A811:C2916,3,False),"Ns")</f>
        <v>N</v>
      </c>
      <c r="H811" s="31">
        <v>19.3</v>
      </c>
      <c r="I811" s="31">
        <v>28.0</v>
      </c>
      <c r="J811" s="28">
        <v>11.3</v>
      </c>
      <c r="K811" s="31">
        <v>0.0</v>
      </c>
      <c r="L811" s="27">
        <v>131980.985</v>
      </c>
      <c r="M811" s="32">
        <v>184.8234791</v>
      </c>
      <c r="N811" s="33">
        <f t="shared" si="5"/>
        <v>24393184.82</v>
      </c>
    </row>
    <row r="812">
      <c r="A812" s="26">
        <v>42815.0</v>
      </c>
      <c r="B812" s="27" t="str">
        <f t="shared" si="1"/>
        <v>Tuesday</v>
      </c>
      <c r="C812" s="28" t="str">
        <f t="shared" si="2"/>
        <v>March</v>
      </c>
      <c r="D812" s="29">
        <f t="shared" si="3"/>
        <v>2017</v>
      </c>
      <c r="E812" s="27">
        <f t="shared" si="4"/>
        <v>12</v>
      </c>
      <c r="F812" s="30" t="str">
        <f>IFERROR(VLOOKUP(A812,'_holidays'!A812:B2917,2, false),"Ns")</f>
        <v>Y</v>
      </c>
      <c r="G812" s="30" t="str">
        <f>IFERROR(VLOOKUP(A812,'_holidays'!A812:C2917,3,False),"Ns")</f>
        <v>N</v>
      </c>
      <c r="H812" s="31">
        <v>19.9</v>
      </c>
      <c r="I812" s="31">
        <v>26.1</v>
      </c>
      <c r="J812" s="28">
        <v>6.1</v>
      </c>
      <c r="K812" s="31">
        <v>4.4</v>
      </c>
      <c r="L812" s="27">
        <v>127625.365</v>
      </c>
      <c r="M812" s="32">
        <v>112.9036926</v>
      </c>
      <c r="N812" s="33">
        <f t="shared" si="5"/>
        <v>14409374.98</v>
      </c>
    </row>
    <row r="813">
      <c r="A813" s="26">
        <v>42816.0</v>
      </c>
      <c r="B813" s="27" t="str">
        <f t="shared" si="1"/>
        <v>Wednesday</v>
      </c>
      <c r="C813" s="28" t="str">
        <f t="shared" si="2"/>
        <v>March</v>
      </c>
      <c r="D813" s="29">
        <f t="shared" si="3"/>
        <v>2017</v>
      </c>
      <c r="E813" s="27">
        <f t="shared" si="4"/>
        <v>12</v>
      </c>
      <c r="F813" s="30" t="str">
        <f>IFERROR(VLOOKUP(A813,'_holidays'!A813:B2918,2, false),"Ns")</f>
        <v>Y</v>
      </c>
      <c r="G813" s="30" t="str">
        <f>IFERROR(VLOOKUP(A813,'_holidays'!A813:C2918,3,False),"Ns")</f>
        <v>N</v>
      </c>
      <c r="H813" s="31">
        <v>17.8</v>
      </c>
      <c r="I813" s="31">
        <v>21.8</v>
      </c>
      <c r="J813" s="28">
        <v>7.3</v>
      </c>
      <c r="K813" s="31">
        <v>9.2</v>
      </c>
      <c r="L813" s="27">
        <v>114696.37</v>
      </c>
      <c r="M813" s="32">
        <v>77.00028631</v>
      </c>
      <c r="N813" s="33">
        <f t="shared" si="5"/>
        <v>8831653.329</v>
      </c>
    </row>
    <row r="814">
      <c r="A814" s="26">
        <v>42817.0</v>
      </c>
      <c r="B814" s="27" t="str">
        <f t="shared" si="1"/>
        <v>Thursday</v>
      </c>
      <c r="C814" s="28" t="str">
        <f t="shared" si="2"/>
        <v>March</v>
      </c>
      <c r="D814" s="29">
        <f t="shared" si="3"/>
        <v>2017</v>
      </c>
      <c r="E814" s="27">
        <f t="shared" si="4"/>
        <v>12</v>
      </c>
      <c r="F814" s="30" t="str">
        <f>IFERROR(VLOOKUP(A814,'_holidays'!A814:B2919,2, false),"Ns")</f>
        <v>Y</v>
      </c>
      <c r="G814" s="30" t="str">
        <f>IFERROR(VLOOKUP(A814,'_holidays'!A814:C2919,3,False),"Ns")</f>
        <v>N</v>
      </c>
      <c r="H814" s="31">
        <v>16.2</v>
      </c>
      <c r="I814" s="31">
        <v>25.1</v>
      </c>
      <c r="J814" s="28">
        <v>17.2</v>
      </c>
      <c r="K814" s="31">
        <v>0.0</v>
      </c>
      <c r="L814" s="27">
        <v>111632.835</v>
      </c>
      <c r="M814" s="32">
        <v>97.82305958</v>
      </c>
      <c r="N814" s="33">
        <f t="shared" si="5"/>
        <v>10920265.47</v>
      </c>
    </row>
    <row r="815">
      <c r="A815" s="26">
        <v>42818.0</v>
      </c>
      <c r="B815" s="27" t="str">
        <f t="shared" si="1"/>
        <v>Friday</v>
      </c>
      <c r="C815" s="28" t="str">
        <f t="shared" si="2"/>
        <v>March</v>
      </c>
      <c r="D815" s="29">
        <f t="shared" si="3"/>
        <v>2017</v>
      </c>
      <c r="E815" s="27">
        <f t="shared" si="4"/>
        <v>12</v>
      </c>
      <c r="F815" s="30" t="str">
        <f>IFERROR(VLOOKUP(A815,'_holidays'!A815:B2920,2, false),"Ns")</f>
        <v>Y</v>
      </c>
      <c r="G815" s="30" t="str">
        <f>IFERROR(VLOOKUP(A815,'_holidays'!A815:C2920,3,False),"Ns")</f>
        <v>N</v>
      </c>
      <c r="H815" s="31">
        <v>13.9</v>
      </c>
      <c r="I815" s="31">
        <v>24.7</v>
      </c>
      <c r="J815" s="28">
        <v>16.1</v>
      </c>
      <c r="K815" s="31">
        <v>0.0</v>
      </c>
      <c r="L815" s="27">
        <v>115411.41</v>
      </c>
      <c r="M815" s="32">
        <v>118.4496111</v>
      </c>
      <c r="N815" s="33">
        <f t="shared" si="5"/>
        <v>13670436.63</v>
      </c>
    </row>
    <row r="816">
      <c r="A816" s="26">
        <v>42819.0</v>
      </c>
      <c r="B816" s="27" t="str">
        <f t="shared" si="1"/>
        <v>Saturday</v>
      </c>
      <c r="C816" s="28" t="str">
        <f t="shared" si="2"/>
        <v>March</v>
      </c>
      <c r="D816" s="29">
        <f t="shared" si="3"/>
        <v>2017</v>
      </c>
      <c r="E816" s="27">
        <f t="shared" si="4"/>
        <v>12</v>
      </c>
      <c r="F816" s="30" t="str">
        <f>IFERROR(VLOOKUP(A816,'_holidays'!A816:B2921,2, false),"Ns")</f>
        <v>Y</v>
      </c>
      <c r="G816" s="30" t="str">
        <f>IFERROR(VLOOKUP(A816,'_holidays'!A816:C2921,3,False),"Ns")</f>
        <v>N</v>
      </c>
      <c r="H816" s="31">
        <v>15.3</v>
      </c>
      <c r="I816" s="31">
        <v>29.7</v>
      </c>
      <c r="J816" s="28">
        <v>13.5</v>
      </c>
      <c r="K816" s="31">
        <v>0.0</v>
      </c>
      <c r="L816" s="27">
        <v>107465.98</v>
      </c>
      <c r="M816" s="32">
        <v>138.7947558</v>
      </c>
      <c r="N816" s="33">
        <f t="shared" si="5"/>
        <v>14915714.45</v>
      </c>
    </row>
    <row r="817">
      <c r="A817" s="26">
        <v>42820.0</v>
      </c>
      <c r="B817" s="27" t="str">
        <f t="shared" si="1"/>
        <v>Sunday</v>
      </c>
      <c r="C817" s="28" t="str">
        <f t="shared" si="2"/>
        <v>March</v>
      </c>
      <c r="D817" s="29">
        <f t="shared" si="3"/>
        <v>2017</v>
      </c>
      <c r="E817" s="27">
        <f t="shared" si="4"/>
        <v>13</v>
      </c>
      <c r="F817" s="30" t="str">
        <f>IFERROR(VLOOKUP(A817,'_holidays'!A817:B2922,2, false),"Ns")</f>
        <v>Y</v>
      </c>
      <c r="G817" s="30" t="str">
        <f>IFERROR(VLOOKUP(A817,'_holidays'!A817:C2922,3,False),"Ns")</f>
        <v>N</v>
      </c>
      <c r="H817" s="31">
        <v>19.3</v>
      </c>
      <c r="I817" s="31">
        <v>26.7</v>
      </c>
      <c r="J817" s="28">
        <v>14.6</v>
      </c>
      <c r="K817" s="31">
        <v>0.0</v>
      </c>
      <c r="L817" s="27">
        <v>104189.1</v>
      </c>
      <c r="M817" s="32">
        <v>147.4805929</v>
      </c>
      <c r="N817" s="33">
        <f t="shared" si="5"/>
        <v>15365870.24</v>
      </c>
    </row>
    <row r="818">
      <c r="A818" s="26">
        <v>42821.0</v>
      </c>
      <c r="B818" s="27" t="str">
        <f t="shared" si="1"/>
        <v>Monday</v>
      </c>
      <c r="C818" s="28" t="str">
        <f t="shared" si="2"/>
        <v>March</v>
      </c>
      <c r="D818" s="29">
        <f t="shared" si="3"/>
        <v>2017</v>
      </c>
      <c r="E818" s="27">
        <f t="shared" si="4"/>
        <v>13</v>
      </c>
      <c r="F818" s="30" t="str">
        <f>IFERROR(VLOOKUP(A818,'_holidays'!A818:B2923,2, false),"Ns")</f>
        <v>Y</v>
      </c>
      <c r="G818" s="30" t="str">
        <f>IFERROR(VLOOKUP(A818,'_holidays'!A818:C2923,3,False),"Ns")</f>
        <v>N</v>
      </c>
      <c r="H818" s="31">
        <v>19.3</v>
      </c>
      <c r="I818" s="31">
        <v>31.9</v>
      </c>
      <c r="J818" s="28">
        <v>7.6</v>
      </c>
      <c r="K818" s="31">
        <v>0.0</v>
      </c>
      <c r="L818" s="27">
        <v>116237.22</v>
      </c>
      <c r="M818" s="32">
        <v>118.5621993</v>
      </c>
      <c r="N818" s="33">
        <f t="shared" si="5"/>
        <v>13781340.44</v>
      </c>
    </row>
    <row r="819">
      <c r="A819" s="26">
        <v>42822.0</v>
      </c>
      <c r="B819" s="27" t="str">
        <f t="shared" si="1"/>
        <v>Tuesday</v>
      </c>
      <c r="C819" s="28" t="str">
        <f t="shared" si="2"/>
        <v>March</v>
      </c>
      <c r="D819" s="29">
        <f t="shared" si="3"/>
        <v>2017</v>
      </c>
      <c r="E819" s="27">
        <f t="shared" si="4"/>
        <v>13</v>
      </c>
      <c r="F819" s="30" t="str">
        <f>IFERROR(VLOOKUP(A819,'_holidays'!A819:B2924,2, false),"Ns")</f>
        <v>Y</v>
      </c>
      <c r="G819" s="30" t="str">
        <f>IFERROR(VLOOKUP(A819,'_holidays'!A819:C2924,3,False),"Ns")</f>
        <v>N</v>
      </c>
      <c r="H819" s="31">
        <v>11.9</v>
      </c>
      <c r="I819" s="31">
        <v>24.3</v>
      </c>
      <c r="J819" s="28">
        <v>17.8</v>
      </c>
      <c r="K819" s="31">
        <v>4.2</v>
      </c>
      <c r="L819" s="27">
        <v>111032.975</v>
      </c>
      <c r="M819" s="32">
        <v>121.9056323</v>
      </c>
      <c r="N819" s="33">
        <f t="shared" si="5"/>
        <v>13535545.02</v>
      </c>
    </row>
    <row r="820">
      <c r="A820" s="26">
        <v>42823.0</v>
      </c>
      <c r="B820" s="27" t="str">
        <f t="shared" si="1"/>
        <v>Wednesday</v>
      </c>
      <c r="C820" s="28" t="str">
        <f t="shared" si="2"/>
        <v>March</v>
      </c>
      <c r="D820" s="29">
        <f t="shared" si="3"/>
        <v>2017</v>
      </c>
      <c r="E820" s="27">
        <f t="shared" si="4"/>
        <v>13</v>
      </c>
      <c r="F820" s="30" t="str">
        <f>IFERROR(VLOOKUP(A820,'_holidays'!A820:B2925,2, false),"Ns")</f>
        <v>Y</v>
      </c>
      <c r="G820" s="30" t="str">
        <f>IFERROR(VLOOKUP(A820,'_holidays'!A820:C2925,3,False),"Ns")</f>
        <v>N</v>
      </c>
      <c r="H820" s="31">
        <v>13.9</v>
      </c>
      <c r="I820" s="31">
        <v>27.2</v>
      </c>
      <c r="J820" s="28">
        <v>14.7</v>
      </c>
      <c r="K820" s="31">
        <v>0.2</v>
      </c>
      <c r="L820" s="27">
        <v>109640.33</v>
      </c>
      <c r="M820" s="32">
        <v>133.7982653</v>
      </c>
      <c r="N820" s="33">
        <f t="shared" si="5"/>
        <v>14669685.96</v>
      </c>
    </row>
    <row r="821">
      <c r="A821" s="26">
        <v>42824.0</v>
      </c>
      <c r="B821" s="27" t="str">
        <f t="shared" si="1"/>
        <v>Thursday</v>
      </c>
      <c r="C821" s="28" t="str">
        <f t="shared" si="2"/>
        <v>March</v>
      </c>
      <c r="D821" s="29">
        <f t="shared" si="3"/>
        <v>2017</v>
      </c>
      <c r="E821" s="27">
        <f t="shared" si="4"/>
        <v>13</v>
      </c>
      <c r="F821" s="30" t="str">
        <f>IFERROR(VLOOKUP(A821,'_holidays'!A821:B2926,2, false),"Ns")</f>
        <v>Y</v>
      </c>
      <c r="G821" s="30" t="str">
        <f>IFERROR(VLOOKUP(A821,'_holidays'!A821:C2926,3,False),"Ns")</f>
        <v>N</v>
      </c>
      <c r="H821" s="31">
        <v>10.2</v>
      </c>
      <c r="I821" s="31">
        <v>17.9</v>
      </c>
      <c r="J821" s="28">
        <v>13.0</v>
      </c>
      <c r="K821" s="31">
        <v>3.4</v>
      </c>
      <c r="L821" s="27">
        <v>107491.87</v>
      </c>
      <c r="M821" s="32">
        <v>115.1902122</v>
      </c>
      <c r="N821" s="33">
        <f t="shared" si="5"/>
        <v>12382011.32</v>
      </c>
    </row>
    <row r="822">
      <c r="A822" s="26">
        <v>42825.0</v>
      </c>
      <c r="B822" s="27" t="str">
        <f t="shared" si="1"/>
        <v>Friday</v>
      </c>
      <c r="C822" s="28" t="str">
        <f t="shared" si="2"/>
        <v>March</v>
      </c>
      <c r="D822" s="29">
        <f t="shared" si="3"/>
        <v>2017</v>
      </c>
      <c r="E822" s="27">
        <f t="shared" si="4"/>
        <v>13</v>
      </c>
      <c r="F822" s="30" t="str">
        <f>IFERROR(VLOOKUP(A822,'_holidays'!A822:B2927,2, false),"Ns")</f>
        <v>N</v>
      </c>
      <c r="G822" s="30" t="str">
        <f>IFERROR(VLOOKUP(A822,'_holidays'!A822:C2927,3,False),"Ns")</f>
        <v>N</v>
      </c>
      <c r="H822" s="31">
        <v>10.1</v>
      </c>
      <c r="I822" s="31">
        <v>17.9</v>
      </c>
      <c r="J822" s="28">
        <v>12.3</v>
      </c>
      <c r="K822" s="31">
        <v>2.8</v>
      </c>
      <c r="L822" s="27">
        <v>110662.245</v>
      </c>
      <c r="M822" s="32">
        <v>145.2190605</v>
      </c>
      <c r="N822" s="33">
        <f t="shared" si="5"/>
        <v>16070267.25</v>
      </c>
    </row>
    <row r="823">
      <c r="A823" s="26">
        <v>42826.0</v>
      </c>
      <c r="B823" s="27" t="str">
        <f t="shared" si="1"/>
        <v>Saturday</v>
      </c>
      <c r="C823" s="28" t="str">
        <f t="shared" si="2"/>
        <v>April</v>
      </c>
      <c r="D823" s="29">
        <f t="shared" si="3"/>
        <v>2017</v>
      </c>
      <c r="E823" s="27">
        <f t="shared" si="4"/>
        <v>13</v>
      </c>
      <c r="F823" s="30" t="str">
        <f>IFERROR(VLOOKUP(A823,'_holidays'!A823:B2928,2, false),"Ns")</f>
        <v>Ns</v>
      </c>
      <c r="G823" s="30" t="str">
        <f>IFERROR(VLOOKUP(A823,'_holidays'!A823:C2928,3,False),"Ns")</f>
        <v>Ns</v>
      </c>
      <c r="H823" s="31">
        <v>10.0</v>
      </c>
      <c r="I823" s="31">
        <v>19.0</v>
      </c>
      <c r="J823" s="28">
        <v>13.5</v>
      </c>
      <c r="K823" s="31">
        <v>0.0</v>
      </c>
      <c r="L823" s="27">
        <v>97402.265</v>
      </c>
      <c r="M823" s="32">
        <v>99.24918178</v>
      </c>
      <c r="N823" s="33">
        <f t="shared" si="5"/>
        <v>9667095.105</v>
      </c>
    </row>
    <row r="824">
      <c r="A824" s="26">
        <v>42827.0</v>
      </c>
      <c r="B824" s="27" t="str">
        <f t="shared" si="1"/>
        <v>Sunday</v>
      </c>
      <c r="C824" s="28" t="str">
        <f t="shared" si="2"/>
        <v>April</v>
      </c>
      <c r="D824" s="29">
        <f t="shared" si="3"/>
        <v>2017</v>
      </c>
      <c r="E824" s="27">
        <f t="shared" si="4"/>
        <v>14</v>
      </c>
      <c r="F824" s="30" t="str">
        <f>IFERROR(VLOOKUP(A824,'_holidays'!A824:B2929,2, false),"Ns")</f>
        <v>Ns</v>
      </c>
      <c r="G824" s="30" t="str">
        <f>IFERROR(VLOOKUP(A824,'_holidays'!A824:C2929,3,False),"Ns")</f>
        <v>Ns</v>
      </c>
      <c r="H824" s="31">
        <v>11.7</v>
      </c>
      <c r="I824" s="31">
        <v>18.2</v>
      </c>
      <c r="J824" s="28">
        <v>10.1</v>
      </c>
      <c r="K824" s="31">
        <v>0.4</v>
      </c>
      <c r="L824" s="27">
        <v>94477.095</v>
      </c>
      <c r="M824" s="32">
        <v>92.91573517</v>
      </c>
      <c r="N824" s="33">
        <f t="shared" si="5"/>
        <v>8778408.739</v>
      </c>
    </row>
    <row r="825">
      <c r="A825" s="26">
        <v>42828.0</v>
      </c>
      <c r="B825" s="27" t="str">
        <f t="shared" si="1"/>
        <v>Monday</v>
      </c>
      <c r="C825" s="28" t="str">
        <f t="shared" si="2"/>
        <v>April</v>
      </c>
      <c r="D825" s="29">
        <f t="shared" si="3"/>
        <v>2017</v>
      </c>
      <c r="E825" s="27">
        <f t="shared" si="4"/>
        <v>14</v>
      </c>
      <c r="F825" s="30" t="str">
        <f>IFERROR(VLOOKUP(A825,'_holidays'!A825:B2930,2, false),"Ns")</f>
        <v>Ns</v>
      </c>
      <c r="G825" s="30" t="str">
        <f>IFERROR(VLOOKUP(A825,'_holidays'!A825:C2930,3,False),"Ns")</f>
        <v>Ns</v>
      </c>
      <c r="H825" s="31">
        <v>8.2</v>
      </c>
      <c r="I825" s="31">
        <v>21.5</v>
      </c>
      <c r="J825" s="28">
        <v>16.8</v>
      </c>
      <c r="K825" s="31">
        <v>0.0</v>
      </c>
      <c r="L825" s="27">
        <v>107895.525</v>
      </c>
      <c r="M825" s="32">
        <v>106.4521598</v>
      </c>
      <c r="N825" s="33">
        <f t="shared" si="5"/>
        <v>11485711.67</v>
      </c>
    </row>
    <row r="826">
      <c r="A826" s="26">
        <v>42829.0</v>
      </c>
      <c r="B826" s="27" t="str">
        <f t="shared" si="1"/>
        <v>Tuesday</v>
      </c>
      <c r="C826" s="28" t="str">
        <f t="shared" si="2"/>
        <v>April</v>
      </c>
      <c r="D826" s="29">
        <f t="shared" si="3"/>
        <v>2017</v>
      </c>
      <c r="E826" s="27">
        <f t="shared" si="4"/>
        <v>14</v>
      </c>
      <c r="F826" s="30" t="str">
        <f>IFERROR(VLOOKUP(A826,'_holidays'!A826:B2931,2, false),"Ns")</f>
        <v>N</v>
      </c>
      <c r="G826" s="30" t="str">
        <f>IFERROR(VLOOKUP(A826,'_holidays'!A826:C2931,3,False),"Ns")</f>
        <v>N</v>
      </c>
      <c r="H826" s="31">
        <v>10.0</v>
      </c>
      <c r="I826" s="31">
        <v>24.4</v>
      </c>
      <c r="J826" s="28">
        <v>16.4</v>
      </c>
      <c r="K826" s="31">
        <v>0.0</v>
      </c>
      <c r="L826" s="27">
        <v>113138.67</v>
      </c>
      <c r="M826" s="32">
        <v>122.6614787</v>
      </c>
      <c r="N826" s="33">
        <f t="shared" si="5"/>
        <v>13877756.56</v>
      </c>
    </row>
    <row r="827">
      <c r="A827" s="26">
        <v>42830.0</v>
      </c>
      <c r="B827" s="27" t="str">
        <f t="shared" si="1"/>
        <v>Wednesday</v>
      </c>
      <c r="C827" s="28" t="str">
        <f t="shared" si="2"/>
        <v>April</v>
      </c>
      <c r="D827" s="29">
        <f t="shared" si="3"/>
        <v>2017</v>
      </c>
      <c r="E827" s="27">
        <f t="shared" si="4"/>
        <v>14</v>
      </c>
      <c r="F827" s="30" t="str">
        <f>IFERROR(VLOOKUP(A827,'_holidays'!A827:B2932,2, false),"Ns")</f>
        <v>Y</v>
      </c>
      <c r="G827" s="30" t="str">
        <f>IFERROR(VLOOKUP(A827,'_holidays'!A827:C2932,3,False),"Ns")</f>
        <v>N</v>
      </c>
      <c r="H827" s="31">
        <v>11.0</v>
      </c>
      <c r="I827" s="31">
        <v>25.4</v>
      </c>
      <c r="J827" s="28">
        <v>15.8</v>
      </c>
      <c r="K827" s="31">
        <v>0.0</v>
      </c>
      <c r="L827" s="27">
        <v>114191.35</v>
      </c>
      <c r="M827" s="32">
        <v>142.2804267</v>
      </c>
      <c r="N827" s="33">
        <f t="shared" si="5"/>
        <v>16247194</v>
      </c>
    </row>
    <row r="828">
      <c r="A828" s="26">
        <v>42831.0</v>
      </c>
      <c r="B828" s="27" t="str">
        <f t="shared" si="1"/>
        <v>Thursday</v>
      </c>
      <c r="C828" s="28" t="str">
        <f t="shared" si="2"/>
        <v>April</v>
      </c>
      <c r="D828" s="29">
        <f t="shared" si="3"/>
        <v>2017</v>
      </c>
      <c r="E828" s="27">
        <f t="shared" si="4"/>
        <v>14</v>
      </c>
      <c r="F828" s="30" t="str">
        <f>IFERROR(VLOOKUP(A828,'_holidays'!A828:B2933,2, false),"Ns")</f>
        <v>Y</v>
      </c>
      <c r="G828" s="30" t="str">
        <f>IFERROR(VLOOKUP(A828,'_holidays'!A828:C2933,3,False),"Ns")</f>
        <v>N</v>
      </c>
      <c r="H828" s="31">
        <v>12.0</v>
      </c>
      <c r="I828" s="31">
        <v>26.6</v>
      </c>
      <c r="J828" s="28">
        <v>13.5</v>
      </c>
      <c r="K828" s="31">
        <v>0.0</v>
      </c>
      <c r="L828" s="27">
        <v>114817.305</v>
      </c>
      <c r="M828" s="32">
        <v>126.1819875</v>
      </c>
      <c r="N828" s="33">
        <f t="shared" si="5"/>
        <v>14487875.74</v>
      </c>
    </row>
    <row r="829">
      <c r="A829" s="26">
        <v>42832.0</v>
      </c>
      <c r="B829" s="27" t="str">
        <f t="shared" si="1"/>
        <v>Friday</v>
      </c>
      <c r="C829" s="28" t="str">
        <f t="shared" si="2"/>
        <v>April</v>
      </c>
      <c r="D829" s="29">
        <f t="shared" si="3"/>
        <v>2017</v>
      </c>
      <c r="E829" s="27">
        <f t="shared" si="4"/>
        <v>14</v>
      </c>
      <c r="F829" s="30" t="str">
        <f>IFERROR(VLOOKUP(A829,'_holidays'!A829:B2934,2, false),"Ns")</f>
        <v>N</v>
      </c>
      <c r="G829" s="30" t="str">
        <f>IFERROR(VLOOKUP(A829,'_holidays'!A829:C2934,3,False),"Ns")</f>
        <v>N</v>
      </c>
      <c r="H829" s="31">
        <v>12.7</v>
      </c>
      <c r="I829" s="31">
        <v>26.2</v>
      </c>
      <c r="J829" s="28">
        <v>15.6</v>
      </c>
      <c r="K829" s="31">
        <v>0.0</v>
      </c>
      <c r="L829" s="27">
        <v>110160.025</v>
      </c>
      <c r="M829" s="32">
        <v>101.330421</v>
      </c>
      <c r="N829" s="33">
        <f t="shared" si="5"/>
        <v>11162561.71</v>
      </c>
    </row>
    <row r="830">
      <c r="A830" s="26">
        <v>42833.0</v>
      </c>
      <c r="B830" s="27" t="str">
        <f t="shared" si="1"/>
        <v>Saturday</v>
      </c>
      <c r="C830" s="28" t="str">
        <f t="shared" si="2"/>
        <v>April</v>
      </c>
      <c r="D830" s="29">
        <f t="shared" si="3"/>
        <v>2017</v>
      </c>
      <c r="E830" s="27">
        <f t="shared" si="4"/>
        <v>14</v>
      </c>
      <c r="F830" s="30" t="str">
        <f>IFERROR(VLOOKUP(A830,'_holidays'!A830:B2935,2, false),"Ns")</f>
        <v>Y</v>
      </c>
      <c r="G830" s="30" t="str">
        <f>IFERROR(VLOOKUP(A830,'_holidays'!A830:C2935,3,False),"Ns")</f>
        <v>N</v>
      </c>
      <c r="H830" s="31">
        <v>18.6</v>
      </c>
      <c r="I830" s="31">
        <v>28.1</v>
      </c>
      <c r="J830" s="28">
        <v>13.8</v>
      </c>
      <c r="K830" s="31">
        <v>0.0</v>
      </c>
      <c r="L830" s="27">
        <v>99084.74</v>
      </c>
      <c r="M830" s="32">
        <v>95.86797769</v>
      </c>
      <c r="N830" s="33">
        <f t="shared" si="5"/>
        <v>9499053.644</v>
      </c>
    </row>
    <row r="831">
      <c r="A831" s="26">
        <v>42834.0</v>
      </c>
      <c r="B831" s="27" t="str">
        <f t="shared" si="1"/>
        <v>Sunday</v>
      </c>
      <c r="C831" s="28" t="str">
        <f t="shared" si="2"/>
        <v>April</v>
      </c>
      <c r="D831" s="29">
        <f t="shared" si="3"/>
        <v>2017</v>
      </c>
      <c r="E831" s="27">
        <f t="shared" si="4"/>
        <v>15</v>
      </c>
      <c r="F831" s="30" t="str">
        <f>IFERROR(VLOOKUP(A831,'_holidays'!A831:B2936,2, false),"Ns")</f>
        <v>Y</v>
      </c>
      <c r="G831" s="30" t="str">
        <f>IFERROR(VLOOKUP(A831,'_holidays'!A831:C2936,3,False),"Ns")</f>
        <v>N</v>
      </c>
      <c r="H831" s="31">
        <v>11.7</v>
      </c>
      <c r="I831" s="31">
        <v>15.2</v>
      </c>
      <c r="J831" s="28">
        <v>6.5</v>
      </c>
      <c r="K831" s="31">
        <v>10.6</v>
      </c>
      <c r="L831" s="27">
        <v>96041.895</v>
      </c>
      <c r="M831" s="32">
        <v>74.59163318</v>
      </c>
      <c r="N831" s="33">
        <f t="shared" si="5"/>
        <v>7163921.802</v>
      </c>
    </row>
    <row r="832">
      <c r="A832" s="26">
        <v>42835.0</v>
      </c>
      <c r="B832" s="27" t="str">
        <f t="shared" si="1"/>
        <v>Monday</v>
      </c>
      <c r="C832" s="28" t="str">
        <f t="shared" si="2"/>
        <v>April</v>
      </c>
      <c r="D832" s="29">
        <f t="shared" si="3"/>
        <v>2017</v>
      </c>
      <c r="E832" s="27">
        <f t="shared" si="4"/>
        <v>15</v>
      </c>
      <c r="F832" s="30" t="str">
        <f>IFERROR(VLOOKUP(A832,'_holidays'!A832:B2937,2, false),"Ns")</f>
        <v>N</v>
      </c>
      <c r="G832" s="30" t="str">
        <f>IFERROR(VLOOKUP(A832,'_holidays'!A832:C2937,3,False),"Ns")</f>
        <v>N</v>
      </c>
      <c r="H832" s="31">
        <v>9.0</v>
      </c>
      <c r="I832" s="31">
        <v>17.0</v>
      </c>
      <c r="J832" s="28">
        <v>3.0</v>
      </c>
      <c r="K832" s="31">
        <v>25.4</v>
      </c>
      <c r="L832" s="27">
        <v>113287.055</v>
      </c>
      <c r="M832" s="32">
        <v>111.8004887</v>
      </c>
      <c r="N832" s="33">
        <f t="shared" si="5"/>
        <v>12665548.11</v>
      </c>
    </row>
    <row r="833">
      <c r="A833" s="26">
        <v>42836.0</v>
      </c>
      <c r="B833" s="27" t="str">
        <f t="shared" si="1"/>
        <v>Tuesday</v>
      </c>
      <c r="C833" s="28" t="str">
        <f t="shared" si="2"/>
        <v>April</v>
      </c>
      <c r="D833" s="29">
        <f t="shared" si="3"/>
        <v>2017</v>
      </c>
      <c r="E833" s="27">
        <f t="shared" si="4"/>
        <v>15</v>
      </c>
      <c r="F833" s="30" t="str">
        <f>IFERROR(VLOOKUP(A833,'_holidays'!A833:B2938,2, false),"Ns")</f>
        <v>Y</v>
      </c>
      <c r="G833" s="30" t="str">
        <f>IFERROR(VLOOKUP(A833,'_holidays'!A833:C2938,3,False),"Ns")</f>
        <v>N</v>
      </c>
      <c r="H833" s="31">
        <v>12.3</v>
      </c>
      <c r="I833" s="31">
        <v>18.5</v>
      </c>
      <c r="J833" s="28">
        <v>13.5</v>
      </c>
      <c r="K833" s="31">
        <v>15.4</v>
      </c>
      <c r="L833" s="27">
        <v>114159.965</v>
      </c>
      <c r="M833" s="32">
        <v>130.0368734</v>
      </c>
      <c r="N833" s="33">
        <f t="shared" si="5"/>
        <v>14845004.92</v>
      </c>
    </row>
    <row r="834">
      <c r="A834" s="26">
        <v>42837.0</v>
      </c>
      <c r="B834" s="27" t="str">
        <f t="shared" si="1"/>
        <v>Wednesday</v>
      </c>
      <c r="C834" s="28" t="str">
        <f t="shared" si="2"/>
        <v>April</v>
      </c>
      <c r="D834" s="29">
        <f t="shared" si="3"/>
        <v>2017</v>
      </c>
      <c r="E834" s="27">
        <f t="shared" si="4"/>
        <v>15</v>
      </c>
      <c r="F834" s="30" t="str">
        <f>IFERROR(VLOOKUP(A834,'_holidays'!A834:B2939,2, false),"Ns")</f>
        <v>Y</v>
      </c>
      <c r="G834" s="30" t="str">
        <f>IFERROR(VLOOKUP(A834,'_holidays'!A834:C2939,3,False),"Ns")</f>
        <v>N</v>
      </c>
      <c r="H834" s="31">
        <v>10.8</v>
      </c>
      <c r="I834" s="31">
        <v>19.3</v>
      </c>
      <c r="J834" s="28">
        <v>14.0</v>
      </c>
      <c r="K834" s="31">
        <v>0.0</v>
      </c>
      <c r="L834" s="27">
        <v>114335.995</v>
      </c>
      <c r="M834" s="32">
        <v>126.572879</v>
      </c>
      <c r="N834" s="33">
        <f t="shared" si="5"/>
        <v>14471836.06</v>
      </c>
    </row>
    <row r="835">
      <c r="A835" s="26">
        <v>42838.0</v>
      </c>
      <c r="B835" s="27" t="str">
        <f t="shared" si="1"/>
        <v>Thursday</v>
      </c>
      <c r="C835" s="28" t="str">
        <f t="shared" si="2"/>
        <v>April</v>
      </c>
      <c r="D835" s="29">
        <f t="shared" si="3"/>
        <v>2017</v>
      </c>
      <c r="E835" s="27">
        <f t="shared" si="4"/>
        <v>15</v>
      </c>
      <c r="F835" s="30" t="str">
        <f>IFERROR(VLOOKUP(A835,'_holidays'!A835:B2940,2, false),"Ns")</f>
        <v>N</v>
      </c>
      <c r="G835" s="30" t="str">
        <f>IFERROR(VLOOKUP(A835,'_holidays'!A835:C2940,3,False),"Ns")</f>
        <v>N</v>
      </c>
      <c r="H835" s="31">
        <v>10.9</v>
      </c>
      <c r="I835" s="31">
        <v>22.2</v>
      </c>
      <c r="J835" s="28">
        <v>13.9</v>
      </c>
      <c r="K835" s="31">
        <v>0.0</v>
      </c>
      <c r="L835" s="27">
        <v>112704.045</v>
      </c>
      <c r="M835" s="32">
        <v>117.5356502</v>
      </c>
      <c r="N835" s="33">
        <f t="shared" si="5"/>
        <v>13246743.21</v>
      </c>
    </row>
    <row r="836">
      <c r="A836" s="26">
        <v>42839.0</v>
      </c>
      <c r="B836" s="27" t="str">
        <f t="shared" si="1"/>
        <v>Friday</v>
      </c>
      <c r="C836" s="28" t="str">
        <f t="shared" si="2"/>
        <v>April</v>
      </c>
      <c r="D836" s="29">
        <f t="shared" si="3"/>
        <v>2017</v>
      </c>
      <c r="E836" s="27">
        <f t="shared" si="4"/>
        <v>15</v>
      </c>
      <c r="F836" s="30" t="str">
        <f>IFERROR(VLOOKUP(A836,'_holidays'!A836:B2941,2, false),"Ns")</f>
        <v>N</v>
      </c>
      <c r="G836" s="30" t="str">
        <f>IFERROR(VLOOKUP(A836,'_holidays'!A836:C2941,3,False),"Ns")</f>
        <v>Y</v>
      </c>
      <c r="H836" s="31">
        <v>13.0</v>
      </c>
      <c r="I836" s="31">
        <v>17.9</v>
      </c>
      <c r="J836" s="28">
        <v>8.9</v>
      </c>
      <c r="K836" s="31">
        <v>0.0</v>
      </c>
      <c r="L836" s="27">
        <v>97436.41</v>
      </c>
      <c r="M836" s="32">
        <v>109.7650221</v>
      </c>
      <c r="N836" s="33">
        <f t="shared" si="5"/>
        <v>10695109.7</v>
      </c>
    </row>
    <row r="837">
      <c r="A837" s="26">
        <v>42840.0</v>
      </c>
      <c r="B837" s="27" t="str">
        <f t="shared" si="1"/>
        <v>Saturday</v>
      </c>
      <c r="C837" s="28" t="str">
        <f t="shared" si="2"/>
        <v>April</v>
      </c>
      <c r="D837" s="29">
        <f t="shared" si="3"/>
        <v>2017</v>
      </c>
      <c r="E837" s="27">
        <f t="shared" si="4"/>
        <v>15</v>
      </c>
      <c r="F837" s="30" t="str">
        <f>IFERROR(VLOOKUP(A837,'_holidays'!A837:B2942,2, false),"Ns")</f>
        <v>N</v>
      </c>
      <c r="G837" s="30" t="str">
        <f>IFERROR(VLOOKUP(A837,'_holidays'!A837:C2942,3,False),"Ns")</f>
        <v>Y</v>
      </c>
      <c r="H837" s="31">
        <v>11.8</v>
      </c>
      <c r="I837" s="31">
        <v>17.3</v>
      </c>
      <c r="J837" s="28">
        <v>9.7</v>
      </c>
      <c r="K837" s="31">
        <v>0.0</v>
      </c>
      <c r="L837" s="27">
        <v>99608.57</v>
      </c>
      <c r="M837" s="32">
        <v>116.7828491</v>
      </c>
      <c r="N837" s="33">
        <f t="shared" si="5"/>
        <v>11632572.6</v>
      </c>
    </row>
    <row r="838">
      <c r="A838" s="26">
        <v>42841.0</v>
      </c>
      <c r="B838" s="27" t="str">
        <f t="shared" si="1"/>
        <v>Sunday</v>
      </c>
      <c r="C838" s="28" t="str">
        <f t="shared" si="2"/>
        <v>April</v>
      </c>
      <c r="D838" s="29">
        <f t="shared" si="3"/>
        <v>2017</v>
      </c>
      <c r="E838" s="27">
        <f t="shared" si="4"/>
        <v>16</v>
      </c>
      <c r="F838" s="30" t="str">
        <f>IFERROR(VLOOKUP(A838,'_holidays'!A838:B2943,2, false),"Ns")</f>
        <v>N</v>
      </c>
      <c r="G838" s="30" t="str">
        <f>IFERROR(VLOOKUP(A838,'_holidays'!A838:C2943,3,False),"Ns")</f>
        <v>Y</v>
      </c>
      <c r="H838" s="31">
        <v>9.9</v>
      </c>
      <c r="I838" s="31">
        <v>22.6</v>
      </c>
      <c r="J838" s="28">
        <v>10.1</v>
      </c>
      <c r="K838" s="31">
        <v>0.0</v>
      </c>
      <c r="L838" s="27">
        <v>96594.745</v>
      </c>
      <c r="M838" s="32">
        <v>95.64640701</v>
      </c>
      <c r="N838" s="33">
        <f t="shared" si="5"/>
        <v>9238940.295</v>
      </c>
    </row>
    <row r="839">
      <c r="A839" s="26">
        <v>42842.0</v>
      </c>
      <c r="B839" s="27" t="str">
        <f t="shared" si="1"/>
        <v>Monday</v>
      </c>
      <c r="C839" s="28" t="str">
        <f t="shared" si="2"/>
        <v>April</v>
      </c>
      <c r="D839" s="29">
        <f t="shared" si="3"/>
        <v>2017</v>
      </c>
      <c r="E839" s="27">
        <f t="shared" si="4"/>
        <v>16</v>
      </c>
      <c r="F839" s="30" t="str">
        <f>IFERROR(VLOOKUP(A839,'_holidays'!A839:B2944,2, false),"Ns")</f>
        <v>N</v>
      </c>
      <c r="G839" s="30" t="str">
        <f>IFERROR(VLOOKUP(A839,'_holidays'!A839:C2944,3,False),"Ns")</f>
        <v>Y</v>
      </c>
      <c r="H839" s="31">
        <v>11.1</v>
      </c>
      <c r="I839" s="31">
        <v>18.3</v>
      </c>
      <c r="J839" s="28">
        <v>10.9</v>
      </c>
      <c r="K839" s="31">
        <v>0.0</v>
      </c>
      <c r="L839" s="27">
        <v>99945.495</v>
      </c>
      <c r="M839" s="32">
        <v>104.5781895</v>
      </c>
      <c r="N839" s="33">
        <f t="shared" si="5"/>
        <v>10452118.92</v>
      </c>
    </row>
    <row r="840">
      <c r="A840" s="26">
        <v>42843.0</v>
      </c>
      <c r="B840" s="27" t="str">
        <f t="shared" si="1"/>
        <v>Tuesday</v>
      </c>
      <c r="C840" s="28" t="str">
        <f t="shared" si="2"/>
        <v>April</v>
      </c>
      <c r="D840" s="29">
        <f t="shared" si="3"/>
        <v>2017</v>
      </c>
      <c r="E840" s="27">
        <f t="shared" si="4"/>
        <v>16</v>
      </c>
      <c r="F840" s="30" t="str">
        <f>IFERROR(VLOOKUP(A840,'_holidays'!A840:B2945,2, false),"Ns")</f>
        <v>N</v>
      </c>
      <c r="G840" s="30" t="str">
        <f>IFERROR(VLOOKUP(A840,'_holidays'!A840:C2945,3,False),"Ns")</f>
        <v>N</v>
      </c>
      <c r="H840" s="31">
        <v>9.5</v>
      </c>
      <c r="I840" s="31">
        <v>20.4</v>
      </c>
      <c r="J840" s="28">
        <v>13.7</v>
      </c>
      <c r="K840" s="31">
        <v>0.0</v>
      </c>
      <c r="L840" s="27">
        <v>111955.175</v>
      </c>
      <c r="M840" s="32">
        <v>112.8247059</v>
      </c>
      <c r="N840" s="33">
        <f t="shared" si="5"/>
        <v>12631309.69</v>
      </c>
    </row>
    <row r="841">
      <c r="A841" s="26">
        <v>42844.0</v>
      </c>
      <c r="B841" s="27" t="str">
        <f t="shared" si="1"/>
        <v>Wednesday</v>
      </c>
      <c r="C841" s="28" t="str">
        <f t="shared" si="2"/>
        <v>April</v>
      </c>
      <c r="D841" s="29">
        <f t="shared" si="3"/>
        <v>2017</v>
      </c>
      <c r="E841" s="27">
        <f t="shared" si="4"/>
        <v>16</v>
      </c>
      <c r="F841" s="30" t="str">
        <f>IFERROR(VLOOKUP(A841,'_holidays'!A841:B2946,2, false),"Ns")</f>
        <v>Y</v>
      </c>
      <c r="G841" s="30" t="str">
        <f>IFERROR(VLOOKUP(A841,'_holidays'!A841:C2946,3,False),"Ns")</f>
        <v>N</v>
      </c>
      <c r="H841" s="31">
        <v>13.0</v>
      </c>
      <c r="I841" s="31">
        <v>26.9</v>
      </c>
      <c r="J841" s="28">
        <v>12.7</v>
      </c>
      <c r="K841" s="31">
        <v>0.0</v>
      </c>
      <c r="L841" s="27">
        <v>114436.97</v>
      </c>
      <c r="M841" s="32">
        <v>101.3145524</v>
      </c>
      <c r="N841" s="33">
        <f t="shared" si="5"/>
        <v>11594130.39</v>
      </c>
    </row>
    <row r="842">
      <c r="A842" s="26">
        <v>42845.0</v>
      </c>
      <c r="B842" s="27" t="str">
        <f t="shared" si="1"/>
        <v>Thursday</v>
      </c>
      <c r="C842" s="28" t="str">
        <f t="shared" si="2"/>
        <v>April</v>
      </c>
      <c r="D842" s="29">
        <f t="shared" si="3"/>
        <v>2017</v>
      </c>
      <c r="E842" s="27">
        <f t="shared" si="4"/>
        <v>16</v>
      </c>
      <c r="F842" s="30" t="str">
        <f>IFERROR(VLOOKUP(A842,'_holidays'!A842:B2947,2, false),"Ns")</f>
        <v>Y</v>
      </c>
      <c r="G842" s="30" t="str">
        <f>IFERROR(VLOOKUP(A842,'_holidays'!A842:C2947,3,False),"Ns")</f>
        <v>N</v>
      </c>
      <c r="H842" s="31">
        <v>14.6</v>
      </c>
      <c r="I842" s="31">
        <v>26.5</v>
      </c>
      <c r="J842" s="28">
        <v>12.4</v>
      </c>
      <c r="K842" s="31">
        <v>0.0</v>
      </c>
      <c r="L842" s="27">
        <v>112816.68</v>
      </c>
      <c r="M842" s="32">
        <v>104.0781031</v>
      </c>
      <c r="N842" s="33">
        <f t="shared" si="5"/>
        <v>11741746.05</v>
      </c>
    </row>
    <row r="843">
      <c r="A843" s="26">
        <v>42846.0</v>
      </c>
      <c r="B843" s="27" t="str">
        <f t="shared" si="1"/>
        <v>Friday</v>
      </c>
      <c r="C843" s="28" t="str">
        <f t="shared" si="2"/>
        <v>April</v>
      </c>
      <c r="D843" s="29">
        <f t="shared" si="3"/>
        <v>2017</v>
      </c>
      <c r="E843" s="27">
        <f t="shared" si="4"/>
        <v>16</v>
      </c>
      <c r="F843" s="30" t="str">
        <f>IFERROR(VLOOKUP(A843,'_holidays'!A843:B2948,2, false),"Ns")</f>
        <v>Y</v>
      </c>
      <c r="G843" s="30" t="str">
        <f>IFERROR(VLOOKUP(A843,'_holidays'!A843:C2948,3,False),"Ns")</f>
        <v>N</v>
      </c>
      <c r="H843" s="31">
        <v>16.5</v>
      </c>
      <c r="I843" s="31">
        <v>20.9</v>
      </c>
      <c r="J843" s="28">
        <v>3.6</v>
      </c>
      <c r="K843" s="31">
        <v>9.4</v>
      </c>
      <c r="L843" s="27">
        <v>114522.44</v>
      </c>
      <c r="M843" s="32">
        <v>133.2265993</v>
      </c>
      <c r="N843" s="33">
        <f t="shared" si="5"/>
        <v>15257435.22</v>
      </c>
    </row>
    <row r="844">
      <c r="A844" s="26">
        <v>42847.0</v>
      </c>
      <c r="B844" s="27" t="str">
        <f t="shared" si="1"/>
        <v>Saturday</v>
      </c>
      <c r="C844" s="28" t="str">
        <f t="shared" si="2"/>
        <v>April</v>
      </c>
      <c r="D844" s="29">
        <f t="shared" si="3"/>
        <v>2017</v>
      </c>
      <c r="E844" s="27">
        <f t="shared" si="4"/>
        <v>16</v>
      </c>
      <c r="F844" s="30" t="str">
        <f>IFERROR(VLOOKUP(A844,'_holidays'!A844:B2949,2, false),"Ns")</f>
        <v>Y</v>
      </c>
      <c r="G844" s="30" t="str">
        <f>IFERROR(VLOOKUP(A844,'_holidays'!A844:C2949,3,False),"Ns")</f>
        <v>N</v>
      </c>
      <c r="H844" s="31">
        <v>16.9</v>
      </c>
      <c r="I844" s="31">
        <v>22.5</v>
      </c>
      <c r="J844" s="28">
        <v>11.8</v>
      </c>
      <c r="K844" s="31">
        <v>4.6</v>
      </c>
      <c r="L844" s="27">
        <v>102528.4</v>
      </c>
      <c r="M844" s="32">
        <v>111.6671228</v>
      </c>
      <c r="N844" s="33">
        <f t="shared" si="5"/>
        <v>11449051.43</v>
      </c>
    </row>
    <row r="845">
      <c r="A845" s="26">
        <v>42848.0</v>
      </c>
      <c r="B845" s="27" t="str">
        <f t="shared" si="1"/>
        <v>Sunday</v>
      </c>
      <c r="C845" s="28" t="str">
        <f t="shared" si="2"/>
        <v>April</v>
      </c>
      <c r="D845" s="29">
        <f t="shared" si="3"/>
        <v>2017</v>
      </c>
      <c r="E845" s="27">
        <f t="shared" si="4"/>
        <v>17</v>
      </c>
      <c r="F845" s="30" t="str">
        <f>IFERROR(VLOOKUP(A845,'_holidays'!A845:B2950,2, false),"Ns")</f>
        <v>Y</v>
      </c>
      <c r="G845" s="30" t="str">
        <f>IFERROR(VLOOKUP(A845,'_holidays'!A845:C2950,3,False),"Ns")</f>
        <v>N</v>
      </c>
      <c r="H845" s="31">
        <v>14.4</v>
      </c>
      <c r="I845" s="31">
        <v>21.8</v>
      </c>
      <c r="J845" s="28">
        <v>11.9</v>
      </c>
      <c r="K845" s="31">
        <v>0.0</v>
      </c>
      <c r="L845" s="27">
        <v>97356.565</v>
      </c>
      <c r="M845" s="32">
        <v>90.72665105</v>
      </c>
      <c r="N845" s="33">
        <f t="shared" si="5"/>
        <v>8832835.1</v>
      </c>
    </row>
    <row r="846">
      <c r="A846" s="26">
        <v>42849.0</v>
      </c>
      <c r="B846" s="27" t="str">
        <f t="shared" si="1"/>
        <v>Monday</v>
      </c>
      <c r="C846" s="28" t="str">
        <f t="shared" si="2"/>
        <v>April</v>
      </c>
      <c r="D846" s="29">
        <f t="shared" si="3"/>
        <v>2017</v>
      </c>
      <c r="E846" s="27">
        <f t="shared" si="4"/>
        <v>17</v>
      </c>
      <c r="F846" s="30" t="str">
        <f>IFERROR(VLOOKUP(A846,'_holidays'!A846:B2951,2, false),"Ns")</f>
        <v>Y</v>
      </c>
      <c r="G846" s="30" t="str">
        <f>IFERROR(VLOOKUP(A846,'_holidays'!A846:C2951,3,False),"Ns")</f>
        <v>N</v>
      </c>
      <c r="H846" s="31">
        <v>15.9</v>
      </c>
      <c r="I846" s="31">
        <v>24.7</v>
      </c>
      <c r="J846" s="28">
        <v>9.9</v>
      </c>
      <c r="K846" s="31">
        <v>0.0</v>
      </c>
      <c r="L846" s="27">
        <v>109421.815</v>
      </c>
      <c r="M846" s="32">
        <v>113.2589368</v>
      </c>
      <c r="N846" s="33">
        <f t="shared" si="5"/>
        <v>12392998.43</v>
      </c>
    </row>
    <row r="847">
      <c r="A847" s="26">
        <v>42850.0</v>
      </c>
      <c r="B847" s="27" t="str">
        <f t="shared" si="1"/>
        <v>Tuesday</v>
      </c>
      <c r="C847" s="28" t="str">
        <f t="shared" si="2"/>
        <v>April</v>
      </c>
      <c r="D847" s="29">
        <f t="shared" si="3"/>
        <v>2017</v>
      </c>
      <c r="E847" s="27">
        <f t="shared" si="4"/>
        <v>17</v>
      </c>
      <c r="F847" s="30" t="str">
        <f>IFERROR(VLOOKUP(A847,'_holidays'!A847:B2952,2, false),"Ns")</f>
        <v>Y</v>
      </c>
      <c r="G847" s="30" t="str">
        <f>IFERROR(VLOOKUP(A847,'_holidays'!A847:C2952,3,False),"Ns")</f>
        <v>Y</v>
      </c>
      <c r="H847" s="31">
        <v>16.2</v>
      </c>
      <c r="I847" s="31">
        <v>17.7</v>
      </c>
      <c r="J847" s="28">
        <v>5.8</v>
      </c>
      <c r="K847" s="31">
        <v>21.6</v>
      </c>
      <c r="L847" s="27">
        <v>101548.735</v>
      </c>
      <c r="M847" s="32">
        <v>86.79007255</v>
      </c>
      <c r="N847" s="33">
        <f t="shared" si="5"/>
        <v>8813422.078</v>
      </c>
    </row>
    <row r="848">
      <c r="A848" s="26">
        <v>42851.0</v>
      </c>
      <c r="B848" s="27" t="str">
        <f t="shared" si="1"/>
        <v>Wednesday</v>
      </c>
      <c r="C848" s="28" t="str">
        <f t="shared" si="2"/>
        <v>April</v>
      </c>
      <c r="D848" s="29">
        <f t="shared" si="3"/>
        <v>2017</v>
      </c>
      <c r="E848" s="27">
        <f t="shared" si="4"/>
        <v>17</v>
      </c>
      <c r="F848" s="30" t="str">
        <f>IFERROR(VLOOKUP(A848,'_holidays'!A848:B2953,2, false),"Ns")</f>
        <v>Y</v>
      </c>
      <c r="G848" s="30" t="str">
        <f>IFERROR(VLOOKUP(A848,'_holidays'!A848:C2953,3,False),"Ns")</f>
        <v>N</v>
      </c>
      <c r="H848" s="31">
        <v>10.1</v>
      </c>
      <c r="I848" s="31">
        <v>14.5</v>
      </c>
      <c r="J848" s="28">
        <v>6.4</v>
      </c>
      <c r="K848" s="31">
        <v>20.0</v>
      </c>
      <c r="L848" s="27">
        <v>116795.245</v>
      </c>
      <c r="M848" s="32">
        <v>100.6986846</v>
      </c>
      <c r="N848" s="33">
        <f t="shared" si="5"/>
        <v>11761127.54</v>
      </c>
    </row>
    <row r="849">
      <c r="A849" s="26">
        <v>42852.0</v>
      </c>
      <c r="B849" s="27" t="str">
        <f t="shared" si="1"/>
        <v>Thursday</v>
      </c>
      <c r="C849" s="28" t="str">
        <f t="shared" si="2"/>
        <v>April</v>
      </c>
      <c r="D849" s="29">
        <f t="shared" si="3"/>
        <v>2017</v>
      </c>
      <c r="E849" s="27">
        <f t="shared" si="4"/>
        <v>17</v>
      </c>
      <c r="F849" s="30" t="str">
        <f>IFERROR(VLOOKUP(A849,'_holidays'!A849:B2954,2, false),"Ns")</f>
        <v>Y</v>
      </c>
      <c r="G849" s="30" t="str">
        <f>IFERROR(VLOOKUP(A849,'_holidays'!A849:C2954,3,False),"Ns")</f>
        <v>N</v>
      </c>
      <c r="H849" s="31">
        <v>8.3</v>
      </c>
      <c r="I849" s="31">
        <v>15.6</v>
      </c>
      <c r="J849" s="28">
        <v>7.1</v>
      </c>
      <c r="K849" s="31">
        <v>15.4</v>
      </c>
      <c r="L849" s="27">
        <v>126329.53</v>
      </c>
      <c r="M849" s="32">
        <v>145.6827349</v>
      </c>
      <c r="N849" s="33">
        <f t="shared" si="5"/>
        <v>18404031.43</v>
      </c>
    </row>
    <row r="850">
      <c r="A850" s="26">
        <v>42853.0</v>
      </c>
      <c r="B850" s="27" t="str">
        <f t="shared" si="1"/>
        <v>Friday</v>
      </c>
      <c r="C850" s="28" t="str">
        <f t="shared" si="2"/>
        <v>April</v>
      </c>
      <c r="D850" s="29">
        <f t="shared" si="3"/>
        <v>2017</v>
      </c>
      <c r="E850" s="27">
        <f t="shared" si="4"/>
        <v>17</v>
      </c>
      <c r="F850" s="30" t="str">
        <f>IFERROR(VLOOKUP(A850,'_holidays'!A850:B2955,2, false),"Ns")</f>
        <v>Y</v>
      </c>
      <c r="G850" s="30" t="str">
        <f>IFERROR(VLOOKUP(A850,'_holidays'!A850:C2955,3,False),"Ns")</f>
        <v>N</v>
      </c>
      <c r="H850" s="31">
        <v>9.4</v>
      </c>
      <c r="I850" s="31">
        <v>19.8</v>
      </c>
      <c r="J850" s="28">
        <v>6.0</v>
      </c>
      <c r="K850" s="31">
        <v>0.4</v>
      </c>
      <c r="L850" s="27">
        <v>120144.19</v>
      </c>
      <c r="M850" s="32">
        <v>120.8095221</v>
      </c>
      <c r="N850" s="33">
        <f t="shared" si="5"/>
        <v>14514562.18</v>
      </c>
    </row>
    <row r="851">
      <c r="A851" s="26">
        <v>42854.0</v>
      </c>
      <c r="B851" s="27" t="str">
        <f t="shared" si="1"/>
        <v>Saturday</v>
      </c>
      <c r="C851" s="28" t="str">
        <f t="shared" si="2"/>
        <v>April</v>
      </c>
      <c r="D851" s="29">
        <f t="shared" si="3"/>
        <v>2017</v>
      </c>
      <c r="E851" s="27">
        <f t="shared" si="4"/>
        <v>17</v>
      </c>
      <c r="F851" s="30" t="str">
        <f>IFERROR(VLOOKUP(A851,'_holidays'!A851:B2956,2, false),"Ns")</f>
        <v>Y</v>
      </c>
      <c r="G851" s="30" t="str">
        <f>IFERROR(VLOOKUP(A851,'_holidays'!A851:C2956,3,False),"Ns")</f>
        <v>N</v>
      </c>
      <c r="H851" s="31">
        <v>14.9</v>
      </c>
      <c r="I851" s="31">
        <v>18.1</v>
      </c>
      <c r="J851" s="28">
        <v>7.9</v>
      </c>
      <c r="K851" s="31">
        <v>0.2</v>
      </c>
      <c r="L851" s="27">
        <v>104864.05</v>
      </c>
      <c r="M851" s="32">
        <v>100.81967</v>
      </c>
      <c r="N851" s="33">
        <f t="shared" si="5"/>
        <v>10572358.92</v>
      </c>
    </row>
    <row r="852">
      <c r="A852" s="26">
        <v>42855.0</v>
      </c>
      <c r="B852" s="27" t="str">
        <f t="shared" si="1"/>
        <v>Sunday</v>
      </c>
      <c r="C852" s="28" t="str">
        <f t="shared" si="2"/>
        <v>April</v>
      </c>
      <c r="D852" s="29">
        <f t="shared" si="3"/>
        <v>2017</v>
      </c>
      <c r="E852" s="27">
        <f t="shared" si="4"/>
        <v>18</v>
      </c>
      <c r="F852" s="30" t="str">
        <f>IFERROR(VLOOKUP(A852,'_holidays'!A852:B2957,2, false),"Ns")</f>
        <v>Y</v>
      </c>
      <c r="G852" s="30" t="str">
        <f>IFERROR(VLOOKUP(A852,'_holidays'!A852:C2957,3,False),"Ns")</f>
        <v>N</v>
      </c>
      <c r="H852" s="31">
        <v>13.6</v>
      </c>
      <c r="I852" s="31">
        <v>17.8</v>
      </c>
      <c r="J852" s="28">
        <v>7.3</v>
      </c>
      <c r="K852" s="31">
        <v>0.0</v>
      </c>
      <c r="L852" s="27">
        <v>103756.535</v>
      </c>
      <c r="M852" s="32">
        <v>109.5772954</v>
      </c>
      <c r="N852" s="33">
        <f t="shared" si="5"/>
        <v>11369360.49</v>
      </c>
    </row>
    <row r="853">
      <c r="A853" s="26">
        <v>42856.0</v>
      </c>
      <c r="B853" s="27" t="str">
        <f t="shared" si="1"/>
        <v>Monday</v>
      </c>
      <c r="C853" s="28" t="str">
        <f t="shared" si="2"/>
        <v>May</v>
      </c>
      <c r="D853" s="29">
        <f t="shared" si="3"/>
        <v>2017</v>
      </c>
      <c r="E853" s="27">
        <f t="shared" si="4"/>
        <v>18</v>
      </c>
      <c r="F853" s="30" t="str">
        <f>IFERROR(VLOOKUP(A853,'_holidays'!A853:B2958,2, false),"Ns")</f>
        <v>Ns</v>
      </c>
      <c r="G853" s="30" t="str">
        <f>IFERROR(VLOOKUP(A853,'_holidays'!A853:C2958,3,False),"Ns")</f>
        <v>Ns</v>
      </c>
      <c r="H853" s="31">
        <v>13.6</v>
      </c>
      <c r="I853" s="31">
        <v>20.4</v>
      </c>
      <c r="J853" s="28">
        <v>8.7</v>
      </c>
      <c r="K853" s="31">
        <v>0.0</v>
      </c>
      <c r="L853" s="27">
        <v>115103.775</v>
      </c>
      <c r="M853" s="32">
        <v>99.15947403</v>
      </c>
      <c r="N853" s="33">
        <f t="shared" si="5"/>
        <v>11413629.79</v>
      </c>
    </row>
    <row r="854">
      <c r="A854" s="26">
        <v>42857.0</v>
      </c>
      <c r="B854" s="27" t="str">
        <f t="shared" si="1"/>
        <v>Tuesday</v>
      </c>
      <c r="C854" s="28" t="str">
        <f t="shared" si="2"/>
        <v>May</v>
      </c>
      <c r="D854" s="29">
        <f t="shared" si="3"/>
        <v>2017</v>
      </c>
      <c r="E854" s="27">
        <f t="shared" si="4"/>
        <v>18</v>
      </c>
      <c r="F854" s="30" t="str">
        <f>IFERROR(VLOOKUP(A854,'_holidays'!A854:B2959,2, false),"Ns")</f>
        <v>Ns</v>
      </c>
      <c r="G854" s="30" t="str">
        <f>IFERROR(VLOOKUP(A854,'_holidays'!A854:C2959,3,False),"Ns")</f>
        <v>Ns</v>
      </c>
      <c r="H854" s="31">
        <v>10.4</v>
      </c>
      <c r="I854" s="31">
        <v>15.2</v>
      </c>
      <c r="J854" s="28">
        <v>9.4</v>
      </c>
      <c r="K854" s="31">
        <v>2.4</v>
      </c>
      <c r="L854" s="27">
        <v>120718.64</v>
      </c>
      <c r="M854" s="32">
        <v>109.9227693</v>
      </c>
      <c r="N854" s="33">
        <f t="shared" si="5"/>
        <v>13269727.21</v>
      </c>
    </row>
    <row r="855">
      <c r="A855" s="26">
        <v>42858.0</v>
      </c>
      <c r="B855" s="27" t="str">
        <f t="shared" si="1"/>
        <v>Wednesday</v>
      </c>
      <c r="C855" s="28" t="str">
        <f t="shared" si="2"/>
        <v>May</v>
      </c>
      <c r="D855" s="29">
        <f t="shared" si="3"/>
        <v>2017</v>
      </c>
      <c r="E855" s="27">
        <f t="shared" si="4"/>
        <v>18</v>
      </c>
      <c r="F855" s="30" t="str">
        <f>IFERROR(VLOOKUP(A855,'_holidays'!A855:B2960,2, false),"Ns")</f>
        <v>Ns</v>
      </c>
      <c r="G855" s="30" t="str">
        <f>IFERROR(VLOOKUP(A855,'_holidays'!A855:C2960,3,False),"Ns")</f>
        <v>Ns</v>
      </c>
      <c r="H855" s="31">
        <v>7.4</v>
      </c>
      <c r="I855" s="31">
        <v>15.3</v>
      </c>
      <c r="J855" s="28">
        <v>10.8</v>
      </c>
      <c r="K855" s="31">
        <v>0.8</v>
      </c>
      <c r="L855" s="27">
        <v>129196.445</v>
      </c>
      <c r="M855" s="32">
        <v>128.6399556</v>
      </c>
      <c r="N855" s="33">
        <f t="shared" si="5"/>
        <v>16619824.95</v>
      </c>
    </row>
    <row r="856">
      <c r="A856" s="26">
        <v>42859.0</v>
      </c>
      <c r="B856" s="27" t="str">
        <f t="shared" si="1"/>
        <v>Thursday</v>
      </c>
      <c r="C856" s="28" t="str">
        <f t="shared" si="2"/>
        <v>May</v>
      </c>
      <c r="D856" s="29">
        <f t="shared" si="3"/>
        <v>2017</v>
      </c>
      <c r="E856" s="27">
        <f t="shared" si="4"/>
        <v>18</v>
      </c>
      <c r="F856" s="30" t="str">
        <f>IFERROR(VLOOKUP(A856,'_holidays'!A856:B2961,2, false),"Ns")</f>
        <v>Ns</v>
      </c>
      <c r="G856" s="30" t="str">
        <f>IFERROR(VLOOKUP(A856,'_holidays'!A856:C2961,3,False),"Ns")</f>
        <v>Ns</v>
      </c>
      <c r="H856" s="31">
        <v>5.8</v>
      </c>
      <c r="I856" s="31">
        <v>16.9</v>
      </c>
      <c r="J856" s="28">
        <v>12.0</v>
      </c>
      <c r="K856" s="31">
        <v>0.0</v>
      </c>
      <c r="L856" s="27">
        <v>127260.05</v>
      </c>
      <c r="M856" s="32">
        <v>123.4720662</v>
      </c>
      <c r="N856" s="33">
        <f t="shared" si="5"/>
        <v>15713061.32</v>
      </c>
    </row>
    <row r="857">
      <c r="A857" s="26">
        <v>42860.0</v>
      </c>
      <c r="B857" s="27" t="str">
        <f t="shared" si="1"/>
        <v>Friday</v>
      </c>
      <c r="C857" s="28" t="str">
        <f t="shared" si="2"/>
        <v>May</v>
      </c>
      <c r="D857" s="29">
        <f t="shared" si="3"/>
        <v>2017</v>
      </c>
      <c r="E857" s="27">
        <f t="shared" si="4"/>
        <v>18</v>
      </c>
      <c r="F857" s="30" t="str">
        <f>IFERROR(VLOOKUP(A857,'_holidays'!A857:B2962,2, false),"Ns")</f>
        <v>Y</v>
      </c>
      <c r="G857" s="30" t="str">
        <f>IFERROR(VLOOKUP(A857,'_holidays'!A857:C2962,3,False),"Ns")</f>
        <v>N</v>
      </c>
      <c r="H857" s="31">
        <v>6.2</v>
      </c>
      <c r="I857" s="31">
        <v>20.5</v>
      </c>
      <c r="J857" s="28">
        <v>10.6</v>
      </c>
      <c r="K857" s="31">
        <v>0.0</v>
      </c>
      <c r="L857" s="27">
        <v>123150.385</v>
      </c>
      <c r="M857" s="32">
        <v>108.2886014</v>
      </c>
      <c r="N857" s="33">
        <f t="shared" si="5"/>
        <v>13335782.95</v>
      </c>
    </row>
    <row r="858">
      <c r="A858" s="26">
        <v>42861.0</v>
      </c>
      <c r="B858" s="27" t="str">
        <f t="shared" si="1"/>
        <v>Saturday</v>
      </c>
      <c r="C858" s="28" t="str">
        <f t="shared" si="2"/>
        <v>May</v>
      </c>
      <c r="D858" s="29">
        <f t="shared" si="3"/>
        <v>2017</v>
      </c>
      <c r="E858" s="27">
        <f t="shared" si="4"/>
        <v>18</v>
      </c>
      <c r="F858" s="30" t="str">
        <f>IFERROR(VLOOKUP(A858,'_holidays'!A858:B2963,2, false),"Ns")</f>
        <v>Y</v>
      </c>
      <c r="G858" s="30" t="str">
        <f>IFERROR(VLOOKUP(A858,'_holidays'!A858:C2963,3,False),"Ns")</f>
        <v>N</v>
      </c>
      <c r="H858" s="31">
        <v>9.6</v>
      </c>
      <c r="I858" s="31">
        <v>20.0</v>
      </c>
      <c r="J858" s="28">
        <v>6.1</v>
      </c>
      <c r="K858" s="31">
        <v>0.2</v>
      </c>
      <c r="L858" s="27">
        <v>105013.07</v>
      </c>
      <c r="M858" s="32">
        <v>81.77832735</v>
      </c>
      <c r="N858" s="33">
        <f t="shared" si="5"/>
        <v>8587793.214</v>
      </c>
    </row>
    <row r="859">
      <c r="A859" s="26">
        <v>42862.0</v>
      </c>
      <c r="B859" s="27" t="str">
        <f t="shared" si="1"/>
        <v>Sunday</v>
      </c>
      <c r="C859" s="28" t="str">
        <f t="shared" si="2"/>
        <v>May</v>
      </c>
      <c r="D859" s="29">
        <f t="shared" si="3"/>
        <v>2017</v>
      </c>
      <c r="E859" s="27">
        <f t="shared" si="4"/>
        <v>19</v>
      </c>
      <c r="F859" s="30" t="str">
        <f>IFERROR(VLOOKUP(A859,'_holidays'!A859:B2964,2, false),"Ns")</f>
        <v>N</v>
      </c>
      <c r="G859" s="30" t="str">
        <f>IFERROR(VLOOKUP(A859,'_holidays'!A859:C2964,3,False),"Ns")</f>
        <v>N</v>
      </c>
      <c r="H859" s="31">
        <v>8.9</v>
      </c>
      <c r="I859" s="31">
        <v>14.8</v>
      </c>
      <c r="J859" s="28">
        <v>9.4</v>
      </c>
      <c r="K859" s="31">
        <v>1.4</v>
      </c>
      <c r="L859" s="27">
        <v>107424.07</v>
      </c>
      <c r="M859" s="32">
        <v>104.9084029</v>
      </c>
      <c r="N859" s="33">
        <f t="shared" si="5"/>
        <v>11269687.62</v>
      </c>
    </row>
    <row r="860">
      <c r="A860" s="26">
        <v>42863.0</v>
      </c>
      <c r="B860" s="27" t="str">
        <f t="shared" si="1"/>
        <v>Monday</v>
      </c>
      <c r="C860" s="28" t="str">
        <f t="shared" si="2"/>
        <v>May</v>
      </c>
      <c r="D860" s="29">
        <f t="shared" si="3"/>
        <v>2017</v>
      </c>
      <c r="E860" s="27">
        <f t="shared" si="4"/>
        <v>19</v>
      </c>
      <c r="F860" s="30" t="str">
        <f>IFERROR(VLOOKUP(A860,'_holidays'!A860:B2965,2, false),"Ns")</f>
        <v>Y</v>
      </c>
      <c r="G860" s="30" t="str">
        <f>IFERROR(VLOOKUP(A860,'_holidays'!A860:C2965,3,False),"Ns")</f>
        <v>N</v>
      </c>
      <c r="H860" s="31">
        <v>10.1</v>
      </c>
      <c r="I860" s="31">
        <v>15.8</v>
      </c>
      <c r="J860" s="28">
        <v>7.2</v>
      </c>
      <c r="K860" s="31">
        <v>1.8</v>
      </c>
      <c r="L860" s="27">
        <v>125858.27</v>
      </c>
      <c r="M860" s="32">
        <v>132.9735336</v>
      </c>
      <c r="N860" s="33">
        <f t="shared" si="5"/>
        <v>16735818.89</v>
      </c>
    </row>
    <row r="861">
      <c r="A861" s="26">
        <v>42864.0</v>
      </c>
      <c r="B861" s="27" t="str">
        <f t="shared" si="1"/>
        <v>Tuesday</v>
      </c>
      <c r="C861" s="28" t="str">
        <f t="shared" si="2"/>
        <v>May</v>
      </c>
      <c r="D861" s="29">
        <f t="shared" si="3"/>
        <v>2017</v>
      </c>
      <c r="E861" s="27">
        <f t="shared" si="4"/>
        <v>19</v>
      </c>
      <c r="F861" s="30" t="str">
        <f>IFERROR(VLOOKUP(A861,'_holidays'!A861:B2966,2, false),"Ns")</f>
        <v>Y</v>
      </c>
      <c r="G861" s="30" t="str">
        <f>IFERROR(VLOOKUP(A861,'_holidays'!A861:C2966,3,False),"Ns")</f>
        <v>N</v>
      </c>
      <c r="H861" s="31">
        <v>10.9</v>
      </c>
      <c r="I861" s="31">
        <v>15.9</v>
      </c>
      <c r="J861" s="28">
        <v>7.3</v>
      </c>
      <c r="K861" s="31">
        <v>1.6</v>
      </c>
      <c r="L861" s="27">
        <v>126760.71</v>
      </c>
      <c r="M861" s="32">
        <v>138.9914155</v>
      </c>
      <c r="N861" s="33">
        <f t="shared" si="5"/>
        <v>17618650.51</v>
      </c>
    </row>
    <row r="862">
      <c r="A862" s="26">
        <v>42865.0</v>
      </c>
      <c r="B862" s="27" t="str">
        <f t="shared" si="1"/>
        <v>Wednesday</v>
      </c>
      <c r="C862" s="28" t="str">
        <f t="shared" si="2"/>
        <v>May</v>
      </c>
      <c r="D862" s="29">
        <f t="shared" si="3"/>
        <v>2017</v>
      </c>
      <c r="E862" s="27">
        <f t="shared" si="4"/>
        <v>19</v>
      </c>
      <c r="F862" s="30" t="str">
        <f>IFERROR(VLOOKUP(A862,'_holidays'!A862:B2967,2, false),"Ns")</f>
        <v>N</v>
      </c>
      <c r="G862" s="30" t="str">
        <f>IFERROR(VLOOKUP(A862,'_holidays'!A862:C2967,3,False),"Ns")</f>
        <v>N</v>
      </c>
      <c r="H862" s="31">
        <v>8.1</v>
      </c>
      <c r="I862" s="31">
        <v>17.7</v>
      </c>
      <c r="J862" s="28">
        <v>11.3</v>
      </c>
      <c r="K862" s="31">
        <v>0.0</v>
      </c>
      <c r="L862" s="27">
        <v>125747.735</v>
      </c>
      <c r="M862" s="32">
        <v>149.6227486</v>
      </c>
      <c r="N862" s="33">
        <f t="shared" si="5"/>
        <v>18814721.74</v>
      </c>
    </row>
    <row r="863">
      <c r="A863" s="26">
        <v>42866.0</v>
      </c>
      <c r="B863" s="27" t="str">
        <f t="shared" si="1"/>
        <v>Thursday</v>
      </c>
      <c r="C863" s="28" t="str">
        <f t="shared" si="2"/>
        <v>May</v>
      </c>
      <c r="D863" s="29">
        <f t="shared" si="3"/>
        <v>2017</v>
      </c>
      <c r="E863" s="27">
        <f t="shared" si="4"/>
        <v>19</v>
      </c>
      <c r="F863" s="30" t="str">
        <f>IFERROR(VLOOKUP(A863,'_holidays'!A863:B2968,2, false),"Ns")</f>
        <v>Y</v>
      </c>
      <c r="G863" s="30" t="str">
        <f>IFERROR(VLOOKUP(A863,'_holidays'!A863:C2968,3,False),"Ns")</f>
        <v>N</v>
      </c>
      <c r="H863" s="31">
        <v>6.1</v>
      </c>
      <c r="I863" s="31">
        <v>16.5</v>
      </c>
      <c r="J863" s="28">
        <v>8.6</v>
      </c>
      <c r="K863" s="31">
        <v>0.0</v>
      </c>
      <c r="L863" s="27">
        <v>128753.13</v>
      </c>
      <c r="M863" s="32">
        <v>170.2926448</v>
      </c>
      <c r="N863" s="33">
        <f t="shared" si="5"/>
        <v>21925711.03</v>
      </c>
    </row>
    <row r="864">
      <c r="A864" s="26">
        <v>42867.0</v>
      </c>
      <c r="B864" s="27" t="str">
        <f t="shared" si="1"/>
        <v>Friday</v>
      </c>
      <c r="C864" s="28" t="str">
        <f t="shared" si="2"/>
        <v>May</v>
      </c>
      <c r="D864" s="29">
        <f t="shared" si="3"/>
        <v>2017</v>
      </c>
      <c r="E864" s="27">
        <f t="shared" si="4"/>
        <v>19</v>
      </c>
      <c r="F864" s="30" t="str">
        <f>IFERROR(VLOOKUP(A864,'_holidays'!A864:B2969,2, false),"Ns")</f>
        <v>Y</v>
      </c>
      <c r="G864" s="30" t="str">
        <f>IFERROR(VLOOKUP(A864,'_holidays'!A864:C2969,3,False),"Ns")</f>
        <v>N</v>
      </c>
      <c r="H864" s="31">
        <v>5.9</v>
      </c>
      <c r="I864" s="31">
        <v>19.5</v>
      </c>
      <c r="J864" s="28">
        <v>9.9</v>
      </c>
      <c r="K864" s="31">
        <v>0.0</v>
      </c>
      <c r="L864" s="27">
        <v>123523.0</v>
      </c>
      <c r="M864" s="32">
        <v>129.309377</v>
      </c>
      <c r="N864" s="33">
        <f t="shared" si="5"/>
        <v>15972682.18</v>
      </c>
    </row>
    <row r="865">
      <c r="A865" s="26">
        <v>42868.0</v>
      </c>
      <c r="B865" s="27" t="str">
        <f t="shared" si="1"/>
        <v>Saturday</v>
      </c>
      <c r="C865" s="28" t="str">
        <f t="shared" si="2"/>
        <v>May</v>
      </c>
      <c r="D865" s="29">
        <f t="shared" si="3"/>
        <v>2017</v>
      </c>
      <c r="E865" s="27">
        <f t="shared" si="4"/>
        <v>19</v>
      </c>
      <c r="F865" s="30" t="str">
        <f>IFERROR(VLOOKUP(A865,'_holidays'!A865:B2970,2, false),"Ns")</f>
        <v>Y</v>
      </c>
      <c r="G865" s="30" t="str">
        <f>IFERROR(VLOOKUP(A865,'_holidays'!A865:C2970,3,False),"Ns")</f>
        <v>N</v>
      </c>
      <c r="H865" s="31">
        <v>8.4</v>
      </c>
      <c r="I865" s="31">
        <v>15.6</v>
      </c>
      <c r="J865" s="28">
        <v>10.1</v>
      </c>
      <c r="K865" s="31">
        <v>0.2</v>
      </c>
      <c r="L865" s="27">
        <v>109477.42</v>
      </c>
      <c r="M865" s="32">
        <v>130.3168298</v>
      </c>
      <c r="N865" s="33">
        <f t="shared" si="5"/>
        <v>14266750.31</v>
      </c>
    </row>
    <row r="866">
      <c r="A866" s="26">
        <v>42869.0</v>
      </c>
      <c r="B866" s="27" t="str">
        <f t="shared" si="1"/>
        <v>Sunday</v>
      </c>
      <c r="C866" s="28" t="str">
        <f t="shared" si="2"/>
        <v>May</v>
      </c>
      <c r="D866" s="29">
        <f t="shared" si="3"/>
        <v>2017</v>
      </c>
      <c r="E866" s="27">
        <f t="shared" si="4"/>
        <v>20</v>
      </c>
      <c r="F866" s="30" t="str">
        <f>IFERROR(VLOOKUP(A866,'_holidays'!A866:B2971,2, false),"Ns")</f>
        <v>Y</v>
      </c>
      <c r="G866" s="30" t="str">
        <f>IFERROR(VLOOKUP(A866,'_holidays'!A866:C2971,3,False),"Ns")</f>
        <v>N</v>
      </c>
      <c r="H866" s="31">
        <v>6.4</v>
      </c>
      <c r="I866" s="31">
        <v>15.1</v>
      </c>
      <c r="J866" s="28">
        <v>7.7</v>
      </c>
      <c r="K866" s="31">
        <v>0.0</v>
      </c>
      <c r="L866" s="27">
        <v>107497.03</v>
      </c>
      <c r="M866" s="32">
        <v>126.9174946</v>
      </c>
      <c r="N866" s="33">
        <f t="shared" si="5"/>
        <v>13643253.72</v>
      </c>
    </row>
    <row r="867">
      <c r="A867" s="26">
        <v>42870.0</v>
      </c>
      <c r="B867" s="27" t="str">
        <f t="shared" si="1"/>
        <v>Monday</v>
      </c>
      <c r="C867" s="28" t="str">
        <f t="shared" si="2"/>
        <v>May</v>
      </c>
      <c r="D867" s="29">
        <f t="shared" si="3"/>
        <v>2017</v>
      </c>
      <c r="E867" s="27">
        <f t="shared" si="4"/>
        <v>20</v>
      </c>
      <c r="F867" s="30" t="str">
        <f>IFERROR(VLOOKUP(A867,'_holidays'!A867:B2972,2, false),"Ns")</f>
        <v>Y</v>
      </c>
      <c r="G867" s="30" t="str">
        <f>IFERROR(VLOOKUP(A867,'_holidays'!A867:C2972,3,False),"Ns")</f>
        <v>N</v>
      </c>
      <c r="H867" s="31">
        <v>6.3</v>
      </c>
      <c r="I867" s="31">
        <v>16.9</v>
      </c>
      <c r="J867" s="28">
        <v>8.2</v>
      </c>
      <c r="K867" s="31">
        <v>0.0</v>
      </c>
      <c r="L867" s="27">
        <v>125871.915</v>
      </c>
      <c r="M867" s="32">
        <v>134.6420324</v>
      </c>
      <c r="N867" s="33">
        <f t="shared" si="5"/>
        <v>16947650.46</v>
      </c>
    </row>
    <row r="868">
      <c r="A868" s="26">
        <v>42871.0</v>
      </c>
      <c r="B868" s="27" t="str">
        <f t="shared" si="1"/>
        <v>Tuesday</v>
      </c>
      <c r="C868" s="28" t="str">
        <f t="shared" si="2"/>
        <v>May</v>
      </c>
      <c r="D868" s="29">
        <f t="shared" si="3"/>
        <v>2017</v>
      </c>
      <c r="E868" s="27">
        <f t="shared" si="4"/>
        <v>20</v>
      </c>
      <c r="F868" s="30" t="str">
        <f>IFERROR(VLOOKUP(A868,'_holidays'!A868:B2973,2, false),"Ns")</f>
        <v>Y</v>
      </c>
      <c r="G868" s="30" t="str">
        <f>IFERROR(VLOOKUP(A868,'_holidays'!A868:C2973,3,False),"Ns")</f>
        <v>N</v>
      </c>
      <c r="H868" s="31">
        <v>5.6</v>
      </c>
      <c r="I868" s="31">
        <v>18.2</v>
      </c>
      <c r="J868" s="28">
        <v>9.0</v>
      </c>
      <c r="K868" s="31">
        <v>0.0</v>
      </c>
      <c r="L868" s="27">
        <v>127820.715</v>
      </c>
      <c r="M868" s="32">
        <v>128.3149076</v>
      </c>
      <c r="N868" s="33">
        <f t="shared" si="5"/>
        <v>16401303.23</v>
      </c>
    </row>
    <row r="869">
      <c r="A869" s="26">
        <v>42872.0</v>
      </c>
      <c r="B869" s="27" t="str">
        <f t="shared" si="1"/>
        <v>Wednesday</v>
      </c>
      <c r="C869" s="28" t="str">
        <f t="shared" si="2"/>
        <v>May</v>
      </c>
      <c r="D869" s="29">
        <f t="shared" si="3"/>
        <v>2017</v>
      </c>
      <c r="E869" s="27">
        <f t="shared" si="4"/>
        <v>20</v>
      </c>
      <c r="F869" s="30" t="str">
        <f>IFERROR(VLOOKUP(A869,'_holidays'!A869:B2974,2, false),"Ns")</f>
        <v>Y</v>
      </c>
      <c r="G869" s="30" t="str">
        <f>IFERROR(VLOOKUP(A869,'_holidays'!A869:C2974,3,False),"Ns")</f>
        <v>N</v>
      </c>
      <c r="H869" s="31">
        <v>7.6</v>
      </c>
      <c r="I869" s="31">
        <v>17.0</v>
      </c>
      <c r="J869" s="28">
        <v>3.8</v>
      </c>
      <c r="K869" s="31">
        <v>0.0</v>
      </c>
      <c r="L869" s="27">
        <v>125072.675</v>
      </c>
      <c r="M869" s="32">
        <v>123.8345994</v>
      </c>
      <c r="N869" s="33">
        <f t="shared" si="5"/>
        <v>15488324.6</v>
      </c>
    </row>
    <row r="870">
      <c r="A870" s="26">
        <v>42873.0</v>
      </c>
      <c r="B870" s="27" t="str">
        <f t="shared" si="1"/>
        <v>Thursday</v>
      </c>
      <c r="C870" s="28" t="str">
        <f t="shared" si="2"/>
        <v>May</v>
      </c>
      <c r="D870" s="29">
        <f t="shared" si="3"/>
        <v>2017</v>
      </c>
      <c r="E870" s="27">
        <f t="shared" si="4"/>
        <v>20</v>
      </c>
      <c r="F870" s="30" t="str">
        <f>IFERROR(VLOOKUP(A870,'_holidays'!A870:B2975,2, false),"Ns")</f>
        <v>Y</v>
      </c>
      <c r="G870" s="30" t="str">
        <f>IFERROR(VLOOKUP(A870,'_holidays'!A870:C2975,3,False),"Ns")</f>
        <v>N</v>
      </c>
      <c r="H870" s="31">
        <v>10.7</v>
      </c>
      <c r="I870" s="31">
        <v>20.2</v>
      </c>
      <c r="J870" s="28">
        <v>9.8</v>
      </c>
      <c r="K870" s="31">
        <v>0.8</v>
      </c>
      <c r="L870" s="27">
        <v>122910.48</v>
      </c>
      <c r="M870" s="32">
        <v>107.8423351</v>
      </c>
      <c r="N870" s="33">
        <f t="shared" si="5"/>
        <v>13254953.17</v>
      </c>
    </row>
    <row r="871">
      <c r="A871" s="26">
        <v>42874.0</v>
      </c>
      <c r="B871" s="27" t="str">
        <f t="shared" si="1"/>
        <v>Friday</v>
      </c>
      <c r="C871" s="28" t="str">
        <f t="shared" si="2"/>
        <v>May</v>
      </c>
      <c r="D871" s="29">
        <f t="shared" si="3"/>
        <v>2017</v>
      </c>
      <c r="E871" s="27">
        <f t="shared" si="4"/>
        <v>20</v>
      </c>
      <c r="F871" s="30" t="str">
        <f>IFERROR(VLOOKUP(A871,'_holidays'!A871:B2976,2, false),"Ns")</f>
        <v>Y</v>
      </c>
      <c r="G871" s="30" t="str">
        <f>IFERROR(VLOOKUP(A871,'_holidays'!A871:C2976,3,False),"Ns")</f>
        <v>N</v>
      </c>
      <c r="H871" s="31">
        <v>10.2</v>
      </c>
      <c r="I871" s="31">
        <v>17.8</v>
      </c>
      <c r="J871" s="28">
        <v>2.5</v>
      </c>
      <c r="K871" s="31">
        <v>0.0</v>
      </c>
      <c r="L871" s="27">
        <v>123351.45</v>
      </c>
      <c r="M871" s="32">
        <v>96.44024977</v>
      </c>
      <c r="N871" s="33">
        <f t="shared" si="5"/>
        <v>11896044.65</v>
      </c>
    </row>
    <row r="872">
      <c r="A872" s="26">
        <v>42875.0</v>
      </c>
      <c r="B872" s="27" t="str">
        <f t="shared" si="1"/>
        <v>Saturday</v>
      </c>
      <c r="C872" s="28" t="str">
        <f t="shared" si="2"/>
        <v>May</v>
      </c>
      <c r="D872" s="29">
        <f t="shared" si="3"/>
        <v>2017</v>
      </c>
      <c r="E872" s="27">
        <f t="shared" si="4"/>
        <v>20</v>
      </c>
      <c r="F872" s="30" t="str">
        <f>IFERROR(VLOOKUP(A872,'_holidays'!A872:B2977,2, false),"Ns")</f>
        <v>Y</v>
      </c>
      <c r="G872" s="30" t="str">
        <f>IFERROR(VLOOKUP(A872,'_holidays'!A872:C2977,3,False),"Ns")</f>
        <v>N</v>
      </c>
      <c r="H872" s="31">
        <v>10.2</v>
      </c>
      <c r="I872" s="31">
        <v>19.3</v>
      </c>
      <c r="J872" s="28">
        <v>9.8</v>
      </c>
      <c r="K872" s="31">
        <v>0.0</v>
      </c>
      <c r="L872" s="27">
        <v>109111.615</v>
      </c>
      <c r="M872" s="32">
        <v>88.1358791</v>
      </c>
      <c r="N872" s="33">
        <f t="shared" si="5"/>
        <v>9616648.108</v>
      </c>
    </row>
    <row r="873">
      <c r="A873" s="26">
        <v>42876.0</v>
      </c>
      <c r="B873" s="27" t="str">
        <f t="shared" si="1"/>
        <v>Sunday</v>
      </c>
      <c r="C873" s="28" t="str">
        <f t="shared" si="2"/>
        <v>May</v>
      </c>
      <c r="D873" s="29">
        <f t="shared" si="3"/>
        <v>2017</v>
      </c>
      <c r="E873" s="27">
        <f t="shared" si="4"/>
        <v>21</v>
      </c>
      <c r="F873" s="30" t="str">
        <f>IFERROR(VLOOKUP(A873,'_holidays'!A873:B2978,2, false),"Ns")</f>
        <v>Y</v>
      </c>
      <c r="G873" s="30" t="str">
        <f>IFERROR(VLOOKUP(A873,'_holidays'!A873:C2978,3,False),"Ns")</f>
        <v>N</v>
      </c>
      <c r="H873" s="31">
        <v>10.8</v>
      </c>
      <c r="I873" s="31">
        <v>18.7</v>
      </c>
      <c r="J873" s="28">
        <v>6.8</v>
      </c>
      <c r="K873" s="31">
        <v>0.0</v>
      </c>
      <c r="L873" s="27">
        <v>105912.16</v>
      </c>
      <c r="M873" s="32">
        <v>76.78217982</v>
      </c>
      <c r="N873" s="33">
        <f t="shared" si="5"/>
        <v>8132166.514</v>
      </c>
    </row>
    <row r="874">
      <c r="A874" s="26">
        <v>42877.0</v>
      </c>
      <c r="B874" s="27" t="str">
        <f t="shared" si="1"/>
        <v>Monday</v>
      </c>
      <c r="C874" s="28" t="str">
        <f t="shared" si="2"/>
        <v>May</v>
      </c>
      <c r="D874" s="29">
        <f t="shared" si="3"/>
        <v>2017</v>
      </c>
      <c r="E874" s="27">
        <f t="shared" si="4"/>
        <v>21</v>
      </c>
      <c r="F874" s="30" t="str">
        <f>IFERROR(VLOOKUP(A874,'_holidays'!A874:B2979,2, false),"Ns")</f>
        <v>Y</v>
      </c>
      <c r="G874" s="30" t="str">
        <f>IFERROR(VLOOKUP(A874,'_holidays'!A874:C2979,3,False),"Ns")</f>
        <v>N</v>
      </c>
      <c r="H874" s="31">
        <v>10.4</v>
      </c>
      <c r="I874" s="31">
        <v>20.3</v>
      </c>
      <c r="J874" s="28">
        <v>10.1</v>
      </c>
      <c r="K874" s="31">
        <v>0.0</v>
      </c>
      <c r="L874" s="27">
        <v>113551.04</v>
      </c>
      <c r="M874" s="32">
        <v>72.93148803</v>
      </c>
      <c r="N874" s="33">
        <f t="shared" si="5"/>
        <v>8281446.315</v>
      </c>
    </row>
    <row r="875">
      <c r="A875" s="26">
        <v>42878.0</v>
      </c>
      <c r="B875" s="27" t="str">
        <f t="shared" si="1"/>
        <v>Tuesday</v>
      </c>
      <c r="C875" s="28" t="str">
        <f t="shared" si="2"/>
        <v>May</v>
      </c>
      <c r="D875" s="29">
        <f t="shared" si="3"/>
        <v>2017</v>
      </c>
      <c r="E875" s="27">
        <f t="shared" si="4"/>
        <v>21</v>
      </c>
      <c r="F875" s="30" t="str">
        <f>IFERROR(VLOOKUP(A875,'_holidays'!A875:B2980,2, false),"Ns")</f>
        <v>Y</v>
      </c>
      <c r="G875" s="30" t="str">
        <f>IFERROR(VLOOKUP(A875,'_holidays'!A875:C2980,3,False),"Ns")</f>
        <v>N</v>
      </c>
      <c r="H875" s="31">
        <v>12.8</v>
      </c>
      <c r="I875" s="31">
        <v>19.3</v>
      </c>
      <c r="J875" s="28">
        <v>7.4</v>
      </c>
      <c r="K875" s="31">
        <v>0.0</v>
      </c>
      <c r="L875" s="27">
        <v>119127.205</v>
      </c>
      <c r="M875" s="32">
        <v>96.83763464</v>
      </c>
      <c r="N875" s="33">
        <f t="shared" si="5"/>
        <v>11535996.75</v>
      </c>
    </row>
    <row r="876">
      <c r="A876" s="26">
        <v>42879.0</v>
      </c>
      <c r="B876" s="27" t="str">
        <f t="shared" si="1"/>
        <v>Wednesday</v>
      </c>
      <c r="C876" s="28" t="str">
        <f t="shared" si="2"/>
        <v>May</v>
      </c>
      <c r="D876" s="29">
        <f t="shared" si="3"/>
        <v>2017</v>
      </c>
      <c r="E876" s="27">
        <f t="shared" si="4"/>
        <v>21</v>
      </c>
      <c r="F876" s="30" t="str">
        <f>IFERROR(VLOOKUP(A876,'_holidays'!A876:B2981,2, false),"Ns")</f>
        <v>Y</v>
      </c>
      <c r="G876" s="30" t="str">
        <f>IFERROR(VLOOKUP(A876,'_holidays'!A876:C2981,3,False),"Ns")</f>
        <v>N</v>
      </c>
      <c r="H876" s="31">
        <v>11.7</v>
      </c>
      <c r="I876" s="31">
        <v>17.1</v>
      </c>
      <c r="J876" s="28">
        <v>8.0</v>
      </c>
      <c r="K876" s="31">
        <v>0.0</v>
      </c>
      <c r="L876" s="27">
        <v>121571.97</v>
      </c>
      <c r="M876" s="32">
        <v>103.2410383</v>
      </c>
      <c r="N876" s="33">
        <f t="shared" si="5"/>
        <v>12551216.41</v>
      </c>
    </row>
    <row r="877">
      <c r="A877" s="26">
        <v>42880.0</v>
      </c>
      <c r="B877" s="27" t="str">
        <f t="shared" si="1"/>
        <v>Thursday</v>
      </c>
      <c r="C877" s="28" t="str">
        <f t="shared" si="2"/>
        <v>May</v>
      </c>
      <c r="D877" s="29">
        <f t="shared" si="3"/>
        <v>2017</v>
      </c>
      <c r="E877" s="27">
        <f t="shared" si="4"/>
        <v>21</v>
      </c>
      <c r="F877" s="30" t="str">
        <f>IFERROR(VLOOKUP(A877,'_holidays'!A877:B2982,2, false),"Ns")</f>
        <v>Y</v>
      </c>
      <c r="G877" s="30" t="str">
        <f>IFERROR(VLOOKUP(A877,'_holidays'!A877:C2982,3,False),"Ns")</f>
        <v>N</v>
      </c>
      <c r="H877" s="31">
        <v>13.7</v>
      </c>
      <c r="I877" s="31">
        <v>18.5</v>
      </c>
      <c r="J877" s="28">
        <v>5.7</v>
      </c>
      <c r="K877" s="31">
        <v>0.0</v>
      </c>
      <c r="L877" s="27">
        <v>124010.03</v>
      </c>
      <c r="M877" s="32">
        <v>108.5190134</v>
      </c>
      <c r="N877" s="33">
        <f t="shared" si="5"/>
        <v>13457446.11</v>
      </c>
    </row>
    <row r="878">
      <c r="A878" s="26">
        <v>42881.0</v>
      </c>
      <c r="B878" s="27" t="str">
        <f t="shared" si="1"/>
        <v>Friday</v>
      </c>
      <c r="C878" s="28" t="str">
        <f t="shared" si="2"/>
        <v>May</v>
      </c>
      <c r="D878" s="29">
        <f t="shared" si="3"/>
        <v>2017</v>
      </c>
      <c r="E878" s="27">
        <f t="shared" si="4"/>
        <v>21</v>
      </c>
      <c r="F878" s="30" t="str">
        <f>IFERROR(VLOOKUP(A878,'_holidays'!A878:B2983,2, false),"Ns")</f>
        <v>Y</v>
      </c>
      <c r="G878" s="30" t="str">
        <f>IFERROR(VLOOKUP(A878,'_holidays'!A878:C2983,3,False),"Ns")</f>
        <v>N</v>
      </c>
      <c r="H878" s="31">
        <v>13.1</v>
      </c>
      <c r="I878" s="31">
        <v>18.0</v>
      </c>
      <c r="J878" s="28">
        <v>8.2</v>
      </c>
      <c r="K878" s="31">
        <v>0.0</v>
      </c>
      <c r="L878" s="27">
        <v>123130.6</v>
      </c>
      <c r="M878" s="32">
        <v>94.69622997</v>
      </c>
      <c r="N878" s="33">
        <f t="shared" si="5"/>
        <v>11660003.61</v>
      </c>
    </row>
    <row r="879">
      <c r="A879" s="26">
        <v>42882.0</v>
      </c>
      <c r="B879" s="27" t="str">
        <f t="shared" si="1"/>
        <v>Saturday</v>
      </c>
      <c r="C879" s="28" t="str">
        <f t="shared" si="2"/>
        <v>May</v>
      </c>
      <c r="D879" s="29">
        <f t="shared" si="3"/>
        <v>2017</v>
      </c>
      <c r="E879" s="27">
        <f t="shared" si="4"/>
        <v>21</v>
      </c>
      <c r="F879" s="30" t="str">
        <f>IFERROR(VLOOKUP(A879,'_holidays'!A879:B2984,2, false),"Ns")</f>
        <v>Y</v>
      </c>
      <c r="G879" s="30" t="str">
        <f>IFERROR(VLOOKUP(A879,'_holidays'!A879:C2984,3,False),"Ns")</f>
        <v>N</v>
      </c>
      <c r="H879" s="31">
        <v>11.9</v>
      </c>
      <c r="I879" s="31">
        <v>17.8</v>
      </c>
      <c r="J879" s="28">
        <v>8.3</v>
      </c>
      <c r="K879" s="31">
        <v>0.0</v>
      </c>
      <c r="L879" s="27">
        <v>104643.675</v>
      </c>
      <c r="M879" s="32">
        <v>60.86010195</v>
      </c>
      <c r="N879" s="33">
        <f t="shared" si="5"/>
        <v>6368624.729</v>
      </c>
    </row>
    <row r="880">
      <c r="A880" s="26">
        <v>42883.0</v>
      </c>
      <c r="B880" s="27" t="str">
        <f t="shared" si="1"/>
        <v>Sunday</v>
      </c>
      <c r="C880" s="28" t="str">
        <f t="shared" si="2"/>
        <v>May</v>
      </c>
      <c r="D880" s="29">
        <f t="shared" si="3"/>
        <v>2017</v>
      </c>
      <c r="E880" s="27">
        <f t="shared" si="4"/>
        <v>22</v>
      </c>
      <c r="F880" s="30" t="str">
        <f>IFERROR(VLOOKUP(A880,'_holidays'!A880:B2985,2, false),"Ns")</f>
        <v>Y</v>
      </c>
      <c r="G880" s="30" t="str">
        <f>IFERROR(VLOOKUP(A880,'_holidays'!A880:C2985,3,False),"Ns")</f>
        <v>N</v>
      </c>
      <c r="H880" s="31">
        <v>10.2</v>
      </c>
      <c r="I880" s="31">
        <v>15.3</v>
      </c>
      <c r="J880" s="28">
        <v>7.6</v>
      </c>
      <c r="K880" s="31">
        <v>6.8</v>
      </c>
      <c r="L880" s="27">
        <v>110029.55</v>
      </c>
      <c r="M880" s="32">
        <v>72.34164142</v>
      </c>
      <c r="N880" s="33">
        <f t="shared" si="5"/>
        <v>7959718.252</v>
      </c>
    </row>
    <row r="881">
      <c r="A881" s="26">
        <v>42884.0</v>
      </c>
      <c r="B881" s="27" t="str">
        <f t="shared" si="1"/>
        <v>Monday</v>
      </c>
      <c r="C881" s="28" t="str">
        <f t="shared" si="2"/>
        <v>May</v>
      </c>
      <c r="D881" s="29">
        <f t="shared" si="3"/>
        <v>2017</v>
      </c>
      <c r="E881" s="27">
        <f t="shared" si="4"/>
        <v>22</v>
      </c>
      <c r="F881" s="30" t="str">
        <f>IFERROR(VLOOKUP(A881,'_holidays'!A881:B2986,2, false),"Ns")</f>
        <v>Y</v>
      </c>
      <c r="G881" s="30" t="str">
        <f>IFERROR(VLOOKUP(A881,'_holidays'!A881:C2986,3,False),"Ns")</f>
        <v>N</v>
      </c>
      <c r="H881" s="31">
        <v>7.7</v>
      </c>
      <c r="I881" s="31">
        <v>14.8</v>
      </c>
      <c r="J881" s="28">
        <v>8.0</v>
      </c>
      <c r="K881" s="31">
        <v>1.4</v>
      </c>
      <c r="L881" s="27">
        <v>130516.1</v>
      </c>
      <c r="M881" s="32">
        <v>96.084781</v>
      </c>
      <c r="N881" s="33">
        <f t="shared" si="5"/>
        <v>12540610.89</v>
      </c>
    </row>
    <row r="882">
      <c r="A882" s="26">
        <v>42885.0</v>
      </c>
      <c r="B882" s="27" t="str">
        <f t="shared" si="1"/>
        <v>Tuesday</v>
      </c>
      <c r="C882" s="28" t="str">
        <f t="shared" si="2"/>
        <v>May</v>
      </c>
      <c r="D882" s="29">
        <f t="shared" si="3"/>
        <v>2017</v>
      </c>
      <c r="E882" s="27">
        <f t="shared" si="4"/>
        <v>22</v>
      </c>
      <c r="F882" s="30" t="str">
        <f>IFERROR(VLOOKUP(A882,'_holidays'!A882:B2987,2, false),"Ns")</f>
        <v>Y</v>
      </c>
      <c r="G882" s="30" t="str">
        <f>IFERROR(VLOOKUP(A882,'_holidays'!A882:C2987,3,False),"Ns")</f>
        <v>N</v>
      </c>
      <c r="H882" s="31">
        <v>9.3</v>
      </c>
      <c r="I882" s="31">
        <v>13.1</v>
      </c>
      <c r="J882" s="28">
        <v>6.9</v>
      </c>
      <c r="K882" s="31">
        <v>2.2</v>
      </c>
      <c r="L882" s="27">
        <v>132762.38</v>
      </c>
      <c r="M882" s="32">
        <v>95.71447434</v>
      </c>
      <c r="N882" s="33">
        <f t="shared" si="5"/>
        <v>12707281.41</v>
      </c>
    </row>
    <row r="883">
      <c r="A883" s="26">
        <v>42886.0</v>
      </c>
      <c r="B883" s="27" t="str">
        <f t="shared" si="1"/>
        <v>Wednesday</v>
      </c>
      <c r="C883" s="28" t="str">
        <f t="shared" si="2"/>
        <v>May</v>
      </c>
      <c r="D883" s="29">
        <f t="shared" si="3"/>
        <v>2017</v>
      </c>
      <c r="E883" s="27">
        <f t="shared" si="4"/>
        <v>22</v>
      </c>
      <c r="F883" s="30" t="str">
        <f>IFERROR(VLOOKUP(A883,'_holidays'!A883:B2988,2, false),"Ns")</f>
        <v>Y</v>
      </c>
      <c r="G883" s="30" t="str">
        <f>IFERROR(VLOOKUP(A883,'_holidays'!A883:C2988,3,False),"Ns")</f>
        <v>N</v>
      </c>
      <c r="H883" s="31">
        <v>6.7</v>
      </c>
      <c r="I883" s="31">
        <v>13.0</v>
      </c>
      <c r="J883" s="28">
        <v>8.5</v>
      </c>
      <c r="K883" s="31">
        <v>5.4</v>
      </c>
      <c r="L883" s="27">
        <v>139030.795</v>
      </c>
      <c r="M883" s="32">
        <v>120.6492316</v>
      </c>
      <c r="N883" s="33">
        <f t="shared" si="5"/>
        <v>16773958.59</v>
      </c>
    </row>
    <row r="884">
      <c r="A884" s="26">
        <v>42887.0</v>
      </c>
      <c r="B884" s="27" t="str">
        <f t="shared" si="1"/>
        <v>Thursday</v>
      </c>
      <c r="C884" s="28" t="str">
        <f t="shared" si="2"/>
        <v>June</v>
      </c>
      <c r="D884" s="29">
        <f t="shared" si="3"/>
        <v>2017</v>
      </c>
      <c r="E884" s="27">
        <f t="shared" si="4"/>
        <v>22</v>
      </c>
      <c r="F884" s="30" t="str">
        <f>IFERROR(VLOOKUP(A884,'_holidays'!A884:B2989,2, false),"Ns")</f>
        <v>Ns</v>
      </c>
      <c r="G884" s="30" t="str">
        <f>IFERROR(VLOOKUP(A884,'_holidays'!A884:C2989,3,False),"Ns")</f>
        <v>Ns</v>
      </c>
      <c r="H884" s="31">
        <v>7.9</v>
      </c>
      <c r="I884" s="31">
        <v>13.9</v>
      </c>
      <c r="J884" s="28">
        <v>4.7</v>
      </c>
      <c r="K884" s="31">
        <v>0.4</v>
      </c>
      <c r="L884" s="27">
        <v>140202.735</v>
      </c>
      <c r="M884" s="32">
        <v>113.3116143</v>
      </c>
      <c r="N884" s="33">
        <f t="shared" si="5"/>
        <v>15886598.23</v>
      </c>
    </row>
    <row r="885">
      <c r="A885" s="26">
        <v>42888.0</v>
      </c>
      <c r="B885" s="27" t="str">
        <f t="shared" si="1"/>
        <v>Friday</v>
      </c>
      <c r="C885" s="28" t="str">
        <f t="shared" si="2"/>
        <v>June</v>
      </c>
      <c r="D885" s="29">
        <f t="shared" si="3"/>
        <v>2017</v>
      </c>
      <c r="E885" s="27">
        <f t="shared" si="4"/>
        <v>22</v>
      </c>
      <c r="F885" s="30" t="str">
        <f>IFERROR(VLOOKUP(A885,'_holidays'!A885:B2990,2, false),"Ns")</f>
        <v>Ns</v>
      </c>
      <c r="G885" s="30" t="str">
        <f>IFERROR(VLOOKUP(A885,'_holidays'!A885:C2990,3,False),"Ns")</f>
        <v>Ns</v>
      </c>
      <c r="H885" s="31">
        <v>8.0</v>
      </c>
      <c r="I885" s="31">
        <v>14.7</v>
      </c>
      <c r="J885" s="28">
        <v>7.3</v>
      </c>
      <c r="K885" s="31">
        <v>0.0</v>
      </c>
      <c r="L885" s="27">
        <v>136856.8</v>
      </c>
      <c r="M885" s="32">
        <v>96.83774741</v>
      </c>
      <c r="N885" s="33">
        <f t="shared" si="5"/>
        <v>13252904.23</v>
      </c>
    </row>
    <row r="886">
      <c r="A886" s="26">
        <v>42889.0</v>
      </c>
      <c r="B886" s="27" t="str">
        <f t="shared" si="1"/>
        <v>Saturday</v>
      </c>
      <c r="C886" s="28" t="str">
        <f t="shared" si="2"/>
        <v>June</v>
      </c>
      <c r="D886" s="29">
        <f t="shared" si="3"/>
        <v>2017</v>
      </c>
      <c r="E886" s="27">
        <f t="shared" si="4"/>
        <v>22</v>
      </c>
      <c r="F886" s="30" t="str">
        <f>IFERROR(VLOOKUP(A886,'_holidays'!A886:B2991,2, false),"Ns")</f>
        <v>Ns</v>
      </c>
      <c r="G886" s="30" t="str">
        <f>IFERROR(VLOOKUP(A886,'_holidays'!A886:C2991,3,False),"Ns")</f>
        <v>Ns</v>
      </c>
      <c r="H886" s="31">
        <v>9.9</v>
      </c>
      <c r="I886" s="31">
        <v>14.3</v>
      </c>
      <c r="J886" s="28">
        <v>8.3</v>
      </c>
      <c r="K886" s="31">
        <v>0.0</v>
      </c>
      <c r="L886" s="27">
        <v>122161.405</v>
      </c>
      <c r="M886" s="32">
        <v>107.2457298</v>
      </c>
      <c r="N886" s="33">
        <f t="shared" si="5"/>
        <v>13101289.03</v>
      </c>
    </row>
    <row r="887">
      <c r="A887" s="26">
        <v>42890.0</v>
      </c>
      <c r="B887" s="27" t="str">
        <f t="shared" si="1"/>
        <v>Sunday</v>
      </c>
      <c r="C887" s="28" t="str">
        <f t="shared" si="2"/>
        <v>June</v>
      </c>
      <c r="D887" s="29">
        <f t="shared" si="3"/>
        <v>2017</v>
      </c>
      <c r="E887" s="27">
        <f t="shared" si="4"/>
        <v>23</v>
      </c>
      <c r="F887" s="30" t="str">
        <f>IFERROR(VLOOKUP(A887,'_holidays'!A887:B2992,2, false),"Ns")</f>
        <v>Ns</v>
      </c>
      <c r="G887" s="30" t="str">
        <f>IFERROR(VLOOKUP(A887,'_holidays'!A887:C2992,3,False),"Ns")</f>
        <v>Ns</v>
      </c>
      <c r="H887" s="31">
        <v>4.4</v>
      </c>
      <c r="I887" s="31">
        <v>15.8</v>
      </c>
      <c r="J887" s="28">
        <v>9.3</v>
      </c>
      <c r="K887" s="31">
        <v>0.0</v>
      </c>
      <c r="L887" s="27">
        <v>118953.95</v>
      </c>
      <c r="M887" s="32">
        <v>109.7429759</v>
      </c>
      <c r="N887" s="33">
        <f t="shared" si="5"/>
        <v>13054360.47</v>
      </c>
    </row>
    <row r="888">
      <c r="A888" s="26">
        <v>42891.0</v>
      </c>
      <c r="B888" s="27" t="str">
        <f t="shared" si="1"/>
        <v>Monday</v>
      </c>
      <c r="C888" s="28" t="str">
        <f t="shared" si="2"/>
        <v>June</v>
      </c>
      <c r="D888" s="29">
        <f t="shared" si="3"/>
        <v>2017</v>
      </c>
      <c r="E888" s="27">
        <f t="shared" si="4"/>
        <v>23</v>
      </c>
      <c r="F888" s="30" t="str">
        <f>IFERROR(VLOOKUP(A888,'_holidays'!A888:B2993,2, false),"Ns")</f>
        <v>Ns</v>
      </c>
      <c r="G888" s="30" t="str">
        <f>IFERROR(VLOOKUP(A888,'_holidays'!A888:C2993,3,False),"Ns")</f>
        <v>Ns</v>
      </c>
      <c r="H888" s="31">
        <v>5.6</v>
      </c>
      <c r="I888" s="31">
        <v>17.5</v>
      </c>
      <c r="J888" s="28">
        <v>5.0</v>
      </c>
      <c r="K888" s="31">
        <v>0.0</v>
      </c>
      <c r="L888" s="27">
        <v>132877.45</v>
      </c>
      <c r="M888" s="32">
        <v>101.1322774</v>
      </c>
      <c r="N888" s="33">
        <f t="shared" si="5"/>
        <v>13438199.13</v>
      </c>
    </row>
    <row r="889">
      <c r="A889" s="26">
        <v>42892.0</v>
      </c>
      <c r="B889" s="27" t="str">
        <f t="shared" si="1"/>
        <v>Tuesday</v>
      </c>
      <c r="C889" s="28" t="str">
        <f t="shared" si="2"/>
        <v>June</v>
      </c>
      <c r="D889" s="29">
        <f t="shared" si="3"/>
        <v>2017</v>
      </c>
      <c r="E889" s="27">
        <f t="shared" si="4"/>
        <v>23</v>
      </c>
      <c r="F889" s="30" t="str">
        <f>IFERROR(VLOOKUP(A889,'_holidays'!A889:B2994,2, false),"Ns")</f>
        <v>Y</v>
      </c>
      <c r="G889" s="30" t="str">
        <f>IFERROR(VLOOKUP(A889,'_holidays'!A889:C2994,3,False),"Ns")</f>
        <v>N</v>
      </c>
      <c r="H889" s="31">
        <v>8.7</v>
      </c>
      <c r="I889" s="31">
        <v>13.9</v>
      </c>
      <c r="J889" s="28">
        <v>6.3</v>
      </c>
      <c r="K889" s="31">
        <v>6.4</v>
      </c>
      <c r="L889" s="27">
        <v>133274.53</v>
      </c>
      <c r="M889" s="32">
        <v>97.89246038</v>
      </c>
      <c r="N889" s="33">
        <f t="shared" si="5"/>
        <v>13046571.65</v>
      </c>
    </row>
    <row r="890">
      <c r="A890" s="26">
        <v>42893.0</v>
      </c>
      <c r="B890" s="27" t="str">
        <f t="shared" si="1"/>
        <v>Wednesday</v>
      </c>
      <c r="C890" s="28" t="str">
        <f t="shared" si="2"/>
        <v>June</v>
      </c>
      <c r="D890" s="29">
        <f t="shared" si="3"/>
        <v>2017</v>
      </c>
      <c r="E890" s="27">
        <f t="shared" si="4"/>
        <v>23</v>
      </c>
      <c r="F890" s="30" t="str">
        <f>IFERROR(VLOOKUP(A890,'_holidays'!A890:B2995,2, false),"Ns")</f>
        <v>N</v>
      </c>
      <c r="G890" s="30" t="str">
        <f>IFERROR(VLOOKUP(A890,'_holidays'!A890:C2995,3,False),"Ns")</f>
        <v>N</v>
      </c>
      <c r="H890" s="31">
        <v>5.9</v>
      </c>
      <c r="I890" s="31">
        <v>14.3</v>
      </c>
      <c r="J890" s="28">
        <v>9.2</v>
      </c>
      <c r="K890" s="31">
        <v>0.0</v>
      </c>
      <c r="L890" s="27">
        <v>136116.12</v>
      </c>
      <c r="M890" s="32">
        <v>105.6961681</v>
      </c>
      <c r="N890" s="33">
        <f t="shared" si="5"/>
        <v>14386952.3</v>
      </c>
    </row>
    <row r="891">
      <c r="A891" s="26">
        <v>42894.0</v>
      </c>
      <c r="B891" s="27" t="str">
        <f t="shared" si="1"/>
        <v>Thursday</v>
      </c>
      <c r="C891" s="28" t="str">
        <f t="shared" si="2"/>
        <v>June</v>
      </c>
      <c r="D891" s="29">
        <f t="shared" si="3"/>
        <v>2017</v>
      </c>
      <c r="E891" s="27">
        <f t="shared" si="4"/>
        <v>23</v>
      </c>
      <c r="F891" s="30" t="str">
        <f>IFERROR(VLOOKUP(A891,'_holidays'!A891:B2996,2, false),"Ns")</f>
        <v>Y</v>
      </c>
      <c r="G891" s="30" t="str">
        <f>IFERROR(VLOOKUP(A891,'_holidays'!A891:C2996,3,False),"Ns")</f>
        <v>N</v>
      </c>
      <c r="H891" s="31">
        <v>3.6</v>
      </c>
      <c r="I891" s="31">
        <v>15.0</v>
      </c>
      <c r="J891" s="28">
        <v>7.2</v>
      </c>
      <c r="K891" s="31">
        <v>0.0</v>
      </c>
      <c r="L891" s="27">
        <v>139511.78</v>
      </c>
      <c r="M891" s="32">
        <v>110.1268719</v>
      </c>
      <c r="N891" s="33">
        <f t="shared" si="5"/>
        <v>15363995.92</v>
      </c>
    </row>
    <row r="892">
      <c r="A892" s="26">
        <v>42895.0</v>
      </c>
      <c r="B892" s="27" t="str">
        <f t="shared" si="1"/>
        <v>Friday</v>
      </c>
      <c r="C892" s="28" t="str">
        <f t="shared" si="2"/>
        <v>June</v>
      </c>
      <c r="D892" s="29">
        <f t="shared" si="3"/>
        <v>2017</v>
      </c>
      <c r="E892" s="27">
        <f t="shared" si="4"/>
        <v>23</v>
      </c>
      <c r="F892" s="30" t="str">
        <f>IFERROR(VLOOKUP(A892,'_holidays'!A892:B2997,2, false),"Ns")</f>
        <v>Y</v>
      </c>
      <c r="G892" s="30" t="str">
        <f>IFERROR(VLOOKUP(A892,'_holidays'!A892:C2997,3,False),"Ns")</f>
        <v>N</v>
      </c>
      <c r="H892" s="31">
        <v>6.6</v>
      </c>
      <c r="I892" s="31">
        <v>15.0</v>
      </c>
      <c r="J892" s="28">
        <v>7.8</v>
      </c>
      <c r="K892" s="31">
        <v>1.8</v>
      </c>
      <c r="L892" s="27">
        <v>130994.54</v>
      </c>
      <c r="M892" s="32">
        <v>99.97713568</v>
      </c>
      <c r="N892" s="33">
        <f t="shared" si="5"/>
        <v>13096458.9</v>
      </c>
    </row>
    <row r="893">
      <c r="A893" s="26">
        <v>42896.0</v>
      </c>
      <c r="B893" s="27" t="str">
        <f t="shared" si="1"/>
        <v>Saturday</v>
      </c>
      <c r="C893" s="28" t="str">
        <f t="shared" si="2"/>
        <v>June</v>
      </c>
      <c r="D893" s="29">
        <f t="shared" si="3"/>
        <v>2017</v>
      </c>
      <c r="E893" s="27">
        <f t="shared" si="4"/>
        <v>23</v>
      </c>
      <c r="F893" s="30" t="str">
        <f>IFERROR(VLOOKUP(A893,'_holidays'!A893:B2998,2, false),"Ns")</f>
        <v>N</v>
      </c>
      <c r="G893" s="30" t="str">
        <f>IFERROR(VLOOKUP(A893,'_holidays'!A893:C2998,3,False),"Ns")</f>
        <v>N</v>
      </c>
      <c r="H893" s="31">
        <v>7.0</v>
      </c>
      <c r="I893" s="31">
        <v>15.8</v>
      </c>
      <c r="J893" s="28">
        <v>8.9</v>
      </c>
      <c r="K893" s="31">
        <v>0.0</v>
      </c>
      <c r="L893" s="27">
        <v>120698.915</v>
      </c>
      <c r="M893" s="32">
        <v>97.62212413</v>
      </c>
      <c r="N893" s="33">
        <f t="shared" si="5"/>
        <v>11782884.46</v>
      </c>
    </row>
    <row r="894">
      <c r="A894" s="26">
        <v>42897.0</v>
      </c>
      <c r="B894" s="27" t="str">
        <f t="shared" si="1"/>
        <v>Sunday</v>
      </c>
      <c r="C894" s="28" t="str">
        <f t="shared" si="2"/>
        <v>June</v>
      </c>
      <c r="D894" s="29">
        <f t="shared" si="3"/>
        <v>2017</v>
      </c>
      <c r="E894" s="27">
        <f t="shared" si="4"/>
        <v>24</v>
      </c>
      <c r="F894" s="30" t="str">
        <f>IFERROR(VLOOKUP(A894,'_holidays'!A894:B2999,2, false),"Ns")</f>
        <v>Y</v>
      </c>
      <c r="G894" s="30" t="str">
        <f>IFERROR(VLOOKUP(A894,'_holidays'!A894:C2999,3,False),"Ns")</f>
        <v>N</v>
      </c>
      <c r="H894" s="31">
        <v>3.4</v>
      </c>
      <c r="I894" s="31">
        <v>15.5</v>
      </c>
      <c r="J894" s="28">
        <v>8.6</v>
      </c>
      <c r="K894" s="31">
        <v>0.2</v>
      </c>
      <c r="L894" s="27">
        <v>113374.465</v>
      </c>
      <c r="M894" s="32">
        <v>87.88338857</v>
      </c>
      <c r="N894" s="33">
        <f t="shared" si="5"/>
        <v>9963732.162</v>
      </c>
    </row>
    <row r="895">
      <c r="A895" s="26">
        <v>42898.0</v>
      </c>
      <c r="B895" s="27" t="str">
        <f t="shared" si="1"/>
        <v>Monday</v>
      </c>
      <c r="C895" s="28" t="str">
        <f t="shared" si="2"/>
        <v>June</v>
      </c>
      <c r="D895" s="29">
        <f t="shared" si="3"/>
        <v>2017</v>
      </c>
      <c r="E895" s="27">
        <f t="shared" si="4"/>
        <v>24</v>
      </c>
      <c r="F895" s="30" t="str">
        <f>IFERROR(VLOOKUP(A895,'_holidays'!A895:B3000,2, false),"Ns")</f>
        <v>Y</v>
      </c>
      <c r="G895" s="30" t="str">
        <f>IFERROR(VLOOKUP(A895,'_holidays'!A895:C3000,3,False),"Ns")</f>
        <v>N</v>
      </c>
      <c r="H895" s="31">
        <v>6.0</v>
      </c>
      <c r="I895" s="31">
        <v>15.9</v>
      </c>
      <c r="J895" s="28">
        <v>5.1</v>
      </c>
      <c r="K895" s="31">
        <v>0.0</v>
      </c>
      <c r="L895" s="27">
        <v>117691.685</v>
      </c>
      <c r="M895" s="32">
        <v>101.7060988</v>
      </c>
      <c r="N895" s="33">
        <f t="shared" si="5"/>
        <v>11969962.14</v>
      </c>
    </row>
    <row r="896">
      <c r="A896" s="26">
        <v>42899.0</v>
      </c>
      <c r="B896" s="27" t="str">
        <f t="shared" si="1"/>
        <v>Tuesday</v>
      </c>
      <c r="C896" s="28" t="str">
        <f t="shared" si="2"/>
        <v>June</v>
      </c>
      <c r="D896" s="29">
        <f t="shared" si="3"/>
        <v>2017</v>
      </c>
      <c r="E896" s="27">
        <f t="shared" si="4"/>
        <v>24</v>
      </c>
      <c r="F896" s="30" t="str">
        <f>IFERROR(VLOOKUP(A896,'_holidays'!A896:B3001,2, false),"Ns")</f>
        <v>Y</v>
      </c>
      <c r="G896" s="30" t="str">
        <f>IFERROR(VLOOKUP(A896,'_holidays'!A896:C3001,3,False),"Ns")</f>
        <v>N</v>
      </c>
      <c r="H896" s="31">
        <v>8.8</v>
      </c>
      <c r="I896" s="31">
        <v>15.1</v>
      </c>
      <c r="J896" s="28">
        <v>6.6</v>
      </c>
      <c r="K896" s="31">
        <v>0.0</v>
      </c>
      <c r="L896" s="27">
        <v>135184.95</v>
      </c>
      <c r="M896" s="32">
        <v>109.9512443</v>
      </c>
      <c r="N896" s="33">
        <f t="shared" si="5"/>
        <v>14863753.46</v>
      </c>
    </row>
    <row r="897">
      <c r="A897" s="26">
        <v>42900.0</v>
      </c>
      <c r="B897" s="27" t="str">
        <f t="shared" si="1"/>
        <v>Wednesday</v>
      </c>
      <c r="C897" s="28" t="str">
        <f t="shared" si="2"/>
        <v>June</v>
      </c>
      <c r="D897" s="29">
        <f t="shared" si="3"/>
        <v>2017</v>
      </c>
      <c r="E897" s="27">
        <f t="shared" si="4"/>
        <v>24</v>
      </c>
      <c r="F897" s="30" t="str">
        <f>IFERROR(VLOOKUP(A897,'_holidays'!A897:B3002,2, false),"Ns")</f>
        <v>Y</v>
      </c>
      <c r="G897" s="30" t="str">
        <f>IFERROR(VLOOKUP(A897,'_holidays'!A897:C3002,3,False),"Ns")</f>
        <v>N</v>
      </c>
      <c r="H897" s="31">
        <v>4.0</v>
      </c>
      <c r="I897" s="31">
        <v>17.4</v>
      </c>
      <c r="J897" s="28">
        <v>8.9</v>
      </c>
      <c r="K897" s="31">
        <v>0.0</v>
      </c>
      <c r="L897" s="27">
        <v>136253.42</v>
      </c>
      <c r="M897" s="32">
        <v>93.58978215</v>
      </c>
      <c r="N897" s="33">
        <f t="shared" si="5"/>
        <v>12751927.89</v>
      </c>
    </row>
    <row r="898">
      <c r="A898" s="26">
        <v>42901.0</v>
      </c>
      <c r="B898" s="27" t="str">
        <f t="shared" si="1"/>
        <v>Thursday</v>
      </c>
      <c r="C898" s="28" t="str">
        <f t="shared" si="2"/>
        <v>June</v>
      </c>
      <c r="D898" s="29">
        <f t="shared" si="3"/>
        <v>2017</v>
      </c>
      <c r="E898" s="27">
        <f t="shared" si="4"/>
        <v>24</v>
      </c>
      <c r="F898" s="30" t="str">
        <f>IFERROR(VLOOKUP(A898,'_holidays'!A898:B3003,2, false),"Ns")</f>
        <v>Y</v>
      </c>
      <c r="G898" s="30" t="str">
        <f>IFERROR(VLOOKUP(A898,'_holidays'!A898:C3003,3,False),"Ns")</f>
        <v>N</v>
      </c>
      <c r="H898" s="31">
        <v>7.7</v>
      </c>
      <c r="I898" s="31">
        <v>19.0</v>
      </c>
      <c r="J898" s="28">
        <v>7.4</v>
      </c>
      <c r="K898" s="31">
        <v>0.0</v>
      </c>
      <c r="L898" s="27">
        <v>135303.255</v>
      </c>
      <c r="M898" s="32">
        <v>102.837272</v>
      </c>
      <c r="N898" s="33">
        <f t="shared" si="5"/>
        <v>13914217.64</v>
      </c>
    </row>
    <row r="899">
      <c r="A899" s="26">
        <v>42902.0</v>
      </c>
      <c r="B899" s="27" t="str">
        <f t="shared" si="1"/>
        <v>Friday</v>
      </c>
      <c r="C899" s="28" t="str">
        <f t="shared" si="2"/>
        <v>June</v>
      </c>
      <c r="D899" s="29">
        <f t="shared" si="3"/>
        <v>2017</v>
      </c>
      <c r="E899" s="27">
        <f t="shared" si="4"/>
        <v>24</v>
      </c>
      <c r="F899" s="30" t="str">
        <f>IFERROR(VLOOKUP(A899,'_holidays'!A899:B3004,2, false),"Ns")</f>
        <v>Y</v>
      </c>
      <c r="G899" s="30" t="str">
        <f>IFERROR(VLOOKUP(A899,'_holidays'!A899:C3004,3,False),"Ns")</f>
        <v>N</v>
      </c>
      <c r="H899" s="31">
        <v>6.6</v>
      </c>
      <c r="I899" s="31">
        <v>17.1</v>
      </c>
      <c r="J899" s="28">
        <v>8.9</v>
      </c>
      <c r="K899" s="31">
        <v>0.0</v>
      </c>
      <c r="L899" s="27">
        <v>135269.635</v>
      </c>
      <c r="M899" s="32">
        <v>107.362224</v>
      </c>
      <c r="N899" s="33">
        <f t="shared" si="5"/>
        <v>14522848.85</v>
      </c>
    </row>
    <row r="900">
      <c r="A900" s="26">
        <v>42903.0</v>
      </c>
      <c r="B900" s="27" t="str">
        <f t="shared" si="1"/>
        <v>Saturday</v>
      </c>
      <c r="C900" s="28" t="str">
        <f t="shared" si="2"/>
        <v>June</v>
      </c>
      <c r="D900" s="29">
        <f t="shared" si="3"/>
        <v>2017</v>
      </c>
      <c r="E900" s="27">
        <f t="shared" si="4"/>
        <v>24</v>
      </c>
      <c r="F900" s="30" t="str">
        <f>IFERROR(VLOOKUP(A900,'_holidays'!A900:B3005,2, false),"Ns")</f>
        <v>Y</v>
      </c>
      <c r="G900" s="30" t="str">
        <f>IFERROR(VLOOKUP(A900,'_holidays'!A900:C3005,3,False),"Ns")</f>
        <v>N</v>
      </c>
      <c r="H900" s="31">
        <v>4.2</v>
      </c>
      <c r="I900" s="31">
        <v>15.5</v>
      </c>
      <c r="J900" s="28">
        <v>9.2</v>
      </c>
      <c r="K900" s="31">
        <v>0.0</v>
      </c>
      <c r="L900" s="27">
        <v>121178.68</v>
      </c>
      <c r="M900" s="32">
        <v>104.2875868</v>
      </c>
      <c r="N900" s="33">
        <f t="shared" si="5"/>
        <v>12637432.11</v>
      </c>
    </row>
    <row r="901">
      <c r="A901" s="26">
        <v>42904.0</v>
      </c>
      <c r="B901" s="27" t="str">
        <f t="shared" si="1"/>
        <v>Sunday</v>
      </c>
      <c r="C901" s="28" t="str">
        <f t="shared" si="2"/>
        <v>June</v>
      </c>
      <c r="D901" s="29">
        <f t="shared" si="3"/>
        <v>2017</v>
      </c>
      <c r="E901" s="27">
        <f t="shared" si="4"/>
        <v>25</v>
      </c>
      <c r="F901" s="30" t="str">
        <f>IFERROR(VLOOKUP(A901,'_holidays'!A901:B3006,2, false),"Ns")</f>
        <v>Y</v>
      </c>
      <c r="G901" s="30" t="str">
        <f>IFERROR(VLOOKUP(A901,'_holidays'!A901:C3006,3,False),"Ns")</f>
        <v>N</v>
      </c>
      <c r="H901" s="31">
        <v>5.4</v>
      </c>
      <c r="I901" s="31">
        <v>16.3</v>
      </c>
      <c r="J901" s="28">
        <v>7.9</v>
      </c>
      <c r="K901" s="31">
        <v>0.0</v>
      </c>
      <c r="L901" s="27">
        <v>116112.74</v>
      </c>
      <c r="M901" s="32">
        <v>93.61692763</v>
      </c>
      <c r="N901" s="33">
        <f t="shared" si="5"/>
        <v>10870117.98</v>
      </c>
    </row>
    <row r="902">
      <c r="A902" s="26">
        <v>42905.0</v>
      </c>
      <c r="B902" s="27" t="str">
        <f t="shared" si="1"/>
        <v>Monday</v>
      </c>
      <c r="C902" s="28" t="str">
        <f t="shared" si="2"/>
        <v>June</v>
      </c>
      <c r="D902" s="29">
        <f t="shared" si="3"/>
        <v>2017</v>
      </c>
      <c r="E902" s="27">
        <f t="shared" si="4"/>
        <v>25</v>
      </c>
      <c r="F902" s="30" t="str">
        <f>IFERROR(VLOOKUP(A902,'_holidays'!A902:B3007,2, false),"Ns")</f>
        <v>Y</v>
      </c>
      <c r="G902" s="30" t="str">
        <f>IFERROR(VLOOKUP(A902,'_holidays'!A902:C3007,3,False),"Ns")</f>
        <v>N</v>
      </c>
      <c r="H902" s="31">
        <v>7.1</v>
      </c>
      <c r="I902" s="31">
        <v>16.1</v>
      </c>
      <c r="J902" s="28">
        <v>6.0</v>
      </c>
      <c r="K902" s="31">
        <v>0.0</v>
      </c>
      <c r="L902" s="27">
        <v>134925.74</v>
      </c>
      <c r="M902" s="32">
        <v>95.96949334</v>
      </c>
      <c r="N902" s="33">
        <f t="shared" si="5"/>
        <v>12948754.91</v>
      </c>
    </row>
    <row r="903">
      <c r="A903" s="26">
        <v>42906.0</v>
      </c>
      <c r="B903" s="27" t="str">
        <f t="shared" si="1"/>
        <v>Tuesday</v>
      </c>
      <c r="C903" s="28" t="str">
        <f t="shared" si="2"/>
        <v>June</v>
      </c>
      <c r="D903" s="29">
        <f t="shared" si="3"/>
        <v>2017</v>
      </c>
      <c r="E903" s="27">
        <f t="shared" si="4"/>
        <v>25</v>
      </c>
      <c r="F903" s="30" t="str">
        <f>IFERROR(VLOOKUP(A903,'_holidays'!A903:B3008,2, false),"Ns")</f>
        <v>Y</v>
      </c>
      <c r="G903" s="30" t="str">
        <f>IFERROR(VLOOKUP(A903,'_holidays'!A903:C3008,3,False),"Ns")</f>
        <v>N</v>
      </c>
      <c r="H903" s="31">
        <v>6.4</v>
      </c>
      <c r="I903" s="31">
        <v>15.8</v>
      </c>
      <c r="J903" s="28">
        <v>9.2</v>
      </c>
      <c r="K903" s="31">
        <v>0.0</v>
      </c>
      <c r="L903" s="27">
        <v>131996.97</v>
      </c>
      <c r="M903" s="32">
        <v>85.79783203</v>
      </c>
      <c r="N903" s="33">
        <f t="shared" si="5"/>
        <v>11325053.86</v>
      </c>
    </row>
    <row r="904">
      <c r="A904" s="26">
        <v>42907.0</v>
      </c>
      <c r="B904" s="27" t="str">
        <f t="shared" si="1"/>
        <v>Wednesday</v>
      </c>
      <c r="C904" s="28" t="str">
        <f t="shared" si="2"/>
        <v>June</v>
      </c>
      <c r="D904" s="29">
        <f t="shared" si="3"/>
        <v>2017</v>
      </c>
      <c r="E904" s="27">
        <f t="shared" si="4"/>
        <v>25</v>
      </c>
      <c r="F904" s="30" t="str">
        <f>IFERROR(VLOOKUP(A904,'_holidays'!A904:B3009,2, false),"Ns")</f>
        <v>Y</v>
      </c>
      <c r="G904" s="30" t="str">
        <f>IFERROR(VLOOKUP(A904,'_holidays'!A904:C3009,3,False),"Ns")</f>
        <v>N</v>
      </c>
      <c r="H904" s="31">
        <v>7.8</v>
      </c>
      <c r="I904" s="31">
        <v>13.5</v>
      </c>
      <c r="J904" s="28">
        <v>5.0</v>
      </c>
      <c r="K904" s="31">
        <v>0.6</v>
      </c>
      <c r="L904" s="27">
        <v>139814.3</v>
      </c>
      <c r="M904" s="32">
        <v>106.9667247</v>
      </c>
      <c r="N904" s="33">
        <f t="shared" si="5"/>
        <v>14955477.74</v>
      </c>
    </row>
    <row r="905">
      <c r="A905" s="26">
        <v>42908.0</v>
      </c>
      <c r="B905" s="27" t="str">
        <f t="shared" si="1"/>
        <v>Thursday</v>
      </c>
      <c r="C905" s="28" t="str">
        <f t="shared" si="2"/>
        <v>June</v>
      </c>
      <c r="D905" s="29">
        <f t="shared" si="3"/>
        <v>2017</v>
      </c>
      <c r="E905" s="27">
        <f t="shared" si="4"/>
        <v>25</v>
      </c>
      <c r="F905" s="30" t="str">
        <f>IFERROR(VLOOKUP(A905,'_holidays'!A905:B3010,2, false),"Ns")</f>
        <v>Y</v>
      </c>
      <c r="G905" s="30" t="str">
        <f>IFERROR(VLOOKUP(A905,'_holidays'!A905:C3010,3,False),"Ns")</f>
        <v>N</v>
      </c>
      <c r="H905" s="31">
        <v>6.7</v>
      </c>
      <c r="I905" s="31">
        <v>14.1</v>
      </c>
      <c r="J905" s="28">
        <v>6.7</v>
      </c>
      <c r="K905" s="31">
        <v>0.2</v>
      </c>
      <c r="L905" s="27">
        <v>140348.57</v>
      </c>
      <c r="M905" s="32">
        <v>94.85896751</v>
      </c>
      <c r="N905" s="33">
        <f t="shared" si="5"/>
        <v>13313320.44</v>
      </c>
    </row>
    <row r="906">
      <c r="A906" s="26">
        <v>42909.0</v>
      </c>
      <c r="B906" s="27" t="str">
        <f t="shared" si="1"/>
        <v>Friday</v>
      </c>
      <c r="C906" s="28" t="str">
        <f t="shared" si="2"/>
        <v>June</v>
      </c>
      <c r="D906" s="29">
        <f t="shared" si="3"/>
        <v>2017</v>
      </c>
      <c r="E906" s="27">
        <f t="shared" si="4"/>
        <v>25</v>
      </c>
      <c r="F906" s="30" t="str">
        <f>IFERROR(VLOOKUP(A906,'_holidays'!A906:B3011,2, false),"Ns")</f>
        <v>Y</v>
      </c>
      <c r="G906" s="30" t="str">
        <f>IFERROR(VLOOKUP(A906,'_holidays'!A906:C3011,3,False),"Ns")</f>
        <v>N</v>
      </c>
      <c r="H906" s="31">
        <v>7.4</v>
      </c>
      <c r="I906" s="31">
        <v>14.9</v>
      </c>
      <c r="J906" s="28">
        <v>8.2</v>
      </c>
      <c r="K906" s="31">
        <v>0.0</v>
      </c>
      <c r="L906" s="27">
        <v>132029.575</v>
      </c>
      <c r="M906" s="32">
        <v>80.26993871</v>
      </c>
      <c r="N906" s="33">
        <f t="shared" si="5"/>
        <v>10598005.89</v>
      </c>
    </row>
    <row r="907">
      <c r="A907" s="26">
        <v>42910.0</v>
      </c>
      <c r="B907" s="27" t="str">
        <f t="shared" si="1"/>
        <v>Saturday</v>
      </c>
      <c r="C907" s="28" t="str">
        <f t="shared" si="2"/>
        <v>June</v>
      </c>
      <c r="D907" s="29">
        <f t="shared" si="3"/>
        <v>2017</v>
      </c>
      <c r="E907" s="27">
        <f t="shared" si="4"/>
        <v>25</v>
      </c>
      <c r="F907" s="30" t="str">
        <f>IFERROR(VLOOKUP(A907,'_holidays'!A907:B3012,2, false),"Ns")</f>
        <v>Y</v>
      </c>
      <c r="G907" s="30" t="str">
        <f>IFERROR(VLOOKUP(A907,'_holidays'!A907:C3012,3,False),"Ns")</f>
        <v>N</v>
      </c>
      <c r="H907" s="31">
        <v>8.3</v>
      </c>
      <c r="I907" s="31">
        <v>12.3</v>
      </c>
      <c r="J907" s="28">
        <v>7.3</v>
      </c>
      <c r="K907" s="31">
        <v>1.4</v>
      </c>
      <c r="L907" s="27">
        <v>122393.325</v>
      </c>
      <c r="M907" s="32">
        <v>84.97094445</v>
      </c>
      <c r="N907" s="33">
        <f t="shared" si="5"/>
        <v>10399876.42</v>
      </c>
    </row>
    <row r="908">
      <c r="A908" s="26">
        <v>42911.0</v>
      </c>
      <c r="B908" s="27" t="str">
        <f t="shared" si="1"/>
        <v>Sunday</v>
      </c>
      <c r="C908" s="28" t="str">
        <f t="shared" si="2"/>
        <v>June</v>
      </c>
      <c r="D908" s="29">
        <f t="shared" si="3"/>
        <v>2017</v>
      </c>
      <c r="E908" s="27">
        <f t="shared" si="4"/>
        <v>26</v>
      </c>
      <c r="F908" s="30" t="str">
        <f>IFERROR(VLOOKUP(A908,'_holidays'!A908:B3013,2, false),"Ns")</f>
        <v>Y</v>
      </c>
      <c r="G908" s="30" t="str">
        <f>IFERROR(VLOOKUP(A908,'_holidays'!A908:C3013,3,False),"Ns")</f>
        <v>N</v>
      </c>
      <c r="H908" s="31">
        <v>8.6</v>
      </c>
      <c r="I908" s="31">
        <v>14.3</v>
      </c>
      <c r="J908" s="28">
        <v>5.3</v>
      </c>
      <c r="K908" s="31">
        <v>0.0</v>
      </c>
      <c r="L908" s="27">
        <v>118103.865</v>
      </c>
      <c r="M908" s="32">
        <v>72.87051538</v>
      </c>
      <c r="N908" s="33">
        <f t="shared" si="5"/>
        <v>8606289.511</v>
      </c>
    </row>
    <row r="909">
      <c r="A909" s="26">
        <v>42912.0</v>
      </c>
      <c r="B909" s="27" t="str">
        <f t="shared" si="1"/>
        <v>Monday</v>
      </c>
      <c r="C909" s="28" t="str">
        <f t="shared" si="2"/>
        <v>June</v>
      </c>
      <c r="D909" s="29">
        <f t="shared" si="3"/>
        <v>2017</v>
      </c>
      <c r="E909" s="27">
        <f t="shared" si="4"/>
        <v>26</v>
      </c>
      <c r="F909" s="30" t="str">
        <f>IFERROR(VLOOKUP(A909,'_holidays'!A909:B3014,2, false),"Ns")</f>
        <v>Y</v>
      </c>
      <c r="G909" s="30" t="str">
        <f>IFERROR(VLOOKUP(A909,'_holidays'!A909:C3014,3,False),"Ns")</f>
        <v>N</v>
      </c>
      <c r="H909" s="31">
        <v>8.8</v>
      </c>
      <c r="I909" s="31">
        <v>12.6</v>
      </c>
      <c r="J909" s="28">
        <v>7.8</v>
      </c>
      <c r="K909" s="31">
        <v>1.4</v>
      </c>
      <c r="L909" s="27">
        <v>138040.38</v>
      </c>
      <c r="M909" s="32">
        <v>104.3154945</v>
      </c>
      <c r="N909" s="33">
        <f t="shared" si="5"/>
        <v>14399750.5</v>
      </c>
    </row>
    <row r="910">
      <c r="A910" s="26">
        <v>42913.0</v>
      </c>
      <c r="B910" s="27" t="str">
        <f t="shared" si="1"/>
        <v>Tuesday</v>
      </c>
      <c r="C910" s="28" t="str">
        <f t="shared" si="2"/>
        <v>June</v>
      </c>
      <c r="D910" s="29">
        <f t="shared" si="3"/>
        <v>2017</v>
      </c>
      <c r="E910" s="27">
        <f t="shared" si="4"/>
        <v>26</v>
      </c>
      <c r="F910" s="30" t="str">
        <f>IFERROR(VLOOKUP(A910,'_holidays'!A910:B3015,2, false),"Ns")</f>
        <v>Y</v>
      </c>
      <c r="G910" s="30" t="str">
        <f>IFERROR(VLOOKUP(A910,'_holidays'!A910:C3015,3,False),"Ns")</f>
        <v>N</v>
      </c>
      <c r="H910" s="31">
        <v>6.0</v>
      </c>
      <c r="I910" s="31">
        <v>12.1</v>
      </c>
      <c r="J910" s="28">
        <v>4.4</v>
      </c>
      <c r="K910" s="31">
        <v>0.0</v>
      </c>
      <c r="L910" s="27">
        <v>144526.63</v>
      </c>
      <c r="M910" s="32">
        <v>100.1993406</v>
      </c>
      <c r="N910" s="33">
        <f t="shared" si="5"/>
        <v>14481473.03</v>
      </c>
    </row>
    <row r="911">
      <c r="A911" s="26">
        <v>42914.0</v>
      </c>
      <c r="B911" s="27" t="str">
        <f t="shared" si="1"/>
        <v>Wednesday</v>
      </c>
      <c r="C911" s="28" t="str">
        <f t="shared" si="2"/>
        <v>June</v>
      </c>
      <c r="D911" s="29">
        <f t="shared" si="3"/>
        <v>2017</v>
      </c>
      <c r="E911" s="27">
        <f t="shared" si="4"/>
        <v>26</v>
      </c>
      <c r="F911" s="30" t="str">
        <f>IFERROR(VLOOKUP(A911,'_holidays'!A911:B3016,2, false),"Ns")</f>
        <v>Y</v>
      </c>
      <c r="G911" s="30" t="str">
        <f>IFERROR(VLOOKUP(A911,'_holidays'!A911:C3016,3,False),"Ns")</f>
        <v>N</v>
      </c>
      <c r="H911" s="31">
        <v>6.8</v>
      </c>
      <c r="I911" s="31">
        <v>14.1</v>
      </c>
      <c r="J911" s="28">
        <v>5.4</v>
      </c>
      <c r="K911" s="31">
        <v>0.0</v>
      </c>
      <c r="L911" s="27">
        <v>141351.895</v>
      </c>
      <c r="M911" s="32">
        <v>98.53810322</v>
      </c>
      <c r="N911" s="33">
        <f t="shared" si="5"/>
        <v>13928547.62</v>
      </c>
    </row>
    <row r="912">
      <c r="A912" s="26">
        <v>42915.0</v>
      </c>
      <c r="B912" s="27" t="str">
        <f t="shared" si="1"/>
        <v>Thursday</v>
      </c>
      <c r="C912" s="28" t="str">
        <f t="shared" si="2"/>
        <v>June</v>
      </c>
      <c r="D912" s="29">
        <f t="shared" si="3"/>
        <v>2017</v>
      </c>
      <c r="E912" s="27">
        <f t="shared" si="4"/>
        <v>26</v>
      </c>
      <c r="F912" s="30" t="str">
        <f>IFERROR(VLOOKUP(A912,'_holidays'!A912:B3017,2, false),"Ns")</f>
        <v>Y</v>
      </c>
      <c r="G912" s="30" t="str">
        <f>IFERROR(VLOOKUP(A912,'_holidays'!A912:C3017,3,False),"Ns")</f>
        <v>N</v>
      </c>
      <c r="H912" s="31">
        <v>9.2</v>
      </c>
      <c r="I912" s="31">
        <v>13.7</v>
      </c>
      <c r="J912" s="28">
        <v>5.0</v>
      </c>
      <c r="K912" s="31">
        <v>0.0</v>
      </c>
      <c r="L912" s="27">
        <v>138124.06</v>
      </c>
      <c r="M912" s="32">
        <v>102.5250395</v>
      </c>
      <c r="N912" s="33">
        <f t="shared" si="5"/>
        <v>14161174.71</v>
      </c>
    </row>
    <row r="913">
      <c r="A913" s="26">
        <v>42916.0</v>
      </c>
      <c r="B913" s="27" t="str">
        <f t="shared" si="1"/>
        <v>Friday</v>
      </c>
      <c r="C913" s="28" t="str">
        <f t="shared" si="2"/>
        <v>June</v>
      </c>
      <c r="D913" s="29">
        <f t="shared" si="3"/>
        <v>2017</v>
      </c>
      <c r="E913" s="27">
        <f t="shared" si="4"/>
        <v>26</v>
      </c>
      <c r="F913" s="30" t="str">
        <f>IFERROR(VLOOKUP(A913,'_holidays'!A913:B3018,2, false),"Ns")</f>
        <v>N</v>
      </c>
      <c r="G913" s="30" t="str">
        <f>IFERROR(VLOOKUP(A913,'_holidays'!A913:C3018,3,False),"Ns")</f>
        <v>N</v>
      </c>
      <c r="H913" s="31">
        <v>7.1</v>
      </c>
      <c r="I913" s="31">
        <v>12.3</v>
      </c>
      <c r="J913" s="28">
        <v>8.4</v>
      </c>
      <c r="K913" s="31">
        <v>4.4</v>
      </c>
      <c r="L913" s="27">
        <v>139275.775</v>
      </c>
      <c r="M913" s="32">
        <v>124.6840444</v>
      </c>
      <c r="N913" s="33">
        <f t="shared" si="5"/>
        <v>17365466.91</v>
      </c>
    </row>
    <row r="914">
      <c r="A914" s="26">
        <v>42917.0</v>
      </c>
      <c r="B914" s="27" t="str">
        <f t="shared" si="1"/>
        <v>Saturday</v>
      </c>
      <c r="C914" s="28" t="str">
        <f t="shared" si="2"/>
        <v>July</v>
      </c>
      <c r="D914" s="29">
        <f t="shared" si="3"/>
        <v>2017</v>
      </c>
      <c r="E914" s="27">
        <f t="shared" si="4"/>
        <v>26</v>
      </c>
      <c r="F914" s="30" t="str">
        <f>IFERROR(VLOOKUP(A914,'_holidays'!A914:B3019,2, false),"Ns")</f>
        <v>Ns</v>
      </c>
      <c r="G914" s="30" t="str">
        <f>IFERROR(VLOOKUP(A914,'_holidays'!A914:C3019,3,False),"Ns")</f>
        <v>Ns</v>
      </c>
      <c r="H914" s="31">
        <v>1.1</v>
      </c>
      <c r="I914" s="31">
        <v>12.7</v>
      </c>
      <c r="J914" s="28">
        <v>9.3</v>
      </c>
      <c r="K914" s="31">
        <v>0.0</v>
      </c>
      <c r="L914" s="27">
        <v>125949.5</v>
      </c>
      <c r="M914" s="32">
        <v>114.7570772</v>
      </c>
      <c r="N914" s="33">
        <f t="shared" si="5"/>
        <v>14453596.49</v>
      </c>
    </row>
    <row r="915">
      <c r="A915" s="26">
        <v>42918.0</v>
      </c>
      <c r="B915" s="27" t="str">
        <f t="shared" si="1"/>
        <v>Sunday</v>
      </c>
      <c r="C915" s="28" t="str">
        <f t="shared" si="2"/>
        <v>July</v>
      </c>
      <c r="D915" s="29">
        <f t="shared" si="3"/>
        <v>2017</v>
      </c>
      <c r="E915" s="27">
        <f t="shared" si="4"/>
        <v>27</v>
      </c>
      <c r="F915" s="30" t="str">
        <f>IFERROR(VLOOKUP(A915,'_holidays'!A915:B3020,2, false),"Ns")</f>
        <v>Ns</v>
      </c>
      <c r="G915" s="30" t="str">
        <f>IFERROR(VLOOKUP(A915,'_holidays'!A915:C3020,3,False),"Ns")</f>
        <v>Ns</v>
      </c>
      <c r="H915" s="31">
        <v>0.8</v>
      </c>
      <c r="I915" s="31">
        <v>14.3</v>
      </c>
      <c r="J915" s="28">
        <v>9.2</v>
      </c>
      <c r="K915" s="31">
        <v>0.0</v>
      </c>
      <c r="L915" s="27">
        <v>120137.45</v>
      </c>
      <c r="M915" s="32">
        <v>110.1092823</v>
      </c>
      <c r="N915" s="33">
        <f t="shared" si="5"/>
        <v>13228248.4</v>
      </c>
    </row>
    <row r="916">
      <c r="A916" s="26">
        <v>42919.0</v>
      </c>
      <c r="B916" s="27" t="str">
        <f t="shared" si="1"/>
        <v>Monday</v>
      </c>
      <c r="C916" s="28" t="str">
        <f t="shared" si="2"/>
        <v>July</v>
      </c>
      <c r="D916" s="29">
        <f t="shared" si="3"/>
        <v>2017</v>
      </c>
      <c r="E916" s="27">
        <f t="shared" si="4"/>
        <v>27</v>
      </c>
      <c r="F916" s="30" t="str">
        <f>IFERROR(VLOOKUP(A916,'_holidays'!A916:B3021,2, false),"Ns")</f>
        <v>Ns</v>
      </c>
      <c r="G916" s="30" t="str">
        <f>IFERROR(VLOOKUP(A916,'_holidays'!A916:C3021,3,False),"Ns")</f>
        <v>Ns</v>
      </c>
      <c r="H916" s="31">
        <v>3.8</v>
      </c>
      <c r="I916" s="31">
        <v>13.9</v>
      </c>
      <c r="J916" s="28">
        <v>3.9</v>
      </c>
      <c r="K916" s="31">
        <v>0.0</v>
      </c>
      <c r="L916" s="27">
        <v>139765.32</v>
      </c>
      <c r="M916" s="32">
        <v>150.612766</v>
      </c>
      <c r="N916" s="33">
        <f t="shared" si="5"/>
        <v>21050441.44</v>
      </c>
    </row>
    <row r="917">
      <c r="A917" s="26">
        <v>42920.0</v>
      </c>
      <c r="B917" s="27" t="str">
        <f t="shared" si="1"/>
        <v>Tuesday</v>
      </c>
      <c r="C917" s="28" t="str">
        <f t="shared" si="2"/>
        <v>July</v>
      </c>
      <c r="D917" s="29">
        <f t="shared" si="3"/>
        <v>2017</v>
      </c>
      <c r="E917" s="27">
        <f t="shared" si="4"/>
        <v>27</v>
      </c>
      <c r="F917" s="30" t="str">
        <f>IFERROR(VLOOKUP(A917,'_holidays'!A917:B3022,2, false),"Ns")</f>
        <v>Ns</v>
      </c>
      <c r="G917" s="30" t="str">
        <f>IFERROR(VLOOKUP(A917,'_holidays'!A917:C3022,3,False),"Ns")</f>
        <v>Ns</v>
      </c>
      <c r="H917" s="31">
        <v>9.0</v>
      </c>
      <c r="I917" s="31">
        <v>16.2</v>
      </c>
      <c r="J917" s="28">
        <v>6.4</v>
      </c>
      <c r="K917" s="31">
        <v>3.0</v>
      </c>
      <c r="L917" s="27">
        <v>134029.805</v>
      </c>
      <c r="M917" s="32">
        <v>132.5455181</v>
      </c>
      <c r="N917" s="33">
        <f t="shared" si="5"/>
        <v>17765049.94</v>
      </c>
    </row>
    <row r="918">
      <c r="A918" s="26">
        <v>42921.0</v>
      </c>
      <c r="B918" s="27" t="str">
        <f t="shared" si="1"/>
        <v>Wednesday</v>
      </c>
      <c r="C918" s="28" t="str">
        <f t="shared" si="2"/>
        <v>July</v>
      </c>
      <c r="D918" s="29">
        <f t="shared" si="3"/>
        <v>2017</v>
      </c>
      <c r="E918" s="27">
        <f t="shared" si="4"/>
        <v>27</v>
      </c>
      <c r="F918" s="30" t="str">
        <f>IFERROR(VLOOKUP(A918,'_holidays'!A918:B3023,2, false),"Ns")</f>
        <v>Ns</v>
      </c>
      <c r="G918" s="30" t="str">
        <f>IFERROR(VLOOKUP(A918,'_holidays'!A918:C3023,3,False),"Ns")</f>
        <v>Ns</v>
      </c>
      <c r="H918" s="31">
        <v>10.1</v>
      </c>
      <c r="I918" s="31">
        <v>15.8</v>
      </c>
      <c r="J918" s="28">
        <v>6.5</v>
      </c>
      <c r="K918" s="31">
        <v>0.0</v>
      </c>
      <c r="L918" s="27">
        <v>134084.665</v>
      </c>
      <c r="M918" s="32">
        <v>146.1761256</v>
      </c>
      <c r="N918" s="33">
        <f t="shared" si="5"/>
        <v>19599976.83</v>
      </c>
    </row>
    <row r="919">
      <c r="A919" s="26">
        <v>42922.0</v>
      </c>
      <c r="B919" s="27" t="str">
        <f t="shared" si="1"/>
        <v>Thursday</v>
      </c>
      <c r="C919" s="28" t="str">
        <f t="shared" si="2"/>
        <v>July</v>
      </c>
      <c r="D919" s="29">
        <f t="shared" si="3"/>
        <v>2017</v>
      </c>
      <c r="E919" s="27">
        <f t="shared" si="4"/>
        <v>27</v>
      </c>
      <c r="F919" s="30" t="str">
        <f>IFERROR(VLOOKUP(A919,'_holidays'!A919:B3024,2, false),"Ns")</f>
        <v>Ns</v>
      </c>
      <c r="G919" s="30" t="str">
        <f>IFERROR(VLOOKUP(A919,'_holidays'!A919:C3024,3,False),"Ns")</f>
        <v>Ns</v>
      </c>
      <c r="H919" s="31">
        <v>4.8</v>
      </c>
      <c r="I919" s="31">
        <v>15.0</v>
      </c>
      <c r="J919" s="28">
        <v>8.7</v>
      </c>
      <c r="K919" s="31">
        <v>0.0</v>
      </c>
      <c r="L919" s="27">
        <v>137899.715</v>
      </c>
      <c r="M919" s="32">
        <v>141.6793728</v>
      </c>
      <c r="N919" s="33">
        <f t="shared" si="5"/>
        <v>19537545.13</v>
      </c>
    </row>
    <row r="920">
      <c r="A920" s="26">
        <v>42923.0</v>
      </c>
      <c r="B920" s="27" t="str">
        <f t="shared" si="1"/>
        <v>Friday</v>
      </c>
      <c r="C920" s="28" t="str">
        <f t="shared" si="2"/>
        <v>July</v>
      </c>
      <c r="D920" s="29">
        <f t="shared" si="3"/>
        <v>2017</v>
      </c>
      <c r="E920" s="27">
        <f t="shared" si="4"/>
        <v>27</v>
      </c>
      <c r="F920" s="30" t="str">
        <f>IFERROR(VLOOKUP(A920,'_holidays'!A920:B3025,2, false),"Ns")</f>
        <v>N</v>
      </c>
      <c r="G920" s="30" t="str">
        <f>IFERROR(VLOOKUP(A920,'_holidays'!A920:C3025,3,False),"Ns")</f>
        <v>N</v>
      </c>
      <c r="H920" s="31">
        <v>8.0</v>
      </c>
      <c r="I920" s="31">
        <v>14.2</v>
      </c>
      <c r="J920" s="28">
        <v>9.4</v>
      </c>
      <c r="K920" s="31">
        <v>0.0</v>
      </c>
      <c r="L920" s="27">
        <v>134078.07</v>
      </c>
      <c r="M920" s="32">
        <v>131.2653815</v>
      </c>
      <c r="N920" s="33">
        <f t="shared" si="5"/>
        <v>17599809.01</v>
      </c>
    </row>
    <row r="921">
      <c r="A921" s="26">
        <v>42924.0</v>
      </c>
      <c r="B921" s="27" t="str">
        <f t="shared" si="1"/>
        <v>Saturday</v>
      </c>
      <c r="C921" s="28" t="str">
        <f t="shared" si="2"/>
        <v>July</v>
      </c>
      <c r="D921" s="29">
        <f t="shared" si="3"/>
        <v>2017</v>
      </c>
      <c r="E921" s="27">
        <f t="shared" si="4"/>
        <v>27</v>
      </c>
      <c r="F921" s="30" t="str">
        <f>IFERROR(VLOOKUP(A921,'_holidays'!A921:B3026,2, false),"Ns")</f>
        <v>Y</v>
      </c>
      <c r="G921" s="30" t="str">
        <f>IFERROR(VLOOKUP(A921,'_holidays'!A921:C3026,3,False),"Ns")</f>
        <v>N</v>
      </c>
      <c r="H921" s="31">
        <v>5.3</v>
      </c>
      <c r="I921" s="31">
        <v>13.5</v>
      </c>
      <c r="J921" s="28">
        <v>5.1</v>
      </c>
      <c r="K921" s="31">
        <v>0.0</v>
      </c>
      <c r="L921" s="27">
        <v>123687.97</v>
      </c>
      <c r="M921" s="32">
        <v>129.135411</v>
      </c>
      <c r="N921" s="33">
        <f t="shared" si="5"/>
        <v>15972496.84</v>
      </c>
    </row>
    <row r="922">
      <c r="A922" s="26">
        <v>42925.0</v>
      </c>
      <c r="B922" s="27" t="str">
        <f t="shared" si="1"/>
        <v>Sunday</v>
      </c>
      <c r="C922" s="28" t="str">
        <f t="shared" si="2"/>
        <v>July</v>
      </c>
      <c r="D922" s="29">
        <f t="shared" si="3"/>
        <v>2017</v>
      </c>
      <c r="E922" s="27">
        <f t="shared" si="4"/>
        <v>28</v>
      </c>
      <c r="F922" s="30" t="str">
        <f>IFERROR(VLOOKUP(A922,'_holidays'!A922:B3027,2, false),"Ns")</f>
        <v>Y</v>
      </c>
      <c r="G922" s="30" t="str">
        <f>IFERROR(VLOOKUP(A922,'_holidays'!A922:C3027,3,False),"Ns")</f>
        <v>N</v>
      </c>
      <c r="H922" s="31">
        <v>7.3</v>
      </c>
      <c r="I922" s="31">
        <v>14.6</v>
      </c>
      <c r="J922" s="28">
        <v>7.3</v>
      </c>
      <c r="K922" s="31">
        <v>0.8</v>
      </c>
      <c r="L922" s="27">
        <v>116064.03</v>
      </c>
      <c r="M922" s="32">
        <v>115.1296024</v>
      </c>
      <c r="N922" s="33">
        <f t="shared" si="5"/>
        <v>13362405.63</v>
      </c>
    </row>
    <row r="923">
      <c r="A923" s="26">
        <v>42926.0</v>
      </c>
      <c r="B923" s="27" t="str">
        <f t="shared" si="1"/>
        <v>Monday</v>
      </c>
      <c r="C923" s="28" t="str">
        <f t="shared" si="2"/>
        <v>July</v>
      </c>
      <c r="D923" s="29">
        <f t="shared" si="3"/>
        <v>2017</v>
      </c>
      <c r="E923" s="27">
        <f t="shared" si="4"/>
        <v>28</v>
      </c>
      <c r="F923" s="30" t="str">
        <f>IFERROR(VLOOKUP(A923,'_holidays'!A923:B3028,2, false),"Ns")</f>
        <v>N</v>
      </c>
      <c r="G923" s="30" t="str">
        <f>IFERROR(VLOOKUP(A923,'_holidays'!A923:C3028,3,False),"Ns")</f>
        <v>N</v>
      </c>
      <c r="H923" s="31">
        <v>7.0</v>
      </c>
      <c r="I923" s="31">
        <v>16.0</v>
      </c>
      <c r="J923" s="28">
        <v>5.7</v>
      </c>
      <c r="K923" s="31">
        <v>0.0</v>
      </c>
      <c r="L923" s="27">
        <v>133132.325</v>
      </c>
      <c r="M923" s="32">
        <v>123.9739271</v>
      </c>
      <c r="N923" s="33">
        <f t="shared" si="5"/>
        <v>16504937.15</v>
      </c>
    </row>
    <row r="924">
      <c r="A924" s="26">
        <v>42927.0</v>
      </c>
      <c r="B924" s="27" t="str">
        <f t="shared" si="1"/>
        <v>Tuesday</v>
      </c>
      <c r="C924" s="28" t="str">
        <f t="shared" si="2"/>
        <v>July</v>
      </c>
      <c r="D924" s="29">
        <f t="shared" si="3"/>
        <v>2017</v>
      </c>
      <c r="E924" s="27">
        <f t="shared" si="4"/>
        <v>28</v>
      </c>
      <c r="F924" s="30" t="str">
        <f>IFERROR(VLOOKUP(A924,'_holidays'!A924:B3029,2, false),"Ns")</f>
        <v>Y</v>
      </c>
      <c r="G924" s="30" t="str">
        <f>IFERROR(VLOOKUP(A924,'_holidays'!A924:C3029,3,False),"Ns")</f>
        <v>Y</v>
      </c>
      <c r="H924" s="31">
        <v>6.9</v>
      </c>
      <c r="I924" s="31">
        <v>14.3</v>
      </c>
      <c r="J924" s="28">
        <v>9.7</v>
      </c>
      <c r="K924" s="31">
        <v>0.4</v>
      </c>
      <c r="L924" s="27">
        <v>137352.78</v>
      </c>
      <c r="M924" s="32">
        <v>148.6794952</v>
      </c>
      <c r="N924" s="33">
        <f t="shared" si="5"/>
        <v>20421541.99</v>
      </c>
    </row>
    <row r="925">
      <c r="A925" s="26">
        <v>42928.0</v>
      </c>
      <c r="B925" s="27" t="str">
        <f t="shared" si="1"/>
        <v>Wednesday</v>
      </c>
      <c r="C925" s="28" t="str">
        <f t="shared" si="2"/>
        <v>July</v>
      </c>
      <c r="D925" s="29">
        <f t="shared" si="3"/>
        <v>2017</v>
      </c>
      <c r="E925" s="27">
        <f t="shared" si="4"/>
        <v>28</v>
      </c>
      <c r="F925" s="30" t="str">
        <f>IFERROR(VLOOKUP(A925,'_holidays'!A925:B3030,2, false),"Ns")</f>
        <v>Y</v>
      </c>
      <c r="G925" s="30" t="str">
        <f>IFERROR(VLOOKUP(A925,'_holidays'!A925:C3030,3,False),"Ns")</f>
        <v>N</v>
      </c>
      <c r="H925" s="31">
        <v>3.2</v>
      </c>
      <c r="I925" s="31">
        <v>15.1</v>
      </c>
      <c r="J925" s="28">
        <v>9.8</v>
      </c>
      <c r="K925" s="31">
        <v>0.0</v>
      </c>
      <c r="L925" s="27">
        <v>138152.105</v>
      </c>
      <c r="M925" s="32">
        <v>117.9532423</v>
      </c>
      <c r="N925" s="33">
        <f t="shared" si="5"/>
        <v>16295488.72</v>
      </c>
    </row>
    <row r="926">
      <c r="A926" s="26">
        <v>42929.0</v>
      </c>
      <c r="B926" s="27" t="str">
        <f t="shared" si="1"/>
        <v>Thursday</v>
      </c>
      <c r="C926" s="28" t="str">
        <f t="shared" si="2"/>
        <v>July</v>
      </c>
      <c r="D926" s="29">
        <f t="shared" si="3"/>
        <v>2017</v>
      </c>
      <c r="E926" s="27">
        <f t="shared" si="4"/>
        <v>28</v>
      </c>
      <c r="F926" s="30" t="str">
        <f>IFERROR(VLOOKUP(A926,'_holidays'!A926:B3031,2, false),"Ns")</f>
        <v>N</v>
      </c>
      <c r="G926" s="30" t="str">
        <f>IFERROR(VLOOKUP(A926,'_holidays'!A926:C3031,3,False),"Ns")</f>
        <v>N</v>
      </c>
      <c r="H926" s="31">
        <v>4.8</v>
      </c>
      <c r="I926" s="31">
        <v>13.3</v>
      </c>
      <c r="J926" s="28">
        <v>5.5</v>
      </c>
      <c r="K926" s="31">
        <v>0.0</v>
      </c>
      <c r="L926" s="27">
        <v>134622.39</v>
      </c>
      <c r="M926" s="32">
        <v>106.1487634</v>
      </c>
      <c r="N926" s="33">
        <f t="shared" si="5"/>
        <v>14290000.22</v>
      </c>
    </row>
    <row r="927">
      <c r="A927" s="26">
        <v>42930.0</v>
      </c>
      <c r="B927" s="27" t="str">
        <f t="shared" si="1"/>
        <v>Friday</v>
      </c>
      <c r="C927" s="28" t="str">
        <f t="shared" si="2"/>
        <v>July</v>
      </c>
      <c r="D927" s="29">
        <f t="shared" si="3"/>
        <v>2017</v>
      </c>
      <c r="E927" s="27">
        <f t="shared" si="4"/>
        <v>28</v>
      </c>
      <c r="F927" s="30" t="str">
        <f>IFERROR(VLOOKUP(A927,'_holidays'!A927:B3032,2, false),"Ns")</f>
        <v>N</v>
      </c>
      <c r="G927" s="30" t="str">
        <f>IFERROR(VLOOKUP(A927,'_holidays'!A927:C3032,3,False),"Ns")</f>
        <v>N</v>
      </c>
      <c r="H927" s="31">
        <v>9.9</v>
      </c>
      <c r="I927" s="31">
        <v>15.9</v>
      </c>
      <c r="J927" s="28">
        <v>8.6</v>
      </c>
      <c r="K927" s="31">
        <v>2.0</v>
      </c>
      <c r="L927" s="27">
        <v>131387.745</v>
      </c>
      <c r="M927" s="32">
        <v>111.3949826</v>
      </c>
      <c r="N927" s="33">
        <f t="shared" si="5"/>
        <v>14635935.57</v>
      </c>
    </row>
    <row r="928">
      <c r="A928" s="26">
        <v>42931.0</v>
      </c>
      <c r="B928" s="27" t="str">
        <f t="shared" si="1"/>
        <v>Saturday</v>
      </c>
      <c r="C928" s="28" t="str">
        <f t="shared" si="2"/>
        <v>July</v>
      </c>
      <c r="D928" s="29">
        <f t="shared" si="3"/>
        <v>2017</v>
      </c>
      <c r="E928" s="27">
        <f t="shared" si="4"/>
        <v>28</v>
      </c>
      <c r="F928" s="30" t="str">
        <f>IFERROR(VLOOKUP(A928,'_holidays'!A928:B3033,2, false),"Ns")</f>
        <v>N</v>
      </c>
      <c r="G928" s="30" t="str">
        <f>IFERROR(VLOOKUP(A928,'_holidays'!A928:C3033,3,False),"Ns")</f>
        <v>N</v>
      </c>
      <c r="H928" s="31">
        <v>4.5</v>
      </c>
      <c r="I928" s="31">
        <v>12.0</v>
      </c>
      <c r="J928" s="28">
        <v>9.4</v>
      </c>
      <c r="K928" s="31">
        <v>0.0</v>
      </c>
      <c r="L928" s="27">
        <v>124486.695</v>
      </c>
      <c r="M928" s="32">
        <v>136.1065517</v>
      </c>
      <c r="N928" s="33">
        <f t="shared" si="5"/>
        <v>16943454.79</v>
      </c>
    </row>
    <row r="929">
      <c r="A929" s="26">
        <v>42932.0</v>
      </c>
      <c r="B929" s="27" t="str">
        <f t="shared" si="1"/>
        <v>Sunday</v>
      </c>
      <c r="C929" s="28" t="str">
        <f t="shared" si="2"/>
        <v>July</v>
      </c>
      <c r="D929" s="29">
        <f t="shared" si="3"/>
        <v>2017</v>
      </c>
      <c r="E929" s="27">
        <f t="shared" si="4"/>
        <v>29</v>
      </c>
      <c r="F929" s="30" t="str">
        <f>IFERROR(VLOOKUP(A929,'_holidays'!A929:B3034,2, false),"Ns")</f>
        <v>N</v>
      </c>
      <c r="G929" s="30" t="str">
        <f>IFERROR(VLOOKUP(A929,'_holidays'!A929:C3034,3,False),"Ns")</f>
        <v>N</v>
      </c>
      <c r="H929" s="31">
        <v>3.0</v>
      </c>
      <c r="I929" s="31">
        <v>12.5</v>
      </c>
      <c r="J929" s="28">
        <v>7.8</v>
      </c>
      <c r="K929" s="31">
        <v>0.0</v>
      </c>
      <c r="L929" s="27">
        <v>119927.64</v>
      </c>
      <c r="M929" s="32">
        <v>102.1491373</v>
      </c>
      <c r="N929" s="33">
        <f t="shared" si="5"/>
        <v>12250504.96</v>
      </c>
    </row>
    <row r="930">
      <c r="A930" s="26">
        <v>42933.0</v>
      </c>
      <c r="B930" s="27" t="str">
        <f t="shared" si="1"/>
        <v>Monday</v>
      </c>
      <c r="C930" s="28" t="str">
        <f t="shared" si="2"/>
        <v>July</v>
      </c>
      <c r="D930" s="29">
        <f t="shared" si="3"/>
        <v>2017</v>
      </c>
      <c r="E930" s="27">
        <f t="shared" si="4"/>
        <v>29</v>
      </c>
      <c r="F930" s="30" t="str">
        <f>IFERROR(VLOOKUP(A930,'_holidays'!A930:B3035,2, false),"Ns")</f>
        <v>N</v>
      </c>
      <c r="G930" s="30" t="str">
        <f>IFERROR(VLOOKUP(A930,'_holidays'!A930:C3035,3,False),"Ns")</f>
        <v>N</v>
      </c>
      <c r="H930" s="31">
        <v>5.7</v>
      </c>
      <c r="I930" s="31">
        <v>15.3</v>
      </c>
      <c r="J930" s="28">
        <v>6.3</v>
      </c>
      <c r="K930" s="31">
        <v>0.0</v>
      </c>
      <c r="L930" s="27">
        <v>131868.24</v>
      </c>
      <c r="M930" s="32">
        <v>99.85163753</v>
      </c>
      <c r="N930" s="33">
        <f t="shared" si="5"/>
        <v>13167259.7</v>
      </c>
    </row>
    <row r="931">
      <c r="A931" s="26">
        <v>42934.0</v>
      </c>
      <c r="B931" s="27" t="str">
        <f t="shared" si="1"/>
        <v>Tuesday</v>
      </c>
      <c r="C931" s="28" t="str">
        <f t="shared" si="2"/>
        <v>July</v>
      </c>
      <c r="D931" s="29">
        <f t="shared" si="3"/>
        <v>2017</v>
      </c>
      <c r="E931" s="27">
        <f t="shared" si="4"/>
        <v>29</v>
      </c>
      <c r="F931" s="30" t="str">
        <f>IFERROR(VLOOKUP(A931,'_holidays'!A931:B3036,2, false),"Ns")</f>
        <v>Y</v>
      </c>
      <c r="G931" s="30" t="str">
        <f>IFERROR(VLOOKUP(A931,'_holidays'!A931:C3036,3,False),"Ns")</f>
        <v>N</v>
      </c>
      <c r="H931" s="31">
        <v>9.7</v>
      </c>
      <c r="I931" s="31">
        <v>14.5</v>
      </c>
      <c r="J931" s="28">
        <v>5.8</v>
      </c>
      <c r="K931" s="31">
        <v>0.2</v>
      </c>
      <c r="L931" s="27">
        <v>136121.835</v>
      </c>
      <c r="M931" s="32">
        <v>109.9969729</v>
      </c>
      <c r="N931" s="33">
        <f t="shared" si="5"/>
        <v>14972989.8</v>
      </c>
    </row>
    <row r="932">
      <c r="A932" s="26">
        <v>42935.0</v>
      </c>
      <c r="B932" s="27" t="str">
        <f t="shared" si="1"/>
        <v>Wednesday</v>
      </c>
      <c r="C932" s="28" t="str">
        <f t="shared" si="2"/>
        <v>July</v>
      </c>
      <c r="D932" s="29">
        <f t="shared" si="3"/>
        <v>2017</v>
      </c>
      <c r="E932" s="27">
        <f t="shared" si="4"/>
        <v>29</v>
      </c>
      <c r="F932" s="30" t="str">
        <f>IFERROR(VLOOKUP(A932,'_holidays'!A932:B3037,2, false),"Ns")</f>
        <v>Y</v>
      </c>
      <c r="G932" s="30" t="str">
        <f>IFERROR(VLOOKUP(A932,'_holidays'!A932:C3037,3,False),"Ns")</f>
        <v>N</v>
      </c>
      <c r="H932" s="31">
        <v>8.9</v>
      </c>
      <c r="I932" s="31">
        <v>13.2</v>
      </c>
      <c r="J932" s="28">
        <v>7.7</v>
      </c>
      <c r="K932" s="31">
        <v>5.0</v>
      </c>
      <c r="L932" s="27">
        <v>133906.26</v>
      </c>
      <c r="M932" s="32">
        <v>109.5605504</v>
      </c>
      <c r="N932" s="33">
        <f t="shared" si="5"/>
        <v>14670843.55</v>
      </c>
    </row>
    <row r="933">
      <c r="A933" s="26">
        <v>42936.0</v>
      </c>
      <c r="B933" s="27" t="str">
        <f t="shared" si="1"/>
        <v>Thursday</v>
      </c>
      <c r="C933" s="28" t="str">
        <f t="shared" si="2"/>
        <v>July</v>
      </c>
      <c r="D933" s="29">
        <f t="shared" si="3"/>
        <v>2017</v>
      </c>
      <c r="E933" s="27">
        <f t="shared" si="4"/>
        <v>29</v>
      </c>
      <c r="F933" s="30" t="str">
        <f>IFERROR(VLOOKUP(A933,'_holidays'!A933:B3038,2, false),"Ns")</f>
        <v>Y</v>
      </c>
      <c r="G933" s="30" t="str">
        <f>IFERROR(VLOOKUP(A933,'_holidays'!A933:C3038,3,False),"Ns")</f>
        <v>N</v>
      </c>
      <c r="H933" s="31">
        <v>7.9</v>
      </c>
      <c r="I933" s="31">
        <v>10.7</v>
      </c>
      <c r="J933" s="28">
        <v>5.9</v>
      </c>
      <c r="K933" s="31">
        <v>0.6</v>
      </c>
      <c r="L933" s="27">
        <v>139316.29</v>
      </c>
      <c r="M933" s="32">
        <v>133.736501</v>
      </c>
      <c r="N933" s="33">
        <f t="shared" si="5"/>
        <v>18631673.16</v>
      </c>
    </row>
    <row r="934">
      <c r="A934" s="26">
        <v>42937.0</v>
      </c>
      <c r="B934" s="27" t="str">
        <f t="shared" si="1"/>
        <v>Friday</v>
      </c>
      <c r="C934" s="28" t="str">
        <f t="shared" si="2"/>
        <v>July</v>
      </c>
      <c r="D934" s="29">
        <f t="shared" si="3"/>
        <v>2017</v>
      </c>
      <c r="E934" s="27">
        <f t="shared" si="4"/>
        <v>29</v>
      </c>
      <c r="F934" s="30" t="str">
        <f>IFERROR(VLOOKUP(A934,'_holidays'!A934:B3039,2, false),"Ns")</f>
        <v>Y</v>
      </c>
      <c r="G934" s="30" t="str">
        <f>IFERROR(VLOOKUP(A934,'_holidays'!A934:C3039,3,False),"Ns")</f>
        <v>N</v>
      </c>
      <c r="H934" s="31">
        <v>3.3</v>
      </c>
      <c r="I934" s="31">
        <v>13.8</v>
      </c>
      <c r="J934" s="28">
        <v>10.3</v>
      </c>
      <c r="K934" s="31">
        <v>4.2</v>
      </c>
      <c r="L934" s="27">
        <v>140073.895</v>
      </c>
      <c r="M934" s="32">
        <v>130.1927109</v>
      </c>
      <c r="N934" s="33">
        <f t="shared" si="5"/>
        <v>18236600.12</v>
      </c>
    </row>
    <row r="935">
      <c r="A935" s="26">
        <v>42938.0</v>
      </c>
      <c r="B935" s="27" t="str">
        <f t="shared" si="1"/>
        <v>Saturday</v>
      </c>
      <c r="C935" s="28" t="str">
        <f t="shared" si="2"/>
        <v>July</v>
      </c>
      <c r="D935" s="29">
        <f t="shared" si="3"/>
        <v>2017</v>
      </c>
      <c r="E935" s="27">
        <f t="shared" si="4"/>
        <v>29</v>
      </c>
      <c r="F935" s="30" t="str">
        <f>IFERROR(VLOOKUP(A935,'_holidays'!A935:B3040,2, false),"Ns")</f>
        <v>Y</v>
      </c>
      <c r="G935" s="30" t="str">
        <f>IFERROR(VLOOKUP(A935,'_holidays'!A935:C3040,3,False),"Ns")</f>
        <v>N</v>
      </c>
      <c r="H935" s="31">
        <v>5.4</v>
      </c>
      <c r="I935" s="31">
        <v>12.4</v>
      </c>
      <c r="J935" s="28">
        <v>7.0</v>
      </c>
      <c r="K935" s="31">
        <v>0.0</v>
      </c>
      <c r="L935" s="27">
        <v>122397.13</v>
      </c>
      <c r="M935" s="32">
        <v>91.65608062</v>
      </c>
      <c r="N935" s="33">
        <f t="shared" si="5"/>
        <v>11218441.21</v>
      </c>
    </row>
    <row r="936">
      <c r="A936" s="26">
        <v>42939.0</v>
      </c>
      <c r="B936" s="27" t="str">
        <f t="shared" si="1"/>
        <v>Sunday</v>
      </c>
      <c r="C936" s="28" t="str">
        <f t="shared" si="2"/>
        <v>July</v>
      </c>
      <c r="D936" s="29">
        <f t="shared" si="3"/>
        <v>2017</v>
      </c>
      <c r="E936" s="27">
        <f t="shared" si="4"/>
        <v>30</v>
      </c>
      <c r="F936" s="30" t="str">
        <f>IFERROR(VLOOKUP(A936,'_holidays'!A936:B3041,2, false),"Ns")</f>
        <v>Y</v>
      </c>
      <c r="G936" s="30" t="str">
        <f>IFERROR(VLOOKUP(A936,'_holidays'!A936:C3041,3,False),"Ns")</f>
        <v>N</v>
      </c>
      <c r="H936" s="31">
        <v>8.4</v>
      </c>
      <c r="I936" s="31">
        <v>14.1</v>
      </c>
      <c r="J936" s="28">
        <v>5.4</v>
      </c>
      <c r="K936" s="31">
        <v>0.0</v>
      </c>
      <c r="L936" s="27">
        <v>118007.665</v>
      </c>
      <c r="M936" s="32">
        <v>107.8923323</v>
      </c>
      <c r="N936" s="33">
        <f t="shared" si="5"/>
        <v>12732122.21</v>
      </c>
    </row>
    <row r="937">
      <c r="A937" s="26">
        <v>42940.0</v>
      </c>
      <c r="B937" s="27" t="str">
        <f t="shared" si="1"/>
        <v>Monday</v>
      </c>
      <c r="C937" s="28" t="str">
        <f t="shared" si="2"/>
        <v>July</v>
      </c>
      <c r="D937" s="29">
        <f t="shared" si="3"/>
        <v>2017</v>
      </c>
      <c r="E937" s="27">
        <f t="shared" si="4"/>
        <v>30</v>
      </c>
      <c r="F937" s="30" t="str">
        <f>IFERROR(VLOOKUP(A937,'_holidays'!A937:B3042,2, false),"Ns")</f>
        <v>Y</v>
      </c>
      <c r="G937" s="30" t="str">
        <f>IFERROR(VLOOKUP(A937,'_holidays'!A937:C3042,3,False),"Ns")</f>
        <v>N</v>
      </c>
      <c r="H937" s="31">
        <v>8.1</v>
      </c>
      <c r="I937" s="31">
        <v>16.1</v>
      </c>
      <c r="J937" s="28">
        <v>8.3</v>
      </c>
      <c r="K937" s="31">
        <v>7.0</v>
      </c>
      <c r="L937" s="27">
        <v>136330.59</v>
      </c>
      <c r="M937" s="32">
        <v>122.6544774</v>
      </c>
      <c r="N937" s="33">
        <f t="shared" si="5"/>
        <v>16721557.27</v>
      </c>
    </row>
    <row r="938">
      <c r="A938" s="26">
        <v>42941.0</v>
      </c>
      <c r="B938" s="27" t="str">
        <f t="shared" si="1"/>
        <v>Tuesday</v>
      </c>
      <c r="C938" s="28" t="str">
        <f t="shared" si="2"/>
        <v>July</v>
      </c>
      <c r="D938" s="29">
        <f t="shared" si="3"/>
        <v>2017</v>
      </c>
      <c r="E938" s="27">
        <f t="shared" si="4"/>
        <v>30</v>
      </c>
      <c r="F938" s="30" t="str">
        <f>IFERROR(VLOOKUP(A938,'_holidays'!A938:B3043,2, false),"Ns")</f>
        <v>Y</v>
      </c>
      <c r="G938" s="30" t="str">
        <f>IFERROR(VLOOKUP(A938,'_holidays'!A938:C3043,3,False),"Ns")</f>
        <v>N</v>
      </c>
      <c r="H938" s="31">
        <v>9.8</v>
      </c>
      <c r="I938" s="31">
        <v>17.2</v>
      </c>
      <c r="J938" s="28">
        <v>9.0</v>
      </c>
      <c r="K938" s="31">
        <v>0.0</v>
      </c>
      <c r="L938" s="27">
        <v>129699.265</v>
      </c>
      <c r="M938" s="32">
        <v>113.0336114</v>
      </c>
      <c r="N938" s="33">
        <f t="shared" si="5"/>
        <v>14660376.32</v>
      </c>
    </row>
    <row r="939">
      <c r="A939" s="26">
        <v>42942.0</v>
      </c>
      <c r="B939" s="27" t="str">
        <f t="shared" si="1"/>
        <v>Wednesday</v>
      </c>
      <c r="C939" s="28" t="str">
        <f t="shared" si="2"/>
        <v>July</v>
      </c>
      <c r="D939" s="29">
        <f t="shared" si="3"/>
        <v>2017</v>
      </c>
      <c r="E939" s="27">
        <f t="shared" si="4"/>
        <v>30</v>
      </c>
      <c r="F939" s="30" t="str">
        <f>IFERROR(VLOOKUP(A939,'_holidays'!A939:B3044,2, false),"Ns")</f>
        <v>Y</v>
      </c>
      <c r="G939" s="30" t="str">
        <f>IFERROR(VLOOKUP(A939,'_holidays'!A939:C3044,3,False),"Ns")</f>
        <v>N</v>
      </c>
      <c r="H939" s="31">
        <v>10.9</v>
      </c>
      <c r="I939" s="31">
        <v>15.0</v>
      </c>
      <c r="J939" s="28">
        <v>8.7</v>
      </c>
      <c r="K939" s="31">
        <v>2.4</v>
      </c>
      <c r="L939" s="27">
        <v>133198.34</v>
      </c>
      <c r="M939" s="32">
        <v>117.2808433</v>
      </c>
      <c r="N939" s="33">
        <f t="shared" si="5"/>
        <v>15621613.64</v>
      </c>
    </row>
    <row r="940">
      <c r="A940" s="26">
        <v>42943.0</v>
      </c>
      <c r="B940" s="27" t="str">
        <f t="shared" si="1"/>
        <v>Thursday</v>
      </c>
      <c r="C940" s="28" t="str">
        <f t="shared" si="2"/>
        <v>July</v>
      </c>
      <c r="D940" s="29">
        <f t="shared" si="3"/>
        <v>2017</v>
      </c>
      <c r="E940" s="27">
        <f t="shared" si="4"/>
        <v>30</v>
      </c>
      <c r="F940" s="30" t="str">
        <f>IFERROR(VLOOKUP(A940,'_holidays'!A940:B3045,2, false),"Ns")</f>
        <v>Y</v>
      </c>
      <c r="G940" s="30" t="str">
        <f>IFERROR(VLOOKUP(A940,'_holidays'!A940:C3045,3,False),"Ns")</f>
        <v>N</v>
      </c>
      <c r="H940" s="31">
        <v>4.4</v>
      </c>
      <c r="I940" s="31">
        <v>14.2</v>
      </c>
      <c r="J940" s="28">
        <v>8.7</v>
      </c>
      <c r="K940" s="31">
        <v>2.0</v>
      </c>
      <c r="L940" s="27">
        <v>136003.915</v>
      </c>
      <c r="M940" s="32">
        <v>117.3154738</v>
      </c>
      <c r="N940" s="33">
        <f t="shared" si="5"/>
        <v>15955363.73</v>
      </c>
    </row>
    <row r="941">
      <c r="A941" s="26">
        <v>42944.0</v>
      </c>
      <c r="B941" s="27" t="str">
        <f t="shared" si="1"/>
        <v>Friday</v>
      </c>
      <c r="C941" s="28" t="str">
        <f t="shared" si="2"/>
        <v>July</v>
      </c>
      <c r="D941" s="29">
        <f t="shared" si="3"/>
        <v>2017</v>
      </c>
      <c r="E941" s="27">
        <f t="shared" si="4"/>
        <v>30</v>
      </c>
      <c r="F941" s="30" t="str">
        <f>IFERROR(VLOOKUP(A941,'_holidays'!A941:B3046,2, false),"Ns")</f>
        <v>Y</v>
      </c>
      <c r="G941" s="30" t="str">
        <f>IFERROR(VLOOKUP(A941,'_holidays'!A941:C3046,3,False),"Ns")</f>
        <v>N</v>
      </c>
      <c r="H941" s="31">
        <v>6.2</v>
      </c>
      <c r="I941" s="31">
        <v>14.3</v>
      </c>
      <c r="J941" s="28">
        <v>9.8</v>
      </c>
      <c r="K941" s="31">
        <v>2.8</v>
      </c>
      <c r="L941" s="27">
        <v>130432.05</v>
      </c>
      <c r="M941" s="32">
        <v>111.3069682</v>
      </c>
      <c r="N941" s="33">
        <f t="shared" si="5"/>
        <v>14517996.04</v>
      </c>
    </row>
    <row r="942">
      <c r="A942" s="26">
        <v>42945.0</v>
      </c>
      <c r="B942" s="27" t="str">
        <f t="shared" si="1"/>
        <v>Saturday</v>
      </c>
      <c r="C942" s="28" t="str">
        <f t="shared" si="2"/>
        <v>July</v>
      </c>
      <c r="D942" s="29">
        <f t="shared" si="3"/>
        <v>2017</v>
      </c>
      <c r="E942" s="27">
        <f t="shared" si="4"/>
        <v>30</v>
      </c>
      <c r="F942" s="30" t="str">
        <f>IFERROR(VLOOKUP(A942,'_holidays'!A942:B3047,2, false),"Ns")</f>
        <v>Y</v>
      </c>
      <c r="G942" s="30" t="str">
        <f>IFERROR(VLOOKUP(A942,'_holidays'!A942:C3047,3,False),"Ns")</f>
        <v>N</v>
      </c>
      <c r="H942" s="31">
        <v>9.7</v>
      </c>
      <c r="I942" s="31">
        <v>17.9</v>
      </c>
      <c r="J942" s="28">
        <v>10.1</v>
      </c>
      <c r="K942" s="31">
        <v>0.0</v>
      </c>
      <c r="L942" s="27">
        <v>111331.235</v>
      </c>
      <c r="M942" s="32">
        <v>93.45310086</v>
      </c>
      <c r="N942" s="33">
        <f t="shared" si="5"/>
        <v>10404249.13</v>
      </c>
    </row>
    <row r="943">
      <c r="A943" s="26">
        <v>42946.0</v>
      </c>
      <c r="B943" s="27" t="str">
        <f t="shared" si="1"/>
        <v>Sunday</v>
      </c>
      <c r="C943" s="28" t="str">
        <f t="shared" si="2"/>
        <v>July</v>
      </c>
      <c r="D943" s="29">
        <f t="shared" si="3"/>
        <v>2017</v>
      </c>
      <c r="E943" s="27">
        <f t="shared" si="4"/>
        <v>31</v>
      </c>
      <c r="F943" s="30" t="str">
        <f>IFERROR(VLOOKUP(A943,'_holidays'!A943:B3048,2, false),"Ns")</f>
        <v>Y</v>
      </c>
      <c r="G943" s="30" t="str">
        <f>IFERROR(VLOOKUP(A943,'_holidays'!A943:C3048,3,False),"Ns")</f>
        <v>N</v>
      </c>
      <c r="H943" s="31">
        <v>11.3</v>
      </c>
      <c r="I943" s="31">
        <v>18.1</v>
      </c>
      <c r="J943" s="28">
        <v>8.3</v>
      </c>
      <c r="K943" s="31">
        <v>0.0</v>
      </c>
      <c r="L943" s="27">
        <v>107580.495</v>
      </c>
      <c r="M943" s="32">
        <v>91.41616627</v>
      </c>
      <c r="N943" s="33">
        <f t="shared" si="5"/>
        <v>9834596.418</v>
      </c>
    </row>
    <row r="944">
      <c r="A944" s="26">
        <v>42947.0</v>
      </c>
      <c r="B944" s="27" t="str">
        <f t="shared" si="1"/>
        <v>Monday</v>
      </c>
      <c r="C944" s="28" t="str">
        <f t="shared" si="2"/>
        <v>July</v>
      </c>
      <c r="D944" s="29">
        <f t="shared" si="3"/>
        <v>2017</v>
      </c>
      <c r="E944" s="27">
        <f t="shared" si="4"/>
        <v>31</v>
      </c>
      <c r="F944" s="30" t="str">
        <f>IFERROR(VLOOKUP(A944,'_holidays'!A944:B3049,2, false),"Ns")</f>
        <v>Y</v>
      </c>
      <c r="G944" s="30" t="str">
        <f>IFERROR(VLOOKUP(A944,'_holidays'!A944:C3049,3,False),"Ns")</f>
        <v>N</v>
      </c>
      <c r="H944" s="31">
        <v>6.7</v>
      </c>
      <c r="I944" s="31">
        <v>14.8</v>
      </c>
      <c r="J944" s="28">
        <v>11.5</v>
      </c>
      <c r="K944" s="31">
        <v>0.0</v>
      </c>
      <c r="L944" s="27">
        <v>132276.88</v>
      </c>
      <c r="M944" s="32">
        <v>137.4766901</v>
      </c>
      <c r="N944" s="33">
        <f t="shared" si="5"/>
        <v>18184987.64</v>
      </c>
    </row>
    <row r="945">
      <c r="A945" s="26">
        <v>42948.0</v>
      </c>
      <c r="B945" s="27" t="str">
        <f t="shared" si="1"/>
        <v>Tuesday</v>
      </c>
      <c r="C945" s="28" t="str">
        <f t="shared" si="2"/>
        <v>August</v>
      </c>
      <c r="D945" s="29">
        <f t="shared" si="3"/>
        <v>2017</v>
      </c>
      <c r="E945" s="27">
        <f t="shared" si="4"/>
        <v>31</v>
      </c>
      <c r="F945" s="30" t="str">
        <f>IFERROR(VLOOKUP(A945,'_holidays'!A945:B3050,2, false),"Ns")</f>
        <v>Ns</v>
      </c>
      <c r="G945" s="30" t="str">
        <f>IFERROR(VLOOKUP(A945,'_holidays'!A945:C3050,3,False),"Ns")</f>
        <v>Ns</v>
      </c>
      <c r="H945" s="31">
        <v>3.5</v>
      </c>
      <c r="I945" s="31">
        <v>15.5</v>
      </c>
      <c r="J945" s="28">
        <v>11.5</v>
      </c>
      <c r="K945" s="31">
        <v>0.0</v>
      </c>
      <c r="L945" s="27">
        <v>137617.88</v>
      </c>
      <c r="M945" s="32">
        <v>137.9754246</v>
      </c>
      <c r="N945" s="33">
        <f t="shared" si="5"/>
        <v>18987885.43</v>
      </c>
    </row>
    <row r="946">
      <c r="A946" s="26">
        <v>42949.0</v>
      </c>
      <c r="B946" s="27" t="str">
        <f t="shared" si="1"/>
        <v>Wednesday</v>
      </c>
      <c r="C946" s="28" t="str">
        <f t="shared" si="2"/>
        <v>August</v>
      </c>
      <c r="D946" s="29">
        <f t="shared" si="3"/>
        <v>2017</v>
      </c>
      <c r="E946" s="27">
        <f t="shared" si="4"/>
        <v>31</v>
      </c>
      <c r="F946" s="30" t="str">
        <f>IFERROR(VLOOKUP(A946,'_holidays'!A946:B3051,2, false),"Ns")</f>
        <v>Ns</v>
      </c>
      <c r="G946" s="30" t="str">
        <f>IFERROR(VLOOKUP(A946,'_holidays'!A946:C3051,3,False),"Ns")</f>
        <v>Ns</v>
      </c>
      <c r="H946" s="31">
        <v>3.4</v>
      </c>
      <c r="I946" s="31">
        <v>12.9</v>
      </c>
      <c r="J946" s="28">
        <v>7.5</v>
      </c>
      <c r="K946" s="31">
        <v>0.0</v>
      </c>
      <c r="L946" s="27">
        <v>140729.185</v>
      </c>
      <c r="M946" s="32">
        <v>113.4923335</v>
      </c>
      <c r="N946" s="33">
        <f t="shared" si="5"/>
        <v>15971683.6</v>
      </c>
    </row>
    <row r="947">
      <c r="A947" s="26">
        <v>42950.0</v>
      </c>
      <c r="B947" s="27" t="str">
        <f t="shared" si="1"/>
        <v>Thursday</v>
      </c>
      <c r="C947" s="28" t="str">
        <f t="shared" si="2"/>
        <v>August</v>
      </c>
      <c r="D947" s="29">
        <f t="shared" si="3"/>
        <v>2017</v>
      </c>
      <c r="E947" s="27">
        <f t="shared" si="4"/>
        <v>31</v>
      </c>
      <c r="F947" s="30" t="str">
        <f>IFERROR(VLOOKUP(A947,'_holidays'!A947:B3052,2, false),"Ns")</f>
        <v>Ns</v>
      </c>
      <c r="G947" s="30" t="str">
        <f>IFERROR(VLOOKUP(A947,'_holidays'!A947:C3052,3,False),"Ns")</f>
        <v>Ns</v>
      </c>
      <c r="H947" s="31">
        <v>3.1</v>
      </c>
      <c r="I947" s="31">
        <v>9.0</v>
      </c>
      <c r="J947" s="28">
        <v>4.4</v>
      </c>
      <c r="K947" s="31">
        <v>0.0</v>
      </c>
      <c r="L947" s="27">
        <v>151355.43</v>
      </c>
      <c r="M947" s="32">
        <v>169.2338271</v>
      </c>
      <c r="N947" s="33">
        <f t="shared" si="5"/>
        <v>25614458.67</v>
      </c>
    </row>
    <row r="948">
      <c r="A948" s="26">
        <v>42951.0</v>
      </c>
      <c r="B948" s="27" t="str">
        <f t="shared" si="1"/>
        <v>Friday</v>
      </c>
      <c r="C948" s="28" t="str">
        <f t="shared" si="2"/>
        <v>August</v>
      </c>
      <c r="D948" s="29">
        <f t="shared" si="3"/>
        <v>2017</v>
      </c>
      <c r="E948" s="27">
        <f t="shared" si="4"/>
        <v>31</v>
      </c>
      <c r="F948" s="30" t="str">
        <f>IFERROR(VLOOKUP(A948,'_holidays'!A948:B3053,2, false),"Ns")</f>
        <v>Ns</v>
      </c>
      <c r="G948" s="30" t="str">
        <f>IFERROR(VLOOKUP(A948,'_holidays'!A948:C3053,3,False),"Ns")</f>
        <v>Ns</v>
      </c>
      <c r="H948" s="31">
        <v>4.3</v>
      </c>
      <c r="I948" s="31">
        <v>12.1</v>
      </c>
      <c r="J948" s="28">
        <v>7.2</v>
      </c>
      <c r="K948" s="31">
        <v>6.6</v>
      </c>
      <c r="L948" s="27">
        <v>141647.895</v>
      </c>
      <c r="M948" s="32">
        <v>110.3517269</v>
      </c>
      <c r="N948" s="33">
        <f t="shared" si="5"/>
        <v>15631089.82</v>
      </c>
    </row>
    <row r="949">
      <c r="A949" s="26">
        <v>42952.0</v>
      </c>
      <c r="B949" s="27" t="str">
        <f t="shared" si="1"/>
        <v>Saturday</v>
      </c>
      <c r="C949" s="28" t="str">
        <f t="shared" si="2"/>
        <v>August</v>
      </c>
      <c r="D949" s="29">
        <f t="shared" si="3"/>
        <v>2017</v>
      </c>
      <c r="E949" s="27">
        <f t="shared" si="4"/>
        <v>31</v>
      </c>
      <c r="F949" s="30" t="str">
        <f>IFERROR(VLOOKUP(A949,'_holidays'!A949:B3054,2, false),"Ns")</f>
        <v>Ns</v>
      </c>
      <c r="G949" s="30" t="str">
        <f>IFERROR(VLOOKUP(A949,'_holidays'!A949:C3054,3,False),"Ns")</f>
        <v>Ns</v>
      </c>
      <c r="H949" s="31">
        <v>8.8</v>
      </c>
      <c r="I949" s="31">
        <v>14.2</v>
      </c>
      <c r="J949" s="28">
        <v>11.7</v>
      </c>
      <c r="K949" s="31">
        <v>0.0</v>
      </c>
      <c r="L949" s="27">
        <v>116696.455</v>
      </c>
      <c r="M949" s="32">
        <v>82.76667325</v>
      </c>
      <c r="N949" s="33">
        <f t="shared" si="5"/>
        <v>9658577.36</v>
      </c>
    </row>
    <row r="950">
      <c r="A950" s="26">
        <v>42953.0</v>
      </c>
      <c r="B950" s="27" t="str">
        <f t="shared" si="1"/>
        <v>Sunday</v>
      </c>
      <c r="C950" s="28" t="str">
        <f t="shared" si="2"/>
        <v>August</v>
      </c>
      <c r="D950" s="29">
        <f t="shared" si="3"/>
        <v>2017</v>
      </c>
      <c r="E950" s="27">
        <f t="shared" si="4"/>
        <v>32</v>
      </c>
      <c r="F950" s="30" t="str">
        <f>IFERROR(VLOOKUP(A950,'_holidays'!A950:B3055,2, false),"Ns")</f>
        <v>Ns</v>
      </c>
      <c r="G950" s="30" t="str">
        <f>IFERROR(VLOOKUP(A950,'_holidays'!A950:C3055,3,False),"Ns")</f>
        <v>Ns</v>
      </c>
      <c r="H950" s="31">
        <v>9.0</v>
      </c>
      <c r="I950" s="31">
        <v>13.0</v>
      </c>
      <c r="J950" s="28">
        <v>8.2</v>
      </c>
      <c r="K950" s="31">
        <v>0.0</v>
      </c>
      <c r="L950" s="27">
        <v>117351.14</v>
      </c>
      <c r="M950" s="32">
        <v>86.20220241</v>
      </c>
      <c r="N950" s="33">
        <f t="shared" si="5"/>
        <v>10115926.72</v>
      </c>
    </row>
    <row r="951">
      <c r="A951" s="26">
        <v>42954.0</v>
      </c>
      <c r="B951" s="27" t="str">
        <f t="shared" si="1"/>
        <v>Monday</v>
      </c>
      <c r="C951" s="28" t="str">
        <f t="shared" si="2"/>
        <v>August</v>
      </c>
      <c r="D951" s="29">
        <f t="shared" si="3"/>
        <v>2017</v>
      </c>
      <c r="E951" s="27">
        <f t="shared" si="4"/>
        <v>32</v>
      </c>
      <c r="F951" s="30" t="str">
        <f>IFERROR(VLOOKUP(A951,'_holidays'!A951:B3056,2, false),"Ns")</f>
        <v>Ns</v>
      </c>
      <c r="G951" s="30" t="str">
        <f>IFERROR(VLOOKUP(A951,'_holidays'!A951:C3056,3,False),"Ns")</f>
        <v>Ns</v>
      </c>
      <c r="H951" s="31">
        <v>7.7</v>
      </c>
      <c r="I951" s="31">
        <v>12.3</v>
      </c>
      <c r="J951" s="28">
        <v>7.3</v>
      </c>
      <c r="K951" s="31">
        <v>4.2</v>
      </c>
      <c r="L951" s="27">
        <v>138963.175</v>
      </c>
      <c r="M951" s="32">
        <v>111.4890145</v>
      </c>
      <c r="N951" s="33">
        <f t="shared" si="5"/>
        <v>15492867.43</v>
      </c>
    </row>
    <row r="952">
      <c r="A952" s="26">
        <v>42955.0</v>
      </c>
      <c r="B952" s="27" t="str">
        <f t="shared" si="1"/>
        <v>Tuesday</v>
      </c>
      <c r="C952" s="28" t="str">
        <f t="shared" si="2"/>
        <v>August</v>
      </c>
      <c r="D952" s="29">
        <f t="shared" si="3"/>
        <v>2017</v>
      </c>
      <c r="E952" s="27">
        <f t="shared" si="4"/>
        <v>32</v>
      </c>
      <c r="F952" s="30" t="str">
        <f>IFERROR(VLOOKUP(A952,'_holidays'!A952:B3057,2, false),"Ns")</f>
        <v>Y</v>
      </c>
      <c r="G952" s="30" t="str">
        <f>IFERROR(VLOOKUP(A952,'_holidays'!A952:C3057,3,False),"Ns")</f>
        <v>N</v>
      </c>
      <c r="H952" s="31">
        <v>7.9</v>
      </c>
      <c r="I952" s="31">
        <v>15.0</v>
      </c>
      <c r="J952" s="28">
        <v>7.5</v>
      </c>
      <c r="K952" s="31">
        <v>2.2</v>
      </c>
      <c r="L952" s="27">
        <v>139108.435</v>
      </c>
      <c r="M952" s="32">
        <v>111.5513751</v>
      </c>
      <c r="N952" s="33">
        <f t="shared" si="5"/>
        <v>15517737.21</v>
      </c>
    </row>
    <row r="953">
      <c r="A953" s="26">
        <v>42956.0</v>
      </c>
      <c r="B953" s="27" t="str">
        <f t="shared" si="1"/>
        <v>Wednesday</v>
      </c>
      <c r="C953" s="28" t="str">
        <f t="shared" si="2"/>
        <v>August</v>
      </c>
      <c r="D953" s="29">
        <f t="shared" si="3"/>
        <v>2017</v>
      </c>
      <c r="E953" s="27">
        <f t="shared" si="4"/>
        <v>32</v>
      </c>
      <c r="F953" s="30" t="str">
        <f>IFERROR(VLOOKUP(A953,'_holidays'!A953:B3058,2, false),"Ns")</f>
        <v>Y</v>
      </c>
      <c r="G953" s="30" t="str">
        <f>IFERROR(VLOOKUP(A953,'_holidays'!A953:C3058,3,False),"Ns")</f>
        <v>N</v>
      </c>
      <c r="H953" s="31">
        <v>8.9</v>
      </c>
      <c r="I953" s="31">
        <v>16.8</v>
      </c>
      <c r="J953" s="28">
        <v>11.5</v>
      </c>
      <c r="K953" s="31">
        <v>0.0</v>
      </c>
      <c r="L953" s="27">
        <v>130044.375</v>
      </c>
      <c r="M953" s="32">
        <v>105.283102</v>
      </c>
      <c r="N953" s="33">
        <f t="shared" si="5"/>
        <v>13691475.2</v>
      </c>
    </row>
    <row r="954">
      <c r="A954" s="26">
        <v>42957.0</v>
      </c>
      <c r="B954" s="27" t="str">
        <f t="shared" si="1"/>
        <v>Thursday</v>
      </c>
      <c r="C954" s="28" t="str">
        <f t="shared" si="2"/>
        <v>August</v>
      </c>
      <c r="D954" s="29">
        <f t="shared" si="3"/>
        <v>2017</v>
      </c>
      <c r="E954" s="27">
        <f t="shared" si="4"/>
        <v>32</v>
      </c>
      <c r="F954" s="30" t="str">
        <f>IFERROR(VLOOKUP(A954,'_holidays'!A954:B3059,2, false),"Ns")</f>
        <v>N</v>
      </c>
      <c r="G954" s="30" t="str">
        <f>IFERROR(VLOOKUP(A954,'_holidays'!A954:C3059,3,False),"Ns")</f>
        <v>N</v>
      </c>
      <c r="H954" s="31">
        <v>11.4</v>
      </c>
      <c r="I954" s="31">
        <v>18.8</v>
      </c>
      <c r="J954" s="28">
        <v>8.4</v>
      </c>
      <c r="K954" s="31">
        <v>0.0</v>
      </c>
      <c r="L954" s="27">
        <v>122361.925</v>
      </c>
      <c r="M954" s="32">
        <v>86.91654833</v>
      </c>
      <c r="N954" s="33">
        <f t="shared" si="5"/>
        <v>10635276.17</v>
      </c>
    </row>
    <row r="955">
      <c r="A955" s="26">
        <v>42958.0</v>
      </c>
      <c r="B955" s="27" t="str">
        <f t="shared" si="1"/>
        <v>Friday</v>
      </c>
      <c r="C955" s="28" t="str">
        <f t="shared" si="2"/>
        <v>August</v>
      </c>
      <c r="D955" s="29">
        <f t="shared" si="3"/>
        <v>2017</v>
      </c>
      <c r="E955" s="27">
        <f t="shared" si="4"/>
        <v>32</v>
      </c>
      <c r="F955" s="30" t="str">
        <f>IFERROR(VLOOKUP(A955,'_holidays'!A955:B3060,2, false),"Ns")</f>
        <v>Y</v>
      </c>
      <c r="G955" s="30" t="str">
        <f>IFERROR(VLOOKUP(A955,'_holidays'!A955:C3060,3,False),"Ns")</f>
        <v>N</v>
      </c>
      <c r="H955" s="31">
        <v>10.3</v>
      </c>
      <c r="I955" s="31">
        <v>16.4</v>
      </c>
      <c r="J955" s="28">
        <v>9.3</v>
      </c>
      <c r="K955" s="31">
        <v>0.0</v>
      </c>
      <c r="L955" s="27">
        <v>122862.345</v>
      </c>
      <c r="M955" s="32">
        <v>78.92563543</v>
      </c>
      <c r="N955" s="33">
        <f t="shared" si="5"/>
        <v>9696988.65</v>
      </c>
    </row>
    <row r="956">
      <c r="A956" s="26">
        <v>42959.0</v>
      </c>
      <c r="B956" s="27" t="str">
        <f t="shared" si="1"/>
        <v>Saturday</v>
      </c>
      <c r="C956" s="28" t="str">
        <f t="shared" si="2"/>
        <v>August</v>
      </c>
      <c r="D956" s="29">
        <f t="shared" si="3"/>
        <v>2017</v>
      </c>
      <c r="E956" s="27">
        <f t="shared" si="4"/>
        <v>32</v>
      </c>
      <c r="F956" s="30" t="str">
        <f>IFERROR(VLOOKUP(A956,'_holidays'!A956:B3061,2, false),"Ns")</f>
        <v>Y</v>
      </c>
      <c r="G956" s="30" t="str">
        <f>IFERROR(VLOOKUP(A956,'_holidays'!A956:C3061,3,False),"Ns")</f>
        <v>N</v>
      </c>
      <c r="H956" s="31">
        <v>10.3</v>
      </c>
      <c r="I956" s="31">
        <v>17.9</v>
      </c>
      <c r="J956" s="28">
        <v>9.9</v>
      </c>
      <c r="K956" s="31">
        <v>2.8</v>
      </c>
      <c r="L956" s="27">
        <v>113669.45</v>
      </c>
      <c r="M956" s="32">
        <v>77.12359093</v>
      </c>
      <c r="N956" s="33">
        <f t="shared" si="5"/>
        <v>8766596.163</v>
      </c>
    </row>
    <row r="957">
      <c r="A957" s="26">
        <v>42960.0</v>
      </c>
      <c r="B957" s="27" t="str">
        <f t="shared" si="1"/>
        <v>Sunday</v>
      </c>
      <c r="C957" s="28" t="str">
        <f t="shared" si="2"/>
        <v>August</v>
      </c>
      <c r="D957" s="29">
        <f t="shared" si="3"/>
        <v>2017</v>
      </c>
      <c r="E957" s="27">
        <f t="shared" si="4"/>
        <v>33</v>
      </c>
      <c r="F957" s="30" t="str">
        <f>IFERROR(VLOOKUP(A957,'_holidays'!A957:B3062,2, false),"Ns")</f>
        <v>Y</v>
      </c>
      <c r="G957" s="30" t="str">
        <f>IFERROR(VLOOKUP(A957,'_holidays'!A957:C3062,3,False),"Ns")</f>
        <v>N</v>
      </c>
      <c r="H957" s="31">
        <v>9.4</v>
      </c>
      <c r="I957" s="31">
        <v>18.7</v>
      </c>
      <c r="J957" s="28">
        <v>11.1</v>
      </c>
      <c r="K957" s="31">
        <v>2.0</v>
      </c>
      <c r="L957" s="27">
        <v>106274.56</v>
      </c>
      <c r="M957" s="32">
        <v>68.29417174</v>
      </c>
      <c r="N957" s="33">
        <f t="shared" si="5"/>
        <v>7257933.052</v>
      </c>
    </row>
    <row r="958">
      <c r="A958" s="26">
        <v>42961.0</v>
      </c>
      <c r="B958" s="27" t="str">
        <f t="shared" si="1"/>
        <v>Monday</v>
      </c>
      <c r="C958" s="28" t="str">
        <f t="shared" si="2"/>
        <v>August</v>
      </c>
      <c r="D958" s="29">
        <f t="shared" si="3"/>
        <v>2017</v>
      </c>
      <c r="E958" s="27">
        <f t="shared" si="4"/>
        <v>33</v>
      </c>
      <c r="F958" s="30" t="str">
        <f>IFERROR(VLOOKUP(A958,'_holidays'!A958:B3063,2, false),"Ns")</f>
        <v>Y</v>
      </c>
      <c r="G958" s="30" t="str">
        <f>IFERROR(VLOOKUP(A958,'_holidays'!A958:C3063,3,False),"Ns")</f>
        <v>N</v>
      </c>
      <c r="H958" s="31">
        <v>12.3</v>
      </c>
      <c r="I958" s="31">
        <v>20.1</v>
      </c>
      <c r="J958" s="28">
        <v>12.6</v>
      </c>
      <c r="K958" s="31">
        <v>0.0</v>
      </c>
      <c r="L958" s="27">
        <v>121533.955</v>
      </c>
      <c r="M958" s="32">
        <v>101.399598</v>
      </c>
      <c r="N958" s="33">
        <f t="shared" si="5"/>
        <v>12323494.18</v>
      </c>
    </row>
    <row r="959">
      <c r="A959" s="26">
        <v>42962.0</v>
      </c>
      <c r="B959" s="27" t="str">
        <f t="shared" si="1"/>
        <v>Tuesday</v>
      </c>
      <c r="C959" s="28" t="str">
        <f t="shared" si="2"/>
        <v>August</v>
      </c>
      <c r="D959" s="29">
        <f t="shared" si="3"/>
        <v>2017</v>
      </c>
      <c r="E959" s="27">
        <f t="shared" si="4"/>
        <v>33</v>
      </c>
      <c r="F959" s="30" t="str">
        <f>IFERROR(VLOOKUP(A959,'_holidays'!A959:B3064,2, false),"Ns")</f>
        <v>Y</v>
      </c>
      <c r="G959" s="30" t="str">
        <f>IFERROR(VLOOKUP(A959,'_holidays'!A959:C3064,3,False),"Ns")</f>
        <v>N</v>
      </c>
      <c r="H959" s="31">
        <v>10.4</v>
      </c>
      <c r="I959" s="31">
        <v>17.5</v>
      </c>
      <c r="J959" s="28">
        <v>3.2</v>
      </c>
      <c r="K959" s="31">
        <v>0.2</v>
      </c>
      <c r="L959" s="27">
        <v>127193.3</v>
      </c>
      <c r="M959" s="32">
        <v>99.0861742</v>
      </c>
      <c r="N959" s="33">
        <f t="shared" si="5"/>
        <v>12603097.48</v>
      </c>
    </row>
    <row r="960">
      <c r="A960" s="26">
        <v>42963.0</v>
      </c>
      <c r="B960" s="27" t="str">
        <f t="shared" si="1"/>
        <v>Wednesday</v>
      </c>
      <c r="C960" s="28" t="str">
        <f t="shared" si="2"/>
        <v>August</v>
      </c>
      <c r="D960" s="29">
        <f t="shared" si="3"/>
        <v>2017</v>
      </c>
      <c r="E960" s="27">
        <f t="shared" si="4"/>
        <v>33</v>
      </c>
      <c r="F960" s="30" t="str">
        <f>IFERROR(VLOOKUP(A960,'_holidays'!A960:B3065,2, false),"Ns")</f>
        <v>Y</v>
      </c>
      <c r="G960" s="30" t="str">
        <f>IFERROR(VLOOKUP(A960,'_holidays'!A960:C3065,3,False),"Ns")</f>
        <v>N</v>
      </c>
      <c r="H960" s="31">
        <v>12.1</v>
      </c>
      <c r="I960" s="31">
        <v>18.1</v>
      </c>
      <c r="J960" s="28">
        <v>10.9</v>
      </c>
      <c r="K960" s="31">
        <v>0.8</v>
      </c>
      <c r="L960" s="27">
        <v>121445.38</v>
      </c>
      <c r="M960" s="32">
        <v>72.16481732</v>
      </c>
      <c r="N960" s="33">
        <f t="shared" si="5"/>
        <v>8764083.662</v>
      </c>
    </row>
    <row r="961">
      <c r="A961" s="26">
        <v>42964.0</v>
      </c>
      <c r="B961" s="27" t="str">
        <f t="shared" si="1"/>
        <v>Thursday</v>
      </c>
      <c r="C961" s="28" t="str">
        <f t="shared" si="2"/>
        <v>August</v>
      </c>
      <c r="D961" s="29">
        <f t="shared" si="3"/>
        <v>2017</v>
      </c>
      <c r="E961" s="27">
        <f t="shared" si="4"/>
        <v>33</v>
      </c>
      <c r="F961" s="30" t="str">
        <f>IFERROR(VLOOKUP(A961,'_holidays'!A961:B3066,2, false),"Ns")</f>
        <v>Y</v>
      </c>
      <c r="G961" s="30" t="str">
        <f>IFERROR(VLOOKUP(A961,'_holidays'!A961:C3066,3,False),"Ns")</f>
        <v>N</v>
      </c>
      <c r="H961" s="31">
        <v>9.3</v>
      </c>
      <c r="I961" s="31">
        <v>15.6</v>
      </c>
      <c r="J961" s="28">
        <v>9.1</v>
      </c>
      <c r="K961" s="31">
        <v>1.8</v>
      </c>
      <c r="L961" s="27">
        <v>129223.805</v>
      </c>
      <c r="M961" s="32">
        <v>73.71456005</v>
      </c>
      <c r="N961" s="33">
        <f t="shared" si="5"/>
        <v>9525675.934</v>
      </c>
    </row>
    <row r="962">
      <c r="A962" s="26">
        <v>42965.0</v>
      </c>
      <c r="B962" s="27" t="str">
        <f t="shared" si="1"/>
        <v>Friday</v>
      </c>
      <c r="C962" s="28" t="str">
        <f t="shared" si="2"/>
        <v>August</v>
      </c>
      <c r="D962" s="29">
        <f t="shared" si="3"/>
        <v>2017</v>
      </c>
      <c r="E962" s="27">
        <f t="shared" si="4"/>
        <v>33</v>
      </c>
      <c r="F962" s="30" t="str">
        <f>IFERROR(VLOOKUP(A962,'_holidays'!A962:B3067,2, false),"Ns")</f>
        <v>Y</v>
      </c>
      <c r="G962" s="30" t="str">
        <f>IFERROR(VLOOKUP(A962,'_holidays'!A962:C3067,3,False),"Ns")</f>
        <v>N</v>
      </c>
      <c r="H962" s="31">
        <v>8.0</v>
      </c>
      <c r="I962" s="31">
        <v>12.2</v>
      </c>
      <c r="J962" s="28">
        <v>9.4</v>
      </c>
      <c r="K962" s="31">
        <v>2.8</v>
      </c>
      <c r="L962" s="27">
        <v>133562.985</v>
      </c>
      <c r="M962" s="32">
        <v>92.10754493</v>
      </c>
      <c r="N962" s="33">
        <f t="shared" si="5"/>
        <v>12302158.64</v>
      </c>
    </row>
    <row r="963">
      <c r="A963" s="26">
        <v>42966.0</v>
      </c>
      <c r="B963" s="27" t="str">
        <f t="shared" si="1"/>
        <v>Saturday</v>
      </c>
      <c r="C963" s="28" t="str">
        <f t="shared" si="2"/>
        <v>August</v>
      </c>
      <c r="D963" s="29">
        <f t="shared" si="3"/>
        <v>2017</v>
      </c>
      <c r="E963" s="27">
        <f t="shared" si="4"/>
        <v>33</v>
      </c>
      <c r="F963" s="30" t="str">
        <f>IFERROR(VLOOKUP(A963,'_holidays'!A963:B3068,2, false),"Ns")</f>
        <v>Y</v>
      </c>
      <c r="G963" s="30" t="str">
        <f>IFERROR(VLOOKUP(A963,'_holidays'!A963:C3068,3,False),"Ns")</f>
        <v>N</v>
      </c>
      <c r="H963" s="31">
        <v>5.9</v>
      </c>
      <c r="I963" s="31">
        <v>11.8</v>
      </c>
      <c r="J963" s="28">
        <v>11.6</v>
      </c>
      <c r="K963" s="31">
        <v>7.2</v>
      </c>
      <c r="L963" s="27">
        <v>124852.67</v>
      </c>
      <c r="M963" s="32">
        <v>97.96893516</v>
      </c>
      <c r="N963" s="33">
        <f t="shared" si="5"/>
        <v>12231683.13</v>
      </c>
    </row>
    <row r="964">
      <c r="A964" s="26">
        <v>42967.0</v>
      </c>
      <c r="B964" s="27" t="str">
        <f t="shared" si="1"/>
        <v>Sunday</v>
      </c>
      <c r="C964" s="28" t="str">
        <f t="shared" si="2"/>
        <v>August</v>
      </c>
      <c r="D964" s="29">
        <f t="shared" si="3"/>
        <v>2017</v>
      </c>
      <c r="E964" s="27">
        <f t="shared" si="4"/>
        <v>34</v>
      </c>
      <c r="F964" s="30" t="str">
        <f>IFERROR(VLOOKUP(A964,'_holidays'!A964:B3069,2, false),"Ns")</f>
        <v>Y</v>
      </c>
      <c r="G964" s="30" t="str">
        <f>IFERROR(VLOOKUP(A964,'_holidays'!A964:C3069,3,False),"Ns")</f>
        <v>N</v>
      </c>
      <c r="H964" s="31">
        <v>5.1</v>
      </c>
      <c r="I964" s="31">
        <v>13.3</v>
      </c>
      <c r="J964" s="28">
        <v>13.9</v>
      </c>
      <c r="K964" s="31">
        <v>2.0</v>
      </c>
      <c r="L964" s="27">
        <v>119798.995</v>
      </c>
      <c r="M964" s="32">
        <v>92.81587829</v>
      </c>
      <c r="N964" s="33">
        <f t="shared" si="5"/>
        <v>11119248.94</v>
      </c>
    </row>
    <row r="965">
      <c r="A965" s="26">
        <v>42968.0</v>
      </c>
      <c r="B965" s="27" t="str">
        <f t="shared" si="1"/>
        <v>Monday</v>
      </c>
      <c r="C965" s="28" t="str">
        <f t="shared" si="2"/>
        <v>August</v>
      </c>
      <c r="D965" s="29">
        <f t="shared" si="3"/>
        <v>2017</v>
      </c>
      <c r="E965" s="27">
        <f t="shared" si="4"/>
        <v>34</v>
      </c>
      <c r="F965" s="30" t="str">
        <f>IFERROR(VLOOKUP(A965,'_holidays'!A965:B3070,2, false),"Ns")</f>
        <v>Y</v>
      </c>
      <c r="G965" s="30" t="str">
        <f>IFERROR(VLOOKUP(A965,'_holidays'!A965:C3070,3,False),"Ns")</f>
        <v>N</v>
      </c>
      <c r="H965" s="31">
        <v>6.8</v>
      </c>
      <c r="I965" s="31">
        <v>12.7</v>
      </c>
      <c r="J965" s="28">
        <v>7.9</v>
      </c>
      <c r="K965" s="31">
        <v>0.6</v>
      </c>
      <c r="L965" s="27">
        <v>140410.295</v>
      </c>
      <c r="M965" s="32">
        <v>108.906684</v>
      </c>
      <c r="N965" s="33">
        <f t="shared" si="5"/>
        <v>15291619.63</v>
      </c>
    </row>
    <row r="966">
      <c r="A966" s="26">
        <v>42969.0</v>
      </c>
      <c r="B966" s="27" t="str">
        <f t="shared" si="1"/>
        <v>Tuesday</v>
      </c>
      <c r="C966" s="28" t="str">
        <f t="shared" si="2"/>
        <v>August</v>
      </c>
      <c r="D966" s="29">
        <f t="shared" si="3"/>
        <v>2017</v>
      </c>
      <c r="E966" s="27">
        <f t="shared" si="4"/>
        <v>34</v>
      </c>
      <c r="F966" s="30" t="str">
        <f>IFERROR(VLOOKUP(A966,'_holidays'!A966:B3071,2, false),"Ns")</f>
        <v>Y</v>
      </c>
      <c r="G966" s="30" t="str">
        <f>IFERROR(VLOOKUP(A966,'_holidays'!A966:C3071,3,False),"Ns")</f>
        <v>N</v>
      </c>
      <c r="H966" s="31">
        <v>5.7</v>
      </c>
      <c r="I966" s="31">
        <v>16.8</v>
      </c>
      <c r="J966" s="28">
        <v>11.1</v>
      </c>
      <c r="K966" s="31">
        <v>1.6</v>
      </c>
      <c r="L966" s="27">
        <v>133809.455</v>
      </c>
      <c r="M966" s="32">
        <v>107.9380963</v>
      </c>
      <c r="N966" s="33">
        <f t="shared" si="5"/>
        <v>14443137.84</v>
      </c>
    </row>
    <row r="967">
      <c r="A967" s="26">
        <v>42970.0</v>
      </c>
      <c r="B967" s="27" t="str">
        <f t="shared" si="1"/>
        <v>Wednesday</v>
      </c>
      <c r="C967" s="28" t="str">
        <f t="shared" si="2"/>
        <v>August</v>
      </c>
      <c r="D967" s="29">
        <f t="shared" si="3"/>
        <v>2017</v>
      </c>
      <c r="E967" s="27">
        <f t="shared" si="4"/>
        <v>34</v>
      </c>
      <c r="F967" s="30" t="str">
        <f>IFERROR(VLOOKUP(A967,'_holidays'!A967:B3072,2, false),"Ns")</f>
        <v>Y</v>
      </c>
      <c r="G967" s="30" t="str">
        <f>IFERROR(VLOOKUP(A967,'_holidays'!A967:C3072,3,False),"Ns")</f>
        <v>N</v>
      </c>
      <c r="H967" s="31">
        <v>8.3</v>
      </c>
      <c r="I967" s="31">
        <v>18.1</v>
      </c>
      <c r="J967" s="28">
        <v>9.7</v>
      </c>
      <c r="K967" s="31">
        <v>0.0</v>
      </c>
      <c r="L967" s="27">
        <v>133056.82</v>
      </c>
      <c r="M967" s="32">
        <v>106.6475104</v>
      </c>
      <c r="N967" s="33">
        <f t="shared" si="5"/>
        <v>14190178.59</v>
      </c>
    </row>
    <row r="968">
      <c r="A968" s="26">
        <v>42971.0</v>
      </c>
      <c r="B968" s="27" t="str">
        <f t="shared" si="1"/>
        <v>Thursday</v>
      </c>
      <c r="C968" s="28" t="str">
        <f t="shared" si="2"/>
        <v>August</v>
      </c>
      <c r="D968" s="29">
        <f t="shared" si="3"/>
        <v>2017</v>
      </c>
      <c r="E968" s="27">
        <f t="shared" si="4"/>
        <v>34</v>
      </c>
      <c r="F968" s="30" t="str">
        <f>IFERROR(VLOOKUP(A968,'_holidays'!A968:B3073,2, false),"Ns")</f>
        <v>Y</v>
      </c>
      <c r="G968" s="30" t="str">
        <f>IFERROR(VLOOKUP(A968,'_holidays'!A968:C3073,3,False),"Ns")</f>
        <v>N</v>
      </c>
      <c r="H968" s="31">
        <v>5.2</v>
      </c>
      <c r="I968" s="31">
        <v>13.3</v>
      </c>
      <c r="J968" s="28">
        <v>13.0</v>
      </c>
      <c r="K968" s="31">
        <v>9.2</v>
      </c>
      <c r="L968" s="27">
        <v>135619.94</v>
      </c>
      <c r="M968" s="32">
        <v>118.9186938</v>
      </c>
      <c r="N968" s="33">
        <f t="shared" si="5"/>
        <v>16127746.12</v>
      </c>
    </row>
    <row r="969">
      <c r="A969" s="26">
        <v>42972.0</v>
      </c>
      <c r="B969" s="27" t="str">
        <f t="shared" si="1"/>
        <v>Friday</v>
      </c>
      <c r="C969" s="28" t="str">
        <f t="shared" si="2"/>
        <v>August</v>
      </c>
      <c r="D969" s="29">
        <f t="shared" si="3"/>
        <v>2017</v>
      </c>
      <c r="E969" s="27">
        <f t="shared" si="4"/>
        <v>34</v>
      </c>
      <c r="F969" s="30" t="str">
        <f>IFERROR(VLOOKUP(A969,'_holidays'!A969:B3074,2, false),"Ns")</f>
        <v>Y</v>
      </c>
      <c r="G969" s="30" t="str">
        <f>IFERROR(VLOOKUP(A969,'_holidays'!A969:C3074,3,False),"Ns")</f>
        <v>N</v>
      </c>
      <c r="H969" s="31">
        <v>4.9</v>
      </c>
      <c r="I969" s="31">
        <v>15.0</v>
      </c>
      <c r="J969" s="28">
        <v>13.3</v>
      </c>
      <c r="K969" s="31">
        <v>0.6</v>
      </c>
      <c r="L969" s="27">
        <v>133666.575</v>
      </c>
      <c r="M969" s="32">
        <v>120.1723289</v>
      </c>
      <c r="N969" s="33">
        <f t="shared" si="5"/>
        <v>16063023.61</v>
      </c>
    </row>
    <row r="970">
      <c r="A970" s="26">
        <v>42973.0</v>
      </c>
      <c r="B970" s="27" t="str">
        <f t="shared" si="1"/>
        <v>Saturday</v>
      </c>
      <c r="C970" s="28" t="str">
        <f t="shared" si="2"/>
        <v>August</v>
      </c>
      <c r="D970" s="29">
        <f t="shared" si="3"/>
        <v>2017</v>
      </c>
      <c r="E970" s="27">
        <f t="shared" si="4"/>
        <v>34</v>
      </c>
      <c r="F970" s="30" t="str">
        <f>IFERROR(VLOOKUP(A970,'_holidays'!A970:B3075,2, false),"Ns")</f>
        <v>Y</v>
      </c>
      <c r="G970" s="30" t="str">
        <f>IFERROR(VLOOKUP(A970,'_holidays'!A970:C3075,3,False),"Ns")</f>
        <v>N</v>
      </c>
      <c r="H970" s="31">
        <v>9.9</v>
      </c>
      <c r="I970" s="31">
        <v>15.3</v>
      </c>
      <c r="J970" s="28">
        <v>8.5</v>
      </c>
      <c r="K970" s="31">
        <v>0.0</v>
      </c>
      <c r="L970" s="27">
        <v>117444.1</v>
      </c>
      <c r="M970" s="32">
        <v>93.65754189</v>
      </c>
      <c r="N970" s="33">
        <f t="shared" si="5"/>
        <v>10999525.72</v>
      </c>
    </row>
    <row r="971">
      <c r="A971" s="26">
        <v>42974.0</v>
      </c>
      <c r="B971" s="27" t="str">
        <f t="shared" si="1"/>
        <v>Sunday</v>
      </c>
      <c r="C971" s="28" t="str">
        <f t="shared" si="2"/>
        <v>August</v>
      </c>
      <c r="D971" s="29">
        <f t="shared" si="3"/>
        <v>2017</v>
      </c>
      <c r="E971" s="27">
        <f t="shared" si="4"/>
        <v>35</v>
      </c>
      <c r="F971" s="30" t="str">
        <f>IFERROR(VLOOKUP(A971,'_holidays'!A971:B3076,2, false),"Ns")</f>
        <v>Y</v>
      </c>
      <c r="G971" s="30" t="str">
        <f>IFERROR(VLOOKUP(A971,'_holidays'!A971:C3076,3,False),"Ns")</f>
        <v>N</v>
      </c>
      <c r="H971" s="31">
        <v>5.8</v>
      </c>
      <c r="I971" s="31">
        <v>10.7</v>
      </c>
      <c r="J971" s="28">
        <v>11.8</v>
      </c>
      <c r="K971" s="31">
        <v>7.8</v>
      </c>
      <c r="L971" s="27">
        <v>115177.935</v>
      </c>
      <c r="M971" s="32">
        <v>93.11747779</v>
      </c>
      <c r="N971" s="33">
        <f t="shared" si="5"/>
        <v>10725078.8</v>
      </c>
    </row>
    <row r="972">
      <c r="A972" s="26">
        <v>42975.0</v>
      </c>
      <c r="B972" s="27" t="str">
        <f t="shared" si="1"/>
        <v>Monday</v>
      </c>
      <c r="C972" s="28" t="str">
        <f t="shared" si="2"/>
        <v>August</v>
      </c>
      <c r="D972" s="29">
        <f t="shared" si="3"/>
        <v>2017</v>
      </c>
      <c r="E972" s="27">
        <f t="shared" si="4"/>
        <v>35</v>
      </c>
      <c r="F972" s="30" t="str">
        <f>IFERROR(VLOOKUP(A972,'_holidays'!A972:B3077,2, false),"Ns")</f>
        <v>Y</v>
      </c>
      <c r="G972" s="30" t="str">
        <f>IFERROR(VLOOKUP(A972,'_holidays'!A972:C3077,3,False),"Ns")</f>
        <v>N</v>
      </c>
      <c r="H972" s="31">
        <v>5.8</v>
      </c>
      <c r="I972" s="31">
        <v>11.8</v>
      </c>
      <c r="J972" s="28">
        <v>14.6</v>
      </c>
      <c r="K972" s="31">
        <v>0.6</v>
      </c>
      <c r="L972" s="27">
        <v>139414.495</v>
      </c>
      <c r="M972" s="32">
        <v>163.4092605</v>
      </c>
      <c r="N972" s="33">
        <f t="shared" si="5"/>
        <v>22781619.53</v>
      </c>
    </row>
    <row r="973">
      <c r="A973" s="26">
        <v>42976.0</v>
      </c>
      <c r="B973" s="27" t="str">
        <f t="shared" si="1"/>
        <v>Tuesday</v>
      </c>
      <c r="C973" s="28" t="str">
        <f t="shared" si="2"/>
        <v>August</v>
      </c>
      <c r="D973" s="29">
        <f t="shared" si="3"/>
        <v>2017</v>
      </c>
      <c r="E973" s="27">
        <f t="shared" si="4"/>
        <v>35</v>
      </c>
      <c r="F973" s="30" t="str">
        <f>IFERROR(VLOOKUP(A973,'_holidays'!A973:B3078,2, false),"Ns")</f>
        <v>Y</v>
      </c>
      <c r="G973" s="30" t="str">
        <f>IFERROR(VLOOKUP(A973,'_holidays'!A973:C3078,3,False),"Ns")</f>
        <v>N</v>
      </c>
      <c r="H973" s="31">
        <v>5.4</v>
      </c>
      <c r="I973" s="31">
        <v>12.9</v>
      </c>
      <c r="J973" s="28">
        <v>9.1</v>
      </c>
      <c r="K973" s="31">
        <v>0.0</v>
      </c>
      <c r="L973" s="27">
        <v>139814.04</v>
      </c>
      <c r="M973" s="32">
        <v>143.84804</v>
      </c>
      <c r="N973" s="33">
        <f t="shared" si="5"/>
        <v>20111975.62</v>
      </c>
    </row>
    <row r="974">
      <c r="A974" s="26">
        <v>42977.0</v>
      </c>
      <c r="B974" s="27" t="str">
        <f t="shared" si="1"/>
        <v>Wednesday</v>
      </c>
      <c r="C974" s="28" t="str">
        <f t="shared" si="2"/>
        <v>August</v>
      </c>
      <c r="D974" s="29">
        <f t="shared" si="3"/>
        <v>2017</v>
      </c>
      <c r="E974" s="27">
        <f t="shared" si="4"/>
        <v>35</v>
      </c>
      <c r="F974" s="30" t="str">
        <f>IFERROR(VLOOKUP(A974,'_holidays'!A974:B3079,2, false),"Ns")</f>
        <v>Y</v>
      </c>
      <c r="G974" s="30" t="str">
        <f>IFERROR(VLOOKUP(A974,'_holidays'!A974:C3079,3,False),"Ns")</f>
        <v>N</v>
      </c>
      <c r="H974" s="31">
        <v>7.7</v>
      </c>
      <c r="I974" s="31">
        <v>13.8</v>
      </c>
      <c r="J974" s="28">
        <v>12.3</v>
      </c>
      <c r="K974" s="31">
        <v>0.6</v>
      </c>
      <c r="L974" s="27">
        <v>137513.465</v>
      </c>
      <c r="M974" s="32">
        <v>118.2950765</v>
      </c>
      <c r="N974" s="33">
        <f t="shared" si="5"/>
        <v>16267165.86</v>
      </c>
    </row>
    <row r="975">
      <c r="A975" s="26">
        <v>42978.0</v>
      </c>
      <c r="B975" s="27" t="str">
        <f t="shared" si="1"/>
        <v>Thursday</v>
      </c>
      <c r="C975" s="28" t="str">
        <f t="shared" si="2"/>
        <v>August</v>
      </c>
      <c r="D975" s="29">
        <f t="shared" si="3"/>
        <v>2017</v>
      </c>
      <c r="E975" s="27">
        <f t="shared" si="4"/>
        <v>35</v>
      </c>
      <c r="F975" s="30" t="str">
        <f>IFERROR(VLOOKUP(A975,'_holidays'!A975:B3080,2, false),"Ns")</f>
        <v>Y</v>
      </c>
      <c r="G975" s="30" t="str">
        <f>IFERROR(VLOOKUP(A975,'_holidays'!A975:C3080,3,False),"Ns")</f>
        <v>N</v>
      </c>
      <c r="H975" s="31">
        <v>4.0</v>
      </c>
      <c r="I975" s="31">
        <v>16.7</v>
      </c>
      <c r="J975" s="28">
        <v>15.9</v>
      </c>
      <c r="K975" s="31">
        <v>0.2</v>
      </c>
      <c r="L975" s="27">
        <v>133982.255</v>
      </c>
      <c r="M975" s="32">
        <v>115.4257008</v>
      </c>
      <c r="N975" s="33">
        <f t="shared" si="5"/>
        <v>15464995.68</v>
      </c>
    </row>
    <row r="976">
      <c r="A976" s="26">
        <v>42979.0</v>
      </c>
      <c r="B976" s="27" t="str">
        <f t="shared" si="1"/>
        <v>Friday</v>
      </c>
      <c r="C976" s="28" t="str">
        <f t="shared" si="2"/>
        <v>September</v>
      </c>
      <c r="D976" s="29">
        <f t="shared" si="3"/>
        <v>2017</v>
      </c>
      <c r="E976" s="27">
        <f t="shared" si="4"/>
        <v>35</v>
      </c>
      <c r="F976" s="30" t="str">
        <f>IFERROR(VLOOKUP(A976,'_holidays'!A976:B3081,2, false),"Ns")</f>
        <v>Ns</v>
      </c>
      <c r="G976" s="30" t="str">
        <f>IFERROR(VLOOKUP(A976,'_holidays'!A976:C3081,3,False),"Ns")</f>
        <v>Ns</v>
      </c>
      <c r="H976" s="31">
        <v>3.7</v>
      </c>
      <c r="I976" s="31">
        <v>17.0</v>
      </c>
      <c r="J976" s="28">
        <v>14.4</v>
      </c>
      <c r="K976" s="31">
        <v>0.0</v>
      </c>
      <c r="L976" s="27">
        <v>128707.425</v>
      </c>
      <c r="M976" s="32">
        <v>102.2781632</v>
      </c>
      <c r="N976" s="33">
        <f t="shared" si="5"/>
        <v>13163959.02</v>
      </c>
    </row>
    <row r="977">
      <c r="A977" s="26">
        <v>42980.0</v>
      </c>
      <c r="B977" s="27" t="str">
        <f t="shared" si="1"/>
        <v>Saturday</v>
      </c>
      <c r="C977" s="28" t="str">
        <f t="shared" si="2"/>
        <v>September</v>
      </c>
      <c r="D977" s="29">
        <f t="shared" si="3"/>
        <v>2017</v>
      </c>
      <c r="E977" s="27">
        <f t="shared" si="4"/>
        <v>35</v>
      </c>
      <c r="F977" s="30" t="str">
        <f>IFERROR(VLOOKUP(A977,'_holidays'!A977:B3082,2, false),"Ns")</f>
        <v>Ns</v>
      </c>
      <c r="G977" s="30" t="str">
        <f>IFERROR(VLOOKUP(A977,'_holidays'!A977:C3082,3,False),"Ns")</f>
        <v>Ns</v>
      </c>
      <c r="H977" s="31">
        <v>7.3</v>
      </c>
      <c r="I977" s="31">
        <v>18.4</v>
      </c>
      <c r="J977" s="28">
        <v>6.3</v>
      </c>
      <c r="K977" s="31">
        <v>0.0</v>
      </c>
      <c r="L977" s="27">
        <v>114098.115</v>
      </c>
      <c r="M977" s="32">
        <v>89.32991678</v>
      </c>
      <c r="N977" s="33">
        <f t="shared" si="5"/>
        <v>10192375.12</v>
      </c>
    </row>
    <row r="978">
      <c r="A978" s="26">
        <v>42981.0</v>
      </c>
      <c r="B978" s="27" t="str">
        <f t="shared" si="1"/>
        <v>Sunday</v>
      </c>
      <c r="C978" s="28" t="str">
        <f t="shared" si="2"/>
        <v>September</v>
      </c>
      <c r="D978" s="29">
        <f t="shared" si="3"/>
        <v>2017</v>
      </c>
      <c r="E978" s="27">
        <f t="shared" si="4"/>
        <v>36</v>
      </c>
      <c r="F978" s="30" t="str">
        <f>IFERROR(VLOOKUP(A978,'_holidays'!A978:B3083,2, false),"Ns")</f>
        <v>Ns</v>
      </c>
      <c r="G978" s="30" t="str">
        <f>IFERROR(VLOOKUP(A978,'_holidays'!A978:C3083,3,False),"Ns")</f>
        <v>Ns</v>
      </c>
      <c r="H978" s="31">
        <v>13.4</v>
      </c>
      <c r="I978" s="31">
        <v>17.2</v>
      </c>
      <c r="J978" s="28">
        <v>6.3</v>
      </c>
      <c r="K978" s="31">
        <v>0.0</v>
      </c>
      <c r="L978" s="27">
        <v>103964.33</v>
      </c>
      <c r="M978" s="32">
        <v>67.07312753</v>
      </c>
      <c r="N978" s="33">
        <f t="shared" si="5"/>
        <v>6973212.765</v>
      </c>
    </row>
    <row r="979">
      <c r="A979" s="26">
        <v>42982.0</v>
      </c>
      <c r="B979" s="27" t="str">
        <f t="shared" si="1"/>
        <v>Monday</v>
      </c>
      <c r="C979" s="28" t="str">
        <f t="shared" si="2"/>
        <v>September</v>
      </c>
      <c r="D979" s="29">
        <f t="shared" si="3"/>
        <v>2017</v>
      </c>
      <c r="E979" s="27">
        <f t="shared" si="4"/>
        <v>36</v>
      </c>
      <c r="F979" s="30" t="str">
        <f>IFERROR(VLOOKUP(A979,'_holidays'!A979:B3084,2, false),"Ns")</f>
        <v>Ns</v>
      </c>
      <c r="G979" s="30" t="str">
        <f>IFERROR(VLOOKUP(A979,'_holidays'!A979:C3084,3,False),"Ns")</f>
        <v>Ns</v>
      </c>
      <c r="H979" s="31">
        <v>8.8</v>
      </c>
      <c r="I979" s="31">
        <v>13.7</v>
      </c>
      <c r="J979" s="28">
        <v>13.4</v>
      </c>
      <c r="K979" s="31">
        <v>0.4</v>
      </c>
      <c r="L979" s="27">
        <v>128001.055</v>
      </c>
      <c r="M979" s="32">
        <v>93.82662098</v>
      </c>
      <c r="N979" s="33">
        <f t="shared" si="5"/>
        <v>12009906.47</v>
      </c>
    </row>
    <row r="980">
      <c r="A980" s="26">
        <v>42983.0</v>
      </c>
      <c r="B980" s="27" t="str">
        <f t="shared" si="1"/>
        <v>Tuesday</v>
      </c>
      <c r="C980" s="28" t="str">
        <f t="shared" si="2"/>
        <v>September</v>
      </c>
      <c r="D980" s="29">
        <f t="shared" si="3"/>
        <v>2017</v>
      </c>
      <c r="E980" s="27">
        <f t="shared" si="4"/>
        <v>36</v>
      </c>
      <c r="F980" s="30" t="str">
        <f>IFERROR(VLOOKUP(A980,'_holidays'!A980:B3085,2, false),"Ns")</f>
        <v>Ns</v>
      </c>
      <c r="G980" s="30" t="str">
        <f>IFERROR(VLOOKUP(A980,'_holidays'!A980:C3085,3,False),"Ns")</f>
        <v>Ns</v>
      </c>
      <c r="H980" s="31">
        <v>6.5</v>
      </c>
      <c r="I980" s="31">
        <v>13.3</v>
      </c>
      <c r="J980" s="28">
        <v>11.0</v>
      </c>
      <c r="K980" s="31">
        <v>0.2</v>
      </c>
      <c r="L980" s="27">
        <v>137696.67</v>
      </c>
      <c r="M980" s="32">
        <v>95.60201814</v>
      </c>
      <c r="N980" s="33">
        <f t="shared" si="5"/>
        <v>13164079.54</v>
      </c>
    </row>
    <row r="981">
      <c r="A981" s="26">
        <v>42984.0</v>
      </c>
      <c r="B981" s="27" t="str">
        <f t="shared" si="1"/>
        <v>Wednesday</v>
      </c>
      <c r="C981" s="28" t="str">
        <f t="shared" si="2"/>
        <v>September</v>
      </c>
      <c r="D981" s="29">
        <f t="shared" si="3"/>
        <v>2017</v>
      </c>
      <c r="E981" s="27">
        <f t="shared" si="4"/>
        <v>36</v>
      </c>
      <c r="F981" s="30" t="str">
        <f>IFERROR(VLOOKUP(A981,'_holidays'!A981:B3086,2, false),"Ns")</f>
        <v>Ns</v>
      </c>
      <c r="G981" s="30" t="str">
        <f>IFERROR(VLOOKUP(A981,'_holidays'!A981:C3086,3,False),"Ns")</f>
        <v>Ns</v>
      </c>
      <c r="H981" s="31">
        <v>6.7</v>
      </c>
      <c r="I981" s="31">
        <v>15.1</v>
      </c>
      <c r="J981" s="28">
        <v>11.0</v>
      </c>
      <c r="K981" s="31">
        <v>4.8</v>
      </c>
      <c r="L981" s="27">
        <v>134819.945</v>
      </c>
      <c r="M981" s="32">
        <v>101.0173763</v>
      </c>
      <c r="N981" s="33">
        <f t="shared" si="5"/>
        <v>13619157.12</v>
      </c>
    </row>
    <row r="982">
      <c r="A982" s="26">
        <v>42985.0</v>
      </c>
      <c r="B982" s="27" t="str">
        <f t="shared" si="1"/>
        <v>Thursday</v>
      </c>
      <c r="C982" s="28" t="str">
        <f t="shared" si="2"/>
        <v>September</v>
      </c>
      <c r="D982" s="29">
        <f t="shared" si="3"/>
        <v>2017</v>
      </c>
      <c r="E982" s="27">
        <f t="shared" si="4"/>
        <v>36</v>
      </c>
      <c r="F982" s="30" t="str">
        <f>IFERROR(VLOOKUP(A982,'_holidays'!A982:B3087,2, false),"Ns")</f>
        <v>Ns</v>
      </c>
      <c r="G982" s="30" t="str">
        <f>IFERROR(VLOOKUP(A982,'_holidays'!A982:C3087,3,False),"Ns")</f>
        <v>Ns</v>
      </c>
      <c r="H982" s="31">
        <v>7.9</v>
      </c>
      <c r="I982" s="31">
        <v>15.2</v>
      </c>
      <c r="J982" s="28">
        <v>9.5</v>
      </c>
      <c r="K982" s="31">
        <v>0.8</v>
      </c>
      <c r="L982" s="27">
        <v>133405.72</v>
      </c>
      <c r="M982" s="32">
        <v>93.02525491</v>
      </c>
      <c r="N982" s="33">
        <f t="shared" si="5"/>
        <v>12410101.11</v>
      </c>
    </row>
    <row r="983">
      <c r="A983" s="26">
        <v>42986.0</v>
      </c>
      <c r="B983" s="27" t="str">
        <f t="shared" si="1"/>
        <v>Friday</v>
      </c>
      <c r="C983" s="28" t="str">
        <f t="shared" si="2"/>
        <v>September</v>
      </c>
      <c r="D983" s="29">
        <f t="shared" si="3"/>
        <v>2017</v>
      </c>
      <c r="E983" s="27">
        <f t="shared" si="4"/>
        <v>36</v>
      </c>
      <c r="F983" s="30" t="str">
        <f>IFERROR(VLOOKUP(A983,'_holidays'!A983:B3088,2, false),"Ns")</f>
        <v>Ns</v>
      </c>
      <c r="G983" s="30" t="str">
        <f>IFERROR(VLOOKUP(A983,'_holidays'!A983:C3088,3,False),"Ns")</f>
        <v>Ns</v>
      </c>
      <c r="H983" s="31">
        <v>8.0</v>
      </c>
      <c r="I983" s="31">
        <v>13.5</v>
      </c>
      <c r="J983" s="28">
        <v>13.1</v>
      </c>
      <c r="K983" s="31">
        <v>3.2</v>
      </c>
      <c r="L983" s="27">
        <v>132543.1</v>
      </c>
      <c r="M983" s="32">
        <v>102.4160808</v>
      </c>
      <c r="N983" s="33">
        <f t="shared" si="5"/>
        <v>13574544.84</v>
      </c>
    </row>
    <row r="984">
      <c r="A984" s="26">
        <v>42987.0</v>
      </c>
      <c r="B984" s="27" t="str">
        <f t="shared" si="1"/>
        <v>Saturday</v>
      </c>
      <c r="C984" s="28" t="str">
        <f t="shared" si="2"/>
        <v>September</v>
      </c>
      <c r="D984" s="29">
        <f t="shared" si="3"/>
        <v>2017</v>
      </c>
      <c r="E984" s="27">
        <f t="shared" si="4"/>
        <v>36</v>
      </c>
      <c r="F984" s="30" t="str">
        <f>IFERROR(VLOOKUP(A984,'_holidays'!A984:B3089,2, false),"Ns")</f>
        <v>Y</v>
      </c>
      <c r="G984" s="30" t="str">
        <f>IFERROR(VLOOKUP(A984,'_holidays'!A984:C3089,3,False),"Ns")</f>
        <v>N</v>
      </c>
      <c r="H984" s="31">
        <v>7.1</v>
      </c>
      <c r="I984" s="31">
        <v>14.9</v>
      </c>
      <c r="J984" s="28">
        <v>15.9</v>
      </c>
      <c r="K984" s="31">
        <v>1.2</v>
      </c>
      <c r="L984" s="27">
        <v>120454.01</v>
      </c>
      <c r="M984" s="32">
        <v>96.91024413</v>
      </c>
      <c r="N984" s="33">
        <f t="shared" si="5"/>
        <v>11673227.52</v>
      </c>
    </row>
    <row r="985">
      <c r="A985" s="26">
        <v>42988.0</v>
      </c>
      <c r="B985" s="27" t="str">
        <f t="shared" si="1"/>
        <v>Sunday</v>
      </c>
      <c r="C985" s="28" t="str">
        <f t="shared" si="2"/>
        <v>September</v>
      </c>
      <c r="D985" s="29">
        <f t="shared" si="3"/>
        <v>2017</v>
      </c>
      <c r="E985" s="27">
        <f t="shared" si="4"/>
        <v>37</v>
      </c>
      <c r="F985" s="30" t="str">
        <f>IFERROR(VLOOKUP(A985,'_holidays'!A985:B3090,2, false),"Ns")</f>
        <v>N</v>
      </c>
      <c r="G985" s="30" t="str">
        <f>IFERROR(VLOOKUP(A985,'_holidays'!A985:C3090,3,False),"Ns")</f>
        <v>N</v>
      </c>
      <c r="H985" s="31">
        <v>5.3</v>
      </c>
      <c r="I985" s="31">
        <v>16.1</v>
      </c>
      <c r="J985" s="28">
        <v>12.3</v>
      </c>
      <c r="K985" s="31">
        <v>0.2</v>
      </c>
      <c r="L985" s="27">
        <v>114584.065</v>
      </c>
      <c r="M985" s="32">
        <v>91.88390937</v>
      </c>
      <c r="N985" s="33">
        <f t="shared" si="5"/>
        <v>10528431.84</v>
      </c>
    </row>
    <row r="986">
      <c r="A986" s="26">
        <v>42989.0</v>
      </c>
      <c r="B986" s="27" t="str">
        <f t="shared" si="1"/>
        <v>Monday</v>
      </c>
      <c r="C986" s="28" t="str">
        <f t="shared" si="2"/>
        <v>September</v>
      </c>
      <c r="D986" s="29">
        <f t="shared" si="3"/>
        <v>2017</v>
      </c>
      <c r="E986" s="27">
        <f t="shared" si="4"/>
        <v>37</v>
      </c>
      <c r="F986" s="30" t="str">
        <f>IFERROR(VLOOKUP(A986,'_holidays'!A986:B3091,2, false),"Ns")</f>
        <v>Y</v>
      </c>
      <c r="G986" s="30" t="str">
        <f>IFERROR(VLOOKUP(A986,'_holidays'!A986:C3091,3,False),"Ns")</f>
        <v>N</v>
      </c>
      <c r="H986" s="31">
        <v>8.1</v>
      </c>
      <c r="I986" s="31">
        <v>18.1</v>
      </c>
      <c r="J986" s="28">
        <v>7.0</v>
      </c>
      <c r="K986" s="31">
        <v>0.0</v>
      </c>
      <c r="L986" s="27">
        <v>127169.03</v>
      </c>
      <c r="M986" s="32">
        <v>86.68557783</v>
      </c>
      <c r="N986" s="33">
        <f t="shared" si="5"/>
        <v>11023720.85</v>
      </c>
    </row>
    <row r="987">
      <c r="A987" s="26">
        <v>42990.0</v>
      </c>
      <c r="B987" s="27" t="str">
        <f t="shared" si="1"/>
        <v>Tuesday</v>
      </c>
      <c r="C987" s="28" t="str">
        <f t="shared" si="2"/>
        <v>September</v>
      </c>
      <c r="D987" s="29">
        <f t="shared" si="3"/>
        <v>2017</v>
      </c>
      <c r="E987" s="27">
        <f t="shared" si="4"/>
        <v>37</v>
      </c>
      <c r="F987" s="30" t="str">
        <f>IFERROR(VLOOKUP(A987,'_holidays'!A987:B3092,2, false),"Ns")</f>
        <v>Y</v>
      </c>
      <c r="G987" s="30" t="str">
        <f>IFERROR(VLOOKUP(A987,'_holidays'!A987:C3092,3,False),"Ns")</f>
        <v>N</v>
      </c>
      <c r="H987" s="31">
        <v>12.2</v>
      </c>
      <c r="I987" s="31">
        <v>19.9</v>
      </c>
      <c r="J987" s="28">
        <v>3.5</v>
      </c>
      <c r="K987" s="31">
        <v>0.2</v>
      </c>
      <c r="L987" s="27">
        <v>130906.89</v>
      </c>
      <c r="M987" s="32">
        <v>94.77296866</v>
      </c>
      <c r="N987" s="33">
        <f t="shared" si="5"/>
        <v>12406434.58</v>
      </c>
    </row>
    <row r="988">
      <c r="A988" s="26">
        <v>42991.0</v>
      </c>
      <c r="B988" s="27" t="str">
        <f t="shared" si="1"/>
        <v>Wednesday</v>
      </c>
      <c r="C988" s="28" t="str">
        <f t="shared" si="2"/>
        <v>September</v>
      </c>
      <c r="D988" s="29">
        <f t="shared" si="3"/>
        <v>2017</v>
      </c>
      <c r="E988" s="27">
        <f t="shared" si="4"/>
        <v>37</v>
      </c>
      <c r="F988" s="30" t="str">
        <f>IFERROR(VLOOKUP(A988,'_holidays'!A988:B3093,2, false),"Ns")</f>
        <v>Y</v>
      </c>
      <c r="G988" s="30" t="str">
        <f>IFERROR(VLOOKUP(A988,'_holidays'!A988:C3093,3,False),"Ns")</f>
        <v>N</v>
      </c>
      <c r="H988" s="31">
        <v>13.3</v>
      </c>
      <c r="I988" s="31">
        <v>16.4</v>
      </c>
      <c r="J988" s="28">
        <v>8.2</v>
      </c>
      <c r="K988" s="31">
        <v>2.0</v>
      </c>
      <c r="L988" s="27">
        <v>127192.315</v>
      </c>
      <c r="M988" s="32">
        <v>88.36193594</v>
      </c>
      <c r="N988" s="33">
        <f t="shared" si="5"/>
        <v>11238959.19</v>
      </c>
    </row>
    <row r="989">
      <c r="A989" s="26">
        <v>42992.0</v>
      </c>
      <c r="B989" s="27" t="str">
        <f t="shared" si="1"/>
        <v>Thursday</v>
      </c>
      <c r="C989" s="28" t="str">
        <f t="shared" si="2"/>
        <v>September</v>
      </c>
      <c r="D989" s="29">
        <f t="shared" si="3"/>
        <v>2017</v>
      </c>
      <c r="E989" s="27">
        <f t="shared" si="4"/>
        <v>37</v>
      </c>
      <c r="F989" s="30" t="str">
        <f>IFERROR(VLOOKUP(A989,'_holidays'!A989:B3094,2, false),"Ns")</f>
        <v>Y</v>
      </c>
      <c r="G989" s="30" t="str">
        <f>IFERROR(VLOOKUP(A989,'_holidays'!A989:C3094,3,False),"Ns")</f>
        <v>N</v>
      </c>
      <c r="H989" s="31">
        <v>5.8</v>
      </c>
      <c r="I989" s="31">
        <v>15.3</v>
      </c>
      <c r="J989" s="28">
        <v>10.8</v>
      </c>
      <c r="K989" s="31">
        <v>1.4</v>
      </c>
      <c r="L989" s="27">
        <v>131986.805</v>
      </c>
      <c r="M989" s="32">
        <v>89.57361118</v>
      </c>
      <c r="N989" s="33">
        <f t="shared" si="5"/>
        <v>11822534.75</v>
      </c>
    </row>
    <row r="990">
      <c r="A990" s="26">
        <v>42993.0</v>
      </c>
      <c r="B990" s="27" t="str">
        <f t="shared" si="1"/>
        <v>Friday</v>
      </c>
      <c r="C990" s="28" t="str">
        <f t="shared" si="2"/>
        <v>September</v>
      </c>
      <c r="D990" s="29">
        <f t="shared" si="3"/>
        <v>2017</v>
      </c>
      <c r="E990" s="27">
        <f t="shared" si="4"/>
        <v>37</v>
      </c>
      <c r="F990" s="30" t="str">
        <f>IFERROR(VLOOKUP(A990,'_holidays'!A990:B3095,2, false),"Ns")</f>
        <v>Y</v>
      </c>
      <c r="G990" s="30" t="str">
        <f>IFERROR(VLOOKUP(A990,'_holidays'!A990:C3095,3,False),"Ns")</f>
        <v>N</v>
      </c>
      <c r="H990" s="31">
        <v>9.6</v>
      </c>
      <c r="I990" s="31">
        <v>16.7</v>
      </c>
      <c r="J990" s="28">
        <v>7.0</v>
      </c>
      <c r="K990" s="31">
        <v>0.0</v>
      </c>
      <c r="L990" s="27">
        <v>128761.605</v>
      </c>
      <c r="M990" s="32">
        <v>89.23620112</v>
      </c>
      <c r="N990" s="33">
        <f t="shared" si="5"/>
        <v>11490196.48</v>
      </c>
    </row>
    <row r="991">
      <c r="A991" s="26">
        <v>42994.0</v>
      </c>
      <c r="B991" s="27" t="str">
        <f t="shared" si="1"/>
        <v>Saturday</v>
      </c>
      <c r="C991" s="28" t="str">
        <f t="shared" si="2"/>
        <v>September</v>
      </c>
      <c r="D991" s="29">
        <f t="shared" si="3"/>
        <v>2017</v>
      </c>
      <c r="E991" s="27">
        <f t="shared" si="4"/>
        <v>37</v>
      </c>
      <c r="F991" s="30" t="str">
        <f>IFERROR(VLOOKUP(A991,'_holidays'!A991:B3096,2, false),"Ns")</f>
        <v>Y</v>
      </c>
      <c r="G991" s="30" t="str">
        <f>IFERROR(VLOOKUP(A991,'_holidays'!A991:C3096,3,False),"Ns")</f>
        <v>N</v>
      </c>
      <c r="H991" s="31">
        <v>7.4</v>
      </c>
      <c r="I991" s="31">
        <v>13.3</v>
      </c>
      <c r="J991" s="28">
        <v>16.7</v>
      </c>
      <c r="K991" s="31">
        <v>21.4</v>
      </c>
      <c r="L991" s="27">
        <v>111301.56</v>
      </c>
      <c r="M991" s="32">
        <v>89.60758713</v>
      </c>
      <c r="N991" s="33">
        <f t="shared" si="5"/>
        <v>9973464.235</v>
      </c>
    </row>
    <row r="992">
      <c r="A992" s="26">
        <v>42995.0</v>
      </c>
      <c r="B992" s="27" t="str">
        <f t="shared" si="1"/>
        <v>Sunday</v>
      </c>
      <c r="C992" s="28" t="str">
        <f t="shared" si="2"/>
        <v>September</v>
      </c>
      <c r="D992" s="29">
        <f t="shared" si="3"/>
        <v>2017</v>
      </c>
      <c r="E992" s="27">
        <f t="shared" si="4"/>
        <v>38</v>
      </c>
      <c r="F992" s="30" t="str">
        <f>IFERROR(VLOOKUP(A992,'_holidays'!A992:B3097,2, false),"Ns")</f>
        <v>Y</v>
      </c>
      <c r="G992" s="30" t="str">
        <f>IFERROR(VLOOKUP(A992,'_holidays'!A992:C3097,3,False),"Ns")</f>
        <v>N</v>
      </c>
      <c r="H992" s="31">
        <v>4.0</v>
      </c>
      <c r="I992" s="31">
        <v>18.1</v>
      </c>
      <c r="J992" s="28">
        <v>19.0</v>
      </c>
      <c r="K992" s="31">
        <v>0.2</v>
      </c>
      <c r="L992" s="27">
        <v>104766.0</v>
      </c>
      <c r="M992" s="32">
        <v>75.50959889</v>
      </c>
      <c r="N992" s="33">
        <f t="shared" si="5"/>
        <v>7910838.637</v>
      </c>
    </row>
    <row r="993">
      <c r="A993" s="26">
        <v>42996.0</v>
      </c>
      <c r="B993" s="27" t="str">
        <f t="shared" si="1"/>
        <v>Monday</v>
      </c>
      <c r="C993" s="28" t="str">
        <f t="shared" si="2"/>
        <v>September</v>
      </c>
      <c r="D993" s="29">
        <f t="shared" si="3"/>
        <v>2017</v>
      </c>
      <c r="E993" s="27">
        <f t="shared" si="4"/>
        <v>38</v>
      </c>
      <c r="F993" s="30" t="str">
        <f>IFERROR(VLOOKUP(A993,'_holidays'!A993:B3098,2, false),"Ns")</f>
        <v>Y</v>
      </c>
      <c r="G993" s="30" t="str">
        <f>IFERROR(VLOOKUP(A993,'_holidays'!A993:C3098,3,False),"Ns")</f>
        <v>N</v>
      </c>
      <c r="H993" s="31">
        <v>10.5</v>
      </c>
      <c r="I993" s="31">
        <v>22.0</v>
      </c>
      <c r="J993" s="28">
        <v>15.7</v>
      </c>
      <c r="K993" s="31">
        <v>0.0</v>
      </c>
      <c r="L993" s="27">
        <v>115123.54</v>
      </c>
      <c r="M993" s="32">
        <v>79.7834479</v>
      </c>
      <c r="N993" s="33">
        <f t="shared" si="5"/>
        <v>9184952.956</v>
      </c>
    </row>
    <row r="994">
      <c r="A994" s="26">
        <v>42997.0</v>
      </c>
      <c r="B994" s="27" t="str">
        <f t="shared" si="1"/>
        <v>Tuesday</v>
      </c>
      <c r="C994" s="28" t="str">
        <f t="shared" si="2"/>
        <v>September</v>
      </c>
      <c r="D994" s="29">
        <f t="shared" si="3"/>
        <v>2017</v>
      </c>
      <c r="E994" s="27">
        <f t="shared" si="4"/>
        <v>38</v>
      </c>
      <c r="F994" s="30" t="str">
        <f>IFERROR(VLOOKUP(A994,'_holidays'!A994:B3099,2, false),"Ns")</f>
        <v>Y</v>
      </c>
      <c r="G994" s="30" t="str">
        <f>IFERROR(VLOOKUP(A994,'_holidays'!A994:C3099,3,False),"Ns")</f>
        <v>N</v>
      </c>
      <c r="H994" s="31">
        <v>9.0</v>
      </c>
      <c r="I994" s="31">
        <v>13.9</v>
      </c>
      <c r="J994" s="28">
        <v>16.6</v>
      </c>
      <c r="K994" s="31">
        <v>0.2</v>
      </c>
      <c r="L994" s="27">
        <v>124033.955</v>
      </c>
      <c r="M994" s="32">
        <v>92.37276862</v>
      </c>
      <c r="N994" s="33">
        <f t="shared" si="5"/>
        <v>11457359.83</v>
      </c>
    </row>
    <row r="995">
      <c r="A995" s="26">
        <v>42998.0</v>
      </c>
      <c r="B995" s="27" t="str">
        <f t="shared" si="1"/>
        <v>Wednesday</v>
      </c>
      <c r="C995" s="28" t="str">
        <f t="shared" si="2"/>
        <v>September</v>
      </c>
      <c r="D995" s="29">
        <f t="shared" si="3"/>
        <v>2017</v>
      </c>
      <c r="E995" s="27">
        <f t="shared" si="4"/>
        <v>38</v>
      </c>
      <c r="F995" s="30" t="str">
        <f>IFERROR(VLOOKUP(A995,'_holidays'!A995:B3100,2, false),"Ns")</f>
        <v>Y</v>
      </c>
      <c r="G995" s="30" t="str">
        <f>IFERROR(VLOOKUP(A995,'_holidays'!A995:C3100,3,False),"Ns")</f>
        <v>N</v>
      </c>
      <c r="H995" s="31">
        <v>6.0</v>
      </c>
      <c r="I995" s="31">
        <v>19.2</v>
      </c>
      <c r="J995" s="28">
        <v>17.3</v>
      </c>
      <c r="K995" s="31">
        <v>0.0</v>
      </c>
      <c r="L995" s="27">
        <v>123461.38</v>
      </c>
      <c r="M995" s="32">
        <v>82.59561088</v>
      </c>
      <c r="N995" s="33">
        <f t="shared" si="5"/>
        <v>10197368.1</v>
      </c>
    </row>
    <row r="996">
      <c r="A996" s="26">
        <v>42999.0</v>
      </c>
      <c r="B996" s="27" t="str">
        <f t="shared" si="1"/>
        <v>Thursday</v>
      </c>
      <c r="C996" s="28" t="str">
        <f t="shared" si="2"/>
        <v>September</v>
      </c>
      <c r="D996" s="29">
        <f t="shared" si="3"/>
        <v>2017</v>
      </c>
      <c r="E996" s="27">
        <f t="shared" si="4"/>
        <v>38</v>
      </c>
      <c r="F996" s="30" t="str">
        <f>IFERROR(VLOOKUP(A996,'_holidays'!A996:B3101,2, false),"Ns")</f>
        <v>Y</v>
      </c>
      <c r="G996" s="30" t="str">
        <f>IFERROR(VLOOKUP(A996,'_holidays'!A996:C3101,3,False),"Ns")</f>
        <v>N</v>
      </c>
      <c r="H996" s="31">
        <v>11.6</v>
      </c>
      <c r="I996" s="31">
        <v>23.6</v>
      </c>
      <c r="J996" s="28">
        <v>13.0</v>
      </c>
      <c r="K996" s="31">
        <v>0.0</v>
      </c>
      <c r="L996" s="27">
        <v>119309.93</v>
      </c>
      <c r="M996" s="32">
        <v>74.95776902</v>
      </c>
      <c r="N996" s="33">
        <f t="shared" si="5"/>
        <v>8943206.175</v>
      </c>
    </row>
    <row r="997">
      <c r="A997" s="26">
        <v>43000.0</v>
      </c>
      <c r="B997" s="27" t="str">
        <f t="shared" si="1"/>
        <v>Friday</v>
      </c>
      <c r="C997" s="28" t="str">
        <f t="shared" si="2"/>
        <v>September</v>
      </c>
      <c r="D997" s="29">
        <f t="shared" si="3"/>
        <v>2017</v>
      </c>
      <c r="E997" s="27">
        <f t="shared" si="4"/>
        <v>38</v>
      </c>
      <c r="F997" s="30" t="str">
        <f>IFERROR(VLOOKUP(A997,'_holidays'!A997:B3102,2, false),"Ns")</f>
        <v>N</v>
      </c>
      <c r="G997" s="30" t="str">
        <f>IFERROR(VLOOKUP(A997,'_holidays'!A997:C3102,3,False),"Ns")</f>
        <v>N</v>
      </c>
      <c r="H997" s="31">
        <v>12.8</v>
      </c>
      <c r="I997" s="31">
        <v>25.6</v>
      </c>
      <c r="J997" s="28">
        <v>15.6</v>
      </c>
      <c r="K997" s="31">
        <v>0.0</v>
      </c>
      <c r="L997" s="27">
        <v>116611.25</v>
      </c>
      <c r="M997" s="32">
        <v>75.28911916</v>
      </c>
      <c r="N997" s="33">
        <f t="shared" si="5"/>
        <v>8779558.297</v>
      </c>
    </row>
    <row r="998">
      <c r="A998" s="26">
        <v>43001.0</v>
      </c>
      <c r="B998" s="27" t="str">
        <f t="shared" si="1"/>
        <v>Saturday</v>
      </c>
      <c r="C998" s="28" t="str">
        <f t="shared" si="2"/>
        <v>September</v>
      </c>
      <c r="D998" s="29">
        <f t="shared" si="3"/>
        <v>2017</v>
      </c>
      <c r="E998" s="27">
        <f t="shared" si="4"/>
        <v>38</v>
      </c>
      <c r="F998" s="30" t="str">
        <f>IFERROR(VLOOKUP(A998,'_holidays'!A998:B3103,2, false),"Ns")</f>
        <v>N</v>
      </c>
      <c r="G998" s="30" t="str">
        <f>IFERROR(VLOOKUP(A998,'_holidays'!A998:C3103,3,False),"Ns")</f>
        <v>N</v>
      </c>
      <c r="H998" s="31">
        <v>14.8</v>
      </c>
      <c r="I998" s="31">
        <v>30.6</v>
      </c>
      <c r="J998" s="28">
        <v>17.3</v>
      </c>
      <c r="K998" s="31">
        <v>0.0</v>
      </c>
      <c r="L998" s="27">
        <v>101012.29</v>
      </c>
      <c r="M998" s="32">
        <v>63.0173962</v>
      </c>
      <c r="N998" s="33">
        <f t="shared" si="5"/>
        <v>6365531.5</v>
      </c>
    </row>
    <row r="999">
      <c r="A999" s="26">
        <v>43002.0</v>
      </c>
      <c r="B999" s="27" t="str">
        <f t="shared" si="1"/>
        <v>Sunday</v>
      </c>
      <c r="C999" s="28" t="str">
        <f t="shared" si="2"/>
        <v>September</v>
      </c>
      <c r="D999" s="29">
        <f t="shared" si="3"/>
        <v>2017</v>
      </c>
      <c r="E999" s="27">
        <f t="shared" si="4"/>
        <v>39</v>
      </c>
      <c r="F999" s="30" t="str">
        <f>IFERROR(VLOOKUP(A999,'_holidays'!A999:B3104,2, false),"Ns")</f>
        <v>N</v>
      </c>
      <c r="G999" s="30" t="str">
        <f>IFERROR(VLOOKUP(A999,'_holidays'!A999:C3104,3,False),"Ns")</f>
        <v>N</v>
      </c>
      <c r="H999" s="31">
        <v>12.9</v>
      </c>
      <c r="I999" s="31">
        <v>19.9</v>
      </c>
      <c r="J999" s="28">
        <v>12.0</v>
      </c>
      <c r="K999" s="31">
        <v>0.4</v>
      </c>
      <c r="L999" s="27">
        <v>92608.24</v>
      </c>
      <c r="M999" s="32">
        <v>43.1973476</v>
      </c>
      <c r="N999" s="33">
        <f t="shared" si="5"/>
        <v>4000430.334</v>
      </c>
    </row>
    <row r="1000">
      <c r="A1000" s="26">
        <v>43003.0</v>
      </c>
      <c r="B1000" s="27" t="str">
        <f t="shared" si="1"/>
        <v>Monday</v>
      </c>
      <c r="C1000" s="28" t="str">
        <f t="shared" si="2"/>
        <v>September</v>
      </c>
      <c r="D1000" s="29">
        <f t="shared" si="3"/>
        <v>2017</v>
      </c>
      <c r="E1000" s="27">
        <f t="shared" si="4"/>
        <v>39</v>
      </c>
      <c r="F1000" s="30" t="str">
        <f>IFERROR(VLOOKUP(A1000,'_holidays'!A1000:B3105,2, false),"Ns")</f>
        <v>N</v>
      </c>
      <c r="G1000" s="30" t="str">
        <f>IFERROR(VLOOKUP(A1000,'_holidays'!A1000:C3105,3,False),"Ns")</f>
        <v>N</v>
      </c>
      <c r="H1000" s="31">
        <v>10.3</v>
      </c>
      <c r="I1000" s="31">
        <v>14.2</v>
      </c>
      <c r="J1000" s="28">
        <v>10.9</v>
      </c>
      <c r="K1000" s="31">
        <v>1.6</v>
      </c>
      <c r="L1000" s="27">
        <v>119126.485</v>
      </c>
      <c r="M1000" s="32">
        <v>71.24106571</v>
      </c>
      <c r="N1000" s="33">
        <f t="shared" si="5"/>
        <v>8486697.746</v>
      </c>
    </row>
    <row r="1001">
      <c r="A1001" s="26">
        <v>43004.0</v>
      </c>
      <c r="B1001" s="27" t="str">
        <f t="shared" si="1"/>
        <v>Tuesday</v>
      </c>
      <c r="C1001" s="28" t="str">
        <f t="shared" si="2"/>
        <v>September</v>
      </c>
      <c r="D1001" s="29">
        <f t="shared" si="3"/>
        <v>2017</v>
      </c>
      <c r="E1001" s="27">
        <f t="shared" si="4"/>
        <v>39</v>
      </c>
      <c r="F1001" s="30" t="str">
        <f>IFERROR(VLOOKUP(A1001,'_holidays'!A1001:B3106,2, false),"Ns")</f>
        <v>N</v>
      </c>
      <c r="G1001" s="30" t="str">
        <f>IFERROR(VLOOKUP(A1001,'_holidays'!A1001:C3106,3,False),"Ns")</f>
        <v>N</v>
      </c>
      <c r="H1001" s="31">
        <v>5.0</v>
      </c>
      <c r="I1001" s="31">
        <v>15.1</v>
      </c>
      <c r="J1001" s="28">
        <v>20.4</v>
      </c>
      <c r="K1001" s="31">
        <v>0.4</v>
      </c>
      <c r="L1001" s="27">
        <v>124452.94</v>
      </c>
      <c r="M1001" s="32">
        <v>79.80022526</v>
      </c>
      <c r="N1001" s="33">
        <f t="shared" si="5"/>
        <v>9931372.646</v>
      </c>
    </row>
    <row r="1002">
      <c r="A1002" s="26">
        <v>43005.0</v>
      </c>
      <c r="B1002" s="27" t="str">
        <f t="shared" si="1"/>
        <v>Wednesday</v>
      </c>
      <c r="C1002" s="28" t="str">
        <f t="shared" si="2"/>
        <v>September</v>
      </c>
      <c r="D1002" s="29">
        <f t="shared" si="3"/>
        <v>2017</v>
      </c>
      <c r="E1002" s="27">
        <f t="shared" si="4"/>
        <v>39</v>
      </c>
      <c r="F1002" s="30" t="str">
        <f>IFERROR(VLOOKUP(A1002,'_holidays'!A1002:B3107,2, false),"Ns")</f>
        <v>N</v>
      </c>
      <c r="G1002" s="30" t="str">
        <f>IFERROR(VLOOKUP(A1002,'_holidays'!A1002:C3107,3,False),"Ns")</f>
        <v>N</v>
      </c>
      <c r="H1002" s="31">
        <v>9.6</v>
      </c>
      <c r="I1002" s="31">
        <v>24.6</v>
      </c>
      <c r="J1002" s="28">
        <v>11.7</v>
      </c>
      <c r="K1002" s="31">
        <v>0.0</v>
      </c>
      <c r="L1002" s="27">
        <v>119028.07</v>
      </c>
      <c r="M1002" s="32">
        <v>72.5455091</v>
      </c>
      <c r="N1002" s="33">
        <f t="shared" si="5"/>
        <v>8634951.935</v>
      </c>
    </row>
    <row r="1003">
      <c r="A1003" s="26">
        <v>43006.0</v>
      </c>
      <c r="B1003" s="27" t="str">
        <f t="shared" si="1"/>
        <v>Thursday</v>
      </c>
      <c r="C1003" s="28" t="str">
        <f t="shared" si="2"/>
        <v>September</v>
      </c>
      <c r="D1003" s="29">
        <f t="shared" si="3"/>
        <v>2017</v>
      </c>
      <c r="E1003" s="27">
        <f t="shared" si="4"/>
        <v>39</v>
      </c>
      <c r="F1003" s="30" t="str">
        <f>IFERROR(VLOOKUP(A1003,'_holidays'!A1003:B3108,2, false),"Ns")</f>
        <v>N</v>
      </c>
      <c r="G1003" s="30" t="str">
        <f>IFERROR(VLOOKUP(A1003,'_holidays'!A1003:C3108,3,False),"Ns")</f>
        <v>N</v>
      </c>
      <c r="H1003" s="31">
        <v>10.4</v>
      </c>
      <c r="I1003" s="31">
        <v>18.5</v>
      </c>
      <c r="J1003" s="28">
        <v>12.8</v>
      </c>
      <c r="K1003" s="31">
        <v>0.0</v>
      </c>
      <c r="L1003" s="27">
        <v>116655.855</v>
      </c>
      <c r="M1003" s="32">
        <v>61.64955658</v>
      </c>
      <c r="N1003" s="33">
        <f t="shared" si="5"/>
        <v>7191781.733</v>
      </c>
    </row>
    <row r="1004">
      <c r="A1004" s="26">
        <v>43007.0</v>
      </c>
      <c r="B1004" s="27" t="str">
        <f t="shared" si="1"/>
        <v>Friday</v>
      </c>
      <c r="C1004" s="28" t="str">
        <f t="shared" si="2"/>
        <v>September</v>
      </c>
      <c r="D1004" s="29">
        <f t="shared" si="3"/>
        <v>2017</v>
      </c>
      <c r="E1004" s="27">
        <f t="shared" si="4"/>
        <v>39</v>
      </c>
      <c r="F1004" s="30" t="str">
        <f>IFERROR(VLOOKUP(A1004,'_holidays'!A1004:B3109,2, false),"Ns")</f>
        <v>N</v>
      </c>
      <c r="G1004" s="30" t="str">
        <f>IFERROR(VLOOKUP(A1004,'_holidays'!A1004:C3109,3,False),"Ns")</f>
        <v>Y</v>
      </c>
      <c r="H1004" s="31">
        <v>10.6</v>
      </c>
      <c r="I1004" s="31">
        <v>18.4</v>
      </c>
      <c r="J1004" s="28">
        <v>14.5</v>
      </c>
      <c r="K1004" s="31">
        <v>0.0</v>
      </c>
      <c r="L1004" s="27">
        <v>102847.255</v>
      </c>
      <c r="M1004" s="32">
        <v>42.63467565</v>
      </c>
      <c r="N1004" s="33">
        <f t="shared" si="5"/>
        <v>4384859.358</v>
      </c>
    </row>
    <row r="1005">
      <c r="A1005" s="26">
        <v>43008.0</v>
      </c>
      <c r="B1005" s="27" t="str">
        <f t="shared" si="1"/>
        <v>Saturday</v>
      </c>
      <c r="C1005" s="28" t="str">
        <f t="shared" si="2"/>
        <v>September</v>
      </c>
      <c r="D1005" s="29">
        <f t="shared" si="3"/>
        <v>2017</v>
      </c>
      <c r="E1005" s="27">
        <f t="shared" si="4"/>
        <v>39</v>
      </c>
      <c r="F1005" s="30" t="str">
        <f>IFERROR(VLOOKUP(A1005,'_holidays'!A1005:B3110,2, false),"Ns")</f>
        <v>N</v>
      </c>
      <c r="G1005" s="30" t="str">
        <f>IFERROR(VLOOKUP(A1005,'_holidays'!A1005:C3110,3,False),"Ns")</f>
        <v>N</v>
      </c>
      <c r="H1005" s="31">
        <v>11.0</v>
      </c>
      <c r="I1005" s="31">
        <v>15.4</v>
      </c>
      <c r="J1005" s="28">
        <v>16.1</v>
      </c>
      <c r="K1005" s="31">
        <v>1.0</v>
      </c>
      <c r="L1005" s="27">
        <v>100701.82</v>
      </c>
      <c r="M1005" s="32">
        <v>47.30994353</v>
      </c>
      <c r="N1005" s="33">
        <f t="shared" si="5"/>
        <v>4764197.418</v>
      </c>
    </row>
    <row r="1006">
      <c r="A1006" s="26">
        <v>43009.0</v>
      </c>
      <c r="B1006" s="27" t="str">
        <f t="shared" si="1"/>
        <v>Sunday</v>
      </c>
      <c r="C1006" s="28" t="str">
        <f t="shared" si="2"/>
        <v>October</v>
      </c>
      <c r="D1006" s="29">
        <f t="shared" si="3"/>
        <v>2017</v>
      </c>
      <c r="E1006" s="27">
        <f t="shared" si="4"/>
        <v>40</v>
      </c>
      <c r="F1006" s="30" t="str">
        <f>IFERROR(VLOOKUP(A1006,'_holidays'!A1006:B3111,2, false),"Ns")</f>
        <v>Ns</v>
      </c>
      <c r="G1006" s="30" t="str">
        <f>IFERROR(VLOOKUP(A1006,'_holidays'!A1006:C3111,3,False),"Ns")</f>
        <v>Ns</v>
      </c>
      <c r="H1006" s="31">
        <v>9.7</v>
      </c>
      <c r="I1006" s="31">
        <v>17.2</v>
      </c>
      <c r="J1006" s="28">
        <v>9.2</v>
      </c>
      <c r="K1006" s="31">
        <v>0.0</v>
      </c>
      <c r="L1006" s="27">
        <v>103556.74</v>
      </c>
      <c r="M1006" s="32">
        <v>58.98962758</v>
      </c>
      <c r="N1006" s="33">
        <f t="shared" si="5"/>
        <v>6108773.526</v>
      </c>
    </row>
    <row r="1007">
      <c r="A1007" s="26">
        <v>43010.0</v>
      </c>
      <c r="B1007" s="27" t="str">
        <f t="shared" si="1"/>
        <v>Monday</v>
      </c>
      <c r="C1007" s="28" t="str">
        <f t="shared" si="2"/>
        <v>October</v>
      </c>
      <c r="D1007" s="29">
        <f t="shared" si="3"/>
        <v>2017</v>
      </c>
      <c r="E1007" s="27">
        <f t="shared" si="4"/>
        <v>40</v>
      </c>
      <c r="F1007" s="30" t="str">
        <f>IFERROR(VLOOKUP(A1007,'_holidays'!A1007:B3112,2, false),"Ns")</f>
        <v>Ns</v>
      </c>
      <c r="G1007" s="30" t="str">
        <f>IFERROR(VLOOKUP(A1007,'_holidays'!A1007:C3112,3,False),"Ns")</f>
        <v>Ns</v>
      </c>
      <c r="H1007" s="31">
        <v>9.5</v>
      </c>
      <c r="I1007" s="31">
        <v>16.4</v>
      </c>
      <c r="J1007" s="28">
        <v>16.4</v>
      </c>
      <c r="K1007" s="31">
        <v>0.0</v>
      </c>
      <c r="L1007" s="27">
        <v>119226.42</v>
      </c>
      <c r="M1007" s="32">
        <v>74.49715829</v>
      </c>
      <c r="N1007" s="33">
        <f t="shared" si="5"/>
        <v>8882029.483</v>
      </c>
    </row>
    <row r="1008">
      <c r="A1008" s="26">
        <v>43011.0</v>
      </c>
      <c r="B1008" s="27" t="str">
        <f t="shared" si="1"/>
        <v>Tuesday</v>
      </c>
      <c r="C1008" s="28" t="str">
        <f t="shared" si="2"/>
        <v>October</v>
      </c>
      <c r="D1008" s="29">
        <f t="shared" si="3"/>
        <v>2017</v>
      </c>
      <c r="E1008" s="27">
        <f t="shared" si="4"/>
        <v>40</v>
      </c>
      <c r="F1008" s="30" t="str">
        <f>IFERROR(VLOOKUP(A1008,'_holidays'!A1008:B3113,2, false),"Ns")</f>
        <v>Ns</v>
      </c>
      <c r="G1008" s="30" t="str">
        <f>IFERROR(VLOOKUP(A1008,'_holidays'!A1008:C3113,3,False),"Ns")</f>
        <v>Ns</v>
      </c>
      <c r="H1008" s="31">
        <v>6.8</v>
      </c>
      <c r="I1008" s="31">
        <v>22.3</v>
      </c>
      <c r="J1008" s="28">
        <v>21.8</v>
      </c>
      <c r="K1008" s="31">
        <v>0.0</v>
      </c>
      <c r="L1008" s="27">
        <v>118856.415</v>
      </c>
      <c r="M1008" s="32">
        <v>79.05914605</v>
      </c>
      <c r="N1008" s="33">
        <f t="shared" si="5"/>
        <v>9396686.672</v>
      </c>
    </row>
    <row r="1009">
      <c r="A1009" s="26">
        <v>43012.0</v>
      </c>
      <c r="B1009" s="27" t="str">
        <f t="shared" si="1"/>
        <v>Wednesday</v>
      </c>
      <c r="C1009" s="28" t="str">
        <f t="shared" si="2"/>
        <v>October</v>
      </c>
      <c r="D1009" s="29">
        <f t="shared" si="3"/>
        <v>2017</v>
      </c>
      <c r="E1009" s="27">
        <f t="shared" si="4"/>
        <v>40</v>
      </c>
      <c r="F1009" s="30" t="str">
        <f>IFERROR(VLOOKUP(A1009,'_holidays'!A1009:B3114,2, false),"Ns")</f>
        <v>Ns</v>
      </c>
      <c r="G1009" s="30" t="str">
        <f>IFERROR(VLOOKUP(A1009,'_holidays'!A1009:C3114,3,False),"Ns")</f>
        <v>Ns</v>
      </c>
      <c r="H1009" s="31">
        <v>8.5</v>
      </c>
      <c r="I1009" s="31">
        <v>20.8</v>
      </c>
      <c r="J1009" s="28">
        <v>21.6</v>
      </c>
      <c r="K1009" s="31">
        <v>0.0</v>
      </c>
      <c r="L1009" s="27">
        <v>114604.62</v>
      </c>
      <c r="M1009" s="32">
        <v>71.10873323</v>
      </c>
      <c r="N1009" s="33">
        <f t="shared" si="5"/>
        <v>8149389.351</v>
      </c>
    </row>
    <row r="1010">
      <c r="A1010" s="26">
        <v>43013.0</v>
      </c>
      <c r="B1010" s="27" t="str">
        <f t="shared" si="1"/>
        <v>Thursday</v>
      </c>
      <c r="C1010" s="28" t="str">
        <f t="shared" si="2"/>
        <v>October</v>
      </c>
      <c r="D1010" s="29">
        <f t="shared" si="3"/>
        <v>2017</v>
      </c>
      <c r="E1010" s="27">
        <f t="shared" si="4"/>
        <v>40</v>
      </c>
      <c r="F1010" s="30" t="str">
        <f>IFERROR(VLOOKUP(A1010,'_holidays'!A1010:B3115,2, false),"Ns")</f>
        <v>Ns</v>
      </c>
      <c r="G1010" s="30" t="str">
        <f>IFERROR(VLOOKUP(A1010,'_holidays'!A1010:C3115,3,False),"Ns")</f>
        <v>Ns</v>
      </c>
      <c r="H1010" s="31">
        <v>11.7</v>
      </c>
      <c r="I1010" s="31">
        <v>19.4</v>
      </c>
      <c r="J1010" s="28">
        <v>10.4</v>
      </c>
      <c r="K1010" s="31">
        <v>0.0</v>
      </c>
      <c r="L1010" s="27">
        <v>113134.58</v>
      </c>
      <c r="M1010" s="32">
        <v>65.31573626</v>
      </c>
      <c r="N1010" s="33">
        <f t="shared" si="5"/>
        <v>7389468.389</v>
      </c>
    </row>
    <row r="1011">
      <c r="A1011" s="26">
        <v>43014.0</v>
      </c>
      <c r="B1011" s="27" t="str">
        <f t="shared" si="1"/>
        <v>Friday</v>
      </c>
      <c r="C1011" s="28" t="str">
        <f t="shared" si="2"/>
        <v>October</v>
      </c>
      <c r="D1011" s="29">
        <f t="shared" si="3"/>
        <v>2017</v>
      </c>
      <c r="E1011" s="27">
        <f t="shared" si="4"/>
        <v>40</v>
      </c>
      <c r="F1011" s="30" t="str">
        <f>IFERROR(VLOOKUP(A1011,'_holidays'!A1011:B3116,2, false),"Ns")</f>
        <v>Ns</v>
      </c>
      <c r="G1011" s="30" t="str">
        <f>IFERROR(VLOOKUP(A1011,'_holidays'!A1011:C3116,3,False),"Ns")</f>
        <v>Ns</v>
      </c>
      <c r="H1011" s="31">
        <v>10.1</v>
      </c>
      <c r="I1011" s="31">
        <v>15.0</v>
      </c>
      <c r="J1011" s="28">
        <v>16.8</v>
      </c>
      <c r="K1011" s="31">
        <v>2.4</v>
      </c>
      <c r="L1011" s="27">
        <v>118359.28</v>
      </c>
      <c r="M1011" s="32">
        <v>53.42903945</v>
      </c>
      <c r="N1011" s="33">
        <f t="shared" si="5"/>
        <v>6323822.64</v>
      </c>
    </row>
    <row r="1012">
      <c r="A1012" s="26">
        <v>43015.0</v>
      </c>
      <c r="B1012" s="27" t="str">
        <f t="shared" si="1"/>
        <v>Saturday</v>
      </c>
      <c r="C1012" s="28" t="str">
        <f t="shared" si="2"/>
        <v>October</v>
      </c>
      <c r="D1012" s="29">
        <f t="shared" si="3"/>
        <v>2017</v>
      </c>
      <c r="E1012" s="27">
        <f t="shared" si="4"/>
        <v>40</v>
      </c>
      <c r="F1012" s="30" t="str">
        <f>IFERROR(VLOOKUP(A1012,'_holidays'!A1012:B3117,2, false),"Ns")</f>
        <v>Ns</v>
      </c>
      <c r="G1012" s="30" t="str">
        <f>IFERROR(VLOOKUP(A1012,'_holidays'!A1012:C3117,3,False),"Ns")</f>
        <v>Ns</v>
      </c>
      <c r="H1012" s="31">
        <v>7.2</v>
      </c>
      <c r="I1012" s="31">
        <v>23.7</v>
      </c>
      <c r="J1012" s="28">
        <v>17.3</v>
      </c>
      <c r="K1012" s="31">
        <v>0.2</v>
      </c>
      <c r="L1012" s="27">
        <v>101974.595</v>
      </c>
      <c r="M1012" s="32">
        <v>38.89411226</v>
      </c>
      <c r="N1012" s="33">
        <f t="shared" si="5"/>
        <v>3966211.346</v>
      </c>
    </row>
    <row r="1013">
      <c r="A1013" s="26">
        <v>43016.0</v>
      </c>
      <c r="B1013" s="27" t="str">
        <f t="shared" si="1"/>
        <v>Sunday</v>
      </c>
      <c r="C1013" s="28" t="str">
        <f t="shared" si="2"/>
        <v>October</v>
      </c>
      <c r="D1013" s="29">
        <f t="shared" si="3"/>
        <v>2017</v>
      </c>
      <c r="E1013" s="27">
        <f t="shared" si="4"/>
        <v>41</v>
      </c>
      <c r="F1013" s="30" t="str">
        <f>IFERROR(VLOOKUP(A1013,'_holidays'!A1013:B3118,2, false),"Ns")</f>
        <v>Ns</v>
      </c>
      <c r="G1013" s="30" t="str">
        <f>IFERROR(VLOOKUP(A1013,'_holidays'!A1013:C3118,3,False),"Ns")</f>
        <v>Ns</v>
      </c>
      <c r="H1013" s="31">
        <v>11.1</v>
      </c>
      <c r="I1013" s="31">
        <v>25.3</v>
      </c>
      <c r="J1013" s="28">
        <v>19.5</v>
      </c>
      <c r="K1013" s="31">
        <v>0.0</v>
      </c>
      <c r="L1013" s="27">
        <v>97053.545</v>
      </c>
      <c r="M1013" s="32">
        <v>56.16035213</v>
      </c>
      <c r="N1013" s="33">
        <f t="shared" si="5"/>
        <v>5450561.263</v>
      </c>
    </row>
    <row r="1014">
      <c r="A1014" s="26">
        <v>43017.0</v>
      </c>
      <c r="B1014" s="27" t="str">
        <f t="shared" si="1"/>
        <v>Monday</v>
      </c>
      <c r="C1014" s="28" t="str">
        <f t="shared" si="2"/>
        <v>October</v>
      </c>
      <c r="D1014" s="29">
        <f t="shared" si="3"/>
        <v>2017</v>
      </c>
      <c r="E1014" s="27">
        <f t="shared" si="4"/>
        <v>41</v>
      </c>
      <c r="F1014" s="30" t="str">
        <f>IFERROR(VLOOKUP(A1014,'_holidays'!A1014:B3119,2, false),"Ns")</f>
        <v>Ns</v>
      </c>
      <c r="G1014" s="30" t="str">
        <f>IFERROR(VLOOKUP(A1014,'_holidays'!A1014:C3119,3,False),"Ns")</f>
        <v>Ns</v>
      </c>
      <c r="H1014" s="31">
        <v>14.0</v>
      </c>
      <c r="I1014" s="31">
        <v>18.7</v>
      </c>
      <c r="J1014" s="28">
        <v>16.7</v>
      </c>
      <c r="K1014" s="31">
        <v>2.4</v>
      </c>
      <c r="L1014" s="27">
        <v>111432.365</v>
      </c>
      <c r="M1014" s="32">
        <v>68.87949682</v>
      </c>
      <c r="N1014" s="33">
        <f t="shared" si="5"/>
        <v>7675405.231</v>
      </c>
    </row>
    <row r="1015">
      <c r="A1015" s="26">
        <v>43018.0</v>
      </c>
      <c r="B1015" s="27" t="str">
        <f t="shared" si="1"/>
        <v>Tuesday</v>
      </c>
      <c r="C1015" s="28" t="str">
        <f t="shared" si="2"/>
        <v>October</v>
      </c>
      <c r="D1015" s="29">
        <f t="shared" si="3"/>
        <v>2017</v>
      </c>
      <c r="E1015" s="27">
        <f t="shared" si="4"/>
        <v>41</v>
      </c>
      <c r="F1015" s="30" t="str">
        <f>IFERROR(VLOOKUP(A1015,'_holidays'!A1015:B3120,2, false),"Ns")</f>
        <v>Y</v>
      </c>
      <c r="G1015" s="30" t="str">
        <f>IFERROR(VLOOKUP(A1015,'_holidays'!A1015:C3120,3,False),"Ns")</f>
        <v>N</v>
      </c>
      <c r="H1015" s="31">
        <v>8.0</v>
      </c>
      <c r="I1015" s="31">
        <v>18.8</v>
      </c>
      <c r="J1015" s="28">
        <v>23.6</v>
      </c>
      <c r="K1015" s="31">
        <v>0.2</v>
      </c>
      <c r="L1015" s="27">
        <v>116556.425</v>
      </c>
      <c r="M1015" s="32">
        <v>77.45230854</v>
      </c>
      <c r="N1015" s="33">
        <f t="shared" si="5"/>
        <v>9027564.191</v>
      </c>
    </row>
    <row r="1016">
      <c r="A1016" s="26">
        <v>43019.0</v>
      </c>
      <c r="B1016" s="27" t="str">
        <f t="shared" si="1"/>
        <v>Wednesday</v>
      </c>
      <c r="C1016" s="28" t="str">
        <f t="shared" si="2"/>
        <v>October</v>
      </c>
      <c r="D1016" s="29">
        <f t="shared" si="3"/>
        <v>2017</v>
      </c>
      <c r="E1016" s="27">
        <f t="shared" si="4"/>
        <v>41</v>
      </c>
      <c r="F1016" s="30" t="str">
        <f>IFERROR(VLOOKUP(A1016,'_holidays'!A1016:B3121,2, false),"Ns")</f>
        <v>Y</v>
      </c>
      <c r="G1016" s="30" t="str">
        <f>IFERROR(VLOOKUP(A1016,'_holidays'!A1016:C3121,3,False),"Ns")</f>
        <v>N</v>
      </c>
      <c r="H1016" s="31">
        <v>9.8</v>
      </c>
      <c r="I1016" s="31">
        <v>25.6</v>
      </c>
      <c r="J1016" s="28">
        <v>7.5</v>
      </c>
      <c r="K1016" s="31">
        <v>0.0</v>
      </c>
      <c r="L1016" s="27">
        <v>114133.54</v>
      </c>
      <c r="M1016" s="32">
        <v>55.55322179</v>
      </c>
      <c r="N1016" s="33">
        <f t="shared" si="5"/>
        <v>6340485.861</v>
      </c>
    </row>
    <row r="1017">
      <c r="A1017" s="26">
        <v>43020.0</v>
      </c>
      <c r="B1017" s="27" t="str">
        <f t="shared" si="1"/>
        <v>Thursday</v>
      </c>
      <c r="C1017" s="28" t="str">
        <f t="shared" si="2"/>
        <v>October</v>
      </c>
      <c r="D1017" s="29">
        <f t="shared" si="3"/>
        <v>2017</v>
      </c>
      <c r="E1017" s="27">
        <f t="shared" si="4"/>
        <v>41</v>
      </c>
      <c r="F1017" s="30" t="str">
        <f>IFERROR(VLOOKUP(A1017,'_holidays'!A1017:B3122,2, false),"Ns")</f>
        <v>Y</v>
      </c>
      <c r="G1017" s="30" t="str">
        <f>IFERROR(VLOOKUP(A1017,'_holidays'!A1017:C3122,3,False),"Ns")</f>
        <v>N</v>
      </c>
      <c r="H1017" s="31">
        <v>10.5</v>
      </c>
      <c r="I1017" s="31">
        <v>19.2</v>
      </c>
      <c r="J1017" s="28">
        <v>15.6</v>
      </c>
      <c r="K1017" s="31">
        <v>10.0</v>
      </c>
      <c r="L1017" s="27">
        <v>113957.735</v>
      </c>
      <c r="M1017" s="32">
        <v>56.95927733</v>
      </c>
      <c r="N1017" s="33">
        <f t="shared" si="5"/>
        <v>6490950.232</v>
      </c>
    </row>
    <row r="1018">
      <c r="A1018" s="26">
        <v>43021.0</v>
      </c>
      <c r="B1018" s="27" t="str">
        <f t="shared" si="1"/>
        <v>Friday</v>
      </c>
      <c r="C1018" s="28" t="str">
        <f t="shared" si="2"/>
        <v>October</v>
      </c>
      <c r="D1018" s="29">
        <f t="shared" si="3"/>
        <v>2017</v>
      </c>
      <c r="E1018" s="27">
        <f t="shared" si="4"/>
        <v>41</v>
      </c>
      <c r="F1018" s="30" t="str">
        <f>IFERROR(VLOOKUP(A1018,'_holidays'!A1018:B3123,2, false),"Ns")</f>
        <v>Y</v>
      </c>
      <c r="G1018" s="30" t="str">
        <f>IFERROR(VLOOKUP(A1018,'_holidays'!A1018:C3123,3,False),"Ns")</f>
        <v>N</v>
      </c>
      <c r="H1018" s="31">
        <v>13.1</v>
      </c>
      <c r="I1018" s="31">
        <v>16.7</v>
      </c>
      <c r="J1018" s="28">
        <v>12.5</v>
      </c>
      <c r="K1018" s="31">
        <v>0.0</v>
      </c>
      <c r="L1018" s="27">
        <v>117048.725</v>
      </c>
      <c r="M1018" s="32">
        <v>83.75674609</v>
      </c>
      <c r="N1018" s="33">
        <f t="shared" si="5"/>
        <v>9803620.34</v>
      </c>
    </row>
    <row r="1019">
      <c r="A1019" s="26">
        <v>43022.0</v>
      </c>
      <c r="B1019" s="27" t="str">
        <f t="shared" si="1"/>
        <v>Saturday</v>
      </c>
      <c r="C1019" s="28" t="str">
        <f t="shared" si="2"/>
        <v>October</v>
      </c>
      <c r="D1019" s="29">
        <f t="shared" si="3"/>
        <v>2017</v>
      </c>
      <c r="E1019" s="27">
        <f t="shared" si="4"/>
        <v>41</v>
      </c>
      <c r="F1019" s="30" t="str">
        <f>IFERROR(VLOOKUP(A1019,'_holidays'!A1019:B3124,2, false),"Ns")</f>
        <v>Y</v>
      </c>
      <c r="G1019" s="30" t="str">
        <f>IFERROR(VLOOKUP(A1019,'_holidays'!A1019:C3124,3,False),"Ns")</f>
        <v>N</v>
      </c>
      <c r="H1019" s="31">
        <v>8.2</v>
      </c>
      <c r="I1019" s="31">
        <v>16.1</v>
      </c>
      <c r="J1019" s="28">
        <v>23.6</v>
      </c>
      <c r="K1019" s="31">
        <v>0.0</v>
      </c>
      <c r="L1019" s="27">
        <v>102037.165</v>
      </c>
      <c r="M1019" s="32">
        <v>85.40388327</v>
      </c>
      <c r="N1019" s="33">
        <f t="shared" si="5"/>
        <v>8714370.129</v>
      </c>
    </row>
    <row r="1020">
      <c r="A1020" s="26">
        <v>43023.0</v>
      </c>
      <c r="B1020" s="27" t="str">
        <f t="shared" si="1"/>
        <v>Sunday</v>
      </c>
      <c r="C1020" s="28" t="str">
        <f t="shared" si="2"/>
        <v>October</v>
      </c>
      <c r="D1020" s="29">
        <f t="shared" si="3"/>
        <v>2017</v>
      </c>
      <c r="E1020" s="27">
        <f t="shared" si="4"/>
        <v>42</v>
      </c>
      <c r="F1020" s="30" t="str">
        <f>IFERROR(VLOOKUP(A1020,'_holidays'!A1020:B3125,2, false),"Ns")</f>
        <v>Y</v>
      </c>
      <c r="G1020" s="30" t="str">
        <f>IFERROR(VLOOKUP(A1020,'_holidays'!A1020:C3125,3,False),"Ns")</f>
        <v>N</v>
      </c>
      <c r="H1020" s="31">
        <v>6.8</v>
      </c>
      <c r="I1020" s="31">
        <v>17.6</v>
      </c>
      <c r="J1020" s="28">
        <v>24.5</v>
      </c>
      <c r="K1020" s="31">
        <v>0.0</v>
      </c>
      <c r="L1020" s="27">
        <v>98108.815</v>
      </c>
      <c r="M1020" s="32">
        <v>71.60289058</v>
      </c>
      <c r="N1020" s="33">
        <f t="shared" si="5"/>
        <v>7024874.745</v>
      </c>
    </row>
    <row r="1021">
      <c r="A1021" s="26">
        <v>43024.0</v>
      </c>
      <c r="B1021" s="27" t="str">
        <f t="shared" si="1"/>
        <v>Monday</v>
      </c>
      <c r="C1021" s="28" t="str">
        <f t="shared" si="2"/>
        <v>October</v>
      </c>
      <c r="D1021" s="29">
        <f t="shared" si="3"/>
        <v>2017</v>
      </c>
      <c r="E1021" s="27">
        <f t="shared" si="4"/>
        <v>42</v>
      </c>
      <c r="F1021" s="30" t="str">
        <f>IFERROR(VLOOKUP(A1021,'_holidays'!A1021:B3126,2, false),"Ns")</f>
        <v>Y</v>
      </c>
      <c r="G1021" s="30" t="str">
        <f>IFERROR(VLOOKUP(A1021,'_holidays'!A1021:C3126,3,False),"Ns")</f>
        <v>N</v>
      </c>
      <c r="H1021" s="31">
        <v>11.3</v>
      </c>
      <c r="I1021" s="31">
        <v>28.6</v>
      </c>
      <c r="J1021" s="28">
        <v>23.8</v>
      </c>
      <c r="K1021" s="31">
        <v>0.0</v>
      </c>
      <c r="L1021" s="27">
        <v>115907.395</v>
      </c>
      <c r="M1021" s="32">
        <v>84.01322671</v>
      </c>
      <c r="N1021" s="33">
        <f t="shared" si="5"/>
        <v>9737754.254</v>
      </c>
    </row>
    <row r="1022">
      <c r="A1022" s="26">
        <v>43025.0</v>
      </c>
      <c r="B1022" s="27" t="str">
        <f t="shared" si="1"/>
        <v>Tuesday</v>
      </c>
      <c r="C1022" s="28" t="str">
        <f t="shared" si="2"/>
        <v>October</v>
      </c>
      <c r="D1022" s="29">
        <f t="shared" si="3"/>
        <v>2017</v>
      </c>
      <c r="E1022" s="27">
        <f t="shared" si="4"/>
        <v>42</v>
      </c>
      <c r="F1022" s="30" t="str">
        <f>IFERROR(VLOOKUP(A1022,'_holidays'!A1022:B3127,2, false),"Ns")</f>
        <v>Y</v>
      </c>
      <c r="G1022" s="30" t="str">
        <f>IFERROR(VLOOKUP(A1022,'_holidays'!A1022:C3127,3,False),"Ns")</f>
        <v>N</v>
      </c>
      <c r="H1022" s="31">
        <v>12.8</v>
      </c>
      <c r="I1022" s="31">
        <v>30.2</v>
      </c>
      <c r="J1022" s="28">
        <v>24.9</v>
      </c>
      <c r="K1022" s="31">
        <v>0.0</v>
      </c>
      <c r="L1022" s="27">
        <v>117470.22</v>
      </c>
      <c r="M1022" s="32">
        <v>76.51584579</v>
      </c>
      <c r="N1022" s="33">
        <f t="shared" si="5"/>
        <v>8988333.238</v>
      </c>
    </row>
    <row r="1023">
      <c r="A1023" s="26">
        <v>43026.0</v>
      </c>
      <c r="B1023" s="27" t="str">
        <f t="shared" si="1"/>
        <v>Wednesday</v>
      </c>
      <c r="C1023" s="28" t="str">
        <f t="shared" si="2"/>
        <v>October</v>
      </c>
      <c r="D1023" s="29">
        <f t="shared" si="3"/>
        <v>2017</v>
      </c>
      <c r="E1023" s="27">
        <f t="shared" si="4"/>
        <v>42</v>
      </c>
      <c r="F1023" s="30" t="str">
        <f>IFERROR(VLOOKUP(A1023,'_holidays'!A1023:B3128,2, false),"Ns")</f>
        <v>Y</v>
      </c>
      <c r="G1023" s="30" t="str">
        <f>IFERROR(VLOOKUP(A1023,'_holidays'!A1023:C3128,3,False),"Ns")</f>
        <v>N</v>
      </c>
      <c r="H1023" s="31">
        <v>14.5</v>
      </c>
      <c r="I1023" s="31">
        <v>30.9</v>
      </c>
      <c r="J1023" s="28">
        <v>25.1</v>
      </c>
      <c r="K1023" s="31">
        <v>0.0</v>
      </c>
      <c r="L1023" s="27">
        <v>121087.1</v>
      </c>
      <c r="M1023" s="32">
        <v>92.33412136</v>
      </c>
      <c r="N1023" s="33">
        <f t="shared" si="5"/>
        <v>11180470.99</v>
      </c>
    </row>
    <row r="1024">
      <c r="A1024" s="26">
        <v>43027.0</v>
      </c>
      <c r="B1024" s="27" t="str">
        <f t="shared" si="1"/>
        <v>Thursday</v>
      </c>
      <c r="C1024" s="28" t="str">
        <f t="shared" si="2"/>
        <v>October</v>
      </c>
      <c r="D1024" s="29">
        <f t="shared" si="3"/>
        <v>2017</v>
      </c>
      <c r="E1024" s="27">
        <f t="shared" si="4"/>
        <v>42</v>
      </c>
      <c r="F1024" s="30" t="str">
        <f>IFERROR(VLOOKUP(A1024,'_holidays'!A1024:B3129,2, false),"Ns")</f>
        <v>Y</v>
      </c>
      <c r="G1024" s="30" t="str">
        <f>IFERROR(VLOOKUP(A1024,'_holidays'!A1024:C3129,3,False),"Ns")</f>
        <v>N</v>
      </c>
      <c r="H1024" s="31">
        <v>21.7</v>
      </c>
      <c r="I1024" s="31">
        <v>25.6</v>
      </c>
      <c r="J1024" s="28">
        <v>9.8</v>
      </c>
      <c r="K1024" s="31">
        <v>0.0</v>
      </c>
      <c r="L1024" s="27">
        <v>118201.175</v>
      </c>
      <c r="M1024" s="32">
        <v>80.3767171</v>
      </c>
      <c r="N1024" s="33">
        <f t="shared" si="5"/>
        <v>9500622.404</v>
      </c>
    </row>
    <row r="1025">
      <c r="A1025" s="26">
        <v>43028.0</v>
      </c>
      <c r="B1025" s="27" t="str">
        <f t="shared" si="1"/>
        <v>Friday</v>
      </c>
      <c r="C1025" s="28" t="str">
        <f t="shared" si="2"/>
        <v>October</v>
      </c>
      <c r="D1025" s="29">
        <f t="shared" si="3"/>
        <v>2017</v>
      </c>
      <c r="E1025" s="27">
        <f t="shared" si="4"/>
        <v>42</v>
      </c>
      <c r="F1025" s="30" t="str">
        <f>IFERROR(VLOOKUP(A1025,'_holidays'!A1025:B3130,2, false),"Ns")</f>
        <v>Y</v>
      </c>
      <c r="G1025" s="30" t="str">
        <f>IFERROR(VLOOKUP(A1025,'_holidays'!A1025:C3130,3,False),"Ns")</f>
        <v>N</v>
      </c>
      <c r="H1025" s="31">
        <v>11.3</v>
      </c>
      <c r="I1025" s="31">
        <v>16.2</v>
      </c>
      <c r="J1025" s="28">
        <v>24.0</v>
      </c>
      <c r="K1025" s="31">
        <v>2.6</v>
      </c>
      <c r="L1025" s="27">
        <v>108412.665</v>
      </c>
      <c r="M1025" s="32">
        <v>72.71584684</v>
      </c>
      <c r="N1025" s="33">
        <f t="shared" si="5"/>
        <v>7883318.744</v>
      </c>
    </row>
    <row r="1026">
      <c r="A1026" s="26">
        <v>43029.0</v>
      </c>
      <c r="B1026" s="27" t="str">
        <f t="shared" si="1"/>
        <v>Saturday</v>
      </c>
      <c r="C1026" s="28" t="str">
        <f t="shared" si="2"/>
        <v>October</v>
      </c>
      <c r="D1026" s="29">
        <f t="shared" si="3"/>
        <v>2017</v>
      </c>
      <c r="E1026" s="27">
        <f t="shared" si="4"/>
        <v>42</v>
      </c>
      <c r="F1026" s="30" t="str">
        <f>IFERROR(VLOOKUP(A1026,'_holidays'!A1026:B3131,2, false),"Ns")</f>
        <v>Y</v>
      </c>
      <c r="G1026" s="30" t="str">
        <f>IFERROR(VLOOKUP(A1026,'_holidays'!A1026:C3131,3,False),"Ns")</f>
        <v>N</v>
      </c>
      <c r="H1026" s="31">
        <v>11.0</v>
      </c>
      <c r="I1026" s="31">
        <v>15.4</v>
      </c>
      <c r="J1026" s="28">
        <v>12.8</v>
      </c>
      <c r="K1026" s="31">
        <v>0.0</v>
      </c>
      <c r="L1026" s="27">
        <v>102195.975</v>
      </c>
      <c r="M1026" s="32">
        <v>73.10833941</v>
      </c>
      <c r="N1026" s="33">
        <f t="shared" si="5"/>
        <v>7471378.027</v>
      </c>
    </row>
    <row r="1027">
      <c r="A1027" s="26">
        <v>43030.0</v>
      </c>
      <c r="B1027" s="27" t="str">
        <f t="shared" si="1"/>
        <v>Sunday</v>
      </c>
      <c r="C1027" s="28" t="str">
        <f t="shared" si="2"/>
        <v>October</v>
      </c>
      <c r="D1027" s="29">
        <f t="shared" si="3"/>
        <v>2017</v>
      </c>
      <c r="E1027" s="27">
        <f t="shared" si="4"/>
        <v>43</v>
      </c>
      <c r="F1027" s="30" t="str">
        <f>IFERROR(VLOOKUP(A1027,'_holidays'!A1027:B3132,2, false),"Ns")</f>
        <v>Y</v>
      </c>
      <c r="G1027" s="30" t="str">
        <f>IFERROR(VLOOKUP(A1027,'_holidays'!A1027:C3132,3,False),"Ns")</f>
        <v>N</v>
      </c>
      <c r="H1027" s="31">
        <v>11.1</v>
      </c>
      <c r="I1027" s="31">
        <v>16.0</v>
      </c>
      <c r="J1027" s="28">
        <v>13.0</v>
      </c>
      <c r="K1027" s="31">
        <v>0.0</v>
      </c>
      <c r="L1027" s="27">
        <v>100571.04</v>
      </c>
      <c r="M1027" s="32">
        <v>76.32822257</v>
      </c>
      <c r="N1027" s="33">
        <f t="shared" si="5"/>
        <v>7676408.725</v>
      </c>
    </row>
    <row r="1028">
      <c r="A1028" s="26">
        <v>43031.0</v>
      </c>
      <c r="B1028" s="27" t="str">
        <f t="shared" si="1"/>
        <v>Monday</v>
      </c>
      <c r="C1028" s="28" t="str">
        <f t="shared" si="2"/>
        <v>October</v>
      </c>
      <c r="D1028" s="29">
        <f t="shared" si="3"/>
        <v>2017</v>
      </c>
      <c r="E1028" s="27">
        <f t="shared" si="4"/>
        <v>43</v>
      </c>
      <c r="F1028" s="30" t="str">
        <f>IFERROR(VLOOKUP(A1028,'_holidays'!A1028:B3133,2, false),"Ns")</f>
        <v>Y</v>
      </c>
      <c r="G1028" s="30" t="str">
        <f>IFERROR(VLOOKUP(A1028,'_holidays'!A1028:C3133,3,False),"Ns")</f>
        <v>N</v>
      </c>
      <c r="H1028" s="31">
        <v>11.9</v>
      </c>
      <c r="I1028" s="31">
        <v>19.0</v>
      </c>
      <c r="J1028" s="28">
        <v>21.8</v>
      </c>
      <c r="K1028" s="31">
        <v>0.0</v>
      </c>
      <c r="L1028" s="27">
        <v>115549.435</v>
      </c>
      <c r="M1028" s="32">
        <v>90.67566504</v>
      </c>
      <c r="N1028" s="33">
        <f t="shared" si="5"/>
        <v>10477521.86</v>
      </c>
    </row>
    <row r="1029">
      <c r="A1029" s="26">
        <v>43032.0</v>
      </c>
      <c r="B1029" s="27" t="str">
        <f t="shared" si="1"/>
        <v>Tuesday</v>
      </c>
      <c r="C1029" s="28" t="str">
        <f t="shared" si="2"/>
        <v>October</v>
      </c>
      <c r="D1029" s="29">
        <f t="shared" si="3"/>
        <v>2017</v>
      </c>
      <c r="E1029" s="27">
        <f t="shared" si="4"/>
        <v>43</v>
      </c>
      <c r="F1029" s="30" t="str">
        <f>IFERROR(VLOOKUP(A1029,'_holidays'!A1029:B3134,2, false),"Ns")</f>
        <v>Y</v>
      </c>
      <c r="G1029" s="30" t="str">
        <f>IFERROR(VLOOKUP(A1029,'_holidays'!A1029:C3134,3,False),"Ns")</f>
        <v>N</v>
      </c>
      <c r="H1029" s="31">
        <v>12.1</v>
      </c>
      <c r="I1029" s="31">
        <v>20.5</v>
      </c>
      <c r="J1029" s="28">
        <v>18.7</v>
      </c>
      <c r="K1029" s="31">
        <v>0.2</v>
      </c>
      <c r="L1029" s="27">
        <v>118010.31</v>
      </c>
      <c r="M1029" s="32">
        <v>91.93047541</v>
      </c>
      <c r="N1029" s="33">
        <f t="shared" si="5"/>
        <v>10848743.9</v>
      </c>
    </row>
    <row r="1030">
      <c r="A1030" s="26">
        <v>43033.0</v>
      </c>
      <c r="B1030" s="27" t="str">
        <f t="shared" si="1"/>
        <v>Wednesday</v>
      </c>
      <c r="C1030" s="28" t="str">
        <f t="shared" si="2"/>
        <v>October</v>
      </c>
      <c r="D1030" s="29">
        <f t="shared" si="3"/>
        <v>2017</v>
      </c>
      <c r="E1030" s="27">
        <f t="shared" si="4"/>
        <v>43</v>
      </c>
      <c r="F1030" s="30" t="str">
        <f>IFERROR(VLOOKUP(A1030,'_holidays'!A1030:B3135,2, false),"Ns")</f>
        <v>Y</v>
      </c>
      <c r="G1030" s="30" t="str">
        <f>IFERROR(VLOOKUP(A1030,'_holidays'!A1030:C3135,3,False),"Ns")</f>
        <v>N</v>
      </c>
      <c r="H1030" s="31">
        <v>13.3</v>
      </c>
      <c r="I1030" s="31">
        <v>18.5</v>
      </c>
      <c r="J1030" s="28">
        <v>12.5</v>
      </c>
      <c r="K1030" s="31">
        <v>11.4</v>
      </c>
      <c r="L1030" s="27">
        <v>115813.03</v>
      </c>
      <c r="M1030" s="32">
        <v>98.04241531</v>
      </c>
      <c r="N1030" s="33">
        <f t="shared" si="5"/>
        <v>11354589.19</v>
      </c>
    </row>
    <row r="1031">
      <c r="A1031" s="26">
        <v>43034.0</v>
      </c>
      <c r="B1031" s="27" t="str">
        <f t="shared" si="1"/>
        <v>Thursday</v>
      </c>
      <c r="C1031" s="28" t="str">
        <f t="shared" si="2"/>
        <v>October</v>
      </c>
      <c r="D1031" s="29">
        <f t="shared" si="3"/>
        <v>2017</v>
      </c>
      <c r="E1031" s="27">
        <f t="shared" si="4"/>
        <v>43</v>
      </c>
      <c r="F1031" s="30" t="str">
        <f>IFERROR(VLOOKUP(A1031,'_holidays'!A1031:B3136,2, false),"Ns")</f>
        <v>Y</v>
      </c>
      <c r="G1031" s="30" t="str">
        <f>IFERROR(VLOOKUP(A1031,'_holidays'!A1031:C3136,3,False),"Ns")</f>
        <v>N</v>
      </c>
      <c r="H1031" s="31">
        <v>12.9</v>
      </c>
      <c r="I1031" s="31">
        <v>16.8</v>
      </c>
      <c r="J1031" s="28">
        <v>12.2</v>
      </c>
      <c r="K1031" s="31">
        <v>0.2</v>
      </c>
      <c r="L1031" s="27">
        <v>117333.445</v>
      </c>
      <c r="M1031" s="32">
        <v>89.91123068</v>
      </c>
      <c r="N1031" s="33">
        <f t="shared" si="5"/>
        <v>10549594.44</v>
      </c>
    </row>
    <row r="1032">
      <c r="A1032" s="26">
        <v>43035.0</v>
      </c>
      <c r="B1032" s="27" t="str">
        <f t="shared" si="1"/>
        <v>Friday</v>
      </c>
      <c r="C1032" s="28" t="str">
        <f t="shared" si="2"/>
        <v>October</v>
      </c>
      <c r="D1032" s="29">
        <f t="shared" si="3"/>
        <v>2017</v>
      </c>
      <c r="E1032" s="27">
        <f t="shared" si="4"/>
        <v>43</v>
      </c>
      <c r="F1032" s="30" t="str">
        <f>IFERROR(VLOOKUP(A1032,'_holidays'!A1032:B3137,2, false),"Ns")</f>
        <v>Y</v>
      </c>
      <c r="G1032" s="30" t="str">
        <f>IFERROR(VLOOKUP(A1032,'_holidays'!A1032:C3137,3,False),"Ns")</f>
        <v>N</v>
      </c>
      <c r="H1032" s="31">
        <v>10.3</v>
      </c>
      <c r="I1032" s="31">
        <v>27.4</v>
      </c>
      <c r="J1032" s="28">
        <v>26.1</v>
      </c>
      <c r="K1032" s="31">
        <v>0.0</v>
      </c>
      <c r="L1032" s="27">
        <v>112633.265</v>
      </c>
      <c r="M1032" s="32">
        <v>78.66088236</v>
      </c>
      <c r="N1032" s="33">
        <f t="shared" si="5"/>
        <v>8859832.008</v>
      </c>
    </row>
    <row r="1033">
      <c r="A1033" s="26">
        <v>43036.0</v>
      </c>
      <c r="B1033" s="27" t="str">
        <f t="shared" si="1"/>
        <v>Saturday</v>
      </c>
      <c r="C1033" s="28" t="str">
        <f t="shared" si="2"/>
        <v>October</v>
      </c>
      <c r="D1033" s="29">
        <f t="shared" si="3"/>
        <v>2017</v>
      </c>
      <c r="E1033" s="27">
        <f t="shared" si="4"/>
        <v>43</v>
      </c>
      <c r="F1033" s="30" t="str">
        <f>IFERROR(VLOOKUP(A1033,'_holidays'!A1033:B3138,2, false),"Ns")</f>
        <v>Y</v>
      </c>
      <c r="G1033" s="30" t="str">
        <f>IFERROR(VLOOKUP(A1033,'_holidays'!A1033:C3138,3,False),"Ns")</f>
        <v>N</v>
      </c>
      <c r="H1033" s="31">
        <v>15.0</v>
      </c>
      <c r="I1033" s="31">
        <v>21.4</v>
      </c>
      <c r="J1033" s="28">
        <v>16.8</v>
      </c>
      <c r="K1033" s="31">
        <v>0.4</v>
      </c>
      <c r="L1033" s="27">
        <v>100746.42</v>
      </c>
      <c r="M1033" s="32">
        <v>81.09446701</v>
      </c>
      <c r="N1033" s="33">
        <f t="shared" si="5"/>
        <v>8169977.233</v>
      </c>
    </row>
    <row r="1034">
      <c r="A1034" s="26">
        <v>43037.0</v>
      </c>
      <c r="B1034" s="27" t="str">
        <f t="shared" si="1"/>
        <v>Sunday</v>
      </c>
      <c r="C1034" s="28" t="str">
        <f t="shared" si="2"/>
        <v>October</v>
      </c>
      <c r="D1034" s="29">
        <f t="shared" si="3"/>
        <v>2017</v>
      </c>
      <c r="E1034" s="27">
        <f t="shared" si="4"/>
        <v>44</v>
      </c>
      <c r="F1034" s="30" t="str">
        <f>IFERROR(VLOOKUP(A1034,'_holidays'!A1034:B3139,2, false),"Ns")</f>
        <v>Y</v>
      </c>
      <c r="G1034" s="30" t="str">
        <f>IFERROR(VLOOKUP(A1034,'_holidays'!A1034:C3139,3,False),"Ns")</f>
        <v>N</v>
      </c>
      <c r="H1034" s="31">
        <v>11.5</v>
      </c>
      <c r="I1034" s="31">
        <v>28.6</v>
      </c>
      <c r="J1034" s="28">
        <v>27.1</v>
      </c>
      <c r="K1034" s="31">
        <v>0.0</v>
      </c>
      <c r="L1034" s="27">
        <v>92182.955</v>
      </c>
      <c r="M1034" s="32">
        <v>61.46252749</v>
      </c>
      <c r="N1034" s="33">
        <f t="shared" si="5"/>
        <v>5665797.406</v>
      </c>
    </row>
    <row r="1035">
      <c r="A1035" s="26">
        <v>43038.0</v>
      </c>
      <c r="B1035" s="27" t="str">
        <f t="shared" si="1"/>
        <v>Monday</v>
      </c>
      <c r="C1035" s="28" t="str">
        <f t="shared" si="2"/>
        <v>October</v>
      </c>
      <c r="D1035" s="29">
        <f t="shared" si="3"/>
        <v>2017</v>
      </c>
      <c r="E1035" s="27">
        <f t="shared" si="4"/>
        <v>44</v>
      </c>
      <c r="F1035" s="30" t="str">
        <f>IFERROR(VLOOKUP(A1035,'_holidays'!A1035:B3140,2, false),"Ns")</f>
        <v>Y</v>
      </c>
      <c r="G1035" s="30" t="str">
        <f>IFERROR(VLOOKUP(A1035,'_holidays'!A1035:C3140,3,False),"Ns")</f>
        <v>N</v>
      </c>
      <c r="H1035" s="31">
        <v>8.8</v>
      </c>
      <c r="I1035" s="31">
        <v>17.0</v>
      </c>
      <c r="J1035" s="28">
        <v>17.0</v>
      </c>
      <c r="K1035" s="31">
        <v>4.4</v>
      </c>
      <c r="L1035" s="27">
        <v>112227.65</v>
      </c>
      <c r="M1035" s="32">
        <v>77.42179007</v>
      </c>
      <c r="N1035" s="33">
        <f t="shared" si="5"/>
        <v>8688865.558</v>
      </c>
    </row>
    <row r="1036">
      <c r="A1036" s="26">
        <v>43039.0</v>
      </c>
      <c r="B1036" s="27" t="str">
        <f t="shared" si="1"/>
        <v>Tuesday</v>
      </c>
      <c r="C1036" s="28" t="str">
        <f t="shared" si="2"/>
        <v>October</v>
      </c>
      <c r="D1036" s="29">
        <f t="shared" si="3"/>
        <v>2017</v>
      </c>
      <c r="E1036" s="27">
        <f t="shared" si="4"/>
        <v>44</v>
      </c>
      <c r="F1036" s="30" t="str">
        <f>IFERROR(VLOOKUP(A1036,'_holidays'!A1036:B3141,2, false),"Ns")</f>
        <v>Y</v>
      </c>
      <c r="G1036" s="30" t="str">
        <f>IFERROR(VLOOKUP(A1036,'_holidays'!A1036:C3141,3,False),"Ns")</f>
        <v>N</v>
      </c>
      <c r="H1036" s="31">
        <v>8.1</v>
      </c>
      <c r="I1036" s="31">
        <v>16.4</v>
      </c>
      <c r="J1036" s="28">
        <v>24.8</v>
      </c>
      <c r="K1036" s="31">
        <v>6.0</v>
      </c>
      <c r="L1036" s="27">
        <v>116179.47</v>
      </c>
      <c r="M1036" s="32">
        <v>86.95725767</v>
      </c>
      <c r="N1036" s="33">
        <f t="shared" si="5"/>
        <v>10102648.11</v>
      </c>
    </row>
    <row r="1037">
      <c r="A1037" s="26">
        <v>43040.0</v>
      </c>
      <c r="B1037" s="27" t="str">
        <f t="shared" si="1"/>
        <v>Wednesday</v>
      </c>
      <c r="C1037" s="28" t="str">
        <f t="shared" si="2"/>
        <v>November</v>
      </c>
      <c r="D1037" s="29">
        <f t="shared" si="3"/>
        <v>2017</v>
      </c>
      <c r="E1037" s="27">
        <f t="shared" si="4"/>
        <v>44</v>
      </c>
      <c r="F1037" s="30" t="str">
        <f>IFERROR(VLOOKUP(A1037,'_holidays'!A1037:B3142,2, false),"Ns")</f>
        <v>Ns</v>
      </c>
      <c r="G1037" s="30" t="str">
        <f>IFERROR(VLOOKUP(A1037,'_holidays'!A1037:C3142,3,False),"Ns")</f>
        <v>Ns</v>
      </c>
      <c r="H1037" s="31">
        <v>11.9</v>
      </c>
      <c r="I1037" s="31">
        <v>18.0</v>
      </c>
      <c r="J1037" s="28">
        <v>14.2</v>
      </c>
      <c r="K1037" s="31">
        <v>0.4</v>
      </c>
      <c r="L1037" s="27">
        <v>116632.09</v>
      </c>
      <c r="M1037" s="32">
        <v>87.02754256</v>
      </c>
      <c r="N1037" s="33">
        <f t="shared" si="5"/>
        <v>10150204.18</v>
      </c>
    </row>
    <row r="1038">
      <c r="A1038" s="26">
        <v>43041.0</v>
      </c>
      <c r="B1038" s="27" t="str">
        <f t="shared" si="1"/>
        <v>Thursday</v>
      </c>
      <c r="C1038" s="28" t="str">
        <f t="shared" si="2"/>
        <v>November</v>
      </c>
      <c r="D1038" s="29">
        <f t="shared" si="3"/>
        <v>2017</v>
      </c>
      <c r="E1038" s="27">
        <f t="shared" si="4"/>
        <v>44</v>
      </c>
      <c r="F1038" s="30" t="str">
        <f>IFERROR(VLOOKUP(A1038,'_holidays'!A1038:B3143,2, false),"Ns")</f>
        <v>Ns</v>
      </c>
      <c r="G1038" s="30" t="str">
        <f>IFERROR(VLOOKUP(A1038,'_holidays'!A1038:C3143,3,False),"Ns")</f>
        <v>Ns</v>
      </c>
      <c r="H1038" s="31">
        <v>11.3</v>
      </c>
      <c r="I1038" s="31">
        <v>17.4</v>
      </c>
      <c r="J1038" s="28">
        <v>17.0</v>
      </c>
      <c r="K1038" s="31">
        <v>1.4</v>
      </c>
      <c r="L1038" s="27">
        <v>120470.785</v>
      </c>
      <c r="M1038" s="32">
        <v>87.51016268</v>
      </c>
      <c r="N1038" s="33">
        <f t="shared" si="5"/>
        <v>10542417.99</v>
      </c>
    </row>
    <row r="1039">
      <c r="A1039" s="26">
        <v>43042.0</v>
      </c>
      <c r="B1039" s="27" t="str">
        <f t="shared" si="1"/>
        <v>Friday</v>
      </c>
      <c r="C1039" s="28" t="str">
        <f t="shared" si="2"/>
        <v>November</v>
      </c>
      <c r="D1039" s="29">
        <f t="shared" si="3"/>
        <v>2017</v>
      </c>
      <c r="E1039" s="27">
        <f t="shared" si="4"/>
        <v>44</v>
      </c>
      <c r="F1039" s="30" t="str">
        <f>IFERROR(VLOOKUP(A1039,'_holidays'!A1039:B3144,2, false),"Ns")</f>
        <v>Ns</v>
      </c>
      <c r="G1039" s="30" t="str">
        <f>IFERROR(VLOOKUP(A1039,'_holidays'!A1039:C3144,3,False),"Ns")</f>
        <v>Ns</v>
      </c>
      <c r="H1039" s="31">
        <v>9.4</v>
      </c>
      <c r="I1039" s="31">
        <v>16.6</v>
      </c>
      <c r="J1039" s="28">
        <v>20.5</v>
      </c>
      <c r="K1039" s="31">
        <v>1.4</v>
      </c>
      <c r="L1039" s="27">
        <v>113451.995</v>
      </c>
      <c r="M1039" s="32">
        <v>76.92584895</v>
      </c>
      <c r="N1039" s="33">
        <f t="shared" si="5"/>
        <v>8727391.03</v>
      </c>
    </row>
    <row r="1040">
      <c r="A1040" s="26">
        <v>43043.0</v>
      </c>
      <c r="B1040" s="27" t="str">
        <f t="shared" si="1"/>
        <v>Saturday</v>
      </c>
      <c r="C1040" s="28" t="str">
        <f t="shared" si="2"/>
        <v>November</v>
      </c>
      <c r="D1040" s="29">
        <f t="shared" si="3"/>
        <v>2017</v>
      </c>
      <c r="E1040" s="27">
        <f t="shared" si="4"/>
        <v>44</v>
      </c>
      <c r="F1040" s="30" t="str">
        <f>IFERROR(VLOOKUP(A1040,'_holidays'!A1040:B3145,2, false),"Ns")</f>
        <v>Ns</v>
      </c>
      <c r="G1040" s="30" t="str">
        <f>IFERROR(VLOOKUP(A1040,'_holidays'!A1040:C3145,3,False),"Ns")</f>
        <v>Ns</v>
      </c>
      <c r="H1040" s="31">
        <v>8.3</v>
      </c>
      <c r="I1040" s="31">
        <v>15.8</v>
      </c>
      <c r="J1040" s="28">
        <v>24.6</v>
      </c>
      <c r="K1040" s="31">
        <v>0.4</v>
      </c>
      <c r="L1040" s="27">
        <v>101610.815</v>
      </c>
      <c r="M1040" s="32">
        <v>78.73458189</v>
      </c>
      <c r="N1040" s="33">
        <f t="shared" si="5"/>
        <v>8000285.035</v>
      </c>
    </row>
    <row r="1041">
      <c r="A1041" s="26">
        <v>43044.0</v>
      </c>
      <c r="B1041" s="27" t="str">
        <f t="shared" si="1"/>
        <v>Sunday</v>
      </c>
      <c r="C1041" s="28" t="str">
        <f t="shared" si="2"/>
        <v>November</v>
      </c>
      <c r="D1041" s="29">
        <f t="shared" si="3"/>
        <v>2017</v>
      </c>
      <c r="E1041" s="27">
        <f t="shared" si="4"/>
        <v>45</v>
      </c>
      <c r="F1041" s="30" t="str">
        <f>IFERROR(VLOOKUP(A1041,'_holidays'!A1041:B3146,2, false),"Ns")</f>
        <v>Ns</v>
      </c>
      <c r="G1041" s="30" t="str">
        <f>IFERROR(VLOOKUP(A1041,'_holidays'!A1041:C3146,3,False),"Ns")</f>
        <v>Ns</v>
      </c>
      <c r="H1041" s="31">
        <v>6.4</v>
      </c>
      <c r="I1041" s="31">
        <v>17.6</v>
      </c>
      <c r="J1041" s="28">
        <v>24.1</v>
      </c>
      <c r="K1041" s="31">
        <v>0.0</v>
      </c>
      <c r="L1041" s="27">
        <v>95368.165</v>
      </c>
      <c r="M1041" s="32">
        <v>77.63660268</v>
      </c>
      <c r="N1041" s="33">
        <f t="shared" si="5"/>
        <v>7404060.334</v>
      </c>
    </row>
    <row r="1042">
      <c r="A1042" s="26">
        <v>43045.0</v>
      </c>
      <c r="B1042" s="27" t="str">
        <f t="shared" si="1"/>
        <v>Monday</v>
      </c>
      <c r="C1042" s="28" t="str">
        <f t="shared" si="2"/>
        <v>November</v>
      </c>
      <c r="D1042" s="29">
        <f t="shared" si="3"/>
        <v>2017</v>
      </c>
      <c r="E1042" s="27">
        <f t="shared" si="4"/>
        <v>45</v>
      </c>
      <c r="F1042" s="30" t="str">
        <f>IFERROR(VLOOKUP(A1042,'_holidays'!A1042:B3147,2, false),"Ns")</f>
        <v>Ns</v>
      </c>
      <c r="G1042" s="30" t="str">
        <f>IFERROR(VLOOKUP(A1042,'_holidays'!A1042:C3147,3,False),"Ns")</f>
        <v>Ns</v>
      </c>
      <c r="H1042" s="31">
        <v>10.9</v>
      </c>
      <c r="I1042" s="31">
        <v>16.1</v>
      </c>
      <c r="J1042" s="28">
        <v>18.9</v>
      </c>
      <c r="K1042" s="31">
        <v>0.0</v>
      </c>
      <c r="L1042" s="27">
        <v>104632.79</v>
      </c>
      <c r="M1042" s="32">
        <v>80.93422103</v>
      </c>
      <c r="N1042" s="33">
        <f t="shared" si="5"/>
        <v>8468373.353</v>
      </c>
    </row>
    <row r="1043">
      <c r="A1043" s="26">
        <v>43046.0</v>
      </c>
      <c r="B1043" s="27" t="str">
        <f t="shared" si="1"/>
        <v>Tuesday</v>
      </c>
      <c r="C1043" s="28" t="str">
        <f t="shared" si="2"/>
        <v>November</v>
      </c>
      <c r="D1043" s="29">
        <f t="shared" si="3"/>
        <v>2017</v>
      </c>
      <c r="E1043" s="27">
        <f t="shared" si="4"/>
        <v>45</v>
      </c>
      <c r="F1043" s="30" t="str">
        <f>IFERROR(VLOOKUP(A1043,'_holidays'!A1043:B3148,2, false),"Ns")</f>
        <v>Ns</v>
      </c>
      <c r="G1043" s="30" t="str">
        <f>IFERROR(VLOOKUP(A1043,'_holidays'!A1043:C3148,3,False),"Ns")</f>
        <v>Ns</v>
      </c>
      <c r="H1043" s="31">
        <v>10.0</v>
      </c>
      <c r="I1043" s="31">
        <v>15.8</v>
      </c>
      <c r="J1043" s="28">
        <v>18.8</v>
      </c>
      <c r="K1043" s="31">
        <v>3.4</v>
      </c>
      <c r="L1043" s="27">
        <v>100592.295</v>
      </c>
      <c r="M1043" s="32">
        <v>78.3177663</v>
      </c>
      <c r="N1043" s="33">
        <f t="shared" si="5"/>
        <v>7878163.851</v>
      </c>
    </row>
    <row r="1044">
      <c r="A1044" s="26">
        <v>43047.0</v>
      </c>
      <c r="B1044" s="27" t="str">
        <f t="shared" si="1"/>
        <v>Wednesday</v>
      </c>
      <c r="C1044" s="28" t="str">
        <f t="shared" si="2"/>
        <v>November</v>
      </c>
      <c r="D1044" s="29">
        <f t="shared" si="3"/>
        <v>2017</v>
      </c>
      <c r="E1044" s="27">
        <f t="shared" si="4"/>
        <v>45</v>
      </c>
      <c r="F1044" s="30" t="str">
        <f>IFERROR(VLOOKUP(A1044,'_holidays'!A1044:B3149,2, false),"Ns")</f>
        <v>Ns</v>
      </c>
      <c r="G1044" s="30" t="str">
        <f>IFERROR(VLOOKUP(A1044,'_holidays'!A1044:C3149,3,False),"Ns")</f>
        <v>Ns</v>
      </c>
      <c r="H1044" s="31">
        <v>12.1</v>
      </c>
      <c r="I1044" s="31">
        <v>16.9</v>
      </c>
      <c r="J1044" s="28">
        <v>25.4</v>
      </c>
      <c r="K1044" s="31">
        <v>0.0</v>
      </c>
      <c r="L1044" s="27">
        <v>111738.485</v>
      </c>
      <c r="M1044" s="32">
        <v>90.99575509</v>
      </c>
      <c r="N1044" s="33">
        <f t="shared" si="5"/>
        <v>10167727.82</v>
      </c>
    </row>
    <row r="1045">
      <c r="A1045" s="26">
        <v>43048.0</v>
      </c>
      <c r="B1045" s="27" t="str">
        <f t="shared" si="1"/>
        <v>Thursday</v>
      </c>
      <c r="C1045" s="28" t="str">
        <f t="shared" si="2"/>
        <v>November</v>
      </c>
      <c r="D1045" s="29">
        <f t="shared" si="3"/>
        <v>2017</v>
      </c>
      <c r="E1045" s="27">
        <f t="shared" si="4"/>
        <v>45</v>
      </c>
      <c r="F1045" s="30" t="str">
        <f>IFERROR(VLOOKUP(A1045,'_holidays'!A1045:B3150,2, false),"Ns")</f>
        <v>Ns</v>
      </c>
      <c r="G1045" s="30" t="str">
        <f>IFERROR(VLOOKUP(A1045,'_holidays'!A1045:C3150,3,False),"Ns")</f>
        <v>Ns</v>
      </c>
      <c r="H1045" s="31">
        <v>8.7</v>
      </c>
      <c r="I1045" s="31">
        <v>21.8</v>
      </c>
      <c r="J1045" s="28">
        <v>28.8</v>
      </c>
      <c r="K1045" s="31">
        <v>0.0</v>
      </c>
      <c r="L1045" s="27">
        <v>113539.935</v>
      </c>
      <c r="M1045" s="32">
        <v>85.58259467</v>
      </c>
      <c r="N1045" s="33">
        <f t="shared" si="5"/>
        <v>9717042.236</v>
      </c>
    </row>
    <row r="1046">
      <c r="A1046" s="26">
        <v>43049.0</v>
      </c>
      <c r="B1046" s="27" t="str">
        <f t="shared" si="1"/>
        <v>Friday</v>
      </c>
      <c r="C1046" s="28" t="str">
        <f t="shared" si="2"/>
        <v>November</v>
      </c>
      <c r="D1046" s="29">
        <f t="shared" si="3"/>
        <v>2017</v>
      </c>
      <c r="E1046" s="27">
        <f t="shared" si="4"/>
        <v>45</v>
      </c>
      <c r="F1046" s="30" t="str">
        <f>IFERROR(VLOOKUP(A1046,'_holidays'!A1046:B3151,2, false),"Ns")</f>
        <v>Ns</v>
      </c>
      <c r="G1046" s="30" t="str">
        <f>IFERROR(VLOOKUP(A1046,'_holidays'!A1046:C3151,3,False),"Ns")</f>
        <v>Ns</v>
      </c>
      <c r="H1046" s="31">
        <v>12.1</v>
      </c>
      <c r="I1046" s="31">
        <v>27.2</v>
      </c>
      <c r="J1046" s="28">
        <v>23.7</v>
      </c>
      <c r="K1046" s="31">
        <v>0.0</v>
      </c>
      <c r="L1046" s="27">
        <v>115156.445</v>
      </c>
      <c r="M1046" s="32">
        <v>92.61553695</v>
      </c>
      <c r="N1046" s="33">
        <f t="shared" si="5"/>
        <v>10665275.99</v>
      </c>
    </row>
    <row r="1047">
      <c r="A1047" s="26">
        <v>43050.0</v>
      </c>
      <c r="B1047" s="27" t="str">
        <f t="shared" si="1"/>
        <v>Saturday</v>
      </c>
      <c r="C1047" s="28" t="str">
        <f t="shared" si="2"/>
        <v>November</v>
      </c>
      <c r="D1047" s="29">
        <f t="shared" si="3"/>
        <v>2017</v>
      </c>
      <c r="E1047" s="27">
        <f t="shared" si="4"/>
        <v>45</v>
      </c>
      <c r="F1047" s="30" t="str">
        <f>IFERROR(VLOOKUP(A1047,'_holidays'!A1047:B3152,2, false),"Ns")</f>
        <v>Y</v>
      </c>
      <c r="G1047" s="30" t="str">
        <f>IFERROR(VLOOKUP(A1047,'_holidays'!A1047:C3152,3,False),"Ns")</f>
        <v>N</v>
      </c>
      <c r="H1047" s="31">
        <v>14.8</v>
      </c>
      <c r="I1047" s="31">
        <v>24.7</v>
      </c>
      <c r="J1047" s="28">
        <v>28.8</v>
      </c>
      <c r="K1047" s="31">
        <v>0.0</v>
      </c>
      <c r="L1047" s="27">
        <v>104194.345</v>
      </c>
      <c r="M1047" s="32">
        <v>83.49493924</v>
      </c>
      <c r="N1047" s="33">
        <f t="shared" si="5"/>
        <v>8699700.505</v>
      </c>
    </row>
    <row r="1048">
      <c r="A1048" s="26">
        <v>43051.0</v>
      </c>
      <c r="B1048" s="27" t="str">
        <f t="shared" si="1"/>
        <v>Sunday</v>
      </c>
      <c r="C1048" s="28" t="str">
        <f t="shared" si="2"/>
        <v>November</v>
      </c>
      <c r="D1048" s="29">
        <f t="shared" si="3"/>
        <v>2017</v>
      </c>
      <c r="E1048" s="27">
        <f t="shared" si="4"/>
        <v>46</v>
      </c>
      <c r="F1048" s="30" t="str">
        <f>IFERROR(VLOOKUP(A1048,'_holidays'!A1048:B3153,2, false),"Ns")</f>
        <v>Y</v>
      </c>
      <c r="G1048" s="30" t="str">
        <f>IFERROR(VLOOKUP(A1048,'_holidays'!A1048:C3153,3,False),"Ns")</f>
        <v>N</v>
      </c>
      <c r="H1048" s="31">
        <v>13.2</v>
      </c>
      <c r="I1048" s="31">
        <v>23.3</v>
      </c>
      <c r="J1048" s="28">
        <v>25.0</v>
      </c>
      <c r="K1048" s="31">
        <v>0.0</v>
      </c>
      <c r="L1048" s="27">
        <v>98774.235</v>
      </c>
      <c r="M1048" s="32">
        <v>73.95006482</v>
      </c>
      <c r="N1048" s="33">
        <f t="shared" si="5"/>
        <v>7304361.081</v>
      </c>
    </row>
    <row r="1049">
      <c r="A1049" s="26">
        <v>43052.0</v>
      </c>
      <c r="B1049" s="27" t="str">
        <f t="shared" si="1"/>
        <v>Monday</v>
      </c>
      <c r="C1049" s="28" t="str">
        <f t="shared" si="2"/>
        <v>November</v>
      </c>
      <c r="D1049" s="29">
        <f t="shared" si="3"/>
        <v>2017</v>
      </c>
      <c r="E1049" s="27">
        <f t="shared" si="4"/>
        <v>46</v>
      </c>
      <c r="F1049" s="30" t="str">
        <f>IFERROR(VLOOKUP(A1049,'_holidays'!A1049:B3154,2, false),"Ns")</f>
        <v>Y</v>
      </c>
      <c r="G1049" s="30" t="str">
        <f>IFERROR(VLOOKUP(A1049,'_holidays'!A1049:C3154,3,False),"Ns")</f>
        <v>N</v>
      </c>
      <c r="H1049" s="31">
        <v>13.7</v>
      </c>
      <c r="I1049" s="31">
        <v>33.0</v>
      </c>
      <c r="J1049" s="28">
        <v>29.5</v>
      </c>
      <c r="K1049" s="31">
        <v>0.0</v>
      </c>
      <c r="L1049" s="27">
        <v>125795.84</v>
      </c>
      <c r="M1049" s="32">
        <v>102.5536814</v>
      </c>
      <c r="N1049" s="33">
        <f t="shared" si="5"/>
        <v>12900826.5</v>
      </c>
    </row>
    <row r="1050">
      <c r="A1050" s="26">
        <v>43053.0</v>
      </c>
      <c r="B1050" s="27" t="str">
        <f t="shared" si="1"/>
        <v>Tuesday</v>
      </c>
      <c r="C1050" s="28" t="str">
        <f t="shared" si="2"/>
        <v>November</v>
      </c>
      <c r="D1050" s="29">
        <f t="shared" si="3"/>
        <v>2017</v>
      </c>
      <c r="E1050" s="27">
        <f t="shared" si="4"/>
        <v>46</v>
      </c>
      <c r="F1050" s="30" t="str">
        <f>IFERROR(VLOOKUP(A1050,'_holidays'!A1050:B3155,2, false),"Ns")</f>
        <v>Y</v>
      </c>
      <c r="G1050" s="30" t="str">
        <f>IFERROR(VLOOKUP(A1050,'_holidays'!A1050:C3155,3,False),"Ns")</f>
        <v>N</v>
      </c>
      <c r="H1050" s="31">
        <v>18.2</v>
      </c>
      <c r="I1050" s="31">
        <v>33.9</v>
      </c>
      <c r="J1050" s="28">
        <v>29.5</v>
      </c>
      <c r="K1050" s="31">
        <v>0.0</v>
      </c>
      <c r="L1050" s="27">
        <v>135420.82</v>
      </c>
      <c r="M1050" s="32">
        <v>94.73168487</v>
      </c>
      <c r="N1050" s="33">
        <f t="shared" si="5"/>
        <v>12828642.45</v>
      </c>
    </row>
    <row r="1051">
      <c r="A1051" s="26">
        <v>43054.0</v>
      </c>
      <c r="B1051" s="27" t="str">
        <f t="shared" si="1"/>
        <v>Wednesday</v>
      </c>
      <c r="C1051" s="28" t="str">
        <f t="shared" si="2"/>
        <v>November</v>
      </c>
      <c r="D1051" s="29">
        <f t="shared" si="3"/>
        <v>2017</v>
      </c>
      <c r="E1051" s="27">
        <f t="shared" si="4"/>
        <v>46</v>
      </c>
      <c r="F1051" s="30" t="str">
        <f>IFERROR(VLOOKUP(A1051,'_holidays'!A1051:B3156,2, false),"Ns")</f>
        <v>Y</v>
      </c>
      <c r="G1051" s="30" t="str">
        <f>IFERROR(VLOOKUP(A1051,'_holidays'!A1051:C3156,3,False),"Ns")</f>
        <v>N</v>
      </c>
      <c r="H1051" s="31">
        <v>21.5</v>
      </c>
      <c r="I1051" s="31">
        <v>31.4</v>
      </c>
      <c r="J1051" s="28">
        <v>16.9</v>
      </c>
      <c r="K1051" s="31">
        <v>0.0</v>
      </c>
      <c r="L1051" s="27">
        <v>130385.05</v>
      </c>
      <c r="M1051" s="32">
        <v>90.97415977</v>
      </c>
      <c r="N1051" s="33">
        <f t="shared" si="5"/>
        <v>11861670.37</v>
      </c>
    </row>
    <row r="1052">
      <c r="A1052" s="26">
        <v>43055.0</v>
      </c>
      <c r="B1052" s="27" t="str">
        <f t="shared" si="1"/>
        <v>Thursday</v>
      </c>
      <c r="C1052" s="28" t="str">
        <f t="shared" si="2"/>
        <v>November</v>
      </c>
      <c r="D1052" s="29">
        <f t="shared" si="3"/>
        <v>2017</v>
      </c>
      <c r="E1052" s="27">
        <f t="shared" si="4"/>
        <v>46</v>
      </c>
      <c r="F1052" s="30" t="str">
        <f>IFERROR(VLOOKUP(A1052,'_holidays'!A1052:B3157,2, false),"Ns")</f>
        <v>Y</v>
      </c>
      <c r="G1052" s="30" t="str">
        <f>IFERROR(VLOOKUP(A1052,'_holidays'!A1052:C3157,3,False),"Ns")</f>
        <v>N</v>
      </c>
      <c r="H1052" s="31">
        <v>18.1</v>
      </c>
      <c r="I1052" s="31">
        <v>21.3</v>
      </c>
      <c r="J1052" s="28">
        <v>4.8</v>
      </c>
      <c r="K1052" s="31">
        <v>3.6</v>
      </c>
      <c r="L1052" s="27">
        <v>116715.965</v>
      </c>
      <c r="M1052" s="32">
        <v>88.81610737</v>
      </c>
      <c r="N1052" s="33">
        <f t="shared" si="5"/>
        <v>10366257.68</v>
      </c>
    </row>
    <row r="1053">
      <c r="A1053" s="26">
        <v>43056.0</v>
      </c>
      <c r="B1053" s="27" t="str">
        <f t="shared" si="1"/>
        <v>Friday</v>
      </c>
      <c r="C1053" s="28" t="str">
        <f t="shared" si="2"/>
        <v>November</v>
      </c>
      <c r="D1053" s="29">
        <f t="shared" si="3"/>
        <v>2017</v>
      </c>
      <c r="E1053" s="27">
        <f t="shared" si="4"/>
        <v>46</v>
      </c>
      <c r="F1053" s="30" t="str">
        <f>IFERROR(VLOOKUP(A1053,'_holidays'!A1053:B3158,2, false),"Ns")</f>
        <v>Y</v>
      </c>
      <c r="G1053" s="30" t="str">
        <f>IFERROR(VLOOKUP(A1053,'_holidays'!A1053:C3158,3,False),"Ns")</f>
        <v>N</v>
      </c>
      <c r="H1053" s="31">
        <v>16.4</v>
      </c>
      <c r="I1053" s="31">
        <v>26.8</v>
      </c>
      <c r="J1053" s="28">
        <v>22.9</v>
      </c>
      <c r="K1053" s="31">
        <v>4.2</v>
      </c>
      <c r="L1053" s="27">
        <v>117797.62</v>
      </c>
      <c r="M1053" s="32">
        <v>99.44627676</v>
      </c>
      <c r="N1053" s="33">
        <f t="shared" si="5"/>
        <v>11714534.72</v>
      </c>
    </row>
    <row r="1054">
      <c r="A1054" s="26">
        <v>43057.0</v>
      </c>
      <c r="B1054" s="27" t="str">
        <f t="shared" si="1"/>
        <v>Saturday</v>
      </c>
      <c r="C1054" s="28" t="str">
        <f t="shared" si="2"/>
        <v>November</v>
      </c>
      <c r="D1054" s="29">
        <f t="shared" si="3"/>
        <v>2017</v>
      </c>
      <c r="E1054" s="27">
        <f t="shared" si="4"/>
        <v>46</v>
      </c>
      <c r="F1054" s="30" t="str">
        <f>IFERROR(VLOOKUP(A1054,'_holidays'!A1054:B3159,2, false),"Ns")</f>
        <v>Y</v>
      </c>
      <c r="G1054" s="30" t="str">
        <f>IFERROR(VLOOKUP(A1054,'_holidays'!A1054:C3159,3,False),"Ns")</f>
        <v>N</v>
      </c>
      <c r="H1054" s="31">
        <v>16.1</v>
      </c>
      <c r="I1054" s="31">
        <v>28.1</v>
      </c>
      <c r="J1054" s="28">
        <v>20.1</v>
      </c>
      <c r="K1054" s="31">
        <v>0.0</v>
      </c>
      <c r="L1054" s="27">
        <v>106730.21</v>
      </c>
      <c r="M1054" s="32">
        <v>89.77027766</v>
      </c>
      <c r="N1054" s="33">
        <f t="shared" si="5"/>
        <v>9581200.586</v>
      </c>
    </row>
    <row r="1055">
      <c r="A1055" s="26">
        <v>43058.0</v>
      </c>
      <c r="B1055" s="27" t="str">
        <f t="shared" si="1"/>
        <v>Sunday</v>
      </c>
      <c r="C1055" s="28" t="str">
        <f t="shared" si="2"/>
        <v>November</v>
      </c>
      <c r="D1055" s="29">
        <f t="shared" si="3"/>
        <v>2017</v>
      </c>
      <c r="E1055" s="27">
        <f t="shared" si="4"/>
        <v>47</v>
      </c>
      <c r="F1055" s="30" t="str">
        <f>IFERROR(VLOOKUP(A1055,'_holidays'!A1055:B3160,2, false),"Ns")</f>
        <v>Y</v>
      </c>
      <c r="G1055" s="30" t="str">
        <f>IFERROR(VLOOKUP(A1055,'_holidays'!A1055:C3160,3,False),"Ns")</f>
        <v>N</v>
      </c>
      <c r="H1055" s="31">
        <v>15.1</v>
      </c>
      <c r="I1055" s="31">
        <v>29.3</v>
      </c>
      <c r="J1055" s="28">
        <v>27.5</v>
      </c>
      <c r="K1055" s="31">
        <v>24.8</v>
      </c>
      <c r="L1055" s="27">
        <v>101256.78</v>
      </c>
      <c r="M1055" s="32">
        <v>81.88131427</v>
      </c>
      <c r="N1055" s="33">
        <f t="shared" si="5"/>
        <v>8291038.225</v>
      </c>
    </row>
    <row r="1056">
      <c r="A1056" s="26">
        <v>43059.0</v>
      </c>
      <c r="B1056" s="27" t="str">
        <f t="shared" si="1"/>
        <v>Monday</v>
      </c>
      <c r="C1056" s="28" t="str">
        <f t="shared" si="2"/>
        <v>November</v>
      </c>
      <c r="D1056" s="29">
        <f t="shared" si="3"/>
        <v>2017</v>
      </c>
      <c r="E1056" s="27">
        <f t="shared" si="4"/>
        <v>47</v>
      </c>
      <c r="F1056" s="30" t="str">
        <f>IFERROR(VLOOKUP(A1056,'_holidays'!A1056:B3161,2, false),"Ns")</f>
        <v>Y</v>
      </c>
      <c r="G1056" s="30" t="str">
        <f>IFERROR(VLOOKUP(A1056,'_holidays'!A1056:C3161,3,False),"Ns")</f>
        <v>N</v>
      </c>
      <c r="H1056" s="31">
        <v>16.6</v>
      </c>
      <c r="I1056" s="31">
        <v>30.8</v>
      </c>
      <c r="J1056" s="28">
        <v>28.6</v>
      </c>
      <c r="K1056" s="31">
        <v>0.0</v>
      </c>
      <c r="L1056" s="27">
        <v>128658.27</v>
      </c>
      <c r="M1056" s="32">
        <v>131.3009413</v>
      </c>
      <c r="N1056" s="33">
        <f t="shared" si="5"/>
        <v>16892951.96</v>
      </c>
    </row>
    <row r="1057">
      <c r="A1057" s="26">
        <v>43060.0</v>
      </c>
      <c r="B1057" s="27" t="str">
        <f t="shared" si="1"/>
        <v>Tuesday</v>
      </c>
      <c r="C1057" s="28" t="str">
        <f t="shared" si="2"/>
        <v>November</v>
      </c>
      <c r="D1057" s="29">
        <f t="shared" si="3"/>
        <v>2017</v>
      </c>
      <c r="E1057" s="27">
        <f t="shared" si="4"/>
        <v>47</v>
      </c>
      <c r="F1057" s="30" t="str">
        <f>IFERROR(VLOOKUP(A1057,'_holidays'!A1057:B3162,2, false),"Ns")</f>
        <v>Y</v>
      </c>
      <c r="G1057" s="30" t="str">
        <f>IFERROR(VLOOKUP(A1057,'_holidays'!A1057:C3162,3,False),"Ns")</f>
        <v>N</v>
      </c>
      <c r="H1057" s="31">
        <v>17.8</v>
      </c>
      <c r="I1057" s="31">
        <v>32.9</v>
      </c>
      <c r="J1057" s="28">
        <v>29.5</v>
      </c>
      <c r="K1057" s="31">
        <v>0.0</v>
      </c>
      <c r="L1057" s="27">
        <v>137151.495</v>
      </c>
      <c r="M1057" s="32">
        <v>152.7547663</v>
      </c>
      <c r="N1057" s="33">
        <f t="shared" si="5"/>
        <v>20950544.57</v>
      </c>
    </row>
    <row r="1058">
      <c r="A1058" s="26">
        <v>43061.0</v>
      </c>
      <c r="B1058" s="27" t="str">
        <f t="shared" si="1"/>
        <v>Wednesday</v>
      </c>
      <c r="C1058" s="28" t="str">
        <f t="shared" si="2"/>
        <v>November</v>
      </c>
      <c r="D1058" s="29">
        <f t="shared" si="3"/>
        <v>2017</v>
      </c>
      <c r="E1058" s="27">
        <f t="shared" si="4"/>
        <v>47</v>
      </c>
      <c r="F1058" s="30" t="str">
        <f>IFERROR(VLOOKUP(A1058,'_holidays'!A1058:B3163,2, false),"Ns")</f>
        <v>Y</v>
      </c>
      <c r="G1058" s="30" t="str">
        <f>IFERROR(VLOOKUP(A1058,'_holidays'!A1058:C3163,3,False),"Ns")</f>
        <v>N</v>
      </c>
      <c r="H1058" s="31">
        <v>18.7</v>
      </c>
      <c r="I1058" s="31">
        <v>32.6</v>
      </c>
      <c r="J1058" s="28">
        <v>30.6</v>
      </c>
      <c r="K1058" s="31">
        <v>0.0</v>
      </c>
      <c r="L1058" s="27">
        <v>138882.25</v>
      </c>
      <c r="M1058" s="32">
        <v>116.8798367</v>
      </c>
      <c r="N1058" s="33">
        <f t="shared" si="5"/>
        <v>16232534.7</v>
      </c>
    </row>
    <row r="1059">
      <c r="A1059" s="26">
        <v>43062.0</v>
      </c>
      <c r="B1059" s="27" t="str">
        <f t="shared" si="1"/>
        <v>Thursday</v>
      </c>
      <c r="C1059" s="28" t="str">
        <f t="shared" si="2"/>
        <v>November</v>
      </c>
      <c r="D1059" s="29">
        <f t="shared" si="3"/>
        <v>2017</v>
      </c>
      <c r="E1059" s="27">
        <f t="shared" si="4"/>
        <v>47</v>
      </c>
      <c r="F1059" s="30" t="str">
        <f>IFERROR(VLOOKUP(A1059,'_holidays'!A1059:B3164,2, false),"Ns")</f>
        <v>Y</v>
      </c>
      <c r="G1059" s="30" t="str">
        <f>IFERROR(VLOOKUP(A1059,'_holidays'!A1059:C3164,3,False),"Ns")</f>
        <v>N</v>
      </c>
      <c r="H1059" s="31">
        <v>16.2</v>
      </c>
      <c r="I1059" s="31">
        <v>31.9</v>
      </c>
      <c r="J1059" s="28">
        <v>18.9</v>
      </c>
      <c r="K1059" s="31">
        <v>0.0</v>
      </c>
      <c r="L1059" s="27">
        <v>135162.115</v>
      </c>
      <c r="M1059" s="32">
        <v>105.2716657</v>
      </c>
      <c r="N1059" s="33">
        <f t="shared" si="5"/>
        <v>14228740.99</v>
      </c>
    </row>
    <row r="1060">
      <c r="A1060" s="26">
        <v>43063.0</v>
      </c>
      <c r="B1060" s="27" t="str">
        <f t="shared" si="1"/>
        <v>Friday</v>
      </c>
      <c r="C1060" s="28" t="str">
        <f t="shared" si="2"/>
        <v>November</v>
      </c>
      <c r="D1060" s="29">
        <f t="shared" si="3"/>
        <v>2017</v>
      </c>
      <c r="E1060" s="27">
        <f t="shared" si="4"/>
        <v>47</v>
      </c>
      <c r="F1060" s="30" t="str">
        <f>IFERROR(VLOOKUP(A1060,'_holidays'!A1060:B3165,2, false),"Ns")</f>
        <v>Y</v>
      </c>
      <c r="G1060" s="30" t="str">
        <f>IFERROR(VLOOKUP(A1060,'_holidays'!A1060:C3165,3,False),"Ns")</f>
        <v>N</v>
      </c>
      <c r="H1060" s="31">
        <v>18.6</v>
      </c>
      <c r="I1060" s="31">
        <v>30.7</v>
      </c>
      <c r="J1060" s="28">
        <v>13.8</v>
      </c>
      <c r="K1060" s="31">
        <v>1.0</v>
      </c>
      <c r="L1060" s="27">
        <v>133951.29</v>
      </c>
      <c r="M1060" s="32">
        <v>116.5617909</v>
      </c>
      <c r="N1060" s="33">
        <f t="shared" si="5"/>
        <v>15613602.26</v>
      </c>
    </row>
    <row r="1061">
      <c r="A1061" s="26">
        <v>43064.0</v>
      </c>
      <c r="B1061" s="27" t="str">
        <f t="shared" si="1"/>
        <v>Saturday</v>
      </c>
      <c r="C1061" s="28" t="str">
        <f t="shared" si="2"/>
        <v>November</v>
      </c>
      <c r="D1061" s="29">
        <f t="shared" si="3"/>
        <v>2017</v>
      </c>
      <c r="E1061" s="27">
        <f t="shared" si="4"/>
        <v>47</v>
      </c>
      <c r="F1061" s="30" t="str">
        <f>IFERROR(VLOOKUP(A1061,'_holidays'!A1061:B3166,2, false),"Ns")</f>
        <v>Y</v>
      </c>
      <c r="G1061" s="30" t="str">
        <f>IFERROR(VLOOKUP(A1061,'_holidays'!A1061:C3166,3,False),"Ns")</f>
        <v>N</v>
      </c>
      <c r="H1061" s="31">
        <v>19.3</v>
      </c>
      <c r="I1061" s="31">
        <v>32.5</v>
      </c>
      <c r="J1061" s="28">
        <v>17.0</v>
      </c>
      <c r="K1061" s="31">
        <v>0.4</v>
      </c>
      <c r="L1061" s="27">
        <v>121219.595</v>
      </c>
      <c r="M1061" s="32">
        <v>99.01042074</v>
      </c>
      <c r="N1061" s="33">
        <f t="shared" si="5"/>
        <v>12002003.1</v>
      </c>
    </row>
    <row r="1062">
      <c r="A1062" s="26">
        <v>43065.0</v>
      </c>
      <c r="B1062" s="27" t="str">
        <f t="shared" si="1"/>
        <v>Sunday</v>
      </c>
      <c r="C1062" s="28" t="str">
        <f t="shared" si="2"/>
        <v>November</v>
      </c>
      <c r="D1062" s="29">
        <f t="shared" si="3"/>
        <v>2017</v>
      </c>
      <c r="E1062" s="27">
        <f t="shared" si="4"/>
        <v>48</v>
      </c>
      <c r="F1062" s="30" t="str">
        <f>IFERROR(VLOOKUP(A1062,'_holidays'!A1062:B3167,2, false),"Ns")</f>
        <v>Y</v>
      </c>
      <c r="G1062" s="30" t="str">
        <f>IFERROR(VLOOKUP(A1062,'_holidays'!A1062:C3167,3,False),"Ns")</f>
        <v>N</v>
      </c>
      <c r="H1062" s="31">
        <v>19.4</v>
      </c>
      <c r="I1062" s="31">
        <v>28.3</v>
      </c>
      <c r="J1062" s="35"/>
      <c r="K1062" s="31">
        <v>3.4</v>
      </c>
      <c r="L1062" s="27">
        <v>108717.875</v>
      </c>
      <c r="M1062" s="32">
        <v>83.11451412</v>
      </c>
      <c r="N1062" s="33">
        <f t="shared" si="5"/>
        <v>9036033.357</v>
      </c>
    </row>
    <row r="1063">
      <c r="A1063" s="26">
        <v>43066.0</v>
      </c>
      <c r="B1063" s="27" t="str">
        <f t="shared" si="1"/>
        <v>Monday</v>
      </c>
      <c r="C1063" s="28" t="str">
        <f t="shared" si="2"/>
        <v>November</v>
      </c>
      <c r="D1063" s="29">
        <f t="shared" si="3"/>
        <v>2017</v>
      </c>
      <c r="E1063" s="27">
        <f t="shared" si="4"/>
        <v>48</v>
      </c>
      <c r="F1063" s="30" t="str">
        <f>IFERROR(VLOOKUP(A1063,'_holidays'!A1063:B3168,2, false),"Ns")</f>
        <v>Y</v>
      </c>
      <c r="G1063" s="30" t="str">
        <f>IFERROR(VLOOKUP(A1063,'_holidays'!A1063:C3168,3,False),"Ns")</f>
        <v>N</v>
      </c>
      <c r="H1063" s="31">
        <v>16.5</v>
      </c>
      <c r="I1063" s="31">
        <v>21.2</v>
      </c>
      <c r="J1063" s="28">
        <v>20.5</v>
      </c>
      <c r="K1063" s="31">
        <v>1.4</v>
      </c>
      <c r="L1063" s="27">
        <v>115429.005</v>
      </c>
      <c r="M1063" s="32">
        <v>84.60892315</v>
      </c>
      <c r="N1063" s="33">
        <f t="shared" si="5"/>
        <v>9766323.813</v>
      </c>
    </row>
    <row r="1064">
      <c r="A1064" s="26">
        <v>43067.0</v>
      </c>
      <c r="B1064" s="27" t="str">
        <f t="shared" si="1"/>
        <v>Tuesday</v>
      </c>
      <c r="C1064" s="28" t="str">
        <f t="shared" si="2"/>
        <v>November</v>
      </c>
      <c r="D1064" s="29">
        <f t="shared" si="3"/>
        <v>2017</v>
      </c>
      <c r="E1064" s="27">
        <f t="shared" si="4"/>
        <v>48</v>
      </c>
      <c r="F1064" s="30" t="str">
        <f>IFERROR(VLOOKUP(A1064,'_holidays'!A1064:B3169,2, false),"Ns")</f>
        <v>Y</v>
      </c>
      <c r="G1064" s="30" t="str">
        <f>IFERROR(VLOOKUP(A1064,'_holidays'!A1064:C3169,3,False),"Ns")</f>
        <v>N</v>
      </c>
      <c r="H1064" s="31">
        <v>13.7</v>
      </c>
      <c r="I1064" s="31">
        <v>31.0</v>
      </c>
      <c r="J1064" s="28">
        <v>31.1</v>
      </c>
      <c r="K1064" s="31">
        <v>0.2</v>
      </c>
      <c r="L1064" s="27">
        <v>129798.47</v>
      </c>
      <c r="M1064" s="32">
        <v>130.5019687</v>
      </c>
      <c r="N1064" s="33">
        <f t="shared" si="5"/>
        <v>16938955.87</v>
      </c>
    </row>
    <row r="1065">
      <c r="A1065" s="26">
        <v>43068.0</v>
      </c>
      <c r="B1065" s="27" t="str">
        <f t="shared" si="1"/>
        <v>Wednesday</v>
      </c>
      <c r="C1065" s="28" t="str">
        <f t="shared" si="2"/>
        <v>November</v>
      </c>
      <c r="D1065" s="29">
        <f t="shared" si="3"/>
        <v>2017</v>
      </c>
      <c r="E1065" s="27">
        <f t="shared" si="4"/>
        <v>48</v>
      </c>
      <c r="F1065" s="30" t="str">
        <f>IFERROR(VLOOKUP(A1065,'_holidays'!A1065:B3170,2, false),"Ns")</f>
        <v>Y</v>
      </c>
      <c r="G1065" s="30" t="str">
        <f>IFERROR(VLOOKUP(A1065,'_holidays'!A1065:C3170,3,False),"Ns")</f>
        <v>N</v>
      </c>
      <c r="H1065" s="31">
        <v>18.5</v>
      </c>
      <c r="I1065" s="31">
        <v>35.8</v>
      </c>
      <c r="J1065" s="28">
        <v>28.3</v>
      </c>
      <c r="K1065" s="31">
        <v>0.0</v>
      </c>
      <c r="L1065" s="27">
        <v>151730.95</v>
      </c>
      <c r="M1065" s="32">
        <v>166.5526468</v>
      </c>
      <c r="N1065" s="33">
        <f t="shared" si="5"/>
        <v>25271191.32</v>
      </c>
    </row>
    <row r="1066">
      <c r="A1066" s="26">
        <v>43069.0</v>
      </c>
      <c r="B1066" s="27" t="str">
        <f t="shared" si="1"/>
        <v>Thursday</v>
      </c>
      <c r="C1066" s="28" t="str">
        <f t="shared" si="2"/>
        <v>November</v>
      </c>
      <c r="D1066" s="29">
        <f t="shared" si="3"/>
        <v>2017</v>
      </c>
      <c r="E1066" s="27">
        <f t="shared" si="4"/>
        <v>48</v>
      </c>
      <c r="F1066" s="30" t="str">
        <f>IFERROR(VLOOKUP(A1066,'_holidays'!A1066:B3171,2, false),"Ns")</f>
        <v>Y</v>
      </c>
      <c r="G1066" s="30" t="str">
        <f>IFERROR(VLOOKUP(A1066,'_holidays'!A1066:C3171,3,False),"Ns")</f>
        <v>N</v>
      </c>
      <c r="H1066" s="31">
        <v>22.5</v>
      </c>
      <c r="I1066" s="31">
        <v>34.9</v>
      </c>
      <c r="J1066" s="28">
        <v>23.1</v>
      </c>
      <c r="K1066" s="31">
        <v>0.0</v>
      </c>
      <c r="L1066" s="27">
        <v>154632.335</v>
      </c>
      <c r="M1066" s="32">
        <v>131.4914339</v>
      </c>
      <c r="N1066" s="33">
        <f t="shared" si="5"/>
        <v>20332827.46</v>
      </c>
    </row>
    <row r="1067">
      <c r="A1067" s="26">
        <v>43070.0</v>
      </c>
      <c r="B1067" s="27" t="str">
        <f t="shared" si="1"/>
        <v>Friday</v>
      </c>
      <c r="C1067" s="28" t="str">
        <f t="shared" si="2"/>
        <v>December</v>
      </c>
      <c r="D1067" s="29">
        <f t="shared" si="3"/>
        <v>2017</v>
      </c>
      <c r="E1067" s="27">
        <f t="shared" si="4"/>
        <v>48</v>
      </c>
      <c r="F1067" s="30" t="str">
        <f>IFERROR(VLOOKUP(A1067,'_holidays'!A1067:B3172,2, false),"Ns")</f>
        <v>Ns</v>
      </c>
      <c r="G1067" s="30" t="str">
        <f>IFERROR(VLOOKUP(A1067,'_holidays'!A1067:C3172,3,False),"Ns")</f>
        <v>Ns</v>
      </c>
      <c r="H1067" s="31">
        <v>21.5</v>
      </c>
      <c r="I1067" s="31">
        <v>23.5</v>
      </c>
      <c r="J1067" s="28">
        <v>1.6</v>
      </c>
      <c r="K1067" s="31">
        <v>1.8</v>
      </c>
      <c r="L1067" s="27">
        <v>125141.9</v>
      </c>
      <c r="M1067" s="32">
        <v>87.15229595</v>
      </c>
      <c r="N1067" s="33">
        <f t="shared" si="5"/>
        <v>10906403.9</v>
      </c>
    </row>
    <row r="1068">
      <c r="A1068" s="26">
        <v>43071.0</v>
      </c>
      <c r="B1068" s="27" t="str">
        <f t="shared" si="1"/>
        <v>Saturday</v>
      </c>
      <c r="C1068" s="28" t="str">
        <f t="shared" si="2"/>
        <v>December</v>
      </c>
      <c r="D1068" s="29">
        <f t="shared" si="3"/>
        <v>2017</v>
      </c>
      <c r="E1068" s="27">
        <f t="shared" si="4"/>
        <v>48</v>
      </c>
      <c r="F1068" s="30" t="str">
        <f>IFERROR(VLOOKUP(A1068,'_holidays'!A1068:B3173,2, false),"Ns")</f>
        <v>Ns</v>
      </c>
      <c r="G1068" s="30" t="str">
        <f>IFERROR(VLOOKUP(A1068,'_holidays'!A1068:C3173,3,False),"Ns")</f>
        <v>Ns</v>
      </c>
      <c r="H1068" s="31">
        <v>14.7</v>
      </c>
      <c r="I1068" s="31">
        <v>16.4</v>
      </c>
      <c r="J1068" s="28">
        <v>0.7</v>
      </c>
      <c r="K1068" s="31">
        <v>20.6</v>
      </c>
      <c r="L1068" s="27">
        <v>99234.22</v>
      </c>
      <c r="M1068" s="32">
        <v>66.25585865</v>
      </c>
      <c r="N1068" s="33">
        <f t="shared" si="5"/>
        <v>6574848.454</v>
      </c>
    </row>
    <row r="1069">
      <c r="A1069" s="26">
        <v>43072.0</v>
      </c>
      <c r="B1069" s="27" t="str">
        <f t="shared" si="1"/>
        <v>Sunday</v>
      </c>
      <c r="C1069" s="28" t="str">
        <f t="shared" si="2"/>
        <v>December</v>
      </c>
      <c r="D1069" s="29">
        <f t="shared" si="3"/>
        <v>2017</v>
      </c>
      <c r="E1069" s="27">
        <f t="shared" si="4"/>
        <v>49</v>
      </c>
      <c r="F1069" s="30" t="str">
        <f>IFERROR(VLOOKUP(A1069,'_holidays'!A1069:B3174,2, false),"Ns")</f>
        <v>Ns</v>
      </c>
      <c r="G1069" s="30" t="str">
        <f>IFERROR(VLOOKUP(A1069,'_holidays'!A1069:C3174,3,False),"Ns")</f>
        <v>Ns</v>
      </c>
      <c r="H1069" s="31">
        <v>11.5</v>
      </c>
      <c r="I1069" s="31">
        <v>17.1</v>
      </c>
      <c r="J1069" s="28">
        <v>14.4</v>
      </c>
      <c r="K1069" s="31">
        <v>43.8</v>
      </c>
      <c r="L1069" s="27">
        <v>92487.705</v>
      </c>
      <c r="M1069" s="32">
        <v>67.75806637</v>
      </c>
      <c r="N1069" s="33">
        <f t="shared" si="5"/>
        <v>6266788.054</v>
      </c>
    </row>
    <row r="1070">
      <c r="A1070" s="26">
        <v>43073.0</v>
      </c>
      <c r="B1070" s="27" t="str">
        <f t="shared" si="1"/>
        <v>Monday</v>
      </c>
      <c r="C1070" s="28" t="str">
        <f t="shared" si="2"/>
        <v>December</v>
      </c>
      <c r="D1070" s="29">
        <f t="shared" si="3"/>
        <v>2017</v>
      </c>
      <c r="E1070" s="27">
        <f t="shared" si="4"/>
        <v>49</v>
      </c>
      <c r="F1070" s="30" t="str">
        <f>IFERROR(VLOOKUP(A1070,'_holidays'!A1070:B3175,2, false),"Ns")</f>
        <v>Ns</v>
      </c>
      <c r="G1070" s="30" t="str">
        <f>IFERROR(VLOOKUP(A1070,'_holidays'!A1070:C3175,3,False),"Ns")</f>
        <v>Ns</v>
      </c>
      <c r="H1070" s="31">
        <v>12.4</v>
      </c>
      <c r="I1070" s="31">
        <v>17.5</v>
      </c>
      <c r="J1070" s="28">
        <v>7.9</v>
      </c>
      <c r="K1070" s="31">
        <v>5.4</v>
      </c>
      <c r="L1070" s="27">
        <v>111625.98</v>
      </c>
      <c r="M1070" s="32">
        <v>84.04175782</v>
      </c>
      <c r="N1070" s="33">
        <f t="shared" si="5"/>
        <v>9381243.578</v>
      </c>
    </row>
    <row r="1071">
      <c r="A1071" s="26">
        <v>43074.0</v>
      </c>
      <c r="B1071" s="27" t="str">
        <f t="shared" si="1"/>
        <v>Tuesday</v>
      </c>
      <c r="C1071" s="28" t="str">
        <f t="shared" si="2"/>
        <v>December</v>
      </c>
      <c r="D1071" s="29">
        <f t="shared" si="3"/>
        <v>2017</v>
      </c>
      <c r="E1071" s="27">
        <f t="shared" si="4"/>
        <v>49</v>
      </c>
      <c r="F1071" s="30" t="str">
        <f>IFERROR(VLOOKUP(A1071,'_holidays'!A1071:B3176,2, false),"Ns")</f>
        <v>Ns</v>
      </c>
      <c r="G1071" s="30" t="str">
        <f>IFERROR(VLOOKUP(A1071,'_holidays'!A1071:C3176,3,False),"Ns")</f>
        <v>Ns</v>
      </c>
      <c r="H1071" s="31">
        <v>10.8</v>
      </c>
      <c r="I1071" s="31">
        <v>22.8</v>
      </c>
      <c r="J1071" s="28">
        <v>22.9</v>
      </c>
      <c r="K1071" s="31">
        <v>1.8</v>
      </c>
      <c r="L1071" s="27">
        <v>113063.675</v>
      </c>
      <c r="M1071" s="32">
        <v>82.84205791</v>
      </c>
      <c r="N1071" s="33">
        <f t="shared" si="5"/>
        <v>9366427.512</v>
      </c>
    </row>
    <row r="1072">
      <c r="A1072" s="26">
        <v>43075.0</v>
      </c>
      <c r="B1072" s="27" t="str">
        <f t="shared" si="1"/>
        <v>Wednesday</v>
      </c>
      <c r="C1072" s="28" t="str">
        <f t="shared" si="2"/>
        <v>December</v>
      </c>
      <c r="D1072" s="29">
        <f t="shared" si="3"/>
        <v>2017</v>
      </c>
      <c r="E1072" s="27">
        <f t="shared" si="4"/>
        <v>49</v>
      </c>
      <c r="F1072" s="30" t="str">
        <f>IFERROR(VLOOKUP(A1072,'_holidays'!A1072:B3177,2, false),"Ns")</f>
        <v>Ns</v>
      </c>
      <c r="G1072" s="30" t="str">
        <f>IFERROR(VLOOKUP(A1072,'_holidays'!A1072:C3177,3,False),"Ns")</f>
        <v>Ns</v>
      </c>
      <c r="H1072" s="31">
        <v>13.6</v>
      </c>
      <c r="I1072" s="31">
        <v>21.3</v>
      </c>
      <c r="J1072" s="28">
        <v>23.6</v>
      </c>
      <c r="K1072" s="31">
        <v>0.0</v>
      </c>
      <c r="L1072" s="27">
        <v>115383.13</v>
      </c>
      <c r="M1072" s="32">
        <v>89.56405055</v>
      </c>
      <c r="N1072" s="33">
        <f t="shared" si="5"/>
        <v>10334180.49</v>
      </c>
    </row>
    <row r="1073">
      <c r="A1073" s="26">
        <v>43076.0</v>
      </c>
      <c r="B1073" s="27" t="str">
        <f t="shared" si="1"/>
        <v>Thursday</v>
      </c>
      <c r="C1073" s="28" t="str">
        <f t="shared" si="2"/>
        <v>December</v>
      </c>
      <c r="D1073" s="29">
        <f t="shared" si="3"/>
        <v>2017</v>
      </c>
      <c r="E1073" s="27">
        <f t="shared" si="4"/>
        <v>49</v>
      </c>
      <c r="F1073" s="30" t="str">
        <f>IFERROR(VLOOKUP(A1073,'_holidays'!A1073:B3178,2, false),"Ns")</f>
        <v>Ns</v>
      </c>
      <c r="G1073" s="30" t="str">
        <f>IFERROR(VLOOKUP(A1073,'_holidays'!A1073:C3178,3,False),"Ns")</f>
        <v>Ns</v>
      </c>
      <c r="H1073" s="31">
        <v>11.6</v>
      </c>
      <c r="I1073" s="31">
        <v>21.9</v>
      </c>
      <c r="J1073" s="28">
        <v>19.8</v>
      </c>
      <c r="K1073" s="31">
        <v>0.0</v>
      </c>
      <c r="L1073" s="27">
        <v>115736.97</v>
      </c>
      <c r="M1073" s="32">
        <v>102.5919318</v>
      </c>
      <c r="N1073" s="33">
        <f t="shared" si="5"/>
        <v>11873679.33</v>
      </c>
    </row>
    <row r="1074">
      <c r="A1074" s="26">
        <v>43077.0</v>
      </c>
      <c r="B1074" s="27" t="str">
        <f t="shared" si="1"/>
        <v>Friday</v>
      </c>
      <c r="C1074" s="28" t="str">
        <f t="shared" si="2"/>
        <v>December</v>
      </c>
      <c r="D1074" s="29">
        <f t="shared" si="3"/>
        <v>2017</v>
      </c>
      <c r="E1074" s="27">
        <f t="shared" si="4"/>
        <v>49</v>
      </c>
      <c r="F1074" s="30" t="str">
        <f>IFERROR(VLOOKUP(A1074,'_holidays'!A1074:B3179,2, false),"Ns")</f>
        <v>Ns</v>
      </c>
      <c r="G1074" s="30" t="str">
        <f>IFERROR(VLOOKUP(A1074,'_holidays'!A1074:C3179,3,False),"Ns")</f>
        <v>Ns</v>
      </c>
      <c r="H1074" s="31">
        <v>11.4</v>
      </c>
      <c r="I1074" s="31">
        <v>18.7</v>
      </c>
      <c r="J1074" s="28">
        <v>28.5</v>
      </c>
      <c r="K1074" s="31">
        <v>25.2</v>
      </c>
      <c r="L1074" s="27">
        <v>109568.47</v>
      </c>
      <c r="M1074" s="32">
        <v>87.46772198</v>
      </c>
      <c r="N1074" s="33">
        <f t="shared" si="5"/>
        <v>9583704.472</v>
      </c>
    </row>
    <row r="1075">
      <c r="A1075" s="26">
        <v>43078.0</v>
      </c>
      <c r="B1075" s="27" t="str">
        <f t="shared" si="1"/>
        <v>Saturday</v>
      </c>
      <c r="C1075" s="28" t="str">
        <f t="shared" si="2"/>
        <v>December</v>
      </c>
      <c r="D1075" s="29">
        <f t="shared" si="3"/>
        <v>2017</v>
      </c>
      <c r="E1075" s="27">
        <f t="shared" si="4"/>
        <v>49</v>
      </c>
      <c r="F1075" s="30" t="str">
        <f>IFERROR(VLOOKUP(A1075,'_holidays'!A1075:B3180,2, false),"Ns")</f>
        <v>Ns</v>
      </c>
      <c r="G1075" s="30" t="str">
        <f>IFERROR(VLOOKUP(A1075,'_holidays'!A1075:C3180,3,False),"Ns")</f>
        <v>Ns</v>
      </c>
      <c r="H1075" s="31">
        <v>12.7</v>
      </c>
      <c r="I1075" s="31">
        <v>23.0</v>
      </c>
      <c r="J1075" s="28">
        <v>19.2</v>
      </c>
      <c r="K1075" s="31">
        <v>0.0</v>
      </c>
      <c r="L1075" s="27">
        <v>99334.8</v>
      </c>
      <c r="M1075" s="32">
        <v>82.98083753</v>
      </c>
      <c r="N1075" s="33">
        <f t="shared" si="5"/>
        <v>8242884.9</v>
      </c>
    </row>
    <row r="1076">
      <c r="A1076" s="26">
        <v>43079.0</v>
      </c>
      <c r="B1076" s="27" t="str">
        <f t="shared" si="1"/>
        <v>Sunday</v>
      </c>
      <c r="C1076" s="28" t="str">
        <f t="shared" si="2"/>
        <v>December</v>
      </c>
      <c r="D1076" s="29">
        <f t="shared" si="3"/>
        <v>2017</v>
      </c>
      <c r="E1076" s="27">
        <f t="shared" si="4"/>
        <v>50</v>
      </c>
      <c r="F1076" s="30" t="str">
        <f>IFERROR(VLOOKUP(A1076,'_holidays'!A1076:B3181,2, false),"Ns")</f>
        <v>Ns</v>
      </c>
      <c r="G1076" s="30" t="str">
        <f>IFERROR(VLOOKUP(A1076,'_holidays'!A1076:C3181,3,False),"Ns")</f>
        <v>Ns</v>
      </c>
      <c r="H1076" s="31">
        <v>14.5</v>
      </c>
      <c r="I1076" s="31">
        <v>22.2</v>
      </c>
      <c r="J1076" s="28">
        <v>31.4</v>
      </c>
      <c r="K1076" s="31">
        <v>0.0</v>
      </c>
      <c r="L1076" s="27">
        <v>97715.01</v>
      </c>
      <c r="M1076" s="32">
        <v>81.0891636</v>
      </c>
      <c r="N1076" s="33">
        <f t="shared" si="5"/>
        <v>7923628.432</v>
      </c>
    </row>
    <row r="1077">
      <c r="A1077" s="26">
        <v>43080.0</v>
      </c>
      <c r="B1077" s="27" t="str">
        <f t="shared" si="1"/>
        <v>Monday</v>
      </c>
      <c r="C1077" s="28" t="str">
        <f t="shared" si="2"/>
        <v>December</v>
      </c>
      <c r="D1077" s="29">
        <f t="shared" si="3"/>
        <v>2017</v>
      </c>
      <c r="E1077" s="27">
        <f t="shared" si="4"/>
        <v>50</v>
      </c>
      <c r="F1077" s="30" t="str">
        <f>IFERROR(VLOOKUP(A1077,'_holidays'!A1077:B3182,2, false),"Ns")</f>
        <v>Ns</v>
      </c>
      <c r="G1077" s="30" t="str">
        <f>IFERROR(VLOOKUP(A1077,'_holidays'!A1077:C3182,3,False),"Ns")</f>
        <v>Ns</v>
      </c>
      <c r="H1077" s="31">
        <v>16.4</v>
      </c>
      <c r="I1077" s="31">
        <v>20.7</v>
      </c>
      <c r="J1077" s="28">
        <v>26.3</v>
      </c>
      <c r="K1077" s="31">
        <v>0.0</v>
      </c>
      <c r="L1077" s="27">
        <v>114680.185</v>
      </c>
      <c r="M1077" s="32">
        <v>97.60539576</v>
      </c>
      <c r="N1077" s="33">
        <f t="shared" si="5"/>
        <v>11193404.84</v>
      </c>
    </row>
    <row r="1078">
      <c r="A1078" s="26">
        <v>43081.0</v>
      </c>
      <c r="B1078" s="27" t="str">
        <f t="shared" si="1"/>
        <v>Tuesday</v>
      </c>
      <c r="C1078" s="28" t="str">
        <f t="shared" si="2"/>
        <v>December</v>
      </c>
      <c r="D1078" s="29">
        <f t="shared" si="3"/>
        <v>2017</v>
      </c>
      <c r="E1078" s="27">
        <f t="shared" si="4"/>
        <v>50</v>
      </c>
      <c r="F1078" s="30" t="str">
        <f>IFERROR(VLOOKUP(A1078,'_holidays'!A1078:B3183,2, false),"Ns")</f>
        <v>Y</v>
      </c>
      <c r="G1078" s="30" t="str">
        <f>IFERROR(VLOOKUP(A1078,'_holidays'!A1078:C3183,3,False),"Ns")</f>
        <v>N</v>
      </c>
      <c r="H1078" s="31">
        <v>15.8</v>
      </c>
      <c r="I1078" s="31">
        <v>26.4</v>
      </c>
      <c r="J1078" s="28">
        <v>31.3</v>
      </c>
      <c r="K1078" s="31">
        <v>0.0</v>
      </c>
      <c r="L1078" s="27">
        <v>121945.175</v>
      </c>
      <c r="M1078" s="32">
        <v>104.9958379</v>
      </c>
      <c r="N1078" s="33">
        <f t="shared" si="5"/>
        <v>12803735.83</v>
      </c>
    </row>
    <row r="1079">
      <c r="A1079" s="26">
        <v>43082.0</v>
      </c>
      <c r="B1079" s="27" t="str">
        <f t="shared" si="1"/>
        <v>Wednesday</v>
      </c>
      <c r="C1079" s="28" t="str">
        <f t="shared" si="2"/>
        <v>December</v>
      </c>
      <c r="D1079" s="29">
        <f t="shared" si="3"/>
        <v>2017</v>
      </c>
      <c r="E1079" s="27">
        <f t="shared" si="4"/>
        <v>50</v>
      </c>
      <c r="F1079" s="30" t="str">
        <f>IFERROR(VLOOKUP(A1079,'_holidays'!A1079:B3184,2, false),"Ns")</f>
        <v>Y</v>
      </c>
      <c r="G1079" s="30" t="str">
        <f>IFERROR(VLOOKUP(A1079,'_holidays'!A1079:C3184,3,False),"Ns")</f>
        <v>N</v>
      </c>
      <c r="H1079" s="31">
        <v>15.8</v>
      </c>
      <c r="I1079" s="31">
        <v>37.6</v>
      </c>
      <c r="J1079" s="28">
        <v>32.0</v>
      </c>
      <c r="K1079" s="31">
        <v>0.0</v>
      </c>
      <c r="L1079" s="27">
        <v>146933.095</v>
      </c>
      <c r="M1079" s="32">
        <v>94.49815198</v>
      </c>
      <c r="N1079" s="33">
        <f t="shared" si="5"/>
        <v>13884905.94</v>
      </c>
    </row>
    <row r="1080">
      <c r="A1080" s="26">
        <v>43083.0</v>
      </c>
      <c r="B1080" s="27" t="str">
        <f t="shared" si="1"/>
        <v>Thursday</v>
      </c>
      <c r="C1080" s="28" t="str">
        <f t="shared" si="2"/>
        <v>December</v>
      </c>
      <c r="D1080" s="29">
        <f t="shared" si="3"/>
        <v>2017</v>
      </c>
      <c r="E1080" s="27">
        <f t="shared" si="4"/>
        <v>50</v>
      </c>
      <c r="F1080" s="30" t="str">
        <f>IFERROR(VLOOKUP(A1080,'_holidays'!A1080:B3185,2, false),"Ns")</f>
        <v>Y</v>
      </c>
      <c r="G1080" s="30" t="str">
        <f>IFERROR(VLOOKUP(A1080,'_holidays'!A1080:C3185,3,False),"Ns")</f>
        <v>N</v>
      </c>
      <c r="H1080" s="31">
        <v>20.5</v>
      </c>
      <c r="I1080" s="31">
        <v>23.1</v>
      </c>
      <c r="J1080" s="28">
        <v>21.7</v>
      </c>
      <c r="K1080" s="31">
        <v>0.0</v>
      </c>
      <c r="L1080" s="27">
        <v>129280.81</v>
      </c>
      <c r="M1080" s="32">
        <v>101.8652498</v>
      </c>
      <c r="N1080" s="33">
        <f t="shared" si="5"/>
        <v>13169222</v>
      </c>
    </row>
    <row r="1081">
      <c r="A1081" s="26">
        <v>43084.0</v>
      </c>
      <c r="B1081" s="27" t="str">
        <f t="shared" si="1"/>
        <v>Friday</v>
      </c>
      <c r="C1081" s="28" t="str">
        <f t="shared" si="2"/>
        <v>December</v>
      </c>
      <c r="D1081" s="29">
        <f t="shared" si="3"/>
        <v>2017</v>
      </c>
      <c r="E1081" s="27">
        <f t="shared" si="4"/>
        <v>50</v>
      </c>
      <c r="F1081" s="30" t="str">
        <f>IFERROR(VLOOKUP(A1081,'_holidays'!A1081:B3186,2, false),"Ns")</f>
        <v>Y</v>
      </c>
      <c r="G1081" s="30" t="str">
        <f>IFERROR(VLOOKUP(A1081,'_holidays'!A1081:C3186,3,False),"Ns")</f>
        <v>N</v>
      </c>
      <c r="H1081" s="31">
        <v>14.1</v>
      </c>
      <c r="I1081" s="31">
        <v>26.4</v>
      </c>
      <c r="J1081" s="28">
        <v>32.1</v>
      </c>
      <c r="K1081" s="31">
        <v>0.0</v>
      </c>
      <c r="L1081" s="27">
        <v>120821.055</v>
      </c>
      <c r="M1081" s="32">
        <v>105.4358596</v>
      </c>
      <c r="N1081" s="33">
        <f t="shared" si="5"/>
        <v>12738871.79</v>
      </c>
    </row>
    <row r="1082">
      <c r="A1082" s="26">
        <v>43085.0</v>
      </c>
      <c r="B1082" s="27" t="str">
        <f t="shared" si="1"/>
        <v>Saturday</v>
      </c>
      <c r="C1082" s="28" t="str">
        <f t="shared" si="2"/>
        <v>December</v>
      </c>
      <c r="D1082" s="29">
        <f t="shared" si="3"/>
        <v>2017</v>
      </c>
      <c r="E1082" s="27">
        <f t="shared" si="4"/>
        <v>50</v>
      </c>
      <c r="F1082" s="30" t="str">
        <f>IFERROR(VLOOKUP(A1082,'_holidays'!A1082:B3187,2, false),"Ns")</f>
        <v>Y</v>
      </c>
      <c r="G1082" s="30" t="str">
        <f>IFERROR(VLOOKUP(A1082,'_holidays'!A1082:C3187,3,False),"Ns")</f>
        <v>N</v>
      </c>
      <c r="H1082" s="31">
        <v>13.8</v>
      </c>
      <c r="I1082" s="31">
        <v>24.6</v>
      </c>
      <c r="J1082" s="28">
        <v>31.0</v>
      </c>
      <c r="K1082" s="31">
        <v>0.0</v>
      </c>
      <c r="L1082" s="27">
        <v>110154.36</v>
      </c>
      <c r="M1082" s="32">
        <v>99.47541633</v>
      </c>
      <c r="N1082" s="33">
        <f t="shared" si="5"/>
        <v>10957650.82</v>
      </c>
    </row>
    <row r="1083">
      <c r="A1083" s="26">
        <v>43086.0</v>
      </c>
      <c r="B1083" s="27" t="str">
        <f t="shared" si="1"/>
        <v>Sunday</v>
      </c>
      <c r="C1083" s="28" t="str">
        <f t="shared" si="2"/>
        <v>December</v>
      </c>
      <c r="D1083" s="29">
        <f t="shared" si="3"/>
        <v>2017</v>
      </c>
      <c r="E1083" s="27">
        <f t="shared" si="4"/>
        <v>51</v>
      </c>
      <c r="F1083" s="30" t="str">
        <f>IFERROR(VLOOKUP(A1083,'_holidays'!A1083:B3188,2, false),"Ns")</f>
        <v>Y</v>
      </c>
      <c r="G1083" s="30" t="str">
        <f>IFERROR(VLOOKUP(A1083,'_holidays'!A1083:C3188,3,False),"Ns")</f>
        <v>N</v>
      </c>
      <c r="H1083" s="31">
        <v>15.7</v>
      </c>
      <c r="I1083" s="31">
        <v>24.5</v>
      </c>
      <c r="J1083" s="28">
        <v>30.5</v>
      </c>
      <c r="K1083" s="31">
        <v>0.0</v>
      </c>
      <c r="L1083" s="27">
        <v>107212.84</v>
      </c>
      <c r="M1083" s="32">
        <v>82.04932328</v>
      </c>
      <c r="N1083" s="33">
        <f t="shared" si="5"/>
        <v>8796740.969</v>
      </c>
    </row>
    <row r="1084">
      <c r="A1084" s="26">
        <v>43087.0</v>
      </c>
      <c r="B1084" s="27" t="str">
        <f t="shared" si="1"/>
        <v>Monday</v>
      </c>
      <c r="C1084" s="28" t="str">
        <f t="shared" si="2"/>
        <v>December</v>
      </c>
      <c r="D1084" s="29">
        <f t="shared" si="3"/>
        <v>2017</v>
      </c>
      <c r="E1084" s="27">
        <f t="shared" si="4"/>
        <v>51</v>
      </c>
      <c r="F1084" s="30" t="str">
        <f>IFERROR(VLOOKUP(A1084,'_holidays'!A1084:B3189,2, false),"Ns")</f>
        <v>Y</v>
      </c>
      <c r="G1084" s="30" t="str">
        <f>IFERROR(VLOOKUP(A1084,'_holidays'!A1084:C3189,3,False),"Ns")</f>
        <v>N</v>
      </c>
      <c r="H1084" s="31">
        <v>17.1</v>
      </c>
      <c r="I1084" s="31">
        <v>33.0</v>
      </c>
      <c r="J1084" s="28">
        <v>22.1</v>
      </c>
      <c r="K1084" s="31">
        <v>0.0</v>
      </c>
      <c r="L1084" s="27">
        <v>138949.675</v>
      </c>
      <c r="M1084" s="32">
        <v>117.2653843</v>
      </c>
      <c r="N1084" s="33">
        <f t="shared" si="5"/>
        <v>16293987.04</v>
      </c>
    </row>
    <row r="1085">
      <c r="A1085" s="26">
        <v>43088.0</v>
      </c>
      <c r="B1085" s="27" t="str">
        <f t="shared" si="1"/>
        <v>Tuesday</v>
      </c>
      <c r="C1085" s="28" t="str">
        <f t="shared" si="2"/>
        <v>December</v>
      </c>
      <c r="D1085" s="29">
        <f t="shared" si="3"/>
        <v>2017</v>
      </c>
      <c r="E1085" s="27">
        <f t="shared" si="4"/>
        <v>51</v>
      </c>
      <c r="F1085" s="30" t="str">
        <f>IFERROR(VLOOKUP(A1085,'_holidays'!A1085:B3190,2, false),"Ns")</f>
        <v>Y</v>
      </c>
      <c r="G1085" s="30" t="str">
        <f>IFERROR(VLOOKUP(A1085,'_holidays'!A1085:C3190,3,False),"Ns")</f>
        <v>N</v>
      </c>
      <c r="H1085" s="31">
        <v>19.7</v>
      </c>
      <c r="I1085" s="31">
        <v>37.4</v>
      </c>
      <c r="J1085" s="28">
        <v>12.1</v>
      </c>
      <c r="K1085" s="31">
        <v>0.0</v>
      </c>
      <c r="L1085" s="27">
        <v>142870.395</v>
      </c>
      <c r="M1085" s="32">
        <v>106.4977263</v>
      </c>
      <c r="N1085" s="33">
        <f t="shared" si="5"/>
        <v>15215372.22</v>
      </c>
    </row>
    <row r="1086">
      <c r="A1086" s="26">
        <v>43089.0</v>
      </c>
      <c r="B1086" s="27" t="str">
        <f t="shared" si="1"/>
        <v>Wednesday</v>
      </c>
      <c r="C1086" s="28" t="str">
        <f t="shared" si="2"/>
        <v>December</v>
      </c>
      <c r="D1086" s="29">
        <f t="shared" si="3"/>
        <v>2017</v>
      </c>
      <c r="E1086" s="27">
        <f t="shared" si="4"/>
        <v>51</v>
      </c>
      <c r="F1086" s="30" t="str">
        <f>IFERROR(VLOOKUP(A1086,'_holidays'!A1086:B3191,2, false),"Ns")</f>
        <v>Y</v>
      </c>
      <c r="G1086" s="30" t="str">
        <f>IFERROR(VLOOKUP(A1086,'_holidays'!A1086:C3191,3,False),"Ns")</f>
        <v>N</v>
      </c>
      <c r="H1086" s="31">
        <v>15.8</v>
      </c>
      <c r="I1086" s="31">
        <v>24.5</v>
      </c>
      <c r="J1086" s="28">
        <v>19.0</v>
      </c>
      <c r="K1086" s="31">
        <v>20.6</v>
      </c>
      <c r="L1086" s="27">
        <v>114916.99</v>
      </c>
      <c r="M1086" s="32">
        <v>78.73760078</v>
      </c>
      <c r="N1086" s="33">
        <f t="shared" si="5"/>
        <v>9048288.081</v>
      </c>
    </row>
    <row r="1087">
      <c r="A1087" s="26">
        <v>43090.0</v>
      </c>
      <c r="B1087" s="27" t="str">
        <f t="shared" si="1"/>
        <v>Thursday</v>
      </c>
      <c r="C1087" s="28" t="str">
        <f t="shared" si="2"/>
        <v>December</v>
      </c>
      <c r="D1087" s="29">
        <f t="shared" si="3"/>
        <v>2017</v>
      </c>
      <c r="E1087" s="27">
        <f t="shared" si="4"/>
        <v>51</v>
      </c>
      <c r="F1087" s="30" t="str">
        <f>IFERROR(VLOOKUP(A1087,'_holidays'!A1087:B3192,2, false),"Ns")</f>
        <v>Y</v>
      </c>
      <c r="G1087" s="30" t="str">
        <f>IFERROR(VLOOKUP(A1087,'_holidays'!A1087:C3192,3,False),"Ns")</f>
        <v>N</v>
      </c>
      <c r="H1087" s="31">
        <v>12.3</v>
      </c>
      <c r="I1087" s="31">
        <v>23.7</v>
      </c>
      <c r="J1087" s="28">
        <v>31.9</v>
      </c>
      <c r="K1087" s="31">
        <v>0.0</v>
      </c>
      <c r="L1087" s="27">
        <v>114462.53</v>
      </c>
      <c r="M1087" s="32">
        <v>85.77543165</v>
      </c>
      <c r="N1087" s="33">
        <f t="shared" si="5"/>
        <v>9818072.919</v>
      </c>
    </row>
    <row r="1088">
      <c r="A1088" s="26">
        <v>43091.0</v>
      </c>
      <c r="B1088" s="27" t="str">
        <f t="shared" si="1"/>
        <v>Friday</v>
      </c>
      <c r="C1088" s="28" t="str">
        <f t="shared" si="2"/>
        <v>December</v>
      </c>
      <c r="D1088" s="29">
        <f t="shared" si="3"/>
        <v>2017</v>
      </c>
      <c r="E1088" s="27">
        <f t="shared" si="4"/>
        <v>51</v>
      </c>
      <c r="F1088" s="30" t="str">
        <f>IFERROR(VLOOKUP(A1088,'_holidays'!A1088:B3193,2, false),"Ns")</f>
        <v>N</v>
      </c>
      <c r="G1088" s="30" t="str">
        <f>IFERROR(VLOOKUP(A1088,'_holidays'!A1088:C3193,3,False),"Ns")</f>
        <v>N</v>
      </c>
      <c r="H1088" s="31">
        <v>13.6</v>
      </c>
      <c r="I1088" s="31">
        <v>27.7</v>
      </c>
      <c r="J1088" s="28">
        <v>26.6</v>
      </c>
      <c r="K1088" s="31">
        <v>0.0</v>
      </c>
      <c r="L1088" s="27">
        <v>116428.79</v>
      </c>
      <c r="M1088" s="32">
        <v>81.598863</v>
      </c>
      <c r="N1088" s="33">
        <f t="shared" si="5"/>
        <v>9500456.884</v>
      </c>
    </row>
    <row r="1089">
      <c r="A1089" s="26">
        <v>43092.0</v>
      </c>
      <c r="B1089" s="27" t="str">
        <f t="shared" si="1"/>
        <v>Saturday</v>
      </c>
      <c r="C1089" s="28" t="str">
        <f t="shared" si="2"/>
        <v>December</v>
      </c>
      <c r="D1089" s="29">
        <f t="shared" si="3"/>
        <v>2017</v>
      </c>
      <c r="E1089" s="27">
        <f t="shared" si="4"/>
        <v>51</v>
      </c>
      <c r="F1089" s="30" t="str">
        <f>IFERROR(VLOOKUP(A1089,'_holidays'!A1089:B3194,2, false),"Ns")</f>
        <v>N</v>
      </c>
      <c r="G1089" s="30" t="str">
        <f>IFERROR(VLOOKUP(A1089,'_holidays'!A1089:C3194,3,False),"Ns")</f>
        <v>N</v>
      </c>
      <c r="H1089" s="31">
        <v>14.7</v>
      </c>
      <c r="I1089" s="31">
        <v>30.2</v>
      </c>
      <c r="J1089" s="28">
        <v>21.2</v>
      </c>
      <c r="K1089" s="31">
        <v>0.0</v>
      </c>
      <c r="L1089" s="27">
        <v>109364.01</v>
      </c>
      <c r="M1089" s="32">
        <v>79.89884834</v>
      </c>
      <c r="N1089" s="33">
        <f t="shared" si="5"/>
        <v>8738058.449</v>
      </c>
    </row>
    <row r="1090">
      <c r="A1090" s="26">
        <v>43093.0</v>
      </c>
      <c r="B1090" s="27" t="str">
        <f t="shared" si="1"/>
        <v>Sunday</v>
      </c>
      <c r="C1090" s="28" t="str">
        <f t="shared" si="2"/>
        <v>December</v>
      </c>
      <c r="D1090" s="29">
        <f t="shared" si="3"/>
        <v>2017</v>
      </c>
      <c r="E1090" s="27">
        <f t="shared" si="4"/>
        <v>52</v>
      </c>
      <c r="F1090" s="30" t="str">
        <f>IFERROR(VLOOKUP(A1090,'_holidays'!A1090:B3195,2, false),"Ns")</f>
        <v>N</v>
      </c>
      <c r="G1090" s="30" t="str">
        <f>IFERROR(VLOOKUP(A1090,'_holidays'!A1090:C3195,3,False),"Ns")</f>
        <v>N</v>
      </c>
      <c r="H1090" s="31">
        <v>15.8</v>
      </c>
      <c r="I1090" s="31">
        <v>19.4</v>
      </c>
      <c r="J1090" s="28">
        <v>25.7</v>
      </c>
      <c r="K1090" s="31">
        <v>0.4</v>
      </c>
      <c r="L1090" s="27">
        <v>92856.23</v>
      </c>
      <c r="M1090" s="32">
        <v>58.93911386</v>
      </c>
      <c r="N1090" s="33">
        <f t="shared" si="5"/>
        <v>5472863.913</v>
      </c>
    </row>
    <row r="1091">
      <c r="A1091" s="26">
        <v>43094.0</v>
      </c>
      <c r="B1091" s="27" t="str">
        <f t="shared" si="1"/>
        <v>Monday</v>
      </c>
      <c r="C1091" s="28" t="str">
        <f t="shared" si="2"/>
        <v>December</v>
      </c>
      <c r="D1091" s="29">
        <f t="shared" si="3"/>
        <v>2017</v>
      </c>
      <c r="E1091" s="27">
        <f t="shared" si="4"/>
        <v>52</v>
      </c>
      <c r="F1091" s="30" t="str">
        <f>IFERROR(VLOOKUP(A1091,'_holidays'!A1091:B3196,2, false),"Ns")</f>
        <v>N</v>
      </c>
      <c r="G1091" s="30" t="str">
        <f>IFERROR(VLOOKUP(A1091,'_holidays'!A1091:C3196,3,False),"Ns")</f>
        <v>Y</v>
      </c>
      <c r="H1091" s="31">
        <v>15.1</v>
      </c>
      <c r="I1091" s="31">
        <v>21.4</v>
      </c>
      <c r="J1091" s="28">
        <v>29.0</v>
      </c>
      <c r="K1091" s="31">
        <v>0.0</v>
      </c>
      <c r="L1091" s="27">
        <v>85094.375</v>
      </c>
      <c r="M1091" s="32">
        <v>44.90030063</v>
      </c>
      <c r="N1091" s="33">
        <f t="shared" si="5"/>
        <v>3820763.019</v>
      </c>
    </row>
    <row r="1092">
      <c r="A1092" s="26">
        <v>43095.0</v>
      </c>
      <c r="B1092" s="27" t="str">
        <f t="shared" si="1"/>
        <v>Tuesday</v>
      </c>
      <c r="C1092" s="28" t="str">
        <f t="shared" si="2"/>
        <v>December</v>
      </c>
      <c r="D1092" s="29">
        <f t="shared" si="3"/>
        <v>2017</v>
      </c>
      <c r="E1092" s="27">
        <f t="shared" si="4"/>
        <v>52</v>
      </c>
      <c r="F1092" s="30" t="str">
        <f>IFERROR(VLOOKUP(A1092,'_holidays'!A1092:B3197,2, false),"Ns")</f>
        <v>N</v>
      </c>
      <c r="G1092" s="30" t="str">
        <f>IFERROR(VLOOKUP(A1092,'_holidays'!A1092:C3197,3,False),"Ns")</f>
        <v>Y</v>
      </c>
      <c r="H1092" s="31">
        <v>12.5</v>
      </c>
      <c r="I1092" s="31">
        <v>30.5</v>
      </c>
      <c r="J1092" s="28">
        <v>31.9</v>
      </c>
      <c r="K1092" s="31">
        <v>0.0</v>
      </c>
      <c r="L1092" s="27">
        <v>98638.855</v>
      </c>
      <c r="M1092" s="32">
        <v>72.84524212</v>
      </c>
      <c r="N1092" s="33">
        <f t="shared" si="5"/>
        <v>7185371.275</v>
      </c>
    </row>
    <row r="1093">
      <c r="A1093" s="26">
        <v>43096.0</v>
      </c>
      <c r="B1093" s="27" t="str">
        <f t="shared" si="1"/>
        <v>Wednesday</v>
      </c>
      <c r="C1093" s="28" t="str">
        <f t="shared" si="2"/>
        <v>December</v>
      </c>
      <c r="D1093" s="29">
        <f t="shared" si="3"/>
        <v>2017</v>
      </c>
      <c r="E1093" s="27">
        <f t="shared" si="4"/>
        <v>52</v>
      </c>
      <c r="F1093" s="30" t="str">
        <f>IFERROR(VLOOKUP(A1093,'_holidays'!A1093:B3198,2, false),"Ns")</f>
        <v>N</v>
      </c>
      <c r="G1093" s="30" t="str">
        <f>IFERROR(VLOOKUP(A1093,'_holidays'!A1093:C3198,3,False),"Ns")</f>
        <v>N</v>
      </c>
      <c r="H1093" s="31">
        <v>17.3</v>
      </c>
      <c r="I1093" s="31">
        <v>34.5</v>
      </c>
      <c r="J1093" s="28">
        <v>30.6</v>
      </c>
      <c r="K1093" s="31">
        <v>0.0</v>
      </c>
      <c r="L1093" s="27">
        <v>128753.755</v>
      </c>
      <c r="M1093" s="32">
        <v>113.6548037</v>
      </c>
      <c r="N1093" s="33">
        <f t="shared" si="5"/>
        <v>14633482.75</v>
      </c>
    </row>
    <row r="1094">
      <c r="A1094" s="26">
        <v>43097.0</v>
      </c>
      <c r="B1094" s="27" t="str">
        <f t="shared" si="1"/>
        <v>Thursday</v>
      </c>
      <c r="C1094" s="28" t="str">
        <f t="shared" si="2"/>
        <v>December</v>
      </c>
      <c r="D1094" s="29">
        <f t="shared" si="3"/>
        <v>2017</v>
      </c>
      <c r="E1094" s="27">
        <f t="shared" si="4"/>
        <v>52</v>
      </c>
      <c r="F1094" s="30" t="str">
        <f>IFERROR(VLOOKUP(A1094,'_holidays'!A1094:B3199,2, false),"Ns")</f>
        <v>N</v>
      </c>
      <c r="G1094" s="30" t="str">
        <f>IFERROR(VLOOKUP(A1094,'_holidays'!A1094:C3199,3,False),"Ns")</f>
        <v>N</v>
      </c>
      <c r="H1094" s="31">
        <v>24.0</v>
      </c>
      <c r="I1094" s="31">
        <v>32.8</v>
      </c>
      <c r="J1094" s="28">
        <v>13.5</v>
      </c>
      <c r="K1094" s="31">
        <v>0.0</v>
      </c>
      <c r="L1094" s="27">
        <v>130699.155</v>
      </c>
      <c r="M1094" s="32">
        <v>109.4926892</v>
      </c>
      <c r="N1094" s="33">
        <f t="shared" si="5"/>
        <v>14310601.96</v>
      </c>
    </row>
    <row r="1095">
      <c r="A1095" s="26">
        <v>43098.0</v>
      </c>
      <c r="B1095" s="27" t="str">
        <f t="shared" si="1"/>
        <v>Friday</v>
      </c>
      <c r="C1095" s="28" t="str">
        <f t="shared" si="2"/>
        <v>December</v>
      </c>
      <c r="D1095" s="29">
        <f t="shared" si="3"/>
        <v>2017</v>
      </c>
      <c r="E1095" s="27">
        <f t="shared" si="4"/>
        <v>52</v>
      </c>
      <c r="F1095" s="30" t="str">
        <f>IFERROR(VLOOKUP(A1095,'_holidays'!A1095:B3200,2, false),"Ns")</f>
        <v>N</v>
      </c>
      <c r="G1095" s="30" t="str">
        <f>IFERROR(VLOOKUP(A1095,'_holidays'!A1095:C3200,3,False),"Ns")</f>
        <v>N</v>
      </c>
      <c r="H1095" s="31">
        <v>18.6</v>
      </c>
      <c r="I1095" s="31">
        <v>24.4</v>
      </c>
      <c r="J1095" s="28">
        <v>9.3</v>
      </c>
      <c r="K1095" s="31">
        <v>0.2</v>
      </c>
      <c r="L1095" s="27">
        <v>115572.045</v>
      </c>
      <c r="M1095" s="32">
        <v>93.83408893</v>
      </c>
      <c r="N1095" s="33">
        <f t="shared" si="5"/>
        <v>10844597.55</v>
      </c>
    </row>
    <row r="1096">
      <c r="A1096" s="26">
        <v>43099.0</v>
      </c>
      <c r="B1096" s="27" t="str">
        <f t="shared" si="1"/>
        <v>Saturday</v>
      </c>
      <c r="C1096" s="28" t="str">
        <f t="shared" si="2"/>
        <v>December</v>
      </c>
      <c r="D1096" s="29">
        <f t="shared" si="3"/>
        <v>2017</v>
      </c>
      <c r="E1096" s="27">
        <f t="shared" si="4"/>
        <v>52</v>
      </c>
      <c r="F1096" s="30" t="str">
        <f>IFERROR(VLOOKUP(A1096,'_holidays'!A1096:B3201,2, false),"Ns")</f>
        <v>N</v>
      </c>
      <c r="G1096" s="30" t="str">
        <f>IFERROR(VLOOKUP(A1096,'_holidays'!A1096:C3201,3,False),"Ns")</f>
        <v>N</v>
      </c>
      <c r="H1096" s="31">
        <v>15.6</v>
      </c>
      <c r="I1096" s="31">
        <v>21.3</v>
      </c>
      <c r="J1096" s="28">
        <v>13.6</v>
      </c>
      <c r="K1096" s="31">
        <v>8.4</v>
      </c>
      <c r="L1096" s="27">
        <v>96358.975</v>
      </c>
      <c r="M1096" s="32">
        <v>59.47516902</v>
      </c>
      <c r="N1096" s="33">
        <f t="shared" si="5"/>
        <v>5730966.325</v>
      </c>
    </row>
    <row r="1097">
      <c r="A1097" s="26">
        <v>43100.0</v>
      </c>
      <c r="B1097" s="27" t="str">
        <f t="shared" si="1"/>
        <v>Sunday</v>
      </c>
      <c r="C1097" s="28" t="str">
        <f t="shared" si="2"/>
        <v>December</v>
      </c>
      <c r="D1097" s="29">
        <f t="shared" si="3"/>
        <v>2017</v>
      </c>
      <c r="E1097" s="27">
        <f t="shared" si="4"/>
        <v>53</v>
      </c>
      <c r="F1097" s="30" t="str">
        <f>IFERROR(VLOOKUP(A1097,'_holidays'!A1097:B3202,2, false),"Ns")</f>
        <v>N</v>
      </c>
      <c r="G1097" s="30" t="str">
        <f>IFERROR(VLOOKUP(A1097,'_holidays'!A1097:C3202,3,False),"Ns")</f>
        <v>N</v>
      </c>
      <c r="H1097" s="31">
        <v>12.0</v>
      </c>
      <c r="I1097" s="31">
        <v>25.7</v>
      </c>
      <c r="J1097" s="28">
        <v>31.7</v>
      </c>
      <c r="K1097" s="31">
        <v>0.2</v>
      </c>
      <c r="L1097" s="27">
        <v>95700.48</v>
      </c>
      <c r="M1097" s="32">
        <v>61.49347092</v>
      </c>
      <c r="N1097" s="33">
        <f t="shared" si="5"/>
        <v>5884954.684</v>
      </c>
    </row>
    <row r="1098">
      <c r="A1098" s="26">
        <v>43101.0</v>
      </c>
      <c r="B1098" s="27" t="str">
        <f t="shared" si="1"/>
        <v>Monday</v>
      </c>
      <c r="C1098" s="28" t="str">
        <f t="shared" si="2"/>
        <v>January</v>
      </c>
      <c r="D1098" s="29">
        <f t="shared" si="3"/>
        <v>2018</v>
      </c>
      <c r="E1098" s="27">
        <f t="shared" si="4"/>
        <v>1</v>
      </c>
      <c r="F1098" s="30" t="str">
        <f>IFERROR(VLOOKUP(A1098,'_holidays'!A1098:B3203,2, false),"Ns")</f>
        <v>N</v>
      </c>
      <c r="G1098" s="30" t="str">
        <f>IFERROR(VLOOKUP(A1098,'_holidays'!A1098:C3203,3,False),"Ns")</f>
        <v>Y</v>
      </c>
      <c r="H1098" s="31">
        <v>16.6</v>
      </c>
      <c r="I1098" s="31">
        <v>25.3</v>
      </c>
      <c r="J1098" s="28">
        <v>31.4</v>
      </c>
      <c r="K1098" s="31">
        <v>0.0</v>
      </c>
      <c r="L1098" s="27">
        <v>95959.685</v>
      </c>
      <c r="M1098" s="32">
        <v>71.8177473</v>
      </c>
      <c r="N1098" s="33">
        <f t="shared" si="5"/>
        <v>6891608.408</v>
      </c>
    </row>
    <row r="1099">
      <c r="A1099" s="26">
        <v>43102.0</v>
      </c>
      <c r="B1099" s="27" t="str">
        <f t="shared" si="1"/>
        <v>Tuesday</v>
      </c>
      <c r="C1099" s="28" t="str">
        <f t="shared" si="2"/>
        <v>January</v>
      </c>
      <c r="D1099" s="29">
        <f t="shared" si="3"/>
        <v>2018</v>
      </c>
      <c r="E1099" s="27">
        <f t="shared" si="4"/>
        <v>1</v>
      </c>
      <c r="F1099" s="30" t="str">
        <f>IFERROR(VLOOKUP(A1099,'_holidays'!A1099:B3204,2, false),"Ns")</f>
        <v>Y</v>
      </c>
      <c r="G1099" s="30" t="str">
        <f>IFERROR(VLOOKUP(A1099,'_holidays'!A1099:C3204,3,False),"Ns")</f>
        <v>N</v>
      </c>
      <c r="H1099" s="31">
        <v>16.4</v>
      </c>
      <c r="I1099" s="31">
        <v>21.8</v>
      </c>
      <c r="J1099" s="28">
        <v>29.7</v>
      </c>
      <c r="K1099" s="31">
        <v>0.0</v>
      </c>
      <c r="L1099" s="27">
        <v>105277.85</v>
      </c>
      <c r="M1099" s="32">
        <v>69.38772963</v>
      </c>
      <c r="N1099" s="33">
        <f t="shared" si="5"/>
        <v>7304990.992</v>
      </c>
    </row>
    <row r="1100">
      <c r="A1100" s="26">
        <v>43103.0</v>
      </c>
      <c r="B1100" s="27" t="str">
        <f t="shared" si="1"/>
        <v>Wednesday</v>
      </c>
      <c r="C1100" s="28" t="str">
        <f t="shared" si="2"/>
        <v>January</v>
      </c>
      <c r="D1100" s="29">
        <f t="shared" si="3"/>
        <v>2018</v>
      </c>
      <c r="E1100" s="27">
        <f t="shared" si="4"/>
        <v>1</v>
      </c>
      <c r="F1100" s="30" t="str">
        <f>IFERROR(VLOOKUP(A1100,'_holidays'!A1100:B3205,2, false),"Ns")</f>
        <v>Y</v>
      </c>
      <c r="G1100" s="30" t="str">
        <f>IFERROR(VLOOKUP(A1100,'_holidays'!A1100:C3205,3,False),"Ns")</f>
        <v>N</v>
      </c>
      <c r="H1100" s="31">
        <v>14.6</v>
      </c>
      <c r="I1100" s="31">
        <v>21.0</v>
      </c>
      <c r="J1100" s="28">
        <v>27.2</v>
      </c>
      <c r="K1100" s="31">
        <v>0.0</v>
      </c>
      <c r="L1100" s="27">
        <v>106373.825</v>
      </c>
      <c r="M1100" s="32">
        <v>67.23811677</v>
      </c>
      <c r="N1100" s="33">
        <f t="shared" si="5"/>
        <v>7152375.667</v>
      </c>
    </row>
    <row r="1101">
      <c r="A1101" s="26">
        <v>43104.0</v>
      </c>
      <c r="B1101" s="27" t="str">
        <f t="shared" si="1"/>
        <v>Thursday</v>
      </c>
      <c r="C1101" s="28" t="str">
        <f t="shared" si="2"/>
        <v>January</v>
      </c>
      <c r="D1101" s="29">
        <f t="shared" si="3"/>
        <v>2018</v>
      </c>
      <c r="E1101" s="27">
        <f t="shared" si="4"/>
        <v>1</v>
      </c>
      <c r="F1101" s="30" t="str">
        <f>IFERROR(VLOOKUP(A1101,'_holidays'!A1101:B3206,2, false),"Ns")</f>
        <v>N</v>
      </c>
      <c r="G1101" s="30" t="str">
        <f>IFERROR(VLOOKUP(A1101,'_holidays'!A1101:C3206,3,False),"Ns")</f>
        <v>Y</v>
      </c>
      <c r="H1101" s="31">
        <v>14.1</v>
      </c>
      <c r="I1101" s="31">
        <v>23.6</v>
      </c>
      <c r="J1101" s="28">
        <v>31.8</v>
      </c>
      <c r="K1101" s="31">
        <v>0.2</v>
      </c>
      <c r="L1101" s="27">
        <v>113337.685</v>
      </c>
      <c r="M1101" s="32">
        <v>78.7381874</v>
      </c>
      <c r="N1101" s="33">
        <f t="shared" si="5"/>
        <v>8924003.881</v>
      </c>
    </row>
    <row r="1102">
      <c r="A1102" s="26">
        <v>43105.0</v>
      </c>
      <c r="B1102" s="27" t="str">
        <f t="shared" si="1"/>
        <v>Friday</v>
      </c>
      <c r="C1102" s="28" t="str">
        <f t="shared" si="2"/>
        <v>January</v>
      </c>
      <c r="D1102" s="29">
        <f t="shared" si="3"/>
        <v>2018</v>
      </c>
      <c r="E1102" s="27">
        <f t="shared" si="4"/>
        <v>1</v>
      </c>
      <c r="F1102" s="30" t="str">
        <f>IFERROR(VLOOKUP(A1102,'_holidays'!A1102:B3207,2, false),"Ns")</f>
        <v>Y</v>
      </c>
      <c r="G1102" s="30" t="str">
        <f>IFERROR(VLOOKUP(A1102,'_holidays'!A1102:C3207,3,False),"Ns")</f>
        <v>N</v>
      </c>
      <c r="H1102" s="31">
        <v>14.7</v>
      </c>
      <c r="I1102" s="31">
        <v>30.7</v>
      </c>
      <c r="J1102" s="28">
        <v>31.7</v>
      </c>
      <c r="K1102" s="31">
        <v>0.0</v>
      </c>
      <c r="L1102" s="27">
        <v>123247.735</v>
      </c>
      <c r="M1102" s="32">
        <v>90.82817034</v>
      </c>
      <c r="N1102" s="33">
        <f t="shared" si="5"/>
        <v>11194366.27</v>
      </c>
    </row>
    <row r="1103">
      <c r="A1103" s="26">
        <v>43106.0</v>
      </c>
      <c r="B1103" s="27" t="str">
        <f t="shared" si="1"/>
        <v>Saturday</v>
      </c>
      <c r="C1103" s="28" t="str">
        <f t="shared" si="2"/>
        <v>January</v>
      </c>
      <c r="D1103" s="29">
        <f t="shared" si="3"/>
        <v>2018</v>
      </c>
      <c r="E1103" s="27">
        <f t="shared" si="4"/>
        <v>1</v>
      </c>
      <c r="F1103" s="30" t="str">
        <f>IFERROR(VLOOKUP(A1103,'_holidays'!A1103:B3208,2, false),"Ns")</f>
        <v>Y</v>
      </c>
      <c r="G1103" s="30" t="str">
        <f>IFERROR(VLOOKUP(A1103,'_holidays'!A1103:C3208,3,False),"Ns")</f>
        <v>N</v>
      </c>
      <c r="H1103" s="31">
        <v>18.8</v>
      </c>
      <c r="I1103" s="31">
        <v>41.7</v>
      </c>
      <c r="J1103" s="28">
        <v>31.5</v>
      </c>
      <c r="K1103" s="31">
        <v>0.0</v>
      </c>
      <c r="L1103" s="27">
        <v>133705.845</v>
      </c>
      <c r="M1103" s="32">
        <v>75.59138621</v>
      </c>
      <c r="N1103" s="33">
        <f t="shared" si="5"/>
        <v>10107010.17</v>
      </c>
    </row>
    <row r="1104">
      <c r="A1104" s="26">
        <v>43107.0</v>
      </c>
      <c r="B1104" s="27" t="str">
        <f t="shared" si="1"/>
        <v>Sunday</v>
      </c>
      <c r="C1104" s="28" t="str">
        <f t="shared" si="2"/>
        <v>January</v>
      </c>
      <c r="D1104" s="29">
        <f t="shared" si="3"/>
        <v>2018</v>
      </c>
      <c r="E1104" s="27">
        <f t="shared" si="4"/>
        <v>2</v>
      </c>
      <c r="F1104" s="30" t="str">
        <f>IFERROR(VLOOKUP(A1104,'_holidays'!A1104:B3209,2, false),"Ns")</f>
        <v>N</v>
      </c>
      <c r="G1104" s="30" t="str">
        <f>IFERROR(VLOOKUP(A1104,'_holidays'!A1104:C3209,3,False),"Ns")</f>
        <v>N</v>
      </c>
      <c r="H1104" s="31">
        <v>18.7</v>
      </c>
      <c r="I1104" s="31">
        <v>21.8</v>
      </c>
      <c r="J1104" s="28">
        <v>11.0</v>
      </c>
      <c r="K1104" s="31">
        <v>0.0</v>
      </c>
      <c r="L1104" s="27">
        <v>107142.815</v>
      </c>
      <c r="M1104" s="32">
        <v>80.97604617</v>
      </c>
      <c r="N1104" s="33">
        <f t="shared" si="5"/>
        <v>8676001.534</v>
      </c>
    </row>
    <row r="1105">
      <c r="A1105" s="26">
        <v>43108.0</v>
      </c>
      <c r="B1105" s="27" t="str">
        <f t="shared" si="1"/>
        <v>Monday</v>
      </c>
      <c r="C1105" s="28" t="str">
        <f t="shared" si="2"/>
        <v>January</v>
      </c>
      <c r="D1105" s="29">
        <f t="shared" si="3"/>
        <v>2018</v>
      </c>
      <c r="E1105" s="27">
        <f t="shared" si="4"/>
        <v>2</v>
      </c>
      <c r="F1105" s="30" t="str">
        <f>IFERROR(VLOOKUP(A1105,'_holidays'!A1105:B3210,2, false),"Ns")</f>
        <v>Y</v>
      </c>
      <c r="G1105" s="30" t="str">
        <f>IFERROR(VLOOKUP(A1105,'_holidays'!A1105:C3210,3,False),"Ns")</f>
        <v>N</v>
      </c>
      <c r="H1105" s="31">
        <v>17.3</v>
      </c>
      <c r="I1105" s="31">
        <v>21.9</v>
      </c>
      <c r="J1105" s="28">
        <v>17.5</v>
      </c>
      <c r="K1105" s="31">
        <v>0.0</v>
      </c>
      <c r="L1105" s="27">
        <v>118832.07</v>
      </c>
      <c r="M1105" s="32">
        <v>87.93157864</v>
      </c>
      <c r="N1105" s="33">
        <f t="shared" si="5"/>
        <v>10449091.51</v>
      </c>
    </row>
    <row r="1106">
      <c r="A1106" s="26">
        <v>43109.0</v>
      </c>
      <c r="B1106" s="27" t="str">
        <f t="shared" si="1"/>
        <v>Tuesday</v>
      </c>
      <c r="C1106" s="28" t="str">
        <f t="shared" si="2"/>
        <v>January</v>
      </c>
      <c r="D1106" s="29">
        <f t="shared" si="3"/>
        <v>2018</v>
      </c>
      <c r="E1106" s="27">
        <f t="shared" si="4"/>
        <v>2</v>
      </c>
      <c r="F1106" s="30" t="str">
        <f>IFERROR(VLOOKUP(A1106,'_holidays'!A1106:B3211,2, false),"Ns")</f>
        <v>Y</v>
      </c>
      <c r="G1106" s="30" t="str">
        <f>IFERROR(VLOOKUP(A1106,'_holidays'!A1106:C3211,3,False),"Ns")</f>
        <v>N</v>
      </c>
      <c r="H1106" s="31">
        <v>15.7</v>
      </c>
      <c r="I1106" s="31">
        <v>22.5</v>
      </c>
      <c r="J1106" s="28">
        <v>30.0</v>
      </c>
      <c r="K1106" s="31">
        <v>0.0</v>
      </c>
      <c r="L1106" s="27">
        <v>111361.05</v>
      </c>
      <c r="M1106" s="32">
        <v>76.71739452</v>
      </c>
      <c r="N1106" s="33">
        <f t="shared" si="5"/>
        <v>8543329.607</v>
      </c>
    </row>
    <row r="1107">
      <c r="A1107" s="26">
        <v>43110.0</v>
      </c>
      <c r="B1107" s="27" t="str">
        <f t="shared" si="1"/>
        <v>Wednesday</v>
      </c>
      <c r="C1107" s="28" t="str">
        <f t="shared" si="2"/>
        <v>January</v>
      </c>
      <c r="D1107" s="29">
        <f t="shared" si="3"/>
        <v>2018</v>
      </c>
      <c r="E1107" s="27">
        <f t="shared" si="4"/>
        <v>2</v>
      </c>
      <c r="F1107" s="30" t="str">
        <f>IFERROR(VLOOKUP(A1107,'_holidays'!A1107:B3212,2, false),"Ns")</f>
        <v>N</v>
      </c>
      <c r="G1107" s="30" t="str">
        <f>IFERROR(VLOOKUP(A1107,'_holidays'!A1107:C3212,3,False),"Ns")</f>
        <v>N</v>
      </c>
      <c r="H1107" s="31">
        <v>13.6</v>
      </c>
      <c r="I1107" s="31">
        <v>25.6</v>
      </c>
      <c r="J1107" s="28">
        <v>23.5</v>
      </c>
      <c r="K1107" s="31">
        <v>0.0</v>
      </c>
      <c r="L1107" s="27">
        <v>116530.04</v>
      </c>
      <c r="M1107" s="32">
        <v>80.21227444</v>
      </c>
      <c r="N1107" s="33">
        <f t="shared" si="5"/>
        <v>9347139.549</v>
      </c>
    </row>
    <row r="1108">
      <c r="A1108" s="26">
        <v>43111.0</v>
      </c>
      <c r="B1108" s="27" t="str">
        <f t="shared" si="1"/>
        <v>Thursday</v>
      </c>
      <c r="C1108" s="28" t="str">
        <f t="shared" si="2"/>
        <v>January</v>
      </c>
      <c r="D1108" s="29">
        <f t="shared" si="3"/>
        <v>2018</v>
      </c>
      <c r="E1108" s="27">
        <f t="shared" si="4"/>
        <v>2</v>
      </c>
      <c r="F1108" s="30" t="str">
        <f>IFERROR(VLOOKUP(A1108,'_holidays'!A1108:B3213,2, false),"Ns")</f>
        <v>Y</v>
      </c>
      <c r="G1108" s="30" t="str">
        <f>IFERROR(VLOOKUP(A1108,'_holidays'!A1108:C3213,3,False),"Ns")</f>
        <v>N</v>
      </c>
      <c r="H1108" s="31">
        <v>15.5</v>
      </c>
      <c r="I1108" s="31">
        <v>34.5</v>
      </c>
      <c r="J1108" s="28">
        <v>28.6</v>
      </c>
      <c r="K1108" s="31">
        <v>0.0</v>
      </c>
      <c r="L1108" s="27">
        <v>139607.905</v>
      </c>
      <c r="M1108" s="32">
        <v>87.80265805</v>
      </c>
      <c r="N1108" s="33">
        <f t="shared" si="5"/>
        <v>12257945.14</v>
      </c>
    </row>
    <row r="1109">
      <c r="A1109" s="26">
        <v>43112.0</v>
      </c>
      <c r="B1109" s="27" t="str">
        <f t="shared" si="1"/>
        <v>Friday</v>
      </c>
      <c r="C1109" s="28" t="str">
        <f t="shared" si="2"/>
        <v>January</v>
      </c>
      <c r="D1109" s="29">
        <f t="shared" si="3"/>
        <v>2018</v>
      </c>
      <c r="E1109" s="27">
        <f t="shared" si="4"/>
        <v>2</v>
      </c>
      <c r="F1109" s="30" t="str">
        <f>IFERROR(VLOOKUP(A1109,'_holidays'!A1109:B3214,2, false),"Ns")</f>
        <v>Y</v>
      </c>
      <c r="G1109" s="30" t="str">
        <f>IFERROR(VLOOKUP(A1109,'_holidays'!A1109:C3214,3,False),"Ns")</f>
        <v>N</v>
      </c>
      <c r="H1109" s="31">
        <v>20.4</v>
      </c>
      <c r="I1109" s="31">
        <v>30.0</v>
      </c>
      <c r="J1109" s="28">
        <v>1.7</v>
      </c>
      <c r="K1109" s="31">
        <v>1.0</v>
      </c>
      <c r="L1109" s="27">
        <v>132022.87</v>
      </c>
      <c r="M1109" s="32">
        <v>94.00071925</v>
      </c>
      <c r="N1109" s="33">
        <f t="shared" si="5"/>
        <v>12410244.74</v>
      </c>
    </row>
    <row r="1110">
      <c r="A1110" s="26">
        <v>43113.0</v>
      </c>
      <c r="B1110" s="27" t="str">
        <f t="shared" si="1"/>
        <v>Saturday</v>
      </c>
      <c r="C1110" s="28" t="str">
        <f t="shared" si="2"/>
        <v>January</v>
      </c>
      <c r="D1110" s="29">
        <f t="shared" si="3"/>
        <v>2018</v>
      </c>
      <c r="E1110" s="27">
        <f t="shared" si="4"/>
        <v>2</v>
      </c>
      <c r="F1110" s="30" t="str">
        <f>IFERROR(VLOOKUP(A1110,'_holidays'!A1110:B3215,2, false),"Ns")</f>
        <v>N</v>
      </c>
      <c r="G1110" s="30" t="str">
        <f>IFERROR(VLOOKUP(A1110,'_holidays'!A1110:C3215,3,False),"Ns")</f>
        <v>N</v>
      </c>
      <c r="H1110" s="31">
        <v>16.0</v>
      </c>
      <c r="I1110" s="31">
        <v>20.9</v>
      </c>
      <c r="J1110" s="28">
        <v>10.7</v>
      </c>
      <c r="K1110" s="31">
        <v>7.0</v>
      </c>
      <c r="L1110" s="27">
        <v>98977.05</v>
      </c>
      <c r="M1110" s="32">
        <v>73.27654592</v>
      </c>
      <c r="N1110" s="33">
        <f t="shared" si="5"/>
        <v>7252696.349</v>
      </c>
    </row>
    <row r="1111">
      <c r="A1111" s="26">
        <v>43114.0</v>
      </c>
      <c r="B1111" s="27" t="str">
        <f t="shared" si="1"/>
        <v>Sunday</v>
      </c>
      <c r="C1111" s="28" t="str">
        <f t="shared" si="2"/>
        <v>January</v>
      </c>
      <c r="D1111" s="29">
        <f t="shared" si="3"/>
        <v>2018</v>
      </c>
      <c r="E1111" s="27">
        <f t="shared" si="4"/>
        <v>3</v>
      </c>
      <c r="F1111" s="30" t="str">
        <f>IFERROR(VLOOKUP(A1111,'_holidays'!A1111:B3216,2, false),"Ns")</f>
        <v>N</v>
      </c>
      <c r="G1111" s="30" t="str">
        <f>IFERROR(VLOOKUP(A1111,'_holidays'!A1111:C3216,3,False),"Ns")</f>
        <v>N</v>
      </c>
      <c r="H1111" s="31">
        <v>12.7</v>
      </c>
      <c r="I1111" s="31">
        <v>19.5</v>
      </c>
      <c r="J1111" s="28">
        <v>27.5</v>
      </c>
      <c r="K1111" s="31">
        <v>15.0</v>
      </c>
      <c r="L1111" s="27">
        <v>92021.68</v>
      </c>
      <c r="M1111" s="32">
        <v>66.65958191</v>
      </c>
      <c r="N1111" s="33">
        <f t="shared" si="5"/>
        <v>6134126.715</v>
      </c>
    </row>
    <row r="1112">
      <c r="A1112" s="26">
        <v>43115.0</v>
      </c>
      <c r="B1112" s="27" t="str">
        <f t="shared" si="1"/>
        <v>Monday</v>
      </c>
      <c r="C1112" s="28" t="str">
        <f t="shared" si="2"/>
        <v>January</v>
      </c>
      <c r="D1112" s="29">
        <f t="shared" si="3"/>
        <v>2018</v>
      </c>
      <c r="E1112" s="27">
        <f t="shared" si="4"/>
        <v>3</v>
      </c>
      <c r="F1112" s="30" t="str">
        <f>IFERROR(VLOOKUP(A1112,'_holidays'!A1112:B3217,2, false),"Ns")</f>
        <v>N</v>
      </c>
      <c r="G1112" s="30" t="str">
        <f>IFERROR(VLOOKUP(A1112,'_holidays'!A1112:C3217,3,False),"Ns")</f>
        <v>N</v>
      </c>
      <c r="H1112" s="31">
        <v>14.6</v>
      </c>
      <c r="I1112" s="31">
        <v>20.9</v>
      </c>
      <c r="J1112" s="28">
        <v>21.1</v>
      </c>
      <c r="K1112" s="31">
        <v>0.0</v>
      </c>
      <c r="L1112" s="27">
        <v>109389.095</v>
      </c>
      <c r="M1112" s="32">
        <v>86.37851455</v>
      </c>
      <c r="N1112" s="33">
        <f t="shared" si="5"/>
        <v>9448867.534</v>
      </c>
    </row>
    <row r="1113">
      <c r="A1113" s="26">
        <v>43116.0</v>
      </c>
      <c r="B1113" s="27" t="str">
        <f t="shared" si="1"/>
        <v>Tuesday</v>
      </c>
      <c r="C1113" s="28" t="str">
        <f t="shared" si="2"/>
        <v>January</v>
      </c>
      <c r="D1113" s="29">
        <f t="shared" si="3"/>
        <v>2018</v>
      </c>
      <c r="E1113" s="27">
        <f t="shared" si="4"/>
        <v>3</v>
      </c>
      <c r="F1113" s="30" t="str">
        <f>IFERROR(VLOOKUP(A1113,'_holidays'!A1113:B3218,2, false),"Ns")</f>
        <v>N</v>
      </c>
      <c r="G1113" s="30" t="str">
        <f>IFERROR(VLOOKUP(A1113,'_holidays'!A1113:C3218,3,False),"Ns")</f>
        <v>N</v>
      </c>
      <c r="H1113" s="31">
        <v>12.9</v>
      </c>
      <c r="I1113" s="31">
        <v>26.9</v>
      </c>
      <c r="J1113" s="28">
        <v>31.1</v>
      </c>
      <c r="K1113" s="31">
        <v>0.0</v>
      </c>
      <c r="L1113" s="27">
        <v>116074.03</v>
      </c>
      <c r="M1113" s="32">
        <v>92.83687768</v>
      </c>
      <c r="N1113" s="33">
        <f t="shared" si="5"/>
        <v>10775950.52</v>
      </c>
    </row>
    <row r="1114">
      <c r="A1114" s="26">
        <v>43117.0</v>
      </c>
      <c r="B1114" s="27" t="str">
        <f t="shared" si="1"/>
        <v>Wednesday</v>
      </c>
      <c r="C1114" s="28" t="str">
        <f t="shared" si="2"/>
        <v>January</v>
      </c>
      <c r="D1114" s="29">
        <f t="shared" si="3"/>
        <v>2018</v>
      </c>
      <c r="E1114" s="27">
        <f t="shared" si="4"/>
        <v>3</v>
      </c>
      <c r="F1114" s="30" t="str">
        <f>IFERROR(VLOOKUP(A1114,'_holidays'!A1114:B3219,2, false),"Ns")</f>
        <v>N</v>
      </c>
      <c r="G1114" s="30" t="str">
        <f>IFERROR(VLOOKUP(A1114,'_holidays'!A1114:C3219,3,False),"Ns")</f>
        <v>N</v>
      </c>
      <c r="H1114" s="31">
        <v>12.4</v>
      </c>
      <c r="I1114" s="31">
        <v>30.3</v>
      </c>
      <c r="J1114" s="28">
        <v>30.9</v>
      </c>
      <c r="K1114" s="31">
        <v>0.0</v>
      </c>
      <c r="L1114" s="27">
        <v>129286.365</v>
      </c>
      <c r="M1114" s="32">
        <v>100.2774263</v>
      </c>
      <c r="N1114" s="33">
        <f t="shared" si="5"/>
        <v>12964503.94</v>
      </c>
    </row>
    <row r="1115">
      <c r="A1115" s="26">
        <v>43118.0</v>
      </c>
      <c r="B1115" s="27" t="str">
        <f t="shared" si="1"/>
        <v>Thursday</v>
      </c>
      <c r="C1115" s="28" t="str">
        <f t="shared" si="2"/>
        <v>January</v>
      </c>
      <c r="D1115" s="29">
        <f t="shared" si="3"/>
        <v>2018</v>
      </c>
      <c r="E1115" s="27">
        <f t="shared" si="4"/>
        <v>3</v>
      </c>
      <c r="F1115" s="30" t="str">
        <f>IFERROR(VLOOKUP(A1115,'_holidays'!A1115:B3220,2, false),"Ns")</f>
        <v>N</v>
      </c>
      <c r="G1115" s="30" t="str">
        <f>IFERROR(VLOOKUP(A1115,'_holidays'!A1115:C3220,3,False),"Ns")</f>
        <v>N</v>
      </c>
      <c r="H1115" s="31">
        <v>16.6</v>
      </c>
      <c r="I1115" s="31">
        <v>40.0</v>
      </c>
      <c r="J1115" s="28">
        <v>30.8</v>
      </c>
      <c r="K1115" s="31">
        <v>0.0</v>
      </c>
      <c r="L1115" s="27">
        <v>154648.065</v>
      </c>
      <c r="M1115" s="32">
        <v>1210.13792</v>
      </c>
      <c r="N1115" s="33">
        <f t="shared" si="5"/>
        <v>187145487.7</v>
      </c>
    </row>
    <row r="1116">
      <c r="A1116" s="26">
        <v>43119.0</v>
      </c>
      <c r="B1116" s="27" t="str">
        <f t="shared" si="1"/>
        <v>Friday</v>
      </c>
      <c r="C1116" s="28" t="str">
        <f t="shared" si="2"/>
        <v>January</v>
      </c>
      <c r="D1116" s="29">
        <f t="shared" si="3"/>
        <v>2018</v>
      </c>
      <c r="E1116" s="27">
        <f t="shared" si="4"/>
        <v>3</v>
      </c>
      <c r="F1116" s="30" t="str">
        <f>IFERROR(VLOOKUP(A1116,'_holidays'!A1116:B3221,2, false),"Ns")</f>
        <v>N</v>
      </c>
      <c r="G1116" s="30" t="str">
        <f>IFERROR(VLOOKUP(A1116,'_holidays'!A1116:C3221,3,False),"Ns")</f>
        <v>N</v>
      </c>
      <c r="H1116" s="31">
        <v>22.5</v>
      </c>
      <c r="I1116" s="31">
        <v>40.3</v>
      </c>
      <c r="J1116" s="28">
        <v>30.6</v>
      </c>
      <c r="K1116" s="31">
        <v>0.0</v>
      </c>
      <c r="L1116" s="27">
        <v>165070.595</v>
      </c>
      <c r="M1116" s="32">
        <v>647.5741634</v>
      </c>
      <c r="N1116" s="33">
        <f t="shared" si="5"/>
        <v>106895452.5</v>
      </c>
    </row>
    <row r="1117">
      <c r="A1117" s="26">
        <v>43120.0</v>
      </c>
      <c r="B1117" s="27" t="str">
        <f t="shared" si="1"/>
        <v>Saturday</v>
      </c>
      <c r="C1117" s="28" t="str">
        <f t="shared" si="2"/>
        <v>January</v>
      </c>
      <c r="D1117" s="29">
        <f t="shared" si="3"/>
        <v>2018</v>
      </c>
      <c r="E1117" s="27">
        <f t="shared" si="4"/>
        <v>3</v>
      </c>
      <c r="F1117" s="30" t="str">
        <f>IFERROR(VLOOKUP(A1117,'_holidays'!A1117:B3222,2, false),"Ns")</f>
        <v>N</v>
      </c>
      <c r="G1117" s="30" t="str">
        <f>IFERROR(VLOOKUP(A1117,'_holidays'!A1117:C3222,3,False),"Ns")</f>
        <v>N</v>
      </c>
      <c r="H1117" s="31">
        <v>20.3</v>
      </c>
      <c r="I1117" s="31">
        <v>24.6</v>
      </c>
      <c r="J1117" s="28">
        <v>20.2</v>
      </c>
      <c r="K1117" s="31">
        <v>0.0</v>
      </c>
      <c r="L1117" s="27">
        <v>124825.025</v>
      </c>
      <c r="M1117" s="32">
        <v>94.10481486</v>
      </c>
      <c r="N1117" s="33">
        <f t="shared" si="5"/>
        <v>11746635.87</v>
      </c>
    </row>
    <row r="1118">
      <c r="A1118" s="26">
        <v>43121.0</v>
      </c>
      <c r="B1118" s="27" t="str">
        <f t="shared" si="1"/>
        <v>Sunday</v>
      </c>
      <c r="C1118" s="28" t="str">
        <f t="shared" si="2"/>
        <v>January</v>
      </c>
      <c r="D1118" s="29">
        <f t="shared" si="3"/>
        <v>2018</v>
      </c>
      <c r="E1118" s="27">
        <f t="shared" si="4"/>
        <v>4</v>
      </c>
      <c r="F1118" s="30" t="str">
        <f>IFERROR(VLOOKUP(A1118,'_holidays'!A1118:B3223,2, false),"Ns")</f>
        <v>N</v>
      </c>
      <c r="G1118" s="30" t="str">
        <f>IFERROR(VLOOKUP(A1118,'_holidays'!A1118:C3223,3,False),"Ns")</f>
        <v>N</v>
      </c>
      <c r="H1118" s="31">
        <v>21.0</v>
      </c>
      <c r="I1118" s="31">
        <v>28.2</v>
      </c>
      <c r="J1118" s="28">
        <v>14.9</v>
      </c>
      <c r="K1118" s="31">
        <v>0.0</v>
      </c>
      <c r="L1118" s="27">
        <v>127305.2</v>
      </c>
      <c r="M1118" s="32">
        <v>121.7119723</v>
      </c>
      <c r="N1118" s="33">
        <f t="shared" si="5"/>
        <v>15494566.98</v>
      </c>
    </row>
    <row r="1119">
      <c r="A1119" s="26">
        <v>43122.0</v>
      </c>
      <c r="B1119" s="27" t="str">
        <f t="shared" si="1"/>
        <v>Monday</v>
      </c>
      <c r="C1119" s="28" t="str">
        <f t="shared" si="2"/>
        <v>January</v>
      </c>
      <c r="D1119" s="29">
        <f t="shared" si="3"/>
        <v>2018</v>
      </c>
      <c r="E1119" s="27">
        <f t="shared" si="4"/>
        <v>4</v>
      </c>
      <c r="F1119" s="30" t="str">
        <f>IFERROR(VLOOKUP(A1119,'_holidays'!A1119:B3224,2, false),"Ns")</f>
        <v>N</v>
      </c>
      <c r="G1119" s="30" t="str">
        <f>IFERROR(VLOOKUP(A1119,'_holidays'!A1119:C3224,3,False),"Ns")</f>
        <v>N</v>
      </c>
      <c r="H1119" s="31">
        <v>20.5</v>
      </c>
      <c r="I1119" s="31">
        <v>23.9</v>
      </c>
      <c r="J1119" s="28">
        <v>27.3</v>
      </c>
      <c r="K1119" s="31">
        <v>0.0</v>
      </c>
      <c r="L1119" s="27">
        <v>137955.425</v>
      </c>
      <c r="M1119" s="32">
        <v>115.1294838</v>
      </c>
      <c r="N1119" s="33">
        <f t="shared" si="5"/>
        <v>15882736.87</v>
      </c>
    </row>
    <row r="1120">
      <c r="A1120" s="26">
        <v>43123.0</v>
      </c>
      <c r="B1120" s="27" t="str">
        <f t="shared" si="1"/>
        <v>Tuesday</v>
      </c>
      <c r="C1120" s="28" t="str">
        <f t="shared" si="2"/>
        <v>January</v>
      </c>
      <c r="D1120" s="29">
        <f t="shared" si="3"/>
        <v>2018</v>
      </c>
      <c r="E1120" s="27">
        <f t="shared" si="4"/>
        <v>4</v>
      </c>
      <c r="F1120" s="30" t="str">
        <f>IFERROR(VLOOKUP(A1120,'_holidays'!A1120:B3225,2, false),"Ns")</f>
        <v>N</v>
      </c>
      <c r="G1120" s="30" t="str">
        <f>IFERROR(VLOOKUP(A1120,'_holidays'!A1120:C3225,3,False),"Ns")</f>
        <v>N</v>
      </c>
      <c r="H1120" s="31">
        <v>18.0</v>
      </c>
      <c r="I1120" s="31">
        <v>23.6</v>
      </c>
      <c r="J1120" s="28">
        <v>28.3</v>
      </c>
      <c r="K1120" s="31">
        <v>0.0</v>
      </c>
      <c r="L1120" s="27">
        <v>128314.47</v>
      </c>
      <c r="M1120" s="32">
        <v>102.3741093</v>
      </c>
      <c r="N1120" s="33">
        <f t="shared" si="5"/>
        <v>13136079.58</v>
      </c>
    </row>
    <row r="1121">
      <c r="A1121" s="26">
        <v>43124.0</v>
      </c>
      <c r="B1121" s="27" t="str">
        <f t="shared" si="1"/>
        <v>Wednesday</v>
      </c>
      <c r="C1121" s="28" t="str">
        <f t="shared" si="2"/>
        <v>January</v>
      </c>
      <c r="D1121" s="29">
        <f t="shared" si="3"/>
        <v>2018</v>
      </c>
      <c r="E1121" s="27">
        <f t="shared" si="4"/>
        <v>4</v>
      </c>
      <c r="F1121" s="30" t="str">
        <f>IFERROR(VLOOKUP(A1121,'_holidays'!A1121:B3226,2, false),"Ns")</f>
        <v>N</v>
      </c>
      <c r="G1121" s="30" t="str">
        <f>IFERROR(VLOOKUP(A1121,'_holidays'!A1121:C3226,3,False),"Ns")</f>
        <v>N</v>
      </c>
      <c r="H1121" s="31">
        <v>14.8</v>
      </c>
      <c r="I1121" s="31">
        <v>23.3</v>
      </c>
      <c r="J1121" s="28">
        <v>27.5</v>
      </c>
      <c r="K1121" s="31">
        <v>0.0</v>
      </c>
      <c r="L1121" s="27">
        <v>128899.765</v>
      </c>
      <c r="M1121" s="32">
        <v>103.427874</v>
      </c>
      <c r="N1121" s="33">
        <f t="shared" si="5"/>
        <v>13331828.65</v>
      </c>
    </row>
    <row r="1122">
      <c r="A1122" s="26">
        <v>43125.0</v>
      </c>
      <c r="B1122" s="27" t="str">
        <f t="shared" si="1"/>
        <v>Thursday</v>
      </c>
      <c r="C1122" s="28" t="str">
        <f t="shared" si="2"/>
        <v>January</v>
      </c>
      <c r="D1122" s="29">
        <f t="shared" si="3"/>
        <v>2018</v>
      </c>
      <c r="E1122" s="27">
        <f t="shared" si="4"/>
        <v>4</v>
      </c>
      <c r="F1122" s="30" t="str">
        <f>IFERROR(VLOOKUP(A1122,'_holidays'!A1122:B3227,2, false),"Ns")</f>
        <v>N</v>
      </c>
      <c r="G1122" s="30" t="str">
        <f>IFERROR(VLOOKUP(A1122,'_holidays'!A1122:C3227,3,False),"Ns")</f>
        <v>N</v>
      </c>
      <c r="H1122" s="31">
        <v>17.1</v>
      </c>
      <c r="I1122" s="31">
        <v>26.6</v>
      </c>
      <c r="J1122" s="28">
        <v>28.1</v>
      </c>
      <c r="K1122" s="31">
        <v>0.0</v>
      </c>
      <c r="L1122" s="27">
        <v>139245.21</v>
      </c>
      <c r="M1122" s="32">
        <v>155.5028059</v>
      </c>
      <c r="N1122" s="33">
        <f t="shared" si="5"/>
        <v>21653020.86</v>
      </c>
    </row>
    <row r="1123">
      <c r="A1123" s="26">
        <v>43126.0</v>
      </c>
      <c r="B1123" s="27" t="str">
        <f t="shared" si="1"/>
        <v>Friday</v>
      </c>
      <c r="C1123" s="28" t="str">
        <f t="shared" si="2"/>
        <v>January</v>
      </c>
      <c r="D1123" s="29">
        <f t="shared" si="3"/>
        <v>2018</v>
      </c>
      <c r="E1123" s="27">
        <f t="shared" si="4"/>
        <v>4</v>
      </c>
      <c r="F1123" s="30" t="str">
        <f>IFERROR(VLOOKUP(A1123,'_holidays'!A1123:B3228,2, false),"Ns")</f>
        <v>N</v>
      </c>
      <c r="G1123" s="30" t="str">
        <f>IFERROR(VLOOKUP(A1123,'_holidays'!A1123:C3228,3,False),"Ns")</f>
        <v>Y</v>
      </c>
      <c r="H1123" s="31">
        <v>19.4</v>
      </c>
      <c r="I1123" s="31">
        <v>28.4</v>
      </c>
      <c r="J1123" s="28">
        <v>19.9</v>
      </c>
      <c r="K1123" s="31">
        <v>0.0</v>
      </c>
      <c r="L1123" s="27">
        <v>128599.46</v>
      </c>
      <c r="M1123" s="32">
        <v>91.43489281</v>
      </c>
      <c r="N1123" s="33">
        <f t="shared" si="5"/>
        <v>11758477.84</v>
      </c>
    </row>
    <row r="1124">
      <c r="A1124" s="26">
        <v>43127.0</v>
      </c>
      <c r="B1124" s="27" t="str">
        <f t="shared" si="1"/>
        <v>Saturday</v>
      </c>
      <c r="C1124" s="28" t="str">
        <f t="shared" si="2"/>
        <v>January</v>
      </c>
      <c r="D1124" s="29">
        <f t="shared" si="3"/>
        <v>2018</v>
      </c>
      <c r="E1124" s="27">
        <f t="shared" si="4"/>
        <v>4</v>
      </c>
      <c r="F1124" s="30" t="str">
        <f>IFERROR(VLOOKUP(A1124,'_holidays'!A1124:B3229,2, false),"Ns")</f>
        <v>N</v>
      </c>
      <c r="G1124" s="30" t="str">
        <f>IFERROR(VLOOKUP(A1124,'_holidays'!A1124:C3229,3,False),"Ns")</f>
        <v>N</v>
      </c>
      <c r="H1124" s="31">
        <v>21.2</v>
      </c>
      <c r="I1124" s="31">
        <v>33.2</v>
      </c>
      <c r="J1124" s="28">
        <v>27.5</v>
      </c>
      <c r="K1124" s="31">
        <v>3.4</v>
      </c>
      <c r="L1124" s="27">
        <v>139114.585</v>
      </c>
      <c r="M1124" s="32">
        <v>104.878878</v>
      </c>
      <c r="N1124" s="33">
        <f t="shared" si="5"/>
        <v>14590181.59</v>
      </c>
    </row>
    <row r="1125">
      <c r="A1125" s="26">
        <v>43128.0</v>
      </c>
      <c r="B1125" s="27" t="str">
        <f t="shared" si="1"/>
        <v>Sunday</v>
      </c>
      <c r="C1125" s="28" t="str">
        <f t="shared" si="2"/>
        <v>January</v>
      </c>
      <c r="D1125" s="29">
        <f t="shared" si="3"/>
        <v>2018</v>
      </c>
      <c r="E1125" s="27">
        <f t="shared" si="4"/>
        <v>5</v>
      </c>
      <c r="F1125" s="30" t="str">
        <f>IFERROR(VLOOKUP(A1125,'_holidays'!A1125:B3230,2, false),"Ns")</f>
        <v>N</v>
      </c>
      <c r="G1125" s="30" t="str">
        <f>IFERROR(VLOOKUP(A1125,'_holidays'!A1125:C3230,3,False),"Ns")</f>
        <v>N</v>
      </c>
      <c r="H1125" s="31">
        <v>22.7</v>
      </c>
      <c r="I1125" s="31">
        <v>38.1</v>
      </c>
      <c r="J1125" s="28">
        <v>28.5</v>
      </c>
      <c r="K1125" s="31">
        <v>0.0</v>
      </c>
      <c r="L1125" s="27">
        <v>159436.69</v>
      </c>
      <c r="M1125" s="32">
        <v>290.419644</v>
      </c>
      <c r="N1125" s="33">
        <f t="shared" si="5"/>
        <v>46303546.75</v>
      </c>
    </row>
    <row r="1126">
      <c r="A1126" s="26">
        <v>43129.0</v>
      </c>
      <c r="B1126" s="27" t="str">
        <f t="shared" si="1"/>
        <v>Monday</v>
      </c>
      <c r="C1126" s="28" t="str">
        <f t="shared" si="2"/>
        <v>January</v>
      </c>
      <c r="D1126" s="29">
        <f t="shared" si="3"/>
        <v>2018</v>
      </c>
      <c r="E1126" s="27">
        <f t="shared" si="4"/>
        <v>5</v>
      </c>
      <c r="F1126" s="30" t="str">
        <f>IFERROR(VLOOKUP(A1126,'_holidays'!A1126:B3231,2, false),"Ns")</f>
        <v>N</v>
      </c>
      <c r="G1126" s="30" t="str">
        <f>IFERROR(VLOOKUP(A1126,'_holidays'!A1126:C3231,3,False),"Ns")</f>
        <v>N</v>
      </c>
      <c r="H1126" s="31">
        <v>27.8</v>
      </c>
      <c r="I1126" s="31">
        <v>33.5</v>
      </c>
      <c r="J1126" s="28">
        <v>7.3</v>
      </c>
      <c r="K1126" s="31">
        <v>0.0</v>
      </c>
      <c r="L1126" s="27">
        <v>160437.565</v>
      </c>
      <c r="M1126" s="32">
        <v>107.6574249</v>
      </c>
      <c r="N1126" s="33">
        <f t="shared" si="5"/>
        <v>17272295.11</v>
      </c>
    </row>
    <row r="1127">
      <c r="A1127" s="26">
        <v>43130.0</v>
      </c>
      <c r="B1127" s="27" t="str">
        <f t="shared" si="1"/>
        <v>Tuesday</v>
      </c>
      <c r="C1127" s="28" t="str">
        <f t="shared" si="2"/>
        <v>January</v>
      </c>
      <c r="D1127" s="29">
        <f t="shared" si="3"/>
        <v>2018</v>
      </c>
      <c r="E1127" s="27">
        <f t="shared" si="4"/>
        <v>5</v>
      </c>
      <c r="F1127" s="30" t="str">
        <f>IFERROR(VLOOKUP(A1127,'_holidays'!A1127:B3232,2, false),"Ns")</f>
        <v>N</v>
      </c>
      <c r="G1127" s="30" t="str">
        <f>IFERROR(VLOOKUP(A1127,'_holidays'!A1127:C3232,3,False),"Ns")</f>
        <v>N</v>
      </c>
      <c r="H1127" s="31">
        <v>15.6</v>
      </c>
      <c r="I1127" s="31">
        <v>21.0</v>
      </c>
      <c r="J1127" s="28">
        <v>14.1</v>
      </c>
      <c r="K1127" s="31">
        <v>38.8</v>
      </c>
      <c r="L1127" s="27">
        <v>115239.57</v>
      </c>
      <c r="M1127" s="32">
        <v>78.57443881</v>
      </c>
      <c r="N1127" s="33">
        <f t="shared" si="5"/>
        <v>9054884.541</v>
      </c>
    </row>
    <row r="1128">
      <c r="A1128" s="26">
        <v>43131.0</v>
      </c>
      <c r="B1128" s="27" t="str">
        <f t="shared" si="1"/>
        <v>Wednesday</v>
      </c>
      <c r="C1128" s="28" t="str">
        <f t="shared" si="2"/>
        <v>January</v>
      </c>
      <c r="D1128" s="29">
        <f t="shared" si="3"/>
        <v>2018</v>
      </c>
      <c r="E1128" s="27">
        <f t="shared" si="4"/>
        <v>5</v>
      </c>
      <c r="F1128" s="30" t="str">
        <f>IFERROR(VLOOKUP(A1128,'_holidays'!A1128:B3233,2, false),"Ns")</f>
        <v>Y</v>
      </c>
      <c r="G1128" s="30" t="str">
        <f>IFERROR(VLOOKUP(A1128,'_holidays'!A1128:C3233,3,False),"Ns")</f>
        <v>N</v>
      </c>
      <c r="H1128" s="31">
        <v>14.6</v>
      </c>
      <c r="I1128" s="31">
        <v>19.1</v>
      </c>
      <c r="J1128" s="28">
        <v>19.6</v>
      </c>
      <c r="K1128" s="31">
        <v>0.0</v>
      </c>
      <c r="L1128" s="27">
        <v>108524.18</v>
      </c>
      <c r="M1128" s="32">
        <v>65.21755805</v>
      </c>
      <c r="N1128" s="33">
        <f t="shared" si="5"/>
        <v>7077682.009</v>
      </c>
    </row>
    <row r="1129">
      <c r="A1129" s="26">
        <v>43132.0</v>
      </c>
      <c r="B1129" s="27" t="str">
        <f t="shared" si="1"/>
        <v>Thursday</v>
      </c>
      <c r="C1129" s="28" t="str">
        <f t="shared" si="2"/>
        <v>February</v>
      </c>
      <c r="D1129" s="29">
        <f t="shared" si="3"/>
        <v>2018</v>
      </c>
      <c r="E1129" s="27">
        <f t="shared" si="4"/>
        <v>5</v>
      </c>
      <c r="F1129" s="30" t="str">
        <f>IFERROR(VLOOKUP(A1129,'_holidays'!A1129:B3234,2, false),"Ns")</f>
        <v>Ns</v>
      </c>
      <c r="G1129" s="30" t="str">
        <f>IFERROR(VLOOKUP(A1129,'_holidays'!A1129:C3234,3,False),"Ns")</f>
        <v>Ns</v>
      </c>
      <c r="H1129" s="31">
        <v>12.1</v>
      </c>
      <c r="I1129" s="31">
        <v>22.5</v>
      </c>
      <c r="J1129" s="28">
        <v>28.9</v>
      </c>
      <c r="K1129" s="31">
        <v>0.2</v>
      </c>
      <c r="L1129" s="27">
        <v>109949.21</v>
      </c>
      <c r="M1129" s="32">
        <v>72.41222981</v>
      </c>
      <c r="N1129" s="33">
        <f t="shared" si="5"/>
        <v>7961667.462</v>
      </c>
    </row>
    <row r="1130">
      <c r="A1130" s="26">
        <v>43133.0</v>
      </c>
      <c r="B1130" s="27" t="str">
        <f t="shared" si="1"/>
        <v>Friday</v>
      </c>
      <c r="C1130" s="28" t="str">
        <f t="shared" si="2"/>
        <v>February</v>
      </c>
      <c r="D1130" s="29">
        <f t="shared" si="3"/>
        <v>2018</v>
      </c>
      <c r="E1130" s="27">
        <f t="shared" si="4"/>
        <v>5</v>
      </c>
      <c r="F1130" s="30" t="str">
        <f>IFERROR(VLOOKUP(A1130,'_holidays'!A1130:B3235,2, false),"Ns")</f>
        <v>Y</v>
      </c>
      <c r="G1130" s="30" t="str">
        <f>IFERROR(VLOOKUP(A1130,'_holidays'!A1130:C3235,3,False),"Ns")</f>
        <v>N</v>
      </c>
      <c r="H1130" s="31">
        <v>13.4</v>
      </c>
      <c r="I1130" s="31">
        <v>22.1</v>
      </c>
      <c r="J1130" s="28">
        <v>28.4</v>
      </c>
      <c r="K1130" s="31">
        <v>0.0</v>
      </c>
      <c r="L1130" s="27">
        <v>112946.34</v>
      </c>
      <c r="M1130" s="32">
        <v>80.45435373</v>
      </c>
      <c r="N1130" s="33">
        <f t="shared" si="5"/>
        <v>9087024.791</v>
      </c>
    </row>
    <row r="1131">
      <c r="A1131" s="26">
        <v>43134.0</v>
      </c>
      <c r="B1131" s="27" t="str">
        <f t="shared" si="1"/>
        <v>Saturday</v>
      </c>
      <c r="C1131" s="28" t="str">
        <f t="shared" si="2"/>
        <v>February</v>
      </c>
      <c r="D1131" s="29">
        <f t="shared" si="3"/>
        <v>2018</v>
      </c>
      <c r="E1131" s="27">
        <f t="shared" si="4"/>
        <v>5</v>
      </c>
      <c r="F1131" s="30" t="str">
        <f>IFERROR(VLOOKUP(A1131,'_holidays'!A1131:B3236,2, false),"Ns")</f>
        <v>Y</v>
      </c>
      <c r="G1131" s="30" t="str">
        <f>IFERROR(VLOOKUP(A1131,'_holidays'!A1131:C3236,3,False),"Ns")</f>
        <v>N</v>
      </c>
      <c r="H1131" s="31">
        <v>15.8</v>
      </c>
      <c r="I1131" s="31">
        <v>28.1</v>
      </c>
      <c r="J1131" s="28">
        <v>26.7</v>
      </c>
      <c r="K1131" s="31">
        <v>0.0</v>
      </c>
      <c r="L1131" s="27">
        <v>104947.325</v>
      </c>
      <c r="M1131" s="32">
        <v>86.51700791</v>
      </c>
      <c r="N1131" s="33">
        <f t="shared" si="5"/>
        <v>9079728.547</v>
      </c>
    </row>
    <row r="1132">
      <c r="A1132" s="26">
        <v>43135.0</v>
      </c>
      <c r="B1132" s="27" t="str">
        <f t="shared" si="1"/>
        <v>Sunday</v>
      </c>
      <c r="C1132" s="28" t="str">
        <f t="shared" si="2"/>
        <v>February</v>
      </c>
      <c r="D1132" s="29">
        <f t="shared" si="3"/>
        <v>2018</v>
      </c>
      <c r="E1132" s="27">
        <f t="shared" si="4"/>
        <v>6</v>
      </c>
      <c r="F1132" s="30" t="str">
        <f>IFERROR(VLOOKUP(A1132,'_holidays'!A1132:B3237,2, false),"Ns")</f>
        <v>N</v>
      </c>
      <c r="G1132" s="30" t="str">
        <f>IFERROR(VLOOKUP(A1132,'_holidays'!A1132:C3237,3,False),"Ns")</f>
        <v>Y</v>
      </c>
      <c r="H1132" s="31">
        <v>14.7</v>
      </c>
      <c r="I1132" s="31">
        <v>25.7</v>
      </c>
      <c r="J1132" s="28">
        <v>28.5</v>
      </c>
      <c r="K1132" s="31">
        <v>0.0</v>
      </c>
      <c r="L1132" s="27">
        <v>106065.935</v>
      </c>
      <c r="M1132" s="32">
        <v>98.92184656</v>
      </c>
      <c r="N1132" s="33">
        <f t="shared" si="5"/>
        <v>10492238.15</v>
      </c>
    </row>
    <row r="1133">
      <c r="A1133" s="26">
        <v>43136.0</v>
      </c>
      <c r="B1133" s="27" t="str">
        <f t="shared" si="1"/>
        <v>Monday</v>
      </c>
      <c r="C1133" s="28" t="str">
        <f t="shared" si="2"/>
        <v>February</v>
      </c>
      <c r="D1133" s="29">
        <f t="shared" si="3"/>
        <v>2018</v>
      </c>
      <c r="E1133" s="27">
        <f t="shared" si="4"/>
        <v>6</v>
      </c>
      <c r="F1133" s="30" t="str">
        <f>IFERROR(VLOOKUP(A1133,'_holidays'!A1133:B3238,2, false),"Ns")</f>
        <v>Y</v>
      </c>
      <c r="G1133" s="30" t="str">
        <f>IFERROR(VLOOKUP(A1133,'_holidays'!A1133:C3238,3,False),"Ns")</f>
        <v>N</v>
      </c>
      <c r="H1133" s="31">
        <v>17.0</v>
      </c>
      <c r="I1133" s="31">
        <v>25.7</v>
      </c>
      <c r="J1133" s="28">
        <v>24.0</v>
      </c>
      <c r="K1133" s="31">
        <v>0.0</v>
      </c>
      <c r="L1133" s="27">
        <v>126465.96</v>
      </c>
      <c r="M1133" s="32">
        <v>103.8301928</v>
      </c>
      <c r="N1133" s="33">
        <f t="shared" si="5"/>
        <v>13130985.01</v>
      </c>
    </row>
    <row r="1134">
      <c r="A1134" s="26">
        <v>43137.0</v>
      </c>
      <c r="B1134" s="27" t="str">
        <f t="shared" si="1"/>
        <v>Tuesday</v>
      </c>
      <c r="C1134" s="28" t="str">
        <f t="shared" si="2"/>
        <v>February</v>
      </c>
      <c r="D1134" s="29">
        <f t="shared" si="3"/>
        <v>2018</v>
      </c>
      <c r="E1134" s="27">
        <f t="shared" si="4"/>
        <v>6</v>
      </c>
      <c r="F1134" s="30" t="str">
        <f>IFERROR(VLOOKUP(A1134,'_holidays'!A1134:B3239,2, false),"Ns")</f>
        <v>Y</v>
      </c>
      <c r="G1134" s="30" t="str">
        <f>IFERROR(VLOOKUP(A1134,'_holidays'!A1134:C3239,3,False),"Ns")</f>
        <v>N</v>
      </c>
      <c r="H1134" s="31">
        <v>17.7</v>
      </c>
      <c r="I1134" s="31">
        <v>29.9</v>
      </c>
      <c r="J1134" s="28">
        <v>27.6</v>
      </c>
      <c r="K1134" s="31">
        <v>0.0</v>
      </c>
      <c r="L1134" s="27">
        <v>137539.725</v>
      </c>
      <c r="M1134" s="32">
        <v>104.2296312</v>
      </c>
      <c r="N1134" s="33">
        <f t="shared" si="5"/>
        <v>14335714.81</v>
      </c>
    </row>
    <row r="1135">
      <c r="A1135" s="26">
        <v>43138.0</v>
      </c>
      <c r="B1135" s="27" t="str">
        <f t="shared" si="1"/>
        <v>Wednesday</v>
      </c>
      <c r="C1135" s="28" t="str">
        <f t="shared" si="2"/>
        <v>February</v>
      </c>
      <c r="D1135" s="29">
        <f t="shared" si="3"/>
        <v>2018</v>
      </c>
      <c r="E1135" s="27">
        <f t="shared" si="4"/>
        <v>6</v>
      </c>
      <c r="F1135" s="30" t="str">
        <f>IFERROR(VLOOKUP(A1135,'_holidays'!A1135:B3240,2, false),"Ns")</f>
        <v>N</v>
      </c>
      <c r="G1135" s="30" t="str">
        <f>IFERROR(VLOOKUP(A1135,'_holidays'!A1135:C3240,3,False),"Ns")</f>
        <v>N</v>
      </c>
      <c r="H1135" s="31">
        <v>18.7</v>
      </c>
      <c r="I1135" s="31">
        <v>37.4</v>
      </c>
      <c r="J1135" s="28">
        <v>27.1</v>
      </c>
      <c r="K1135" s="31">
        <v>0.0</v>
      </c>
      <c r="L1135" s="27">
        <v>159307.315</v>
      </c>
      <c r="M1135" s="32">
        <v>624.2609343</v>
      </c>
      <c r="N1135" s="33">
        <f t="shared" si="5"/>
        <v>99449333.3</v>
      </c>
    </row>
    <row r="1136">
      <c r="A1136" s="26">
        <v>43139.0</v>
      </c>
      <c r="B1136" s="27" t="str">
        <f t="shared" si="1"/>
        <v>Thursday</v>
      </c>
      <c r="C1136" s="28" t="str">
        <f t="shared" si="2"/>
        <v>February</v>
      </c>
      <c r="D1136" s="29">
        <f t="shared" si="3"/>
        <v>2018</v>
      </c>
      <c r="E1136" s="27">
        <f t="shared" si="4"/>
        <v>6</v>
      </c>
      <c r="F1136" s="30" t="str">
        <f>IFERROR(VLOOKUP(A1136,'_holidays'!A1136:B3241,2, false),"Ns")</f>
        <v>Y</v>
      </c>
      <c r="G1136" s="30" t="str">
        <f>IFERROR(VLOOKUP(A1136,'_holidays'!A1136:C3241,3,False),"Ns")</f>
        <v>N</v>
      </c>
      <c r="H1136" s="31">
        <v>20.6</v>
      </c>
      <c r="I1136" s="31">
        <v>27.5</v>
      </c>
      <c r="J1136" s="28">
        <v>15.8</v>
      </c>
      <c r="K1136" s="31">
        <v>0.0</v>
      </c>
      <c r="L1136" s="27">
        <v>149473.01</v>
      </c>
      <c r="M1136" s="32">
        <v>106.6526349</v>
      </c>
      <c r="N1136" s="33">
        <f t="shared" si="5"/>
        <v>15941690.36</v>
      </c>
    </row>
    <row r="1137">
      <c r="A1137" s="26">
        <v>43140.0</v>
      </c>
      <c r="B1137" s="27" t="str">
        <f t="shared" si="1"/>
        <v>Friday</v>
      </c>
      <c r="C1137" s="28" t="str">
        <f t="shared" si="2"/>
        <v>February</v>
      </c>
      <c r="D1137" s="29">
        <f t="shared" si="3"/>
        <v>2018</v>
      </c>
      <c r="E1137" s="27">
        <f t="shared" si="4"/>
        <v>6</v>
      </c>
      <c r="F1137" s="30" t="str">
        <f>IFERROR(VLOOKUP(A1137,'_holidays'!A1137:B3242,2, false),"Ns")</f>
        <v>Y</v>
      </c>
      <c r="G1137" s="30" t="str">
        <f>IFERROR(VLOOKUP(A1137,'_holidays'!A1137:C3242,3,False),"Ns")</f>
        <v>N</v>
      </c>
      <c r="H1137" s="31">
        <v>20.4</v>
      </c>
      <c r="I1137" s="31">
        <v>24.9</v>
      </c>
      <c r="J1137" s="28">
        <v>17.2</v>
      </c>
      <c r="K1137" s="31">
        <v>0.0</v>
      </c>
      <c r="L1137" s="27">
        <v>137101.87</v>
      </c>
      <c r="M1137" s="32">
        <v>113.7060807</v>
      </c>
      <c r="N1137" s="33">
        <f t="shared" si="5"/>
        <v>15589316.29</v>
      </c>
    </row>
    <row r="1138">
      <c r="A1138" s="26">
        <v>43141.0</v>
      </c>
      <c r="B1138" s="27" t="str">
        <f t="shared" si="1"/>
        <v>Saturday</v>
      </c>
      <c r="C1138" s="28" t="str">
        <f t="shared" si="2"/>
        <v>February</v>
      </c>
      <c r="D1138" s="29">
        <f t="shared" si="3"/>
        <v>2018</v>
      </c>
      <c r="E1138" s="27">
        <f t="shared" si="4"/>
        <v>6</v>
      </c>
      <c r="F1138" s="30" t="str">
        <f>IFERROR(VLOOKUP(A1138,'_holidays'!A1138:B3243,2, false),"Ns")</f>
        <v>N</v>
      </c>
      <c r="G1138" s="30" t="str">
        <f>IFERROR(VLOOKUP(A1138,'_holidays'!A1138:C3243,3,False),"Ns")</f>
        <v>N</v>
      </c>
      <c r="H1138" s="31">
        <v>18.7</v>
      </c>
      <c r="I1138" s="31">
        <v>30.3</v>
      </c>
      <c r="J1138" s="28">
        <v>6.6</v>
      </c>
      <c r="K1138" s="31">
        <v>0.0</v>
      </c>
      <c r="L1138" s="27">
        <v>118113.8</v>
      </c>
      <c r="M1138" s="32">
        <v>83.52152692</v>
      </c>
      <c r="N1138" s="33">
        <f t="shared" si="5"/>
        <v>9865044.926</v>
      </c>
    </row>
    <row r="1139">
      <c r="A1139" s="26">
        <v>43142.0</v>
      </c>
      <c r="B1139" s="27" t="str">
        <f t="shared" si="1"/>
        <v>Sunday</v>
      </c>
      <c r="C1139" s="28" t="str">
        <f t="shared" si="2"/>
        <v>February</v>
      </c>
      <c r="D1139" s="29">
        <f t="shared" si="3"/>
        <v>2018</v>
      </c>
      <c r="E1139" s="27">
        <f t="shared" si="4"/>
        <v>7</v>
      </c>
      <c r="F1139" s="30" t="str">
        <f>IFERROR(VLOOKUP(A1139,'_holidays'!A1139:B3244,2, false),"Ns")</f>
        <v>Y</v>
      </c>
      <c r="G1139" s="30" t="str">
        <f>IFERROR(VLOOKUP(A1139,'_holidays'!A1139:C3244,3,False),"Ns")</f>
        <v>N</v>
      </c>
      <c r="H1139" s="31">
        <v>15.5</v>
      </c>
      <c r="I1139" s="31">
        <v>21.2</v>
      </c>
      <c r="J1139" s="28">
        <v>18.5</v>
      </c>
      <c r="K1139" s="31">
        <v>0.0</v>
      </c>
      <c r="L1139" s="27">
        <v>100440.29</v>
      </c>
      <c r="M1139" s="32">
        <v>66.27235744</v>
      </c>
      <c r="N1139" s="33">
        <f t="shared" si="5"/>
        <v>6656414.8</v>
      </c>
    </row>
    <row r="1140">
      <c r="A1140" s="26">
        <v>43143.0</v>
      </c>
      <c r="B1140" s="27" t="str">
        <f t="shared" si="1"/>
        <v>Monday</v>
      </c>
      <c r="C1140" s="28" t="str">
        <f t="shared" si="2"/>
        <v>February</v>
      </c>
      <c r="D1140" s="29">
        <f t="shared" si="3"/>
        <v>2018</v>
      </c>
      <c r="E1140" s="27">
        <f t="shared" si="4"/>
        <v>7</v>
      </c>
      <c r="F1140" s="30" t="str">
        <f>IFERROR(VLOOKUP(A1140,'_holidays'!A1140:B3245,2, false),"Ns")</f>
        <v>Y</v>
      </c>
      <c r="G1140" s="30" t="str">
        <f>IFERROR(VLOOKUP(A1140,'_holidays'!A1140:C3245,3,False),"Ns")</f>
        <v>N</v>
      </c>
      <c r="H1140" s="31">
        <v>16.3</v>
      </c>
      <c r="I1140" s="31">
        <v>23.6</v>
      </c>
      <c r="J1140" s="28">
        <v>22.2</v>
      </c>
      <c r="K1140" s="31">
        <v>0.0</v>
      </c>
      <c r="L1140" s="27">
        <v>116209.13</v>
      </c>
      <c r="M1140" s="32">
        <v>93.17393574</v>
      </c>
      <c r="N1140" s="33">
        <f t="shared" si="5"/>
        <v>10827662.01</v>
      </c>
    </row>
    <row r="1141">
      <c r="A1141" s="26">
        <v>43144.0</v>
      </c>
      <c r="B1141" s="27" t="str">
        <f t="shared" si="1"/>
        <v>Tuesday</v>
      </c>
      <c r="C1141" s="28" t="str">
        <f t="shared" si="2"/>
        <v>February</v>
      </c>
      <c r="D1141" s="29">
        <f t="shared" si="3"/>
        <v>2018</v>
      </c>
      <c r="E1141" s="27">
        <f t="shared" si="4"/>
        <v>7</v>
      </c>
      <c r="F1141" s="30" t="str">
        <f>IFERROR(VLOOKUP(A1141,'_holidays'!A1141:B3246,2, false),"Ns")</f>
        <v>Y</v>
      </c>
      <c r="G1141" s="30" t="str">
        <f>IFERROR(VLOOKUP(A1141,'_holidays'!A1141:C3246,3,False),"Ns")</f>
        <v>N</v>
      </c>
      <c r="H1141" s="31">
        <v>13.6</v>
      </c>
      <c r="I1141" s="31">
        <v>29.0</v>
      </c>
      <c r="J1141" s="28">
        <v>26.0</v>
      </c>
      <c r="K1141" s="31">
        <v>0.0</v>
      </c>
      <c r="L1141" s="27">
        <v>124882.715</v>
      </c>
      <c r="M1141" s="32">
        <v>99.60943335</v>
      </c>
      <c r="N1141" s="33">
        <f t="shared" si="5"/>
        <v>12439496.48</v>
      </c>
    </row>
    <row r="1142">
      <c r="A1142" s="26">
        <v>43145.0</v>
      </c>
      <c r="B1142" s="27" t="str">
        <f t="shared" si="1"/>
        <v>Wednesday</v>
      </c>
      <c r="C1142" s="28" t="str">
        <f t="shared" si="2"/>
        <v>February</v>
      </c>
      <c r="D1142" s="29">
        <f t="shared" si="3"/>
        <v>2018</v>
      </c>
      <c r="E1142" s="27">
        <f t="shared" si="4"/>
        <v>7</v>
      </c>
      <c r="F1142" s="30" t="str">
        <f>IFERROR(VLOOKUP(A1142,'_holidays'!A1142:B3247,2, false),"Ns")</f>
        <v>Y</v>
      </c>
      <c r="G1142" s="30" t="str">
        <f>IFERROR(VLOOKUP(A1142,'_holidays'!A1142:C3247,3,False),"Ns")</f>
        <v>N</v>
      </c>
      <c r="H1142" s="31">
        <v>17.5</v>
      </c>
      <c r="I1142" s="31">
        <v>23.3</v>
      </c>
      <c r="J1142" s="28">
        <v>22.8</v>
      </c>
      <c r="K1142" s="31">
        <v>0.0</v>
      </c>
      <c r="L1142" s="27">
        <v>115269.5</v>
      </c>
      <c r="M1142" s="32">
        <v>72.04642836</v>
      </c>
      <c r="N1142" s="33">
        <f t="shared" si="5"/>
        <v>8304755.774</v>
      </c>
    </row>
    <row r="1143">
      <c r="A1143" s="26">
        <v>43146.0</v>
      </c>
      <c r="B1143" s="27" t="str">
        <f t="shared" si="1"/>
        <v>Thursday</v>
      </c>
      <c r="C1143" s="28" t="str">
        <f t="shared" si="2"/>
        <v>February</v>
      </c>
      <c r="D1143" s="29">
        <f t="shared" si="3"/>
        <v>2018</v>
      </c>
      <c r="E1143" s="27">
        <f t="shared" si="4"/>
        <v>7</v>
      </c>
      <c r="F1143" s="30" t="str">
        <f>IFERROR(VLOOKUP(A1143,'_holidays'!A1143:B3248,2, false),"Ns")</f>
        <v>Y</v>
      </c>
      <c r="G1143" s="30" t="str">
        <f>IFERROR(VLOOKUP(A1143,'_holidays'!A1143:C3248,3,False),"Ns")</f>
        <v>N</v>
      </c>
      <c r="H1143" s="31">
        <v>13.5</v>
      </c>
      <c r="I1143" s="31">
        <v>24.2</v>
      </c>
      <c r="J1143" s="28">
        <v>18.4</v>
      </c>
      <c r="K1143" s="31">
        <v>0.0</v>
      </c>
      <c r="L1143" s="27">
        <v>117260.245</v>
      </c>
      <c r="M1143" s="32">
        <v>83.18774095</v>
      </c>
      <c r="N1143" s="33">
        <f t="shared" si="5"/>
        <v>9754614.885</v>
      </c>
    </row>
    <row r="1144">
      <c r="A1144" s="26">
        <v>43147.0</v>
      </c>
      <c r="B1144" s="27" t="str">
        <f t="shared" si="1"/>
        <v>Friday</v>
      </c>
      <c r="C1144" s="28" t="str">
        <f t="shared" si="2"/>
        <v>February</v>
      </c>
      <c r="D1144" s="29">
        <f t="shared" si="3"/>
        <v>2018</v>
      </c>
      <c r="E1144" s="27">
        <f t="shared" si="4"/>
        <v>7</v>
      </c>
      <c r="F1144" s="30" t="str">
        <f>IFERROR(VLOOKUP(A1144,'_holidays'!A1144:B3249,2, false),"Ns")</f>
        <v>Y</v>
      </c>
      <c r="G1144" s="30" t="str">
        <f>IFERROR(VLOOKUP(A1144,'_holidays'!A1144:C3249,3,False),"Ns")</f>
        <v>N</v>
      </c>
      <c r="H1144" s="31">
        <v>15.7</v>
      </c>
      <c r="I1144" s="31">
        <v>22.2</v>
      </c>
      <c r="J1144" s="28">
        <v>24.8</v>
      </c>
      <c r="K1144" s="31">
        <v>0.0</v>
      </c>
      <c r="L1144" s="27">
        <v>114736.355</v>
      </c>
      <c r="M1144" s="32">
        <v>86.83534632</v>
      </c>
      <c r="N1144" s="33">
        <f t="shared" si="5"/>
        <v>9963171.122</v>
      </c>
    </row>
    <row r="1145">
      <c r="A1145" s="26">
        <v>43148.0</v>
      </c>
      <c r="B1145" s="27" t="str">
        <f t="shared" si="1"/>
        <v>Saturday</v>
      </c>
      <c r="C1145" s="28" t="str">
        <f t="shared" si="2"/>
        <v>February</v>
      </c>
      <c r="D1145" s="29">
        <f t="shared" si="3"/>
        <v>2018</v>
      </c>
      <c r="E1145" s="27">
        <f t="shared" si="4"/>
        <v>7</v>
      </c>
      <c r="F1145" s="30" t="str">
        <f>IFERROR(VLOOKUP(A1145,'_holidays'!A1145:B3250,2, false),"Ns")</f>
        <v>Y</v>
      </c>
      <c r="G1145" s="30" t="str">
        <f>IFERROR(VLOOKUP(A1145,'_holidays'!A1145:C3250,3,False),"Ns")</f>
        <v>N</v>
      </c>
      <c r="H1145" s="31">
        <v>12.4</v>
      </c>
      <c r="I1145" s="31">
        <v>25.3</v>
      </c>
      <c r="J1145" s="28">
        <v>24.1</v>
      </c>
      <c r="K1145" s="31">
        <v>0.0</v>
      </c>
      <c r="L1145" s="27">
        <v>105799.935</v>
      </c>
      <c r="M1145" s="32">
        <v>82.75830709</v>
      </c>
      <c r="N1145" s="33">
        <f t="shared" si="5"/>
        <v>8755823.511</v>
      </c>
    </row>
    <row r="1146">
      <c r="A1146" s="26">
        <v>43149.0</v>
      </c>
      <c r="B1146" s="27" t="str">
        <f t="shared" si="1"/>
        <v>Sunday</v>
      </c>
      <c r="C1146" s="28" t="str">
        <f t="shared" si="2"/>
        <v>February</v>
      </c>
      <c r="D1146" s="29">
        <f t="shared" si="3"/>
        <v>2018</v>
      </c>
      <c r="E1146" s="27">
        <f t="shared" si="4"/>
        <v>8</v>
      </c>
      <c r="F1146" s="30" t="str">
        <f>IFERROR(VLOOKUP(A1146,'_holidays'!A1146:B3251,2, false),"Ns")</f>
        <v>Y</v>
      </c>
      <c r="G1146" s="30" t="str">
        <f>IFERROR(VLOOKUP(A1146,'_holidays'!A1146:C3251,3,False),"Ns")</f>
        <v>N</v>
      </c>
      <c r="H1146" s="31">
        <v>13.6</v>
      </c>
      <c r="I1146" s="31">
        <v>24.0</v>
      </c>
      <c r="J1146" s="28">
        <v>20.5</v>
      </c>
      <c r="K1146" s="31">
        <v>0.0</v>
      </c>
      <c r="L1146" s="27">
        <v>105085.515</v>
      </c>
      <c r="M1146" s="32">
        <v>77.33761623</v>
      </c>
      <c r="N1146" s="33">
        <f t="shared" si="5"/>
        <v>8127063.23</v>
      </c>
    </row>
    <row r="1147">
      <c r="A1147" s="26">
        <v>43150.0</v>
      </c>
      <c r="B1147" s="27" t="str">
        <f t="shared" si="1"/>
        <v>Monday</v>
      </c>
      <c r="C1147" s="28" t="str">
        <f t="shared" si="2"/>
        <v>February</v>
      </c>
      <c r="D1147" s="29">
        <f t="shared" si="3"/>
        <v>2018</v>
      </c>
      <c r="E1147" s="27">
        <f t="shared" si="4"/>
        <v>8</v>
      </c>
      <c r="F1147" s="30" t="str">
        <f>IFERROR(VLOOKUP(A1147,'_holidays'!A1147:B3252,2, false),"Ns")</f>
        <v>Y</v>
      </c>
      <c r="G1147" s="30" t="str">
        <f>IFERROR(VLOOKUP(A1147,'_holidays'!A1147:C3252,3,False),"Ns")</f>
        <v>N</v>
      </c>
      <c r="H1147" s="31">
        <v>17.6</v>
      </c>
      <c r="I1147" s="31">
        <v>25.4</v>
      </c>
      <c r="J1147" s="28">
        <v>20.9</v>
      </c>
      <c r="K1147" s="31">
        <v>0.8</v>
      </c>
      <c r="L1147" s="27">
        <v>113116.425</v>
      </c>
      <c r="M1147" s="32">
        <v>74.67782818</v>
      </c>
      <c r="N1147" s="33">
        <f t="shared" si="5"/>
        <v>8447288.95</v>
      </c>
    </row>
    <row r="1148">
      <c r="A1148" s="26">
        <v>43151.0</v>
      </c>
      <c r="B1148" s="27" t="str">
        <f t="shared" si="1"/>
        <v>Tuesday</v>
      </c>
      <c r="C1148" s="28" t="str">
        <f t="shared" si="2"/>
        <v>February</v>
      </c>
      <c r="D1148" s="29">
        <f t="shared" si="3"/>
        <v>2018</v>
      </c>
      <c r="E1148" s="27">
        <f t="shared" si="4"/>
        <v>8</v>
      </c>
      <c r="F1148" s="30" t="str">
        <f>IFERROR(VLOOKUP(A1148,'_holidays'!A1148:B3253,2, false),"Ns")</f>
        <v>Y</v>
      </c>
      <c r="G1148" s="30" t="str">
        <f>IFERROR(VLOOKUP(A1148,'_holidays'!A1148:C3253,3,False),"Ns")</f>
        <v>N</v>
      </c>
      <c r="H1148" s="31">
        <v>14.1</v>
      </c>
      <c r="I1148" s="31">
        <v>29.5</v>
      </c>
      <c r="J1148" s="28">
        <v>25.5</v>
      </c>
      <c r="K1148" s="31">
        <v>0.0</v>
      </c>
      <c r="L1148" s="27">
        <v>120035.385</v>
      </c>
      <c r="M1148" s="32">
        <v>78.80051783</v>
      </c>
      <c r="N1148" s="33">
        <f t="shared" si="5"/>
        <v>9458850.496</v>
      </c>
    </row>
    <row r="1149">
      <c r="A1149" s="26">
        <v>43152.0</v>
      </c>
      <c r="B1149" s="27" t="str">
        <f t="shared" si="1"/>
        <v>Wednesday</v>
      </c>
      <c r="C1149" s="28" t="str">
        <f t="shared" si="2"/>
        <v>February</v>
      </c>
      <c r="D1149" s="29">
        <f t="shared" si="3"/>
        <v>2018</v>
      </c>
      <c r="E1149" s="27">
        <f t="shared" si="4"/>
        <v>8</v>
      </c>
      <c r="F1149" s="30" t="str">
        <f>IFERROR(VLOOKUP(A1149,'_holidays'!A1149:B3254,2, false),"Ns")</f>
        <v>Y</v>
      </c>
      <c r="G1149" s="30" t="str">
        <f>IFERROR(VLOOKUP(A1149,'_holidays'!A1149:C3254,3,False),"Ns")</f>
        <v>N</v>
      </c>
      <c r="H1149" s="31">
        <v>16.0</v>
      </c>
      <c r="I1149" s="31">
        <v>29.3</v>
      </c>
      <c r="J1149" s="28">
        <v>16.0</v>
      </c>
      <c r="K1149" s="31">
        <v>0.0</v>
      </c>
      <c r="L1149" s="27">
        <v>124481.415</v>
      </c>
      <c r="M1149" s="32">
        <v>84.55573944</v>
      </c>
      <c r="N1149" s="33">
        <f t="shared" si="5"/>
        <v>10525618.09</v>
      </c>
    </row>
    <row r="1150">
      <c r="A1150" s="26">
        <v>43153.0</v>
      </c>
      <c r="B1150" s="27" t="str">
        <f t="shared" si="1"/>
        <v>Thursday</v>
      </c>
      <c r="C1150" s="28" t="str">
        <f t="shared" si="2"/>
        <v>February</v>
      </c>
      <c r="D1150" s="29">
        <f t="shared" si="3"/>
        <v>2018</v>
      </c>
      <c r="E1150" s="27">
        <f t="shared" si="4"/>
        <v>8</v>
      </c>
      <c r="F1150" s="30" t="str">
        <f>IFERROR(VLOOKUP(A1150,'_holidays'!A1150:B3255,2, false),"Ns")</f>
        <v>Y</v>
      </c>
      <c r="G1150" s="30" t="str">
        <f>IFERROR(VLOOKUP(A1150,'_holidays'!A1150:C3255,3,False),"Ns")</f>
        <v>N</v>
      </c>
      <c r="H1150" s="31">
        <v>20.3</v>
      </c>
      <c r="I1150" s="31">
        <v>31.0</v>
      </c>
      <c r="J1150" s="28">
        <v>16.8</v>
      </c>
      <c r="K1150" s="31">
        <v>0.0</v>
      </c>
      <c r="L1150" s="27">
        <v>133607.065</v>
      </c>
      <c r="M1150" s="32">
        <v>88.84783879</v>
      </c>
      <c r="N1150" s="33">
        <f t="shared" si="5"/>
        <v>11870698.97</v>
      </c>
    </row>
    <row r="1151">
      <c r="A1151" s="26">
        <v>43154.0</v>
      </c>
      <c r="B1151" s="27" t="str">
        <f t="shared" si="1"/>
        <v>Friday</v>
      </c>
      <c r="C1151" s="28" t="str">
        <f t="shared" si="2"/>
        <v>February</v>
      </c>
      <c r="D1151" s="29">
        <f t="shared" si="3"/>
        <v>2018</v>
      </c>
      <c r="E1151" s="27">
        <f t="shared" si="4"/>
        <v>8</v>
      </c>
      <c r="F1151" s="30" t="str">
        <f>IFERROR(VLOOKUP(A1151,'_holidays'!A1151:B3256,2, false),"Ns")</f>
        <v>Y</v>
      </c>
      <c r="G1151" s="30" t="str">
        <f>IFERROR(VLOOKUP(A1151,'_holidays'!A1151:C3256,3,False),"Ns")</f>
        <v>N</v>
      </c>
      <c r="H1151" s="31">
        <v>21.2</v>
      </c>
      <c r="I1151" s="31">
        <v>33.5</v>
      </c>
      <c r="J1151" s="28">
        <v>13.4</v>
      </c>
      <c r="K1151" s="31">
        <v>0.2</v>
      </c>
      <c r="L1151" s="27">
        <v>136328.345</v>
      </c>
      <c r="M1151" s="32">
        <v>85.71319638</v>
      </c>
      <c r="N1151" s="33">
        <f t="shared" si="5"/>
        <v>11685138.21</v>
      </c>
    </row>
    <row r="1152">
      <c r="A1152" s="26">
        <v>43155.0</v>
      </c>
      <c r="B1152" s="27" t="str">
        <f t="shared" si="1"/>
        <v>Saturday</v>
      </c>
      <c r="C1152" s="28" t="str">
        <f t="shared" si="2"/>
        <v>February</v>
      </c>
      <c r="D1152" s="29">
        <f t="shared" si="3"/>
        <v>2018</v>
      </c>
      <c r="E1152" s="27">
        <f t="shared" si="4"/>
        <v>8</v>
      </c>
      <c r="F1152" s="30" t="str">
        <f>IFERROR(VLOOKUP(A1152,'_holidays'!A1152:B3257,2, false),"Ns")</f>
        <v>Y</v>
      </c>
      <c r="G1152" s="30" t="str">
        <f>IFERROR(VLOOKUP(A1152,'_holidays'!A1152:C3257,3,False),"Ns")</f>
        <v>N</v>
      </c>
      <c r="H1152" s="31">
        <v>22.7</v>
      </c>
      <c r="I1152" s="31">
        <v>31.6</v>
      </c>
      <c r="J1152" s="28">
        <v>4.8</v>
      </c>
      <c r="K1152" s="31">
        <v>0.4</v>
      </c>
      <c r="L1152" s="27">
        <v>119226.435</v>
      </c>
      <c r="M1152" s="32">
        <v>75.07065351</v>
      </c>
      <c r="N1152" s="33">
        <f t="shared" si="5"/>
        <v>8950406.391</v>
      </c>
    </row>
    <row r="1153">
      <c r="A1153" s="26">
        <v>43156.0</v>
      </c>
      <c r="B1153" s="27" t="str">
        <f t="shared" si="1"/>
        <v>Sunday</v>
      </c>
      <c r="C1153" s="28" t="str">
        <f t="shared" si="2"/>
        <v>February</v>
      </c>
      <c r="D1153" s="29">
        <f t="shared" si="3"/>
        <v>2018</v>
      </c>
      <c r="E1153" s="27">
        <f t="shared" si="4"/>
        <v>9</v>
      </c>
      <c r="F1153" s="30" t="str">
        <f>IFERROR(VLOOKUP(A1153,'_holidays'!A1153:B3258,2, false),"Ns")</f>
        <v>Y</v>
      </c>
      <c r="G1153" s="30" t="str">
        <f>IFERROR(VLOOKUP(A1153,'_holidays'!A1153:C3258,3,False),"Ns")</f>
        <v>N</v>
      </c>
      <c r="H1153" s="31">
        <v>16.2</v>
      </c>
      <c r="I1153" s="31">
        <v>19.8</v>
      </c>
      <c r="J1153" s="28">
        <v>10.0</v>
      </c>
      <c r="K1153" s="31">
        <v>0.0</v>
      </c>
      <c r="L1153" s="27">
        <v>96305.07</v>
      </c>
      <c r="M1153" s="32">
        <v>55.99939481</v>
      </c>
      <c r="N1153" s="33">
        <f t="shared" si="5"/>
        <v>5393025.637</v>
      </c>
    </row>
    <row r="1154">
      <c r="A1154" s="26">
        <v>43157.0</v>
      </c>
      <c r="B1154" s="27" t="str">
        <f t="shared" si="1"/>
        <v>Monday</v>
      </c>
      <c r="C1154" s="28" t="str">
        <f t="shared" si="2"/>
        <v>February</v>
      </c>
      <c r="D1154" s="29">
        <f t="shared" si="3"/>
        <v>2018</v>
      </c>
      <c r="E1154" s="27">
        <f t="shared" si="4"/>
        <v>9</v>
      </c>
      <c r="F1154" s="30" t="str">
        <f>IFERROR(VLOOKUP(A1154,'_holidays'!A1154:B3259,2, false),"Ns")</f>
        <v>Y</v>
      </c>
      <c r="G1154" s="30" t="str">
        <f>IFERROR(VLOOKUP(A1154,'_holidays'!A1154:C3259,3,False),"Ns")</f>
        <v>N</v>
      </c>
      <c r="H1154" s="31">
        <v>14.3</v>
      </c>
      <c r="I1154" s="31">
        <v>26.5</v>
      </c>
      <c r="J1154" s="28">
        <v>24.3</v>
      </c>
      <c r="K1154" s="31">
        <v>0.0</v>
      </c>
      <c r="L1154" s="27">
        <v>117952.365</v>
      </c>
      <c r="M1154" s="32">
        <v>76.80551434</v>
      </c>
      <c r="N1154" s="33">
        <f t="shared" si="5"/>
        <v>9059392.061</v>
      </c>
    </row>
    <row r="1155">
      <c r="A1155" s="26">
        <v>43158.0</v>
      </c>
      <c r="B1155" s="27" t="str">
        <f t="shared" si="1"/>
        <v>Tuesday</v>
      </c>
      <c r="C1155" s="28" t="str">
        <f t="shared" si="2"/>
        <v>February</v>
      </c>
      <c r="D1155" s="29">
        <f t="shared" si="3"/>
        <v>2018</v>
      </c>
      <c r="E1155" s="27">
        <f t="shared" si="4"/>
        <v>9</v>
      </c>
      <c r="F1155" s="30" t="str">
        <f>IFERROR(VLOOKUP(A1155,'_holidays'!A1155:B3260,2, false),"Ns")</f>
        <v>Y</v>
      </c>
      <c r="G1155" s="30" t="str">
        <f>IFERROR(VLOOKUP(A1155,'_holidays'!A1155:C3260,3,False),"Ns")</f>
        <v>N</v>
      </c>
      <c r="H1155" s="31">
        <v>14.9</v>
      </c>
      <c r="I1155" s="31">
        <v>31.3</v>
      </c>
      <c r="J1155" s="28">
        <v>24.0</v>
      </c>
      <c r="K1155" s="31">
        <v>0.0</v>
      </c>
      <c r="L1155" s="27">
        <v>127894.285</v>
      </c>
      <c r="M1155" s="32">
        <v>73.63540059</v>
      </c>
      <c r="N1155" s="33">
        <f t="shared" si="5"/>
        <v>9417546.909</v>
      </c>
    </row>
    <row r="1156">
      <c r="A1156" s="26">
        <v>43159.0</v>
      </c>
      <c r="B1156" s="27" t="str">
        <f t="shared" si="1"/>
        <v>Wednesday</v>
      </c>
      <c r="C1156" s="28" t="str">
        <f t="shared" si="2"/>
        <v>February</v>
      </c>
      <c r="D1156" s="29">
        <f t="shared" si="3"/>
        <v>2018</v>
      </c>
      <c r="E1156" s="27">
        <f t="shared" si="4"/>
        <v>9</v>
      </c>
      <c r="F1156" s="30" t="str">
        <f>IFERROR(VLOOKUP(A1156,'_holidays'!A1156:B3261,2, false),"Ns")</f>
        <v>Y</v>
      </c>
      <c r="G1156" s="30" t="str">
        <f>IFERROR(VLOOKUP(A1156,'_holidays'!A1156:C3261,3,False),"Ns")</f>
        <v>N</v>
      </c>
      <c r="H1156" s="31">
        <v>20.0</v>
      </c>
      <c r="I1156" s="31">
        <v>30.9</v>
      </c>
      <c r="J1156" s="28">
        <v>19.6</v>
      </c>
      <c r="K1156" s="31">
        <v>0.0</v>
      </c>
      <c r="L1156" s="27">
        <v>123400.17</v>
      </c>
      <c r="M1156" s="32">
        <v>69.09284173</v>
      </c>
      <c r="N1156" s="33">
        <f t="shared" si="5"/>
        <v>8526068.415</v>
      </c>
    </row>
    <row r="1157">
      <c r="A1157" s="26">
        <v>43160.0</v>
      </c>
      <c r="B1157" s="27" t="str">
        <f t="shared" si="1"/>
        <v>Thursday</v>
      </c>
      <c r="C1157" s="28" t="str">
        <f t="shared" si="2"/>
        <v>March</v>
      </c>
      <c r="D1157" s="29">
        <f t="shared" si="3"/>
        <v>2018</v>
      </c>
      <c r="E1157" s="27">
        <f t="shared" si="4"/>
        <v>9</v>
      </c>
      <c r="F1157" s="30" t="str">
        <f>IFERROR(VLOOKUP(A1157,'_holidays'!A1157:B3262,2, false),"Ns")</f>
        <v>Ns</v>
      </c>
      <c r="G1157" s="30" t="str">
        <f>IFERROR(VLOOKUP(A1157,'_holidays'!A1157:C3262,3,False),"Ns")</f>
        <v>Ns</v>
      </c>
      <c r="H1157" s="31">
        <v>16.2</v>
      </c>
      <c r="I1157" s="31">
        <v>20.5</v>
      </c>
      <c r="J1157" s="28">
        <v>17.7</v>
      </c>
      <c r="K1157" s="31">
        <v>0.8</v>
      </c>
      <c r="L1157" s="27">
        <v>117346.26</v>
      </c>
      <c r="M1157" s="32">
        <v>78.60161635</v>
      </c>
      <c r="N1157" s="33">
        <f t="shared" si="5"/>
        <v>9223605.709</v>
      </c>
    </row>
    <row r="1158">
      <c r="A1158" s="26">
        <v>43161.0</v>
      </c>
      <c r="B1158" s="27" t="str">
        <f t="shared" si="1"/>
        <v>Friday</v>
      </c>
      <c r="C1158" s="28" t="str">
        <f t="shared" si="2"/>
        <v>March</v>
      </c>
      <c r="D1158" s="29">
        <f t="shared" si="3"/>
        <v>2018</v>
      </c>
      <c r="E1158" s="27">
        <f t="shared" si="4"/>
        <v>9</v>
      </c>
      <c r="F1158" s="30" t="str">
        <f>IFERROR(VLOOKUP(A1158,'_holidays'!A1158:B3263,2, false),"Ns")</f>
        <v>Ns</v>
      </c>
      <c r="G1158" s="30" t="str">
        <f>IFERROR(VLOOKUP(A1158,'_holidays'!A1158:C3263,3,False),"Ns")</f>
        <v>Ns</v>
      </c>
      <c r="H1158" s="31">
        <v>14.5</v>
      </c>
      <c r="I1158" s="31">
        <v>22.8</v>
      </c>
      <c r="J1158" s="28">
        <v>19.6</v>
      </c>
      <c r="K1158" s="31">
        <v>0.4</v>
      </c>
      <c r="L1158" s="27">
        <v>119960.33</v>
      </c>
      <c r="M1158" s="32">
        <v>91.86653114</v>
      </c>
      <c r="N1158" s="33">
        <f t="shared" si="5"/>
        <v>11020339.39</v>
      </c>
    </row>
    <row r="1159">
      <c r="A1159" s="26">
        <v>43162.0</v>
      </c>
      <c r="B1159" s="27" t="str">
        <f t="shared" si="1"/>
        <v>Saturday</v>
      </c>
      <c r="C1159" s="28" t="str">
        <f t="shared" si="2"/>
        <v>March</v>
      </c>
      <c r="D1159" s="29">
        <f t="shared" si="3"/>
        <v>2018</v>
      </c>
      <c r="E1159" s="27">
        <f t="shared" si="4"/>
        <v>9</v>
      </c>
      <c r="F1159" s="30" t="str">
        <f>IFERROR(VLOOKUP(A1159,'_holidays'!A1159:B3264,2, false),"Ns")</f>
        <v>Y</v>
      </c>
      <c r="G1159" s="30" t="str">
        <f>IFERROR(VLOOKUP(A1159,'_holidays'!A1159:C3264,3,False),"Ns")</f>
        <v>N</v>
      </c>
      <c r="H1159" s="31">
        <v>13.9</v>
      </c>
      <c r="I1159" s="31">
        <v>32.7</v>
      </c>
      <c r="J1159" s="28">
        <v>21.8</v>
      </c>
      <c r="K1159" s="31">
        <v>0.0</v>
      </c>
      <c r="L1159" s="27">
        <v>111096.305</v>
      </c>
      <c r="M1159" s="32">
        <v>80.62405226</v>
      </c>
      <c r="N1159" s="33">
        <f t="shared" si="5"/>
        <v>8957034.3</v>
      </c>
    </row>
    <row r="1160">
      <c r="A1160" s="26">
        <v>43163.0</v>
      </c>
      <c r="B1160" s="27" t="str">
        <f t="shared" si="1"/>
        <v>Sunday</v>
      </c>
      <c r="C1160" s="28" t="str">
        <f t="shared" si="2"/>
        <v>March</v>
      </c>
      <c r="D1160" s="29">
        <f t="shared" si="3"/>
        <v>2018</v>
      </c>
      <c r="E1160" s="27">
        <f t="shared" si="4"/>
        <v>10</v>
      </c>
      <c r="F1160" s="30" t="str">
        <f>IFERROR(VLOOKUP(A1160,'_holidays'!A1160:B3265,2, false),"Ns")</f>
        <v>N</v>
      </c>
      <c r="G1160" s="30" t="str">
        <f>IFERROR(VLOOKUP(A1160,'_holidays'!A1160:C3265,3,False),"Ns")</f>
        <v>N</v>
      </c>
      <c r="H1160" s="31">
        <v>15.8</v>
      </c>
      <c r="I1160" s="31">
        <v>21.0</v>
      </c>
      <c r="J1160" s="28">
        <v>22.2</v>
      </c>
      <c r="K1160" s="31">
        <v>0.0</v>
      </c>
      <c r="L1160" s="27">
        <v>101334.2</v>
      </c>
      <c r="M1160" s="32">
        <v>72.59906688</v>
      </c>
      <c r="N1160" s="33">
        <f t="shared" si="5"/>
        <v>7356768.363</v>
      </c>
    </row>
    <row r="1161">
      <c r="A1161" s="26">
        <v>43164.0</v>
      </c>
      <c r="B1161" s="27" t="str">
        <f t="shared" si="1"/>
        <v>Monday</v>
      </c>
      <c r="C1161" s="28" t="str">
        <f t="shared" si="2"/>
        <v>March</v>
      </c>
      <c r="D1161" s="29">
        <f t="shared" si="3"/>
        <v>2018</v>
      </c>
      <c r="E1161" s="27">
        <f t="shared" si="4"/>
        <v>10</v>
      </c>
      <c r="F1161" s="30" t="str">
        <f>IFERROR(VLOOKUP(A1161,'_holidays'!A1161:B3266,2, false),"Ns")</f>
        <v>Y</v>
      </c>
      <c r="G1161" s="30" t="str">
        <f>IFERROR(VLOOKUP(A1161,'_holidays'!A1161:C3266,3,False),"Ns")</f>
        <v>N</v>
      </c>
      <c r="H1161" s="31">
        <v>14.9</v>
      </c>
      <c r="I1161" s="31">
        <v>21.1</v>
      </c>
      <c r="J1161" s="28">
        <v>16.6</v>
      </c>
      <c r="K1161" s="31">
        <v>0.0</v>
      </c>
      <c r="L1161" s="27">
        <v>112527.285</v>
      </c>
      <c r="M1161" s="32">
        <v>70.61555772</v>
      </c>
      <c r="N1161" s="33">
        <f t="shared" si="5"/>
        <v>7946176.989</v>
      </c>
    </row>
    <row r="1162">
      <c r="A1162" s="26">
        <v>43165.0</v>
      </c>
      <c r="B1162" s="27" t="str">
        <f t="shared" si="1"/>
        <v>Tuesday</v>
      </c>
      <c r="C1162" s="28" t="str">
        <f t="shared" si="2"/>
        <v>March</v>
      </c>
      <c r="D1162" s="29">
        <f t="shared" si="3"/>
        <v>2018</v>
      </c>
      <c r="E1162" s="27">
        <f t="shared" si="4"/>
        <v>10</v>
      </c>
      <c r="F1162" s="30" t="str">
        <f>IFERROR(VLOOKUP(A1162,'_holidays'!A1162:B3267,2, false),"Ns")</f>
        <v>Y</v>
      </c>
      <c r="G1162" s="30" t="str">
        <f>IFERROR(VLOOKUP(A1162,'_holidays'!A1162:C3267,3,False),"Ns")</f>
        <v>N</v>
      </c>
      <c r="H1162" s="31">
        <v>12.5</v>
      </c>
      <c r="I1162" s="31">
        <v>27.6</v>
      </c>
      <c r="J1162" s="28">
        <v>22.6</v>
      </c>
      <c r="K1162" s="31">
        <v>0.0</v>
      </c>
      <c r="L1162" s="27">
        <v>113850.81</v>
      </c>
      <c r="M1162" s="32">
        <v>61.35468536</v>
      </c>
      <c r="N1162" s="33">
        <f t="shared" si="5"/>
        <v>6985280.626</v>
      </c>
    </row>
    <row r="1163">
      <c r="A1163" s="26">
        <v>43166.0</v>
      </c>
      <c r="B1163" s="27" t="str">
        <f t="shared" si="1"/>
        <v>Wednesday</v>
      </c>
      <c r="C1163" s="28" t="str">
        <f t="shared" si="2"/>
        <v>March</v>
      </c>
      <c r="D1163" s="29">
        <f t="shared" si="3"/>
        <v>2018</v>
      </c>
      <c r="E1163" s="27">
        <f t="shared" si="4"/>
        <v>10</v>
      </c>
      <c r="F1163" s="30" t="str">
        <f>IFERROR(VLOOKUP(A1163,'_holidays'!A1163:B3268,2, false),"Ns")</f>
        <v>N</v>
      </c>
      <c r="G1163" s="30" t="str">
        <f>IFERROR(VLOOKUP(A1163,'_holidays'!A1163:C3268,3,False),"Ns")</f>
        <v>N</v>
      </c>
      <c r="H1163" s="31">
        <v>14.4</v>
      </c>
      <c r="I1163" s="31">
        <v>28.5</v>
      </c>
      <c r="J1163" s="28">
        <v>22.4</v>
      </c>
      <c r="K1163" s="31">
        <v>0.0</v>
      </c>
      <c r="L1163" s="27">
        <v>122717.5</v>
      </c>
      <c r="M1163" s="32">
        <v>73.26754588</v>
      </c>
      <c r="N1163" s="33">
        <f t="shared" si="5"/>
        <v>8991210.062</v>
      </c>
    </row>
    <row r="1164">
      <c r="A1164" s="26">
        <v>43167.0</v>
      </c>
      <c r="B1164" s="27" t="str">
        <f t="shared" si="1"/>
        <v>Thursday</v>
      </c>
      <c r="C1164" s="28" t="str">
        <f t="shared" si="2"/>
        <v>March</v>
      </c>
      <c r="D1164" s="29">
        <f t="shared" si="3"/>
        <v>2018</v>
      </c>
      <c r="E1164" s="27">
        <f t="shared" si="4"/>
        <v>10</v>
      </c>
      <c r="F1164" s="30" t="str">
        <f>IFERROR(VLOOKUP(A1164,'_holidays'!A1164:B3269,2, false),"Ns")</f>
        <v>Y</v>
      </c>
      <c r="G1164" s="30" t="str">
        <f>IFERROR(VLOOKUP(A1164,'_holidays'!A1164:C3269,3,False),"Ns")</f>
        <v>N</v>
      </c>
      <c r="H1164" s="31">
        <v>14.9</v>
      </c>
      <c r="I1164" s="31">
        <v>30.5</v>
      </c>
      <c r="J1164" s="28">
        <v>22.1</v>
      </c>
      <c r="K1164" s="31">
        <v>0.0</v>
      </c>
      <c r="L1164" s="27">
        <v>128732.59</v>
      </c>
      <c r="M1164" s="32">
        <v>94.57427046</v>
      </c>
      <c r="N1164" s="33">
        <f t="shared" si="5"/>
        <v>12174790.78</v>
      </c>
    </row>
    <row r="1165">
      <c r="A1165" s="26">
        <v>43168.0</v>
      </c>
      <c r="B1165" s="27" t="str">
        <f t="shared" si="1"/>
        <v>Friday</v>
      </c>
      <c r="C1165" s="28" t="str">
        <f t="shared" si="2"/>
        <v>March</v>
      </c>
      <c r="D1165" s="29">
        <f t="shared" si="3"/>
        <v>2018</v>
      </c>
      <c r="E1165" s="27">
        <f t="shared" si="4"/>
        <v>10</v>
      </c>
      <c r="F1165" s="30" t="str">
        <f>IFERROR(VLOOKUP(A1165,'_holidays'!A1165:B3270,2, false),"Ns")</f>
        <v>Y</v>
      </c>
      <c r="G1165" s="30" t="str">
        <f>IFERROR(VLOOKUP(A1165,'_holidays'!A1165:C3270,3,False),"Ns")</f>
        <v>N</v>
      </c>
      <c r="H1165" s="31">
        <v>14.6</v>
      </c>
      <c r="I1165" s="31">
        <v>28.8</v>
      </c>
      <c r="J1165" s="28">
        <v>21.9</v>
      </c>
      <c r="K1165" s="31">
        <v>0.0</v>
      </c>
      <c r="L1165" s="27">
        <v>127805.485</v>
      </c>
      <c r="M1165" s="32">
        <v>99.17049915</v>
      </c>
      <c r="N1165" s="33">
        <f t="shared" si="5"/>
        <v>12674533.74</v>
      </c>
    </row>
    <row r="1166">
      <c r="A1166" s="26">
        <v>43169.0</v>
      </c>
      <c r="B1166" s="27" t="str">
        <f t="shared" si="1"/>
        <v>Saturday</v>
      </c>
      <c r="C1166" s="28" t="str">
        <f t="shared" si="2"/>
        <v>March</v>
      </c>
      <c r="D1166" s="29">
        <f t="shared" si="3"/>
        <v>2018</v>
      </c>
      <c r="E1166" s="27">
        <f t="shared" si="4"/>
        <v>10</v>
      </c>
      <c r="F1166" s="30" t="str">
        <f>IFERROR(VLOOKUP(A1166,'_holidays'!A1166:B3271,2, false),"Ns")</f>
        <v>N</v>
      </c>
      <c r="G1166" s="30" t="str">
        <f>IFERROR(VLOOKUP(A1166,'_holidays'!A1166:C3271,3,False),"Ns")</f>
        <v>N</v>
      </c>
      <c r="H1166" s="31">
        <v>14.3</v>
      </c>
      <c r="I1166" s="31">
        <v>35.1</v>
      </c>
      <c r="J1166" s="28">
        <v>21.6</v>
      </c>
      <c r="K1166" s="31">
        <v>0.0</v>
      </c>
      <c r="L1166" s="27">
        <v>120398.885</v>
      </c>
      <c r="M1166" s="32">
        <v>91.9884432</v>
      </c>
      <c r="N1166" s="33">
        <f t="shared" si="5"/>
        <v>11075305.99</v>
      </c>
    </row>
    <row r="1167">
      <c r="A1167" s="26">
        <v>43170.0</v>
      </c>
      <c r="B1167" s="27" t="str">
        <f t="shared" si="1"/>
        <v>Sunday</v>
      </c>
      <c r="C1167" s="28" t="str">
        <f t="shared" si="2"/>
        <v>March</v>
      </c>
      <c r="D1167" s="29">
        <f t="shared" si="3"/>
        <v>2018</v>
      </c>
      <c r="E1167" s="27">
        <f t="shared" si="4"/>
        <v>11</v>
      </c>
      <c r="F1167" s="30" t="str">
        <f>IFERROR(VLOOKUP(A1167,'_holidays'!A1167:B3272,2, false),"Ns")</f>
        <v>Y</v>
      </c>
      <c r="G1167" s="30" t="str">
        <f>IFERROR(VLOOKUP(A1167,'_holidays'!A1167:C3272,3,False),"Ns")</f>
        <v>N</v>
      </c>
      <c r="H1167" s="31">
        <v>17.0</v>
      </c>
      <c r="I1167" s="31">
        <v>22.8</v>
      </c>
      <c r="J1167" s="28">
        <v>14.3</v>
      </c>
      <c r="K1167" s="31">
        <v>0.0</v>
      </c>
      <c r="L1167" s="27">
        <v>104486.18</v>
      </c>
      <c r="M1167" s="32">
        <v>74.15265258</v>
      </c>
      <c r="N1167" s="33">
        <f t="shared" si="5"/>
        <v>7747927.405</v>
      </c>
    </row>
    <row r="1168">
      <c r="A1168" s="26">
        <v>43171.0</v>
      </c>
      <c r="B1168" s="27" t="str">
        <f t="shared" si="1"/>
        <v>Monday</v>
      </c>
      <c r="C1168" s="28" t="str">
        <f t="shared" si="2"/>
        <v>March</v>
      </c>
      <c r="D1168" s="29">
        <f t="shared" si="3"/>
        <v>2018</v>
      </c>
      <c r="E1168" s="27">
        <f t="shared" si="4"/>
        <v>11</v>
      </c>
      <c r="F1168" s="30" t="str">
        <f>IFERROR(VLOOKUP(A1168,'_holidays'!A1168:B3273,2, false),"Ns")</f>
        <v>Y</v>
      </c>
      <c r="G1168" s="30" t="str">
        <f>IFERROR(VLOOKUP(A1168,'_holidays'!A1168:C3273,3,False),"Ns")</f>
        <v>N</v>
      </c>
      <c r="H1168" s="31">
        <v>16.7</v>
      </c>
      <c r="I1168" s="31">
        <v>20.9</v>
      </c>
      <c r="J1168" s="28">
        <v>10.2</v>
      </c>
      <c r="K1168" s="31">
        <v>0.0</v>
      </c>
      <c r="L1168" s="27">
        <v>97542.31</v>
      </c>
      <c r="M1168" s="32">
        <v>63.45220472</v>
      </c>
      <c r="N1168" s="33">
        <f t="shared" si="5"/>
        <v>6189274.623</v>
      </c>
    </row>
    <row r="1169">
      <c r="A1169" s="26">
        <v>43172.0</v>
      </c>
      <c r="B1169" s="27" t="str">
        <f t="shared" si="1"/>
        <v>Tuesday</v>
      </c>
      <c r="C1169" s="28" t="str">
        <f t="shared" si="2"/>
        <v>March</v>
      </c>
      <c r="D1169" s="29">
        <f t="shared" si="3"/>
        <v>2018</v>
      </c>
      <c r="E1169" s="27">
        <f t="shared" si="4"/>
        <v>11</v>
      </c>
      <c r="F1169" s="30" t="str">
        <f>IFERROR(VLOOKUP(A1169,'_holidays'!A1169:B3274,2, false),"Ns")</f>
        <v>Y</v>
      </c>
      <c r="G1169" s="30" t="str">
        <f>IFERROR(VLOOKUP(A1169,'_holidays'!A1169:C3274,3,False),"Ns")</f>
        <v>N</v>
      </c>
      <c r="H1169" s="31">
        <v>14.6</v>
      </c>
      <c r="I1169" s="31">
        <v>20.5</v>
      </c>
      <c r="J1169" s="28">
        <v>18.8</v>
      </c>
      <c r="K1169" s="31">
        <v>2.2</v>
      </c>
      <c r="L1169" s="27">
        <v>112663.625</v>
      </c>
      <c r="M1169" s="32">
        <v>77.09496678</v>
      </c>
      <c r="N1169" s="33">
        <f t="shared" si="5"/>
        <v>8685798.427</v>
      </c>
    </row>
    <row r="1170">
      <c r="A1170" s="26">
        <v>43173.0</v>
      </c>
      <c r="B1170" s="27" t="str">
        <f t="shared" si="1"/>
        <v>Wednesday</v>
      </c>
      <c r="C1170" s="28" t="str">
        <f t="shared" si="2"/>
        <v>March</v>
      </c>
      <c r="D1170" s="29">
        <f t="shared" si="3"/>
        <v>2018</v>
      </c>
      <c r="E1170" s="27">
        <f t="shared" si="4"/>
        <v>11</v>
      </c>
      <c r="F1170" s="30" t="str">
        <f>IFERROR(VLOOKUP(A1170,'_holidays'!A1170:B3275,2, false),"Ns")</f>
        <v>Y</v>
      </c>
      <c r="G1170" s="30" t="str">
        <f>IFERROR(VLOOKUP(A1170,'_holidays'!A1170:C3275,3,False),"Ns")</f>
        <v>N</v>
      </c>
      <c r="H1170" s="31">
        <v>12.8</v>
      </c>
      <c r="I1170" s="31">
        <v>21.3</v>
      </c>
      <c r="J1170" s="28">
        <v>17.7</v>
      </c>
      <c r="K1170" s="31">
        <v>0.0</v>
      </c>
      <c r="L1170" s="27">
        <v>114195.35</v>
      </c>
      <c r="M1170" s="32">
        <v>97.28174892</v>
      </c>
      <c r="N1170" s="33">
        <f t="shared" si="5"/>
        <v>11109123.37</v>
      </c>
    </row>
    <row r="1171">
      <c r="A1171" s="26">
        <v>43174.0</v>
      </c>
      <c r="B1171" s="27" t="str">
        <f t="shared" si="1"/>
        <v>Thursday</v>
      </c>
      <c r="C1171" s="28" t="str">
        <f t="shared" si="2"/>
        <v>March</v>
      </c>
      <c r="D1171" s="29">
        <f t="shared" si="3"/>
        <v>2018</v>
      </c>
      <c r="E1171" s="27">
        <f t="shared" si="4"/>
        <v>11</v>
      </c>
      <c r="F1171" s="30" t="str">
        <f>IFERROR(VLOOKUP(A1171,'_holidays'!A1171:B3276,2, false),"Ns")</f>
        <v>Y</v>
      </c>
      <c r="G1171" s="30" t="str">
        <f>IFERROR(VLOOKUP(A1171,'_holidays'!A1171:C3276,3,False),"Ns")</f>
        <v>N</v>
      </c>
      <c r="H1171" s="31">
        <v>15.3</v>
      </c>
      <c r="I1171" s="31">
        <v>20.8</v>
      </c>
      <c r="J1171" s="28">
        <v>13.9</v>
      </c>
      <c r="K1171" s="31">
        <v>0.0</v>
      </c>
      <c r="L1171" s="27">
        <v>116045.27</v>
      </c>
      <c r="M1171" s="32">
        <v>101.6909409</v>
      </c>
      <c r="N1171" s="33">
        <f t="shared" si="5"/>
        <v>11800752.69</v>
      </c>
    </row>
    <row r="1172">
      <c r="A1172" s="26">
        <v>43175.0</v>
      </c>
      <c r="B1172" s="27" t="str">
        <f t="shared" si="1"/>
        <v>Friday</v>
      </c>
      <c r="C1172" s="28" t="str">
        <f t="shared" si="2"/>
        <v>March</v>
      </c>
      <c r="D1172" s="29">
        <f t="shared" si="3"/>
        <v>2018</v>
      </c>
      <c r="E1172" s="27">
        <f t="shared" si="4"/>
        <v>11</v>
      </c>
      <c r="F1172" s="30" t="str">
        <f>IFERROR(VLOOKUP(A1172,'_holidays'!A1172:B3277,2, false),"Ns")</f>
        <v>Y</v>
      </c>
      <c r="G1172" s="30" t="str">
        <f>IFERROR(VLOOKUP(A1172,'_holidays'!A1172:C3277,3,False),"Ns")</f>
        <v>N</v>
      </c>
      <c r="H1172" s="31">
        <v>12.5</v>
      </c>
      <c r="I1172" s="31">
        <v>24.4</v>
      </c>
      <c r="J1172" s="28">
        <v>15.0</v>
      </c>
      <c r="K1172" s="31">
        <v>0.0</v>
      </c>
      <c r="L1172" s="27">
        <v>116284.345</v>
      </c>
      <c r="M1172" s="32">
        <v>92.59423224</v>
      </c>
      <c r="N1172" s="33">
        <f t="shared" si="5"/>
        <v>10767259.65</v>
      </c>
    </row>
    <row r="1173">
      <c r="A1173" s="26">
        <v>43176.0</v>
      </c>
      <c r="B1173" s="27" t="str">
        <f t="shared" si="1"/>
        <v>Saturday</v>
      </c>
      <c r="C1173" s="28" t="str">
        <f t="shared" si="2"/>
        <v>March</v>
      </c>
      <c r="D1173" s="29">
        <f t="shared" si="3"/>
        <v>2018</v>
      </c>
      <c r="E1173" s="27">
        <f t="shared" si="4"/>
        <v>11</v>
      </c>
      <c r="F1173" s="30" t="str">
        <f>IFERROR(VLOOKUP(A1173,'_holidays'!A1173:B3278,2, false),"Ns")</f>
        <v>Y</v>
      </c>
      <c r="G1173" s="30" t="str">
        <f>IFERROR(VLOOKUP(A1173,'_holidays'!A1173:C3278,3,False),"Ns")</f>
        <v>N</v>
      </c>
      <c r="H1173" s="31">
        <v>15.4</v>
      </c>
      <c r="I1173" s="31">
        <v>32.0</v>
      </c>
      <c r="J1173" s="28">
        <v>15.1</v>
      </c>
      <c r="K1173" s="31">
        <v>0.0</v>
      </c>
      <c r="L1173" s="27">
        <v>110715.12</v>
      </c>
      <c r="M1173" s="32">
        <v>75.22999429</v>
      </c>
      <c r="N1173" s="33">
        <f t="shared" si="5"/>
        <v>8329097.845</v>
      </c>
    </row>
    <row r="1174">
      <c r="A1174" s="26">
        <v>43177.0</v>
      </c>
      <c r="B1174" s="27" t="str">
        <f t="shared" si="1"/>
        <v>Sunday</v>
      </c>
      <c r="C1174" s="28" t="str">
        <f t="shared" si="2"/>
        <v>March</v>
      </c>
      <c r="D1174" s="29">
        <f t="shared" si="3"/>
        <v>2018</v>
      </c>
      <c r="E1174" s="27">
        <f t="shared" si="4"/>
        <v>12</v>
      </c>
      <c r="F1174" s="30" t="str">
        <f>IFERROR(VLOOKUP(A1174,'_holidays'!A1174:B3279,2, false),"Ns")</f>
        <v>Y</v>
      </c>
      <c r="G1174" s="30" t="str">
        <f>IFERROR(VLOOKUP(A1174,'_holidays'!A1174:C3279,3,False),"Ns")</f>
        <v>N</v>
      </c>
      <c r="H1174" s="31">
        <v>22.6</v>
      </c>
      <c r="I1174" s="31">
        <v>23.1</v>
      </c>
      <c r="J1174" s="28">
        <v>13.4</v>
      </c>
      <c r="K1174" s="31">
        <v>0.0</v>
      </c>
      <c r="L1174" s="27">
        <v>97262.705</v>
      </c>
      <c r="M1174" s="32">
        <v>62.87276065</v>
      </c>
      <c r="N1174" s="33">
        <f t="shared" si="5"/>
        <v>6115174.772</v>
      </c>
    </row>
    <row r="1175">
      <c r="A1175" s="26">
        <v>43178.0</v>
      </c>
      <c r="B1175" s="27" t="str">
        <f t="shared" si="1"/>
        <v>Monday</v>
      </c>
      <c r="C1175" s="28" t="str">
        <f t="shared" si="2"/>
        <v>March</v>
      </c>
      <c r="D1175" s="29">
        <f t="shared" si="3"/>
        <v>2018</v>
      </c>
      <c r="E1175" s="27">
        <f t="shared" si="4"/>
        <v>12</v>
      </c>
      <c r="F1175" s="30" t="str">
        <f>IFERROR(VLOOKUP(A1175,'_holidays'!A1175:B3280,2, false),"Ns")</f>
        <v>Y</v>
      </c>
      <c r="G1175" s="30" t="str">
        <f>IFERROR(VLOOKUP(A1175,'_holidays'!A1175:C3280,3,False),"Ns")</f>
        <v>N</v>
      </c>
      <c r="H1175" s="31">
        <v>13.2</v>
      </c>
      <c r="I1175" s="31">
        <v>28.0</v>
      </c>
      <c r="J1175" s="28">
        <v>17.8</v>
      </c>
      <c r="K1175" s="31">
        <v>0.0</v>
      </c>
      <c r="L1175" s="27">
        <v>111617.945</v>
      </c>
      <c r="M1175" s="32">
        <v>77.17016536</v>
      </c>
      <c r="N1175" s="33">
        <f t="shared" si="5"/>
        <v>8613575.273</v>
      </c>
    </row>
    <row r="1176">
      <c r="A1176" s="26">
        <v>43179.0</v>
      </c>
      <c r="B1176" s="27" t="str">
        <f t="shared" si="1"/>
        <v>Tuesday</v>
      </c>
      <c r="C1176" s="28" t="str">
        <f t="shared" si="2"/>
        <v>March</v>
      </c>
      <c r="D1176" s="29">
        <f t="shared" si="3"/>
        <v>2018</v>
      </c>
      <c r="E1176" s="27">
        <f t="shared" si="4"/>
        <v>12</v>
      </c>
      <c r="F1176" s="30" t="str">
        <f>IFERROR(VLOOKUP(A1176,'_holidays'!A1176:B3281,2, false),"Ns")</f>
        <v>Y</v>
      </c>
      <c r="G1176" s="30" t="str">
        <f>IFERROR(VLOOKUP(A1176,'_holidays'!A1176:C3281,3,False),"Ns")</f>
        <v>N</v>
      </c>
      <c r="H1176" s="31">
        <v>15.4</v>
      </c>
      <c r="I1176" s="31">
        <v>19.2</v>
      </c>
      <c r="J1176" s="28">
        <v>9.5</v>
      </c>
      <c r="K1176" s="31">
        <v>0.2</v>
      </c>
      <c r="L1176" s="27">
        <v>110794.26</v>
      </c>
      <c r="M1176" s="32">
        <v>72.75516331</v>
      </c>
      <c r="N1176" s="33">
        <f t="shared" si="5"/>
        <v>8060854.48</v>
      </c>
    </row>
    <row r="1177">
      <c r="A1177" s="26">
        <v>43180.0</v>
      </c>
      <c r="B1177" s="27" t="str">
        <f t="shared" si="1"/>
        <v>Wednesday</v>
      </c>
      <c r="C1177" s="28" t="str">
        <f t="shared" si="2"/>
        <v>March</v>
      </c>
      <c r="D1177" s="29">
        <f t="shared" si="3"/>
        <v>2018</v>
      </c>
      <c r="E1177" s="27">
        <f t="shared" si="4"/>
        <v>12</v>
      </c>
      <c r="F1177" s="30" t="str">
        <f>IFERROR(VLOOKUP(A1177,'_holidays'!A1177:B3282,2, false),"Ns")</f>
        <v>Y</v>
      </c>
      <c r="G1177" s="30" t="str">
        <f>IFERROR(VLOOKUP(A1177,'_holidays'!A1177:C3282,3,False),"Ns")</f>
        <v>N</v>
      </c>
      <c r="H1177" s="31">
        <v>11.2</v>
      </c>
      <c r="I1177" s="31">
        <v>25.1</v>
      </c>
      <c r="J1177" s="28">
        <v>18.3</v>
      </c>
      <c r="K1177" s="31">
        <v>0.0</v>
      </c>
      <c r="L1177" s="27">
        <v>111254.315</v>
      </c>
      <c r="M1177" s="32">
        <v>71.19834535</v>
      </c>
      <c r="N1177" s="33">
        <f t="shared" si="5"/>
        <v>7921123.141</v>
      </c>
    </row>
    <row r="1178">
      <c r="A1178" s="26">
        <v>43181.0</v>
      </c>
      <c r="B1178" s="27" t="str">
        <f t="shared" si="1"/>
        <v>Thursday</v>
      </c>
      <c r="C1178" s="28" t="str">
        <f t="shared" si="2"/>
        <v>March</v>
      </c>
      <c r="D1178" s="29">
        <f t="shared" si="3"/>
        <v>2018</v>
      </c>
      <c r="E1178" s="27">
        <f t="shared" si="4"/>
        <v>12</v>
      </c>
      <c r="F1178" s="30" t="str">
        <f>IFERROR(VLOOKUP(A1178,'_holidays'!A1178:B3283,2, false),"Ns")</f>
        <v>Y</v>
      </c>
      <c r="G1178" s="30" t="str">
        <f>IFERROR(VLOOKUP(A1178,'_holidays'!A1178:C3283,3,False),"Ns")</f>
        <v>N</v>
      </c>
      <c r="H1178" s="31">
        <v>12.3</v>
      </c>
      <c r="I1178" s="31">
        <v>28.1</v>
      </c>
      <c r="J1178" s="28">
        <v>19.0</v>
      </c>
      <c r="K1178" s="31">
        <v>0.0</v>
      </c>
      <c r="L1178" s="27">
        <v>115020.505</v>
      </c>
      <c r="M1178" s="32">
        <v>77.2804276</v>
      </c>
      <c r="N1178" s="33">
        <f t="shared" si="5"/>
        <v>8888833.809</v>
      </c>
    </row>
    <row r="1179">
      <c r="A1179" s="26">
        <v>43182.0</v>
      </c>
      <c r="B1179" s="27" t="str">
        <f t="shared" si="1"/>
        <v>Friday</v>
      </c>
      <c r="C1179" s="28" t="str">
        <f t="shared" si="2"/>
        <v>March</v>
      </c>
      <c r="D1179" s="29">
        <f t="shared" si="3"/>
        <v>2018</v>
      </c>
      <c r="E1179" s="27">
        <f t="shared" si="4"/>
        <v>12</v>
      </c>
      <c r="F1179" s="30" t="str">
        <f>IFERROR(VLOOKUP(A1179,'_holidays'!A1179:B3284,2, false),"Ns")</f>
        <v>Y</v>
      </c>
      <c r="G1179" s="30" t="str">
        <f>IFERROR(VLOOKUP(A1179,'_holidays'!A1179:C3284,3,False),"Ns")</f>
        <v>N</v>
      </c>
      <c r="H1179" s="31">
        <v>15.2</v>
      </c>
      <c r="I1179" s="31">
        <v>29.4</v>
      </c>
      <c r="J1179" s="28">
        <v>18.8</v>
      </c>
      <c r="K1179" s="31">
        <v>0.0</v>
      </c>
      <c r="L1179" s="27">
        <v>119298.325</v>
      </c>
      <c r="M1179" s="32">
        <v>78.64044241</v>
      </c>
      <c r="N1179" s="33">
        <f t="shared" si="5"/>
        <v>9381673.057</v>
      </c>
    </row>
    <row r="1180">
      <c r="A1180" s="26">
        <v>43183.0</v>
      </c>
      <c r="B1180" s="27" t="str">
        <f t="shared" si="1"/>
        <v>Saturday</v>
      </c>
      <c r="C1180" s="28" t="str">
        <f t="shared" si="2"/>
        <v>March</v>
      </c>
      <c r="D1180" s="29">
        <f t="shared" si="3"/>
        <v>2018</v>
      </c>
      <c r="E1180" s="27">
        <f t="shared" si="4"/>
        <v>12</v>
      </c>
      <c r="F1180" s="30" t="str">
        <f>IFERROR(VLOOKUP(A1180,'_holidays'!A1180:B3285,2, false),"Ns")</f>
        <v>Y</v>
      </c>
      <c r="G1180" s="30" t="str">
        <f>IFERROR(VLOOKUP(A1180,'_holidays'!A1180:C3285,3,False),"Ns")</f>
        <v>N</v>
      </c>
      <c r="H1180" s="31">
        <v>20.2</v>
      </c>
      <c r="I1180" s="31">
        <v>24.2</v>
      </c>
      <c r="J1180" s="28">
        <v>5.4</v>
      </c>
      <c r="K1180" s="31">
        <v>0.0</v>
      </c>
      <c r="L1180" s="27">
        <v>112312.695</v>
      </c>
      <c r="M1180" s="32">
        <v>71.96661907</v>
      </c>
      <c r="N1180" s="33">
        <f t="shared" si="5"/>
        <v>8082764.938</v>
      </c>
    </row>
    <row r="1181">
      <c r="A1181" s="26">
        <v>43184.0</v>
      </c>
      <c r="B1181" s="27" t="str">
        <f t="shared" si="1"/>
        <v>Sunday</v>
      </c>
      <c r="C1181" s="28" t="str">
        <f t="shared" si="2"/>
        <v>March</v>
      </c>
      <c r="D1181" s="29">
        <f t="shared" si="3"/>
        <v>2018</v>
      </c>
      <c r="E1181" s="27">
        <f t="shared" si="4"/>
        <v>13</v>
      </c>
      <c r="F1181" s="30" t="str">
        <f>IFERROR(VLOOKUP(A1181,'_holidays'!A1181:B3286,2, false),"Ns")</f>
        <v>Y</v>
      </c>
      <c r="G1181" s="30" t="str">
        <f>IFERROR(VLOOKUP(A1181,'_holidays'!A1181:C3286,3,False),"Ns")</f>
        <v>N</v>
      </c>
      <c r="H1181" s="31">
        <v>17.8</v>
      </c>
      <c r="I1181" s="31">
        <v>25.4</v>
      </c>
      <c r="J1181" s="28">
        <v>11.6</v>
      </c>
      <c r="K1181" s="31">
        <v>13.0</v>
      </c>
      <c r="L1181" s="27">
        <v>98918.515</v>
      </c>
      <c r="M1181" s="32">
        <v>40.2567047</v>
      </c>
      <c r="N1181" s="33">
        <f t="shared" si="5"/>
        <v>3982133.448</v>
      </c>
    </row>
    <row r="1182">
      <c r="A1182" s="26">
        <v>43185.0</v>
      </c>
      <c r="B1182" s="27" t="str">
        <f t="shared" si="1"/>
        <v>Monday</v>
      </c>
      <c r="C1182" s="28" t="str">
        <f t="shared" si="2"/>
        <v>March</v>
      </c>
      <c r="D1182" s="29">
        <f t="shared" si="3"/>
        <v>2018</v>
      </c>
      <c r="E1182" s="27">
        <f t="shared" si="4"/>
        <v>13</v>
      </c>
      <c r="F1182" s="30" t="str">
        <f>IFERROR(VLOOKUP(A1182,'_holidays'!A1182:B3287,2, false),"Ns")</f>
        <v>Y</v>
      </c>
      <c r="G1182" s="30" t="str">
        <f>IFERROR(VLOOKUP(A1182,'_holidays'!A1182:C3287,3,False),"Ns")</f>
        <v>N</v>
      </c>
      <c r="H1182" s="31">
        <v>10.7</v>
      </c>
      <c r="I1182" s="31">
        <v>18.5</v>
      </c>
      <c r="J1182" s="28">
        <v>11.9</v>
      </c>
      <c r="K1182" s="31">
        <v>5.2</v>
      </c>
      <c r="L1182" s="27">
        <v>112488.215</v>
      </c>
      <c r="M1182" s="32">
        <v>70.83068032</v>
      </c>
      <c r="N1182" s="33">
        <f t="shared" si="5"/>
        <v>7967616.796</v>
      </c>
    </row>
    <row r="1183">
      <c r="A1183" s="26">
        <v>43186.0</v>
      </c>
      <c r="B1183" s="27" t="str">
        <f t="shared" si="1"/>
        <v>Tuesday</v>
      </c>
      <c r="C1183" s="28" t="str">
        <f t="shared" si="2"/>
        <v>March</v>
      </c>
      <c r="D1183" s="29">
        <f t="shared" si="3"/>
        <v>2018</v>
      </c>
      <c r="E1183" s="27">
        <f t="shared" si="4"/>
        <v>13</v>
      </c>
      <c r="F1183" s="30" t="str">
        <f>IFERROR(VLOOKUP(A1183,'_holidays'!A1183:B3288,2, false),"Ns")</f>
        <v>Y</v>
      </c>
      <c r="G1183" s="30" t="str">
        <f>IFERROR(VLOOKUP(A1183,'_holidays'!A1183:C3288,3,False),"Ns")</f>
        <v>N</v>
      </c>
      <c r="H1183" s="31">
        <v>9.6</v>
      </c>
      <c r="I1183" s="31">
        <v>22.6</v>
      </c>
      <c r="J1183" s="28">
        <v>14.0</v>
      </c>
      <c r="K1183" s="31">
        <v>1.2</v>
      </c>
      <c r="L1183" s="27">
        <v>116809.365</v>
      </c>
      <c r="M1183" s="32">
        <v>64.5691959</v>
      </c>
      <c r="N1183" s="33">
        <f t="shared" si="5"/>
        <v>7542286.772</v>
      </c>
    </row>
    <row r="1184">
      <c r="A1184" s="26">
        <v>43187.0</v>
      </c>
      <c r="B1184" s="27" t="str">
        <f t="shared" si="1"/>
        <v>Wednesday</v>
      </c>
      <c r="C1184" s="28" t="str">
        <f t="shared" si="2"/>
        <v>March</v>
      </c>
      <c r="D1184" s="29">
        <f t="shared" si="3"/>
        <v>2018</v>
      </c>
      <c r="E1184" s="27">
        <f t="shared" si="4"/>
        <v>13</v>
      </c>
      <c r="F1184" s="30" t="str">
        <f>IFERROR(VLOOKUP(A1184,'_holidays'!A1184:B3289,2, false),"Ns")</f>
        <v>Y</v>
      </c>
      <c r="G1184" s="30" t="str">
        <f>IFERROR(VLOOKUP(A1184,'_holidays'!A1184:C3289,3,False),"Ns")</f>
        <v>N</v>
      </c>
      <c r="H1184" s="31">
        <v>11.3</v>
      </c>
      <c r="I1184" s="31">
        <v>30.3</v>
      </c>
      <c r="J1184" s="28">
        <v>17.8</v>
      </c>
      <c r="K1184" s="31">
        <v>0.0</v>
      </c>
      <c r="L1184" s="27">
        <v>117744.005</v>
      </c>
      <c r="M1184" s="32">
        <v>72.11195577</v>
      </c>
      <c r="N1184" s="33">
        <f t="shared" si="5"/>
        <v>8490750.481</v>
      </c>
    </row>
    <row r="1185">
      <c r="A1185" s="26">
        <v>43188.0</v>
      </c>
      <c r="B1185" s="27" t="str">
        <f t="shared" si="1"/>
        <v>Thursday</v>
      </c>
      <c r="C1185" s="28" t="str">
        <f t="shared" si="2"/>
        <v>March</v>
      </c>
      <c r="D1185" s="29">
        <f t="shared" si="3"/>
        <v>2018</v>
      </c>
      <c r="E1185" s="27">
        <f t="shared" si="4"/>
        <v>13</v>
      </c>
      <c r="F1185" s="30" t="str">
        <f>IFERROR(VLOOKUP(A1185,'_holidays'!A1185:B3290,2, false),"Ns")</f>
        <v>N</v>
      </c>
      <c r="G1185" s="30" t="str">
        <f>IFERROR(VLOOKUP(A1185,'_holidays'!A1185:C3290,3,False),"Ns")</f>
        <v>N</v>
      </c>
      <c r="H1185" s="31">
        <v>16.5</v>
      </c>
      <c r="I1185" s="31">
        <v>21.8</v>
      </c>
      <c r="J1185" s="28">
        <v>14.2</v>
      </c>
      <c r="K1185" s="31">
        <v>0.0</v>
      </c>
      <c r="L1185" s="27">
        <v>116457.26</v>
      </c>
      <c r="M1185" s="32">
        <v>79.36508194</v>
      </c>
      <c r="N1185" s="33">
        <f t="shared" si="5"/>
        <v>9242639.982</v>
      </c>
    </row>
    <row r="1186">
      <c r="A1186" s="26">
        <v>43189.0</v>
      </c>
      <c r="B1186" s="27" t="str">
        <f t="shared" si="1"/>
        <v>Friday</v>
      </c>
      <c r="C1186" s="28" t="str">
        <f t="shared" si="2"/>
        <v>March</v>
      </c>
      <c r="D1186" s="29">
        <f t="shared" si="3"/>
        <v>2018</v>
      </c>
      <c r="E1186" s="27">
        <f t="shared" si="4"/>
        <v>13</v>
      </c>
      <c r="F1186" s="30" t="str">
        <f>IFERROR(VLOOKUP(A1186,'_holidays'!A1186:B3291,2, false),"Ns")</f>
        <v>N</v>
      </c>
      <c r="G1186" s="30" t="str">
        <f>IFERROR(VLOOKUP(A1186,'_holidays'!A1186:C3291,3,False),"Ns")</f>
        <v>Y</v>
      </c>
      <c r="H1186" s="31">
        <v>12.2</v>
      </c>
      <c r="I1186" s="31">
        <v>23.3</v>
      </c>
      <c r="J1186" s="28">
        <v>14.3</v>
      </c>
      <c r="K1186" s="31">
        <v>0.0</v>
      </c>
      <c r="L1186" s="27">
        <v>97070.345</v>
      </c>
      <c r="M1186" s="32">
        <v>69.45286966</v>
      </c>
      <c r="N1186" s="33">
        <f t="shared" si="5"/>
        <v>6741814.019</v>
      </c>
    </row>
    <row r="1187">
      <c r="A1187" s="26">
        <v>43190.0</v>
      </c>
      <c r="B1187" s="27" t="str">
        <f t="shared" si="1"/>
        <v>Saturday</v>
      </c>
      <c r="C1187" s="28" t="str">
        <f t="shared" si="2"/>
        <v>March</v>
      </c>
      <c r="D1187" s="29">
        <f t="shared" si="3"/>
        <v>2018</v>
      </c>
      <c r="E1187" s="27">
        <f t="shared" si="4"/>
        <v>13</v>
      </c>
      <c r="F1187" s="30" t="str">
        <f>IFERROR(VLOOKUP(A1187,'_holidays'!A1187:B3292,2, false),"Ns")</f>
        <v>N</v>
      </c>
      <c r="G1187" s="30" t="str">
        <f>IFERROR(VLOOKUP(A1187,'_holidays'!A1187:C3292,3,False),"Ns")</f>
        <v>Y</v>
      </c>
      <c r="H1187" s="31">
        <v>13.2</v>
      </c>
      <c r="I1187" s="31">
        <v>22.4</v>
      </c>
      <c r="J1187" s="28">
        <v>16.7</v>
      </c>
      <c r="K1187" s="31">
        <v>0.0</v>
      </c>
      <c r="L1187" s="27">
        <v>99687.64</v>
      </c>
      <c r="M1187" s="32">
        <v>81.4067717</v>
      </c>
      <c r="N1187" s="33">
        <f t="shared" si="5"/>
        <v>8115248.951</v>
      </c>
    </row>
    <row r="1188">
      <c r="A1188" s="26">
        <v>43191.0</v>
      </c>
      <c r="B1188" s="27" t="str">
        <f t="shared" si="1"/>
        <v>Sunday</v>
      </c>
      <c r="C1188" s="28" t="str">
        <f t="shared" si="2"/>
        <v>April</v>
      </c>
      <c r="D1188" s="29">
        <f t="shared" si="3"/>
        <v>2018</v>
      </c>
      <c r="E1188" s="27">
        <f t="shared" si="4"/>
        <v>14</v>
      </c>
      <c r="F1188" s="30" t="str">
        <f>IFERROR(VLOOKUP(A1188,'_holidays'!A1188:B3293,2, false),"Ns")</f>
        <v>Ns</v>
      </c>
      <c r="G1188" s="30" t="str">
        <f>IFERROR(VLOOKUP(A1188,'_holidays'!A1188:C3293,3,False),"Ns")</f>
        <v>Ns</v>
      </c>
      <c r="H1188" s="31">
        <v>13.0</v>
      </c>
      <c r="I1188" s="31">
        <v>27.7</v>
      </c>
      <c r="J1188" s="28">
        <v>11.0</v>
      </c>
      <c r="K1188" s="31">
        <v>0.0</v>
      </c>
      <c r="L1188" s="27">
        <v>98817.03</v>
      </c>
      <c r="M1188" s="32">
        <v>73.9678419</v>
      </c>
      <c r="N1188" s="33">
        <f t="shared" si="5"/>
        <v>7309282.452</v>
      </c>
    </row>
    <row r="1189">
      <c r="A1189" s="26">
        <v>43192.0</v>
      </c>
      <c r="B1189" s="27" t="str">
        <f t="shared" si="1"/>
        <v>Monday</v>
      </c>
      <c r="C1189" s="28" t="str">
        <f t="shared" si="2"/>
        <v>April</v>
      </c>
      <c r="D1189" s="29">
        <f t="shared" si="3"/>
        <v>2018</v>
      </c>
      <c r="E1189" s="27">
        <f t="shared" si="4"/>
        <v>14</v>
      </c>
      <c r="F1189" s="30" t="str">
        <f>IFERROR(VLOOKUP(A1189,'_holidays'!A1189:B3294,2, false),"Ns")</f>
        <v>Ns</v>
      </c>
      <c r="G1189" s="30" t="str">
        <f>IFERROR(VLOOKUP(A1189,'_holidays'!A1189:C3294,3,False),"Ns")</f>
        <v>Ns</v>
      </c>
      <c r="H1189" s="31">
        <v>14.9</v>
      </c>
      <c r="I1189" s="31">
        <v>20.9</v>
      </c>
      <c r="J1189" s="28">
        <v>14.4</v>
      </c>
      <c r="K1189" s="31">
        <v>0.0</v>
      </c>
      <c r="L1189" s="27">
        <v>98258.25</v>
      </c>
      <c r="M1189" s="32">
        <v>62.41010124</v>
      </c>
      <c r="N1189" s="33">
        <f t="shared" si="5"/>
        <v>6132307.33</v>
      </c>
    </row>
    <row r="1190">
      <c r="A1190" s="26">
        <v>43193.0</v>
      </c>
      <c r="B1190" s="27" t="str">
        <f t="shared" si="1"/>
        <v>Tuesday</v>
      </c>
      <c r="C1190" s="28" t="str">
        <f t="shared" si="2"/>
        <v>April</v>
      </c>
      <c r="D1190" s="29">
        <f t="shared" si="3"/>
        <v>2018</v>
      </c>
      <c r="E1190" s="27">
        <f t="shared" si="4"/>
        <v>14</v>
      </c>
      <c r="F1190" s="30" t="str">
        <f>IFERROR(VLOOKUP(A1190,'_holidays'!A1190:B3295,2, false),"Ns")</f>
        <v>Ns</v>
      </c>
      <c r="G1190" s="30" t="str">
        <f>IFERROR(VLOOKUP(A1190,'_holidays'!A1190:C3295,3,False),"Ns")</f>
        <v>Ns</v>
      </c>
      <c r="H1190" s="31">
        <v>13.4</v>
      </c>
      <c r="I1190" s="31">
        <v>19.8</v>
      </c>
      <c r="J1190" s="28">
        <v>13.9</v>
      </c>
      <c r="K1190" s="31">
        <v>0.0</v>
      </c>
      <c r="L1190" s="27">
        <v>113381.53</v>
      </c>
      <c r="M1190" s="32">
        <v>80.11073706</v>
      </c>
      <c r="N1190" s="33">
        <f t="shared" si="5"/>
        <v>9083077.937</v>
      </c>
    </row>
    <row r="1191">
      <c r="A1191" s="26">
        <v>43194.0</v>
      </c>
      <c r="B1191" s="27" t="str">
        <f t="shared" si="1"/>
        <v>Wednesday</v>
      </c>
      <c r="C1191" s="28" t="str">
        <f t="shared" si="2"/>
        <v>April</v>
      </c>
      <c r="D1191" s="29">
        <f t="shared" si="3"/>
        <v>2018</v>
      </c>
      <c r="E1191" s="27">
        <f t="shared" si="4"/>
        <v>14</v>
      </c>
      <c r="F1191" s="30" t="str">
        <f>IFERROR(VLOOKUP(A1191,'_holidays'!A1191:B3296,2, false),"Ns")</f>
        <v>N</v>
      </c>
      <c r="G1191" s="30" t="str">
        <f>IFERROR(VLOOKUP(A1191,'_holidays'!A1191:C3296,3,False),"Ns")</f>
        <v>N</v>
      </c>
      <c r="H1191" s="31">
        <v>13.3</v>
      </c>
      <c r="I1191" s="31">
        <v>20.6</v>
      </c>
      <c r="J1191" s="28">
        <v>16.6</v>
      </c>
      <c r="K1191" s="31">
        <v>0.0</v>
      </c>
      <c r="L1191" s="27">
        <v>115974.61</v>
      </c>
      <c r="M1191" s="32">
        <v>90.0737408</v>
      </c>
      <c r="N1191" s="33">
        <f t="shared" si="5"/>
        <v>10446266.96</v>
      </c>
    </row>
    <row r="1192">
      <c r="A1192" s="26">
        <v>43195.0</v>
      </c>
      <c r="B1192" s="27" t="str">
        <f t="shared" si="1"/>
        <v>Thursday</v>
      </c>
      <c r="C1192" s="28" t="str">
        <f t="shared" si="2"/>
        <v>April</v>
      </c>
      <c r="D1192" s="29">
        <f t="shared" si="3"/>
        <v>2018</v>
      </c>
      <c r="E1192" s="27">
        <f t="shared" si="4"/>
        <v>14</v>
      </c>
      <c r="F1192" s="30" t="str">
        <f>IFERROR(VLOOKUP(A1192,'_holidays'!A1192:B3297,2, false),"Ns")</f>
        <v>Y</v>
      </c>
      <c r="G1192" s="30" t="str">
        <f>IFERROR(VLOOKUP(A1192,'_holidays'!A1192:C3297,3,False),"Ns")</f>
        <v>N</v>
      </c>
      <c r="H1192" s="31">
        <v>13.3</v>
      </c>
      <c r="I1192" s="31">
        <v>18.7</v>
      </c>
      <c r="J1192" s="28">
        <v>9.0</v>
      </c>
      <c r="K1192" s="31">
        <v>0.0</v>
      </c>
      <c r="L1192" s="27">
        <v>117551.695</v>
      </c>
      <c r="M1192" s="32">
        <v>86.89192959</v>
      </c>
      <c r="N1192" s="33">
        <f t="shared" si="5"/>
        <v>10214293.61</v>
      </c>
    </row>
    <row r="1193">
      <c r="A1193" s="26">
        <v>43196.0</v>
      </c>
      <c r="B1193" s="27" t="str">
        <f t="shared" si="1"/>
        <v>Friday</v>
      </c>
      <c r="C1193" s="28" t="str">
        <f t="shared" si="2"/>
        <v>April</v>
      </c>
      <c r="D1193" s="29">
        <f t="shared" si="3"/>
        <v>2018</v>
      </c>
      <c r="E1193" s="27">
        <f t="shared" si="4"/>
        <v>14</v>
      </c>
      <c r="F1193" s="30" t="str">
        <f>IFERROR(VLOOKUP(A1193,'_holidays'!A1193:B3298,2, false),"Ns")</f>
        <v>Y</v>
      </c>
      <c r="G1193" s="30" t="str">
        <f>IFERROR(VLOOKUP(A1193,'_holidays'!A1193:C3298,3,False),"Ns")</f>
        <v>N</v>
      </c>
      <c r="H1193" s="31">
        <v>13.8</v>
      </c>
      <c r="I1193" s="31">
        <v>21.2</v>
      </c>
      <c r="J1193" s="28">
        <v>14.8</v>
      </c>
      <c r="K1193" s="31">
        <v>0.0</v>
      </c>
      <c r="L1193" s="27">
        <v>115979.07</v>
      </c>
      <c r="M1193" s="32">
        <v>85.68790461</v>
      </c>
      <c r="N1193" s="33">
        <f t="shared" si="5"/>
        <v>9938003.487</v>
      </c>
    </row>
    <row r="1194">
      <c r="A1194" s="26">
        <v>43197.0</v>
      </c>
      <c r="B1194" s="27" t="str">
        <f t="shared" si="1"/>
        <v>Saturday</v>
      </c>
      <c r="C1194" s="28" t="str">
        <f t="shared" si="2"/>
        <v>April</v>
      </c>
      <c r="D1194" s="29">
        <f t="shared" si="3"/>
        <v>2018</v>
      </c>
      <c r="E1194" s="27">
        <f t="shared" si="4"/>
        <v>14</v>
      </c>
      <c r="F1194" s="30" t="str">
        <f>IFERROR(VLOOKUP(A1194,'_holidays'!A1194:B3299,2, false),"Ns")</f>
        <v>N</v>
      </c>
      <c r="G1194" s="30" t="str">
        <f>IFERROR(VLOOKUP(A1194,'_holidays'!A1194:C3299,3,False),"Ns")</f>
        <v>N</v>
      </c>
      <c r="H1194" s="31">
        <v>9.8</v>
      </c>
      <c r="I1194" s="31">
        <v>21.6</v>
      </c>
      <c r="J1194" s="28">
        <v>16.0</v>
      </c>
      <c r="K1194" s="31">
        <v>0.0</v>
      </c>
      <c r="L1194" s="27">
        <v>105938.475</v>
      </c>
      <c r="M1194" s="32">
        <v>84.8974312</v>
      </c>
      <c r="N1194" s="33">
        <f t="shared" si="5"/>
        <v>8993904.393</v>
      </c>
    </row>
    <row r="1195">
      <c r="A1195" s="26">
        <v>43198.0</v>
      </c>
      <c r="B1195" s="27" t="str">
        <f t="shared" si="1"/>
        <v>Sunday</v>
      </c>
      <c r="C1195" s="28" t="str">
        <f t="shared" si="2"/>
        <v>April</v>
      </c>
      <c r="D1195" s="29">
        <f t="shared" si="3"/>
        <v>2018</v>
      </c>
      <c r="E1195" s="27">
        <f t="shared" si="4"/>
        <v>15</v>
      </c>
      <c r="F1195" s="30" t="str">
        <f>IFERROR(VLOOKUP(A1195,'_holidays'!A1195:B3300,2, false),"Ns")</f>
        <v>Y</v>
      </c>
      <c r="G1195" s="30" t="str">
        <f>IFERROR(VLOOKUP(A1195,'_holidays'!A1195:C3300,3,False),"Ns")</f>
        <v>N</v>
      </c>
      <c r="H1195" s="31">
        <v>11.8</v>
      </c>
      <c r="I1195" s="31">
        <v>29.9</v>
      </c>
      <c r="J1195" s="28">
        <v>14.7</v>
      </c>
      <c r="K1195" s="31">
        <v>0.0</v>
      </c>
      <c r="L1195" s="27">
        <v>100571.165</v>
      </c>
      <c r="M1195" s="32">
        <v>58.23872152</v>
      </c>
      <c r="N1195" s="33">
        <f t="shared" si="5"/>
        <v>5857136.071</v>
      </c>
    </row>
    <row r="1196">
      <c r="A1196" s="26">
        <v>43199.0</v>
      </c>
      <c r="B1196" s="27" t="str">
        <f t="shared" si="1"/>
        <v>Monday</v>
      </c>
      <c r="C1196" s="28" t="str">
        <f t="shared" si="2"/>
        <v>April</v>
      </c>
      <c r="D1196" s="29">
        <f t="shared" si="3"/>
        <v>2018</v>
      </c>
      <c r="E1196" s="27">
        <f t="shared" si="4"/>
        <v>15</v>
      </c>
      <c r="F1196" s="30" t="str">
        <f>IFERROR(VLOOKUP(A1196,'_holidays'!A1196:B3301,2, false),"Ns")</f>
        <v>Y</v>
      </c>
      <c r="G1196" s="30" t="str">
        <f>IFERROR(VLOOKUP(A1196,'_holidays'!A1196:C3301,3,False),"Ns")</f>
        <v>N</v>
      </c>
      <c r="H1196" s="31">
        <v>15.9</v>
      </c>
      <c r="I1196" s="31">
        <v>25.7</v>
      </c>
      <c r="J1196" s="28">
        <v>13.6</v>
      </c>
      <c r="K1196" s="31">
        <v>0.0</v>
      </c>
      <c r="L1196" s="27">
        <v>118702.925</v>
      </c>
      <c r="M1196" s="32">
        <v>91.69364451</v>
      </c>
      <c r="N1196" s="33">
        <f t="shared" si="5"/>
        <v>10884303.81</v>
      </c>
    </row>
    <row r="1197">
      <c r="A1197" s="26">
        <v>43200.0</v>
      </c>
      <c r="B1197" s="27" t="str">
        <f t="shared" si="1"/>
        <v>Tuesday</v>
      </c>
      <c r="C1197" s="28" t="str">
        <f t="shared" si="2"/>
        <v>April</v>
      </c>
      <c r="D1197" s="29">
        <f t="shared" si="3"/>
        <v>2018</v>
      </c>
      <c r="E1197" s="27">
        <f t="shared" si="4"/>
        <v>15</v>
      </c>
      <c r="F1197" s="30" t="str">
        <f>IFERROR(VLOOKUP(A1197,'_holidays'!A1197:B3302,2, false),"Ns")</f>
        <v>N</v>
      </c>
      <c r="G1197" s="30" t="str">
        <f>IFERROR(VLOOKUP(A1197,'_holidays'!A1197:C3302,3,False),"Ns")</f>
        <v>N</v>
      </c>
      <c r="H1197" s="31">
        <v>14.8</v>
      </c>
      <c r="I1197" s="31">
        <v>28.8</v>
      </c>
      <c r="J1197" s="28">
        <v>5.9</v>
      </c>
      <c r="K1197" s="31">
        <v>0.0</v>
      </c>
      <c r="L1197" s="27">
        <v>122423.01</v>
      </c>
      <c r="M1197" s="32">
        <v>76.33364802</v>
      </c>
      <c r="N1197" s="33">
        <f t="shared" si="5"/>
        <v>9344994.955</v>
      </c>
    </row>
    <row r="1198">
      <c r="A1198" s="26">
        <v>43201.0</v>
      </c>
      <c r="B1198" s="27" t="str">
        <f t="shared" si="1"/>
        <v>Wednesday</v>
      </c>
      <c r="C1198" s="28" t="str">
        <f t="shared" si="2"/>
        <v>April</v>
      </c>
      <c r="D1198" s="29">
        <f t="shared" si="3"/>
        <v>2018</v>
      </c>
      <c r="E1198" s="27">
        <f t="shared" si="4"/>
        <v>15</v>
      </c>
      <c r="F1198" s="30" t="str">
        <f>IFERROR(VLOOKUP(A1198,'_holidays'!A1198:B3303,2, false),"Ns")</f>
        <v>Y</v>
      </c>
      <c r="G1198" s="30" t="str">
        <f>IFERROR(VLOOKUP(A1198,'_holidays'!A1198:C3303,3,False),"Ns")</f>
        <v>N</v>
      </c>
      <c r="H1198" s="31">
        <v>18.1</v>
      </c>
      <c r="I1198" s="31">
        <v>27.3</v>
      </c>
      <c r="J1198" s="28">
        <v>10.9</v>
      </c>
      <c r="K1198" s="31">
        <v>0.0</v>
      </c>
      <c r="L1198" s="27">
        <v>121944.995</v>
      </c>
      <c r="M1198" s="32">
        <v>75.04094506</v>
      </c>
      <c r="N1198" s="33">
        <f t="shared" si="5"/>
        <v>9150867.67</v>
      </c>
    </row>
    <row r="1199">
      <c r="A1199" s="26">
        <v>43202.0</v>
      </c>
      <c r="B1199" s="27" t="str">
        <f t="shared" si="1"/>
        <v>Thursday</v>
      </c>
      <c r="C1199" s="28" t="str">
        <f t="shared" si="2"/>
        <v>April</v>
      </c>
      <c r="D1199" s="29">
        <f t="shared" si="3"/>
        <v>2018</v>
      </c>
      <c r="E1199" s="27">
        <f t="shared" si="4"/>
        <v>15</v>
      </c>
      <c r="F1199" s="30" t="str">
        <f>IFERROR(VLOOKUP(A1199,'_holidays'!A1199:B3304,2, false),"Ns")</f>
        <v>Y</v>
      </c>
      <c r="G1199" s="30" t="str">
        <f>IFERROR(VLOOKUP(A1199,'_holidays'!A1199:C3304,3,False),"Ns")</f>
        <v>N</v>
      </c>
      <c r="H1199" s="31">
        <v>15.9</v>
      </c>
      <c r="I1199" s="31">
        <v>26.5</v>
      </c>
      <c r="J1199" s="28">
        <v>7.4</v>
      </c>
      <c r="K1199" s="31">
        <v>0.0</v>
      </c>
      <c r="L1199" s="27">
        <v>119876.63</v>
      </c>
      <c r="M1199" s="32">
        <v>77.71452371</v>
      </c>
      <c r="N1199" s="33">
        <f t="shared" si="5"/>
        <v>9316155.204</v>
      </c>
    </row>
    <row r="1200">
      <c r="A1200" s="26">
        <v>43203.0</v>
      </c>
      <c r="B1200" s="27" t="str">
        <f t="shared" si="1"/>
        <v>Friday</v>
      </c>
      <c r="C1200" s="28" t="str">
        <f t="shared" si="2"/>
        <v>April</v>
      </c>
      <c r="D1200" s="29">
        <f t="shared" si="3"/>
        <v>2018</v>
      </c>
      <c r="E1200" s="27">
        <f t="shared" si="4"/>
        <v>15</v>
      </c>
      <c r="F1200" s="30" t="str">
        <f>IFERROR(VLOOKUP(A1200,'_holidays'!A1200:B3305,2, false),"Ns")</f>
        <v>N</v>
      </c>
      <c r="G1200" s="30" t="str">
        <f>IFERROR(VLOOKUP(A1200,'_holidays'!A1200:C3305,3,False),"Ns")</f>
        <v>N</v>
      </c>
      <c r="H1200" s="31">
        <v>11.9</v>
      </c>
      <c r="I1200" s="31">
        <v>25.9</v>
      </c>
      <c r="J1200" s="28">
        <v>14.4</v>
      </c>
      <c r="K1200" s="31">
        <v>0.0</v>
      </c>
      <c r="L1200" s="27">
        <v>113609.76</v>
      </c>
      <c r="M1200" s="32">
        <v>69.76320109</v>
      </c>
      <c r="N1200" s="33">
        <f t="shared" si="5"/>
        <v>7925780.533</v>
      </c>
    </row>
    <row r="1201">
      <c r="A1201" s="26">
        <v>43204.0</v>
      </c>
      <c r="B1201" s="27" t="str">
        <f t="shared" si="1"/>
        <v>Saturday</v>
      </c>
      <c r="C1201" s="28" t="str">
        <f t="shared" si="2"/>
        <v>April</v>
      </c>
      <c r="D1201" s="29">
        <f t="shared" si="3"/>
        <v>2018</v>
      </c>
      <c r="E1201" s="27">
        <f t="shared" si="4"/>
        <v>15</v>
      </c>
      <c r="F1201" s="30" t="str">
        <f>IFERROR(VLOOKUP(A1201,'_holidays'!A1201:B3306,2, false),"Ns")</f>
        <v>N</v>
      </c>
      <c r="G1201" s="30" t="str">
        <f>IFERROR(VLOOKUP(A1201,'_holidays'!A1201:C3306,3,False),"Ns")</f>
        <v>N</v>
      </c>
      <c r="H1201" s="31">
        <v>13.5</v>
      </c>
      <c r="I1201" s="31">
        <v>16.1</v>
      </c>
      <c r="J1201" s="28">
        <v>3.1</v>
      </c>
      <c r="K1201" s="31">
        <v>0.0</v>
      </c>
      <c r="L1201" s="27">
        <v>105135.305</v>
      </c>
      <c r="M1201" s="32">
        <v>37.74139841</v>
      </c>
      <c r="N1201" s="33">
        <f t="shared" si="5"/>
        <v>3967953.433</v>
      </c>
    </row>
    <row r="1202">
      <c r="A1202" s="26">
        <v>43205.0</v>
      </c>
      <c r="B1202" s="27" t="str">
        <f t="shared" si="1"/>
        <v>Sunday</v>
      </c>
      <c r="C1202" s="28" t="str">
        <f t="shared" si="2"/>
        <v>April</v>
      </c>
      <c r="D1202" s="29">
        <f t="shared" si="3"/>
        <v>2018</v>
      </c>
      <c r="E1202" s="27">
        <f t="shared" si="4"/>
        <v>16</v>
      </c>
      <c r="F1202" s="30" t="str">
        <f>IFERROR(VLOOKUP(A1202,'_holidays'!A1202:B3307,2, false),"Ns")</f>
        <v>N</v>
      </c>
      <c r="G1202" s="30" t="str">
        <f>IFERROR(VLOOKUP(A1202,'_holidays'!A1202:C3307,3,False),"Ns")</f>
        <v>N</v>
      </c>
      <c r="H1202" s="31">
        <v>9.7</v>
      </c>
      <c r="I1202" s="31">
        <v>19.1</v>
      </c>
      <c r="J1202" s="28">
        <v>4.9</v>
      </c>
      <c r="K1202" s="31">
        <v>12.2</v>
      </c>
      <c r="L1202" s="27">
        <v>104123.39</v>
      </c>
      <c r="M1202" s="32">
        <v>31.68232539</v>
      </c>
      <c r="N1202" s="33">
        <f t="shared" si="5"/>
        <v>3298871.123</v>
      </c>
    </row>
    <row r="1203">
      <c r="A1203" s="26">
        <v>43206.0</v>
      </c>
      <c r="B1203" s="27" t="str">
        <f t="shared" si="1"/>
        <v>Monday</v>
      </c>
      <c r="C1203" s="28" t="str">
        <f t="shared" si="2"/>
        <v>April</v>
      </c>
      <c r="D1203" s="29">
        <f t="shared" si="3"/>
        <v>2018</v>
      </c>
      <c r="E1203" s="27">
        <f t="shared" si="4"/>
        <v>16</v>
      </c>
      <c r="F1203" s="30" t="str">
        <f>IFERROR(VLOOKUP(A1203,'_holidays'!A1203:B3308,2, false),"Ns")</f>
        <v>N</v>
      </c>
      <c r="G1203" s="30" t="str">
        <f>IFERROR(VLOOKUP(A1203,'_holidays'!A1203:C3308,3,False),"Ns")</f>
        <v>N</v>
      </c>
      <c r="H1203" s="31">
        <v>13.1</v>
      </c>
      <c r="I1203" s="31">
        <v>21.0</v>
      </c>
      <c r="J1203" s="28">
        <v>7.1</v>
      </c>
      <c r="K1203" s="31">
        <v>3.0</v>
      </c>
      <c r="L1203" s="27">
        <v>115694.64</v>
      </c>
      <c r="M1203" s="32">
        <v>69.36093257</v>
      </c>
      <c r="N1203" s="33">
        <f t="shared" si="5"/>
        <v>8024688.124</v>
      </c>
    </row>
    <row r="1204">
      <c r="A1204" s="26">
        <v>43207.0</v>
      </c>
      <c r="B1204" s="27" t="str">
        <f t="shared" si="1"/>
        <v>Tuesday</v>
      </c>
      <c r="C1204" s="28" t="str">
        <f t="shared" si="2"/>
        <v>April</v>
      </c>
      <c r="D1204" s="29">
        <f t="shared" si="3"/>
        <v>2018</v>
      </c>
      <c r="E1204" s="27">
        <f t="shared" si="4"/>
        <v>16</v>
      </c>
      <c r="F1204" s="30" t="str">
        <f>IFERROR(VLOOKUP(A1204,'_holidays'!A1204:B3309,2, false),"Ns")</f>
        <v>Y</v>
      </c>
      <c r="G1204" s="30" t="str">
        <f>IFERROR(VLOOKUP(A1204,'_holidays'!A1204:C3309,3,False),"Ns")</f>
        <v>N</v>
      </c>
      <c r="H1204" s="31">
        <v>13.2</v>
      </c>
      <c r="I1204" s="31">
        <v>16.6</v>
      </c>
      <c r="J1204" s="28">
        <v>8.9</v>
      </c>
      <c r="K1204" s="31">
        <v>0.6</v>
      </c>
      <c r="L1204" s="27">
        <v>121092.855</v>
      </c>
      <c r="M1204" s="32">
        <v>86.53439286</v>
      </c>
      <c r="N1204" s="33">
        <f t="shared" si="5"/>
        <v>10478696.69</v>
      </c>
    </row>
    <row r="1205">
      <c r="A1205" s="26">
        <v>43208.0</v>
      </c>
      <c r="B1205" s="27" t="str">
        <f t="shared" si="1"/>
        <v>Wednesday</v>
      </c>
      <c r="C1205" s="28" t="str">
        <f t="shared" si="2"/>
        <v>April</v>
      </c>
      <c r="D1205" s="29">
        <f t="shared" si="3"/>
        <v>2018</v>
      </c>
      <c r="E1205" s="27">
        <f t="shared" si="4"/>
        <v>16</v>
      </c>
      <c r="F1205" s="30" t="str">
        <f>IFERROR(VLOOKUP(A1205,'_holidays'!A1205:B3310,2, false),"Ns")</f>
        <v>Y</v>
      </c>
      <c r="G1205" s="30" t="str">
        <f>IFERROR(VLOOKUP(A1205,'_holidays'!A1205:C3310,3,False),"Ns")</f>
        <v>N</v>
      </c>
      <c r="H1205" s="31">
        <v>6.2</v>
      </c>
      <c r="I1205" s="31">
        <v>19.4</v>
      </c>
      <c r="J1205" s="28">
        <v>14.2</v>
      </c>
      <c r="K1205" s="31">
        <v>0.0</v>
      </c>
      <c r="L1205" s="27">
        <v>120784.875</v>
      </c>
      <c r="M1205" s="32">
        <v>82.879098</v>
      </c>
      <c r="N1205" s="33">
        <f t="shared" si="5"/>
        <v>10010541.49</v>
      </c>
    </row>
    <row r="1206">
      <c r="A1206" s="26">
        <v>43209.0</v>
      </c>
      <c r="B1206" s="27" t="str">
        <f t="shared" si="1"/>
        <v>Thursday</v>
      </c>
      <c r="C1206" s="28" t="str">
        <f t="shared" si="2"/>
        <v>April</v>
      </c>
      <c r="D1206" s="29">
        <f t="shared" si="3"/>
        <v>2018</v>
      </c>
      <c r="E1206" s="27">
        <f t="shared" si="4"/>
        <v>16</v>
      </c>
      <c r="F1206" s="30" t="str">
        <f>IFERROR(VLOOKUP(A1206,'_holidays'!A1206:B3311,2, false),"Ns")</f>
        <v>Y</v>
      </c>
      <c r="G1206" s="30" t="str">
        <f>IFERROR(VLOOKUP(A1206,'_holidays'!A1206:C3311,3,False),"Ns")</f>
        <v>N</v>
      </c>
      <c r="H1206" s="31">
        <v>11.0</v>
      </c>
      <c r="I1206" s="31">
        <v>22.3</v>
      </c>
      <c r="J1206" s="28">
        <v>13.0</v>
      </c>
      <c r="K1206" s="31">
        <v>0.0</v>
      </c>
      <c r="L1206" s="27">
        <v>120448.935</v>
      </c>
      <c r="M1206" s="32">
        <v>93.53314282</v>
      </c>
      <c r="N1206" s="33">
        <f t="shared" si="5"/>
        <v>11265967.44</v>
      </c>
    </row>
    <row r="1207">
      <c r="A1207" s="26">
        <v>43210.0</v>
      </c>
      <c r="B1207" s="27" t="str">
        <f t="shared" si="1"/>
        <v>Friday</v>
      </c>
      <c r="C1207" s="28" t="str">
        <f t="shared" si="2"/>
        <v>April</v>
      </c>
      <c r="D1207" s="29">
        <f t="shared" si="3"/>
        <v>2018</v>
      </c>
      <c r="E1207" s="27">
        <f t="shared" si="4"/>
        <v>16</v>
      </c>
      <c r="F1207" s="30" t="str">
        <f>IFERROR(VLOOKUP(A1207,'_holidays'!A1207:B3312,2, false),"Ns")</f>
        <v>Y</v>
      </c>
      <c r="G1207" s="30" t="str">
        <f>IFERROR(VLOOKUP(A1207,'_holidays'!A1207:C3312,3,False),"Ns")</f>
        <v>N</v>
      </c>
      <c r="H1207" s="31">
        <v>8.9</v>
      </c>
      <c r="I1207" s="31">
        <v>20.2</v>
      </c>
      <c r="J1207" s="28">
        <v>13.7</v>
      </c>
      <c r="K1207" s="31">
        <v>0.0</v>
      </c>
      <c r="L1207" s="27">
        <v>118324.09</v>
      </c>
      <c r="M1207" s="32">
        <v>95.73201718</v>
      </c>
      <c r="N1207" s="33">
        <f t="shared" si="5"/>
        <v>11327403.82</v>
      </c>
    </row>
    <row r="1208">
      <c r="A1208" s="26">
        <v>43211.0</v>
      </c>
      <c r="B1208" s="27" t="str">
        <f t="shared" si="1"/>
        <v>Saturday</v>
      </c>
      <c r="C1208" s="28" t="str">
        <f t="shared" si="2"/>
        <v>April</v>
      </c>
      <c r="D1208" s="29">
        <f t="shared" si="3"/>
        <v>2018</v>
      </c>
      <c r="E1208" s="27">
        <f t="shared" si="4"/>
        <v>16</v>
      </c>
      <c r="F1208" s="30" t="str">
        <f>IFERROR(VLOOKUP(A1208,'_holidays'!A1208:B3313,2, false),"Ns")</f>
        <v>Y</v>
      </c>
      <c r="G1208" s="30" t="str">
        <f>IFERROR(VLOOKUP(A1208,'_holidays'!A1208:C3313,3,False),"Ns")</f>
        <v>N</v>
      </c>
      <c r="H1208" s="31">
        <v>11.9</v>
      </c>
      <c r="I1208" s="31">
        <v>22.8</v>
      </c>
      <c r="J1208" s="28">
        <v>11.3</v>
      </c>
      <c r="K1208" s="31">
        <v>0.0</v>
      </c>
      <c r="L1208" s="27">
        <v>107479.26</v>
      </c>
      <c r="M1208" s="32">
        <v>74.43968926</v>
      </c>
      <c r="N1208" s="33">
        <f t="shared" si="5"/>
        <v>8000722.716</v>
      </c>
    </row>
    <row r="1209">
      <c r="A1209" s="26">
        <v>43212.0</v>
      </c>
      <c r="B1209" s="27" t="str">
        <f t="shared" si="1"/>
        <v>Sunday</v>
      </c>
      <c r="C1209" s="28" t="str">
        <f t="shared" si="2"/>
        <v>April</v>
      </c>
      <c r="D1209" s="29">
        <f t="shared" si="3"/>
        <v>2018</v>
      </c>
      <c r="E1209" s="27">
        <f t="shared" si="4"/>
        <v>17</v>
      </c>
      <c r="F1209" s="30" t="str">
        <f>IFERROR(VLOOKUP(A1209,'_holidays'!A1209:B3314,2, false),"Ns")</f>
        <v>Y</v>
      </c>
      <c r="G1209" s="30" t="str">
        <f>IFERROR(VLOOKUP(A1209,'_holidays'!A1209:C3314,3,False),"Ns")</f>
        <v>N</v>
      </c>
      <c r="H1209" s="31">
        <v>11.2</v>
      </c>
      <c r="I1209" s="31">
        <v>20.4</v>
      </c>
      <c r="J1209" s="28">
        <v>12.6</v>
      </c>
      <c r="K1209" s="31">
        <v>0.0</v>
      </c>
      <c r="L1209" s="27">
        <v>103662.05</v>
      </c>
      <c r="M1209" s="32">
        <v>76.31824515</v>
      </c>
      <c r="N1209" s="33">
        <f t="shared" si="5"/>
        <v>7911305.745</v>
      </c>
    </row>
    <row r="1210">
      <c r="A1210" s="26">
        <v>43213.0</v>
      </c>
      <c r="B1210" s="27" t="str">
        <f t="shared" si="1"/>
        <v>Monday</v>
      </c>
      <c r="C1210" s="28" t="str">
        <f t="shared" si="2"/>
        <v>April</v>
      </c>
      <c r="D1210" s="29">
        <f t="shared" si="3"/>
        <v>2018</v>
      </c>
      <c r="E1210" s="27">
        <f t="shared" si="4"/>
        <v>17</v>
      </c>
      <c r="F1210" s="30" t="str">
        <f>IFERROR(VLOOKUP(A1210,'_holidays'!A1210:B3315,2, false),"Ns")</f>
        <v>Y</v>
      </c>
      <c r="G1210" s="30" t="str">
        <f>IFERROR(VLOOKUP(A1210,'_holidays'!A1210:C3315,3,False),"Ns")</f>
        <v>N</v>
      </c>
      <c r="H1210" s="31">
        <v>11.9</v>
      </c>
      <c r="I1210" s="31">
        <v>26.9</v>
      </c>
      <c r="J1210" s="28">
        <v>13.0</v>
      </c>
      <c r="K1210" s="31">
        <v>0.0</v>
      </c>
      <c r="L1210" s="27">
        <v>117799.97</v>
      </c>
      <c r="M1210" s="32">
        <v>72.74094732</v>
      </c>
      <c r="N1210" s="33">
        <f t="shared" si="5"/>
        <v>8568881.412</v>
      </c>
    </row>
    <row r="1211">
      <c r="A1211" s="26">
        <v>43214.0</v>
      </c>
      <c r="B1211" s="27" t="str">
        <f t="shared" si="1"/>
        <v>Tuesday</v>
      </c>
      <c r="C1211" s="28" t="str">
        <f t="shared" si="2"/>
        <v>April</v>
      </c>
      <c r="D1211" s="29">
        <f t="shared" si="3"/>
        <v>2018</v>
      </c>
      <c r="E1211" s="27">
        <f t="shared" si="4"/>
        <v>17</v>
      </c>
      <c r="F1211" s="30" t="str">
        <f>IFERROR(VLOOKUP(A1211,'_holidays'!A1211:B3316,2, false),"Ns")</f>
        <v>Y</v>
      </c>
      <c r="G1211" s="30" t="str">
        <f>IFERROR(VLOOKUP(A1211,'_holidays'!A1211:C3316,3,False),"Ns")</f>
        <v>N</v>
      </c>
      <c r="H1211" s="31">
        <v>13.7</v>
      </c>
      <c r="I1211" s="31">
        <v>24.6</v>
      </c>
      <c r="J1211" s="28">
        <v>5.2</v>
      </c>
      <c r="K1211" s="31">
        <v>0.0</v>
      </c>
      <c r="L1211" s="27">
        <v>117642.645</v>
      </c>
      <c r="M1211" s="32">
        <v>88.09094154</v>
      </c>
      <c r="N1211" s="33">
        <f t="shared" si="5"/>
        <v>10363251.36</v>
      </c>
    </row>
    <row r="1212">
      <c r="A1212" s="26">
        <v>43215.0</v>
      </c>
      <c r="B1212" s="27" t="str">
        <f t="shared" si="1"/>
        <v>Wednesday</v>
      </c>
      <c r="C1212" s="28" t="str">
        <f t="shared" si="2"/>
        <v>April</v>
      </c>
      <c r="D1212" s="29">
        <f t="shared" si="3"/>
        <v>2018</v>
      </c>
      <c r="E1212" s="27">
        <f t="shared" si="4"/>
        <v>17</v>
      </c>
      <c r="F1212" s="30" t="str">
        <f>IFERROR(VLOOKUP(A1212,'_holidays'!A1212:B3317,2, false),"Ns")</f>
        <v>Y</v>
      </c>
      <c r="G1212" s="30" t="str">
        <f>IFERROR(VLOOKUP(A1212,'_holidays'!A1212:C3317,3,False),"Ns")</f>
        <v>Y</v>
      </c>
      <c r="H1212" s="31">
        <v>15.7</v>
      </c>
      <c r="I1212" s="31">
        <v>20.1</v>
      </c>
      <c r="J1212" s="28">
        <v>7.7</v>
      </c>
      <c r="K1212" s="31">
        <v>0.6</v>
      </c>
      <c r="L1212" s="27">
        <v>106654.955</v>
      </c>
      <c r="M1212" s="32">
        <v>77.46186644</v>
      </c>
      <c r="N1212" s="33">
        <f t="shared" si="5"/>
        <v>8261691.879</v>
      </c>
    </row>
    <row r="1213">
      <c r="A1213" s="26">
        <v>43216.0</v>
      </c>
      <c r="B1213" s="27" t="str">
        <f t="shared" si="1"/>
        <v>Thursday</v>
      </c>
      <c r="C1213" s="28" t="str">
        <f t="shared" si="2"/>
        <v>April</v>
      </c>
      <c r="D1213" s="29">
        <f t="shared" si="3"/>
        <v>2018</v>
      </c>
      <c r="E1213" s="27">
        <f t="shared" si="4"/>
        <v>17</v>
      </c>
      <c r="F1213" s="30" t="str">
        <f>IFERROR(VLOOKUP(A1213,'_holidays'!A1213:B3318,2, false),"Ns")</f>
        <v>Y</v>
      </c>
      <c r="G1213" s="30" t="str">
        <f>IFERROR(VLOOKUP(A1213,'_holidays'!A1213:C3318,3,False),"Ns")</f>
        <v>N</v>
      </c>
      <c r="H1213" s="31">
        <v>11.9</v>
      </c>
      <c r="I1213" s="31">
        <v>17.5</v>
      </c>
      <c r="J1213" s="28">
        <v>7.9</v>
      </c>
      <c r="K1213" s="31">
        <v>0.0</v>
      </c>
      <c r="L1213" s="27">
        <v>117617.51</v>
      </c>
      <c r="M1213" s="32">
        <v>82.43349185</v>
      </c>
      <c r="N1213" s="33">
        <f t="shared" si="5"/>
        <v>9695622.052</v>
      </c>
    </row>
    <row r="1214">
      <c r="A1214" s="26">
        <v>43217.0</v>
      </c>
      <c r="B1214" s="27" t="str">
        <f t="shared" si="1"/>
        <v>Friday</v>
      </c>
      <c r="C1214" s="28" t="str">
        <f t="shared" si="2"/>
        <v>April</v>
      </c>
      <c r="D1214" s="29">
        <f t="shared" si="3"/>
        <v>2018</v>
      </c>
      <c r="E1214" s="27">
        <f t="shared" si="4"/>
        <v>17</v>
      </c>
      <c r="F1214" s="30" t="str">
        <f>IFERROR(VLOOKUP(A1214,'_holidays'!A1214:B3319,2, false),"Ns")</f>
        <v>Y</v>
      </c>
      <c r="G1214" s="30" t="str">
        <f>IFERROR(VLOOKUP(A1214,'_holidays'!A1214:C3319,3,False),"Ns")</f>
        <v>N</v>
      </c>
      <c r="H1214" s="31">
        <v>11.6</v>
      </c>
      <c r="I1214" s="31">
        <v>17.8</v>
      </c>
      <c r="J1214" s="28">
        <v>8.8</v>
      </c>
      <c r="K1214" s="31">
        <v>0.0</v>
      </c>
      <c r="L1214" s="27">
        <v>119079.465</v>
      </c>
      <c r="M1214" s="32">
        <v>78.21485418</v>
      </c>
      <c r="N1214" s="33">
        <f t="shared" si="5"/>
        <v>9313782.991</v>
      </c>
    </row>
    <row r="1215">
      <c r="A1215" s="26">
        <v>43218.0</v>
      </c>
      <c r="B1215" s="27" t="str">
        <f t="shared" si="1"/>
        <v>Saturday</v>
      </c>
      <c r="C1215" s="28" t="str">
        <f t="shared" si="2"/>
        <v>April</v>
      </c>
      <c r="D1215" s="29">
        <f t="shared" si="3"/>
        <v>2018</v>
      </c>
      <c r="E1215" s="27">
        <f t="shared" si="4"/>
        <v>17</v>
      </c>
      <c r="F1215" s="30" t="str">
        <f>IFERROR(VLOOKUP(A1215,'_holidays'!A1215:B3320,2, false),"Ns")</f>
        <v>Y</v>
      </c>
      <c r="G1215" s="30" t="str">
        <f>IFERROR(VLOOKUP(A1215,'_holidays'!A1215:C3320,3,False),"Ns")</f>
        <v>N</v>
      </c>
      <c r="H1215" s="31">
        <v>7.7</v>
      </c>
      <c r="I1215" s="31">
        <v>18.3</v>
      </c>
      <c r="J1215" s="28">
        <v>11.7</v>
      </c>
      <c r="K1215" s="31">
        <v>0.0</v>
      </c>
      <c r="L1215" s="27">
        <v>108613.38</v>
      </c>
      <c r="M1215" s="32">
        <v>70.00039141</v>
      </c>
      <c r="N1215" s="33">
        <f t="shared" si="5"/>
        <v>7602979.112</v>
      </c>
    </row>
    <row r="1216">
      <c r="A1216" s="26">
        <v>43219.0</v>
      </c>
      <c r="B1216" s="27" t="str">
        <f t="shared" si="1"/>
        <v>Sunday</v>
      </c>
      <c r="C1216" s="28" t="str">
        <f t="shared" si="2"/>
        <v>April</v>
      </c>
      <c r="D1216" s="29">
        <f t="shared" si="3"/>
        <v>2018</v>
      </c>
      <c r="E1216" s="27">
        <f t="shared" si="4"/>
        <v>18</v>
      </c>
      <c r="F1216" s="30" t="str">
        <f>IFERROR(VLOOKUP(A1216,'_holidays'!A1216:B3321,2, false),"Ns")</f>
        <v>Y</v>
      </c>
      <c r="G1216" s="30" t="str">
        <f>IFERROR(VLOOKUP(A1216,'_holidays'!A1216:C3321,3,False),"Ns")</f>
        <v>N</v>
      </c>
      <c r="H1216" s="31">
        <v>10.5</v>
      </c>
      <c r="I1216" s="31">
        <v>18.0</v>
      </c>
      <c r="J1216" s="28">
        <v>9.6</v>
      </c>
      <c r="K1216" s="31">
        <v>0.0</v>
      </c>
      <c r="L1216" s="27">
        <v>105277.715</v>
      </c>
      <c r="M1216" s="32">
        <v>64.15897472</v>
      </c>
      <c r="N1216" s="33">
        <f t="shared" si="5"/>
        <v>6754510.255</v>
      </c>
    </row>
    <row r="1217">
      <c r="A1217" s="26">
        <v>43220.0</v>
      </c>
      <c r="B1217" s="27" t="str">
        <f t="shared" si="1"/>
        <v>Monday</v>
      </c>
      <c r="C1217" s="28" t="str">
        <f t="shared" si="2"/>
        <v>April</v>
      </c>
      <c r="D1217" s="29">
        <f t="shared" si="3"/>
        <v>2018</v>
      </c>
      <c r="E1217" s="27">
        <f t="shared" si="4"/>
        <v>18</v>
      </c>
      <c r="F1217" s="30" t="str">
        <f>IFERROR(VLOOKUP(A1217,'_holidays'!A1217:B3322,2, false),"Ns")</f>
        <v>Y</v>
      </c>
      <c r="G1217" s="30" t="str">
        <f>IFERROR(VLOOKUP(A1217,'_holidays'!A1217:C3322,3,False),"Ns")</f>
        <v>N</v>
      </c>
      <c r="H1217" s="31">
        <v>8.8</v>
      </c>
      <c r="I1217" s="31">
        <v>19.6</v>
      </c>
      <c r="J1217" s="28">
        <v>12.3</v>
      </c>
      <c r="K1217" s="31">
        <v>0.0</v>
      </c>
      <c r="L1217" s="27">
        <v>121551.685</v>
      </c>
      <c r="M1217" s="32">
        <v>77.96915056</v>
      </c>
      <c r="N1217" s="33">
        <f t="shared" si="5"/>
        <v>9477281.629</v>
      </c>
    </row>
    <row r="1218">
      <c r="A1218" s="26">
        <v>43221.0</v>
      </c>
      <c r="B1218" s="27" t="str">
        <f t="shared" si="1"/>
        <v>Tuesday</v>
      </c>
      <c r="C1218" s="28" t="str">
        <f t="shared" si="2"/>
        <v>May</v>
      </c>
      <c r="D1218" s="29">
        <f t="shared" si="3"/>
        <v>2018</v>
      </c>
      <c r="E1218" s="27">
        <f t="shared" si="4"/>
        <v>18</v>
      </c>
      <c r="F1218" s="30" t="str">
        <f>IFERROR(VLOOKUP(A1218,'_holidays'!A1218:B3323,2, false),"Ns")</f>
        <v>Ns</v>
      </c>
      <c r="G1218" s="30" t="str">
        <f>IFERROR(VLOOKUP(A1218,'_holidays'!A1218:C3323,3,False),"Ns")</f>
        <v>Ns</v>
      </c>
      <c r="H1218" s="31">
        <v>7.2</v>
      </c>
      <c r="I1218" s="31">
        <v>23.4</v>
      </c>
      <c r="J1218" s="28">
        <v>12.3</v>
      </c>
      <c r="K1218" s="31">
        <v>0.0</v>
      </c>
      <c r="L1218" s="27">
        <v>122642.235</v>
      </c>
      <c r="M1218" s="32">
        <v>73.97482022</v>
      </c>
      <c r="N1218" s="33">
        <f t="shared" si="5"/>
        <v>9072437.286</v>
      </c>
    </row>
    <row r="1219">
      <c r="A1219" s="26">
        <v>43222.0</v>
      </c>
      <c r="B1219" s="27" t="str">
        <f t="shared" si="1"/>
        <v>Wednesday</v>
      </c>
      <c r="C1219" s="28" t="str">
        <f t="shared" si="2"/>
        <v>May</v>
      </c>
      <c r="D1219" s="29">
        <f t="shared" si="3"/>
        <v>2018</v>
      </c>
      <c r="E1219" s="27">
        <f t="shared" si="4"/>
        <v>18</v>
      </c>
      <c r="F1219" s="30" t="str">
        <f>IFERROR(VLOOKUP(A1219,'_holidays'!A1219:B3324,2, false),"Ns")</f>
        <v>Ns</v>
      </c>
      <c r="G1219" s="30" t="str">
        <f>IFERROR(VLOOKUP(A1219,'_holidays'!A1219:C3324,3,False),"Ns")</f>
        <v>Ns</v>
      </c>
      <c r="H1219" s="31">
        <v>10.2</v>
      </c>
      <c r="I1219" s="31">
        <v>23.2</v>
      </c>
      <c r="J1219" s="28">
        <v>7.2</v>
      </c>
      <c r="K1219" s="31">
        <v>0.0</v>
      </c>
      <c r="L1219" s="27">
        <v>118716.595</v>
      </c>
      <c r="M1219" s="32">
        <v>67.27490234</v>
      </c>
      <c r="N1219" s="33">
        <f t="shared" si="5"/>
        <v>7986647.335</v>
      </c>
    </row>
    <row r="1220">
      <c r="A1220" s="26">
        <v>43223.0</v>
      </c>
      <c r="B1220" s="27" t="str">
        <f t="shared" si="1"/>
        <v>Thursday</v>
      </c>
      <c r="C1220" s="28" t="str">
        <f t="shared" si="2"/>
        <v>May</v>
      </c>
      <c r="D1220" s="29">
        <f t="shared" si="3"/>
        <v>2018</v>
      </c>
      <c r="E1220" s="27">
        <f t="shared" si="4"/>
        <v>18</v>
      </c>
      <c r="F1220" s="30" t="str">
        <f>IFERROR(VLOOKUP(A1220,'_holidays'!A1220:B3325,2, false),"Ns")</f>
        <v>Ns</v>
      </c>
      <c r="G1220" s="30" t="str">
        <f>IFERROR(VLOOKUP(A1220,'_holidays'!A1220:C3325,3,False),"Ns")</f>
        <v>Ns</v>
      </c>
      <c r="H1220" s="31">
        <v>14.5</v>
      </c>
      <c r="I1220" s="31">
        <v>24.4</v>
      </c>
      <c r="J1220" s="28">
        <v>4.4</v>
      </c>
      <c r="K1220" s="31">
        <v>0.0</v>
      </c>
      <c r="L1220" s="27">
        <v>117357.835</v>
      </c>
      <c r="M1220" s="32">
        <v>52.76831167</v>
      </c>
      <c r="N1220" s="33">
        <f t="shared" si="5"/>
        <v>6192774.814</v>
      </c>
    </row>
    <row r="1221">
      <c r="A1221" s="26">
        <v>43224.0</v>
      </c>
      <c r="B1221" s="27" t="str">
        <f t="shared" si="1"/>
        <v>Friday</v>
      </c>
      <c r="C1221" s="28" t="str">
        <f t="shared" si="2"/>
        <v>May</v>
      </c>
      <c r="D1221" s="29">
        <f t="shared" si="3"/>
        <v>2018</v>
      </c>
      <c r="E1221" s="27">
        <f t="shared" si="4"/>
        <v>18</v>
      </c>
      <c r="F1221" s="30" t="str">
        <f>IFERROR(VLOOKUP(A1221,'_holidays'!A1221:B3326,2, false),"Ns")</f>
        <v>Ns</v>
      </c>
      <c r="G1221" s="30" t="str">
        <f>IFERROR(VLOOKUP(A1221,'_holidays'!A1221:C3326,3,False),"Ns")</f>
        <v>Ns</v>
      </c>
      <c r="H1221" s="31">
        <v>11.5</v>
      </c>
      <c r="I1221" s="31">
        <v>17.2</v>
      </c>
      <c r="J1221" s="28">
        <v>7.8</v>
      </c>
      <c r="K1221" s="31">
        <v>6.2</v>
      </c>
      <c r="L1221" s="27">
        <v>116870.46</v>
      </c>
      <c r="M1221" s="32">
        <v>54.639356</v>
      </c>
      <c r="N1221" s="33">
        <f t="shared" si="5"/>
        <v>6385726.67</v>
      </c>
    </row>
    <row r="1222">
      <c r="A1222" s="26">
        <v>43225.0</v>
      </c>
      <c r="B1222" s="27" t="str">
        <f t="shared" si="1"/>
        <v>Saturday</v>
      </c>
      <c r="C1222" s="28" t="str">
        <f t="shared" si="2"/>
        <v>May</v>
      </c>
      <c r="D1222" s="29">
        <f t="shared" si="3"/>
        <v>2018</v>
      </c>
      <c r="E1222" s="27">
        <f t="shared" si="4"/>
        <v>18</v>
      </c>
      <c r="F1222" s="30" t="str">
        <f>IFERROR(VLOOKUP(A1222,'_holidays'!A1222:B3327,2, false),"Ns")</f>
        <v>Y</v>
      </c>
      <c r="G1222" s="30" t="str">
        <f>IFERROR(VLOOKUP(A1222,'_holidays'!A1222:C3327,3,False),"Ns")</f>
        <v>N</v>
      </c>
      <c r="H1222" s="31">
        <v>12.1</v>
      </c>
      <c r="I1222" s="31">
        <v>21.6</v>
      </c>
      <c r="J1222" s="28">
        <v>6.5</v>
      </c>
      <c r="K1222" s="31">
        <v>2.6</v>
      </c>
      <c r="L1222" s="27">
        <v>106892.995</v>
      </c>
      <c r="M1222" s="32">
        <v>58.57488525</v>
      </c>
      <c r="N1222" s="33">
        <f t="shared" si="5"/>
        <v>6261244.916</v>
      </c>
    </row>
    <row r="1223">
      <c r="A1223" s="26">
        <v>43226.0</v>
      </c>
      <c r="B1223" s="27" t="str">
        <f t="shared" si="1"/>
        <v>Sunday</v>
      </c>
      <c r="C1223" s="28" t="str">
        <f t="shared" si="2"/>
        <v>May</v>
      </c>
      <c r="D1223" s="29">
        <f t="shared" si="3"/>
        <v>2018</v>
      </c>
      <c r="E1223" s="27">
        <f t="shared" si="4"/>
        <v>19</v>
      </c>
      <c r="F1223" s="30" t="str">
        <f>IFERROR(VLOOKUP(A1223,'_holidays'!A1223:B3328,2, false),"Ns")</f>
        <v>Y</v>
      </c>
      <c r="G1223" s="30" t="str">
        <f>IFERROR(VLOOKUP(A1223,'_holidays'!A1223:C3328,3,False),"Ns")</f>
        <v>N</v>
      </c>
      <c r="H1223" s="31">
        <v>9.9</v>
      </c>
      <c r="I1223" s="31">
        <v>21.7</v>
      </c>
      <c r="J1223" s="28">
        <v>11.0</v>
      </c>
      <c r="K1223" s="31">
        <v>0.0</v>
      </c>
      <c r="L1223" s="27">
        <v>105840.39</v>
      </c>
      <c r="M1223" s="32">
        <v>61.89517764</v>
      </c>
      <c r="N1223" s="33">
        <f t="shared" si="5"/>
        <v>6551009.741</v>
      </c>
    </row>
    <row r="1224">
      <c r="A1224" s="26">
        <v>43227.0</v>
      </c>
      <c r="B1224" s="27" t="str">
        <f t="shared" si="1"/>
        <v>Monday</v>
      </c>
      <c r="C1224" s="28" t="str">
        <f t="shared" si="2"/>
        <v>May</v>
      </c>
      <c r="D1224" s="29">
        <f t="shared" si="3"/>
        <v>2018</v>
      </c>
      <c r="E1224" s="27">
        <f t="shared" si="4"/>
        <v>19</v>
      </c>
      <c r="F1224" s="30" t="str">
        <f>IFERROR(VLOOKUP(A1224,'_holidays'!A1224:B3329,2, false),"Ns")</f>
        <v>N</v>
      </c>
      <c r="G1224" s="30" t="str">
        <f>IFERROR(VLOOKUP(A1224,'_holidays'!A1224:C3329,3,False),"Ns")</f>
        <v>N</v>
      </c>
      <c r="H1224" s="31">
        <v>12.0</v>
      </c>
      <c r="I1224" s="31">
        <v>19.5</v>
      </c>
      <c r="J1224" s="28">
        <v>6.2</v>
      </c>
      <c r="K1224" s="31">
        <v>0.0</v>
      </c>
      <c r="L1224" s="27">
        <v>118254.555</v>
      </c>
      <c r="M1224" s="32">
        <v>49.41762224</v>
      </c>
      <c r="N1224" s="33">
        <f t="shared" si="5"/>
        <v>5843858.927</v>
      </c>
    </row>
    <row r="1225">
      <c r="A1225" s="26">
        <v>43228.0</v>
      </c>
      <c r="B1225" s="27" t="str">
        <f t="shared" si="1"/>
        <v>Tuesday</v>
      </c>
      <c r="C1225" s="28" t="str">
        <f t="shared" si="2"/>
        <v>May</v>
      </c>
      <c r="D1225" s="29">
        <f t="shared" si="3"/>
        <v>2018</v>
      </c>
      <c r="E1225" s="27">
        <f t="shared" si="4"/>
        <v>19</v>
      </c>
      <c r="F1225" s="30" t="str">
        <f>IFERROR(VLOOKUP(A1225,'_holidays'!A1225:B3330,2, false),"Ns")</f>
        <v>Y</v>
      </c>
      <c r="G1225" s="30" t="str">
        <f>IFERROR(VLOOKUP(A1225,'_holidays'!A1225:C3330,3,False),"Ns")</f>
        <v>N</v>
      </c>
      <c r="H1225" s="31">
        <v>13.4</v>
      </c>
      <c r="I1225" s="31">
        <v>17.9</v>
      </c>
      <c r="J1225" s="28">
        <v>10.6</v>
      </c>
      <c r="K1225" s="31">
        <v>0.2</v>
      </c>
      <c r="L1225" s="27">
        <v>122876.865</v>
      </c>
      <c r="M1225" s="32">
        <v>101.2917412</v>
      </c>
      <c r="N1225" s="33">
        <f t="shared" si="5"/>
        <v>12446411.61</v>
      </c>
    </row>
    <row r="1226">
      <c r="A1226" s="26">
        <v>43229.0</v>
      </c>
      <c r="B1226" s="27" t="str">
        <f t="shared" si="1"/>
        <v>Wednesday</v>
      </c>
      <c r="C1226" s="28" t="str">
        <f t="shared" si="2"/>
        <v>May</v>
      </c>
      <c r="D1226" s="29">
        <f t="shared" si="3"/>
        <v>2018</v>
      </c>
      <c r="E1226" s="27">
        <f t="shared" si="4"/>
        <v>19</v>
      </c>
      <c r="F1226" s="30" t="str">
        <f>IFERROR(VLOOKUP(A1226,'_holidays'!A1226:B3331,2, false),"Ns")</f>
        <v>Y</v>
      </c>
      <c r="G1226" s="30" t="str">
        <f>IFERROR(VLOOKUP(A1226,'_holidays'!A1226:C3331,3,False),"Ns")</f>
        <v>N</v>
      </c>
      <c r="H1226" s="31">
        <v>8.0</v>
      </c>
      <c r="I1226" s="31">
        <v>18.4</v>
      </c>
      <c r="J1226" s="28">
        <v>7.5</v>
      </c>
      <c r="K1226" s="31">
        <v>0.0</v>
      </c>
      <c r="L1226" s="27">
        <v>122721.46</v>
      </c>
      <c r="M1226" s="32">
        <v>127.5907803</v>
      </c>
      <c r="N1226" s="33">
        <f t="shared" si="5"/>
        <v>15658126.84</v>
      </c>
    </row>
    <row r="1227">
      <c r="A1227" s="26">
        <v>43230.0</v>
      </c>
      <c r="B1227" s="27" t="str">
        <f t="shared" si="1"/>
        <v>Thursday</v>
      </c>
      <c r="C1227" s="28" t="str">
        <f t="shared" si="2"/>
        <v>May</v>
      </c>
      <c r="D1227" s="29">
        <f t="shared" si="3"/>
        <v>2018</v>
      </c>
      <c r="E1227" s="27">
        <f t="shared" si="4"/>
        <v>19</v>
      </c>
      <c r="F1227" s="30" t="str">
        <f>IFERROR(VLOOKUP(A1227,'_holidays'!A1227:B3332,2, false),"Ns")</f>
        <v>N</v>
      </c>
      <c r="G1227" s="30" t="str">
        <f>IFERROR(VLOOKUP(A1227,'_holidays'!A1227:C3332,3,False),"Ns")</f>
        <v>N</v>
      </c>
      <c r="H1227" s="31">
        <v>9.0</v>
      </c>
      <c r="I1227" s="31">
        <v>12.8</v>
      </c>
      <c r="J1227" s="28">
        <v>8.5</v>
      </c>
      <c r="K1227" s="31">
        <v>8.0</v>
      </c>
      <c r="L1227" s="27">
        <v>128518.505</v>
      </c>
      <c r="M1227" s="32">
        <v>62.88102341</v>
      </c>
      <c r="N1227" s="33">
        <f t="shared" si="5"/>
        <v>8081375.122</v>
      </c>
    </row>
    <row r="1228">
      <c r="A1228" s="26">
        <v>43231.0</v>
      </c>
      <c r="B1228" s="27" t="str">
        <f t="shared" si="1"/>
        <v>Friday</v>
      </c>
      <c r="C1228" s="28" t="str">
        <f t="shared" si="2"/>
        <v>May</v>
      </c>
      <c r="D1228" s="29">
        <f t="shared" si="3"/>
        <v>2018</v>
      </c>
      <c r="E1228" s="27">
        <f t="shared" si="4"/>
        <v>19</v>
      </c>
      <c r="F1228" s="30" t="str">
        <f>IFERROR(VLOOKUP(A1228,'_holidays'!A1228:B3333,2, false),"Ns")</f>
        <v>Y</v>
      </c>
      <c r="G1228" s="30" t="str">
        <f>IFERROR(VLOOKUP(A1228,'_holidays'!A1228:C3333,3,False),"Ns")</f>
        <v>N</v>
      </c>
      <c r="H1228" s="31">
        <v>7.4</v>
      </c>
      <c r="I1228" s="31">
        <v>15.1</v>
      </c>
      <c r="J1228" s="28">
        <v>3.7</v>
      </c>
      <c r="K1228" s="31">
        <v>18.6</v>
      </c>
      <c r="L1228" s="27">
        <v>133467.37</v>
      </c>
      <c r="M1228" s="32">
        <v>63.67306972</v>
      </c>
      <c r="N1228" s="33">
        <f t="shared" si="5"/>
        <v>8498277.155</v>
      </c>
    </row>
    <row r="1229">
      <c r="A1229" s="26">
        <v>43232.0</v>
      </c>
      <c r="B1229" s="27" t="str">
        <f t="shared" si="1"/>
        <v>Saturday</v>
      </c>
      <c r="C1229" s="28" t="str">
        <f t="shared" si="2"/>
        <v>May</v>
      </c>
      <c r="D1229" s="29">
        <f t="shared" si="3"/>
        <v>2018</v>
      </c>
      <c r="E1229" s="27">
        <f t="shared" si="4"/>
        <v>19</v>
      </c>
      <c r="F1229" s="30" t="str">
        <f>IFERROR(VLOOKUP(A1229,'_holidays'!A1229:B3334,2, false),"Ns")</f>
        <v>Y</v>
      </c>
      <c r="G1229" s="30" t="str">
        <f>IFERROR(VLOOKUP(A1229,'_holidays'!A1229:C3334,3,False),"Ns")</f>
        <v>N</v>
      </c>
      <c r="H1229" s="31">
        <v>11.0</v>
      </c>
      <c r="I1229" s="31">
        <v>16.9</v>
      </c>
      <c r="J1229" s="28">
        <v>9.0</v>
      </c>
      <c r="K1229" s="31">
        <v>8.4</v>
      </c>
      <c r="L1229" s="27">
        <v>111273.755</v>
      </c>
      <c r="M1229" s="32">
        <v>62.66221491</v>
      </c>
      <c r="N1229" s="33">
        <f t="shared" si="5"/>
        <v>6972659.95</v>
      </c>
    </row>
    <row r="1230">
      <c r="A1230" s="26">
        <v>43233.0</v>
      </c>
      <c r="B1230" s="27" t="str">
        <f t="shared" si="1"/>
        <v>Sunday</v>
      </c>
      <c r="C1230" s="28" t="str">
        <f t="shared" si="2"/>
        <v>May</v>
      </c>
      <c r="D1230" s="29">
        <f t="shared" si="3"/>
        <v>2018</v>
      </c>
      <c r="E1230" s="27">
        <f t="shared" si="4"/>
        <v>20</v>
      </c>
      <c r="F1230" s="30" t="str">
        <f>IFERROR(VLOOKUP(A1230,'_holidays'!A1230:B3335,2, false),"Ns")</f>
        <v>Y</v>
      </c>
      <c r="G1230" s="30" t="str">
        <f>IFERROR(VLOOKUP(A1230,'_holidays'!A1230:C3335,3,False),"Ns")</f>
        <v>N</v>
      </c>
      <c r="H1230" s="31">
        <v>13.0</v>
      </c>
      <c r="I1230" s="31">
        <v>16.2</v>
      </c>
      <c r="J1230" s="28">
        <v>10.8</v>
      </c>
      <c r="K1230" s="31">
        <v>4.0</v>
      </c>
      <c r="L1230" s="27">
        <v>108729.71</v>
      </c>
      <c r="M1230" s="32">
        <v>65.51000398</v>
      </c>
      <c r="N1230" s="33">
        <f t="shared" si="5"/>
        <v>7122883.735</v>
      </c>
    </row>
    <row r="1231">
      <c r="A1231" s="26">
        <v>43234.0</v>
      </c>
      <c r="B1231" s="27" t="str">
        <f t="shared" si="1"/>
        <v>Monday</v>
      </c>
      <c r="C1231" s="28" t="str">
        <f t="shared" si="2"/>
        <v>May</v>
      </c>
      <c r="D1231" s="29">
        <f t="shared" si="3"/>
        <v>2018</v>
      </c>
      <c r="E1231" s="27">
        <f t="shared" si="4"/>
        <v>20</v>
      </c>
      <c r="F1231" s="30" t="str">
        <f>IFERROR(VLOOKUP(A1231,'_holidays'!A1231:B3336,2, false),"Ns")</f>
        <v>Y</v>
      </c>
      <c r="G1231" s="30" t="str">
        <f>IFERROR(VLOOKUP(A1231,'_holidays'!A1231:C3336,3,False),"Ns")</f>
        <v>N</v>
      </c>
      <c r="H1231" s="31">
        <v>6.8</v>
      </c>
      <c r="I1231" s="31">
        <v>15.9</v>
      </c>
      <c r="J1231" s="28">
        <v>8.2</v>
      </c>
      <c r="K1231" s="31">
        <v>0.0</v>
      </c>
      <c r="L1231" s="27">
        <v>129885.955</v>
      </c>
      <c r="M1231" s="32">
        <v>111.6666324</v>
      </c>
      <c r="N1231" s="33">
        <f t="shared" si="5"/>
        <v>14503927.19</v>
      </c>
    </row>
    <row r="1232">
      <c r="A1232" s="26">
        <v>43235.0</v>
      </c>
      <c r="B1232" s="27" t="str">
        <f t="shared" si="1"/>
        <v>Tuesday</v>
      </c>
      <c r="C1232" s="28" t="str">
        <f t="shared" si="2"/>
        <v>May</v>
      </c>
      <c r="D1232" s="29">
        <f t="shared" si="3"/>
        <v>2018</v>
      </c>
      <c r="E1232" s="27">
        <f t="shared" si="4"/>
        <v>20</v>
      </c>
      <c r="F1232" s="30" t="str">
        <f>IFERROR(VLOOKUP(A1232,'_holidays'!A1232:B3337,2, false),"Ns")</f>
        <v>Y</v>
      </c>
      <c r="G1232" s="30" t="str">
        <f>IFERROR(VLOOKUP(A1232,'_holidays'!A1232:C3337,3,False),"Ns")</f>
        <v>N</v>
      </c>
      <c r="H1232" s="31">
        <v>8.9</v>
      </c>
      <c r="I1232" s="31">
        <v>14.6</v>
      </c>
      <c r="J1232" s="28">
        <v>4.6</v>
      </c>
      <c r="K1232" s="31">
        <v>0.0</v>
      </c>
      <c r="L1232" s="27">
        <v>131900.52</v>
      </c>
      <c r="M1232" s="32">
        <v>97.88032901</v>
      </c>
      <c r="N1232" s="33">
        <f t="shared" si="5"/>
        <v>12910466.29</v>
      </c>
    </row>
    <row r="1233">
      <c r="A1233" s="26">
        <v>43236.0</v>
      </c>
      <c r="B1233" s="27" t="str">
        <f t="shared" si="1"/>
        <v>Wednesday</v>
      </c>
      <c r="C1233" s="28" t="str">
        <f t="shared" si="2"/>
        <v>May</v>
      </c>
      <c r="D1233" s="29">
        <f t="shared" si="3"/>
        <v>2018</v>
      </c>
      <c r="E1233" s="27">
        <f t="shared" si="4"/>
        <v>20</v>
      </c>
      <c r="F1233" s="30" t="str">
        <f>IFERROR(VLOOKUP(A1233,'_holidays'!A1233:B3338,2, false),"Ns")</f>
        <v>Y</v>
      </c>
      <c r="G1233" s="30" t="str">
        <f>IFERROR(VLOOKUP(A1233,'_holidays'!A1233:C3338,3,False),"Ns")</f>
        <v>N</v>
      </c>
      <c r="H1233" s="31">
        <v>9.4</v>
      </c>
      <c r="I1233" s="31">
        <v>14.3</v>
      </c>
      <c r="J1233" s="28">
        <v>7.6</v>
      </c>
      <c r="K1233" s="31">
        <v>2.0</v>
      </c>
      <c r="L1233" s="27">
        <v>133399.23</v>
      </c>
      <c r="M1233" s="32">
        <v>124.0856314</v>
      </c>
      <c r="N1233" s="33">
        <f t="shared" si="5"/>
        <v>16552927.68</v>
      </c>
    </row>
    <row r="1234">
      <c r="A1234" s="26">
        <v>43237.0</v>
      </c>
      <c r="B1234" s="27" t="str">
        <f t="shared" si="1"/>
        <v>Thursday</v>
      </c>
      <c r="C1234" s="28" t="str">
        <f t="shared" si="2"/>
        <v>May</v>
      </c>
      <c r="D1234" s="29">
        <f t="shared" si="3"/>
        <v>2018</v>
      </c>
      <c r="E1234" s="27">
        <f t="shared" si="4"/>
        <v>20</v>
      </c>
      <c r="F1234" s="30" t="str">
        <f>IFERROR(VLOOKUP(A1234,'_holidays'!A1234:B3339,2, false),"Ns")</f>
        <v>Y</v>
      </c>
      <c r="G1234" s="30" t="str">
        <f>IFERROR(VLOOKUP(A1234,'_holidays'!A1234:C3339,3,False),"Ns")</f>
        <v>N</v>
      </c>
      <c r="H1234" s="31">
        <v>11.7</v>
      </c>
      <c r="I1234" s="31">
        <v>15.0</v>
      </c>
      <c r="J1234" s="28">
        <v>6.9</v>
      </c>
      <c r="K1234" s="31">
        <v>0.0</v>
      </c>
      <c r="L1234" s="27">
        <v>131757.155</v>
      </c>
      <c r="M1234" s="32">
        <v>108.9515501</v>
      </c>
      <c r="N1234" s="33">
        <f t="shared" si="5"/>
        <v>14355146.27</v>
      </c>
    </row>
    <row r="1235">
      <c r="A1235" s="26">
        <v>43238.0</v>
      </c>
      <c r="B1235" s="27" t="str">
        <f t="shared" si="1"/>
        <v>Friday</v>
      </c>
      <c r="C1235" s="28" t="str">
        <f t="shared" si="2"/>
        <v>May</v>
      </c>
      <c r="D1235" s="29">
        <f t="shared" si="3"/>
        <v>2018</v>
      </c>
      <c r="E1235" s="27">
        <f t="shared" si="4"/>
        <v>20</v>
      </c>
      <c r="F1235" s="30" t="str">
        <f>IFERROR(VLOOKUP(A1235,'_holidays'!A1235:B3340,2, false),"Ns")</f>
        <v>Y</v>
      </c>
      <c r="G1235" s="30" t="str">
        <f>IFERROR(VLOOKUP(A1235,'_holidays'!A1235:C3340,3,False),"Ns")</f>
        <v>N</v>
      </c>
      <c r="H1235" s="31">
        <v>12.3</v>
      </c>
      <c r="I1235" s="31">
        <v>17.7</v>
      </c>
      <c r="J1235" s="28">
        <v>8.0</v>
      </c>
      <c r="K1235" s="31">
        <v>0.2</v>
      </c>
      <c r="L1235" s="27">
        <v>127353.575</v>
      </c>
      <c r="M1235" s="32">
        <v>96.16165639</v>
      </c>
      <c r="N1235" s="33">
        <f t="shared" si="5"/>
        <v>12246530.72</v>
      </c>
    </row>
    <row r="1236">
      <c r="A1236" s="26">
        <v>43239.0</v>
      </c>
      <c r="B1236" s="27" t="str">
        <f t="shared" si="1"/>
        <v>Saturday</v>
      </c>
      <c r="C1236" s="28" t="str">
        <f t="shared" si="2"/>
        <v>May</v>
      </c>
      <c r="D1236" s="29">
        <f t="shared" si="3"/>
        <v>2018</v>
      </c>
      <c r="E1236" s="27">
        <f t="shared" si="4"/>
        <v>20</v>
      </c>
      <c r="F1236" s="30" t="str">
        <f>IFERROR(VLOOKUP(A1236,'_holidays'!A1236:B3341,2, false),"Ns")</f>
        <v>Y</v>
      </c>
      <c r="G1236" s="30" t="str">
        <f>IFERROR(VLOOKUP(A1236,'_holidays'!A1236:C3341,3,False),"Ns")</f>
        <v>N</v>
      </c>
      <c r="H1236" s="31">
        <v>10.6</v>
      </c>
      <c r="I1236" s="31">
        <v>15.5</v>
      </c>
      <c r="J1236" s="28">
        <v>6.5</v>
      </c>
      <c r="K1236" s="31">
        <v>2.6</v>
      </c>
      <c r="L1236" s="27">
        <v>119262.145</v>
      </c>
      <c r="M1236" s="32">
        <v>93.62343477</v>
      </c>
      <c r="N1236" s="33">
        <f t="shared" si="5"/>
        <v>11165731.65</v>
      </c>
    </row>
    <row r="1237">
      <c r="A1237" s="26">
        <v>43240.0</v>
      </c>
      <c r="B1237" s="27" t="str">
        <f t="shared" si="1"/>
        <v>Sunday</v>
      </c>
      <c r="C1237" s="28" t="str">
        <f t="shared" si="2"/>
        <v>May</v>
      </c>
      <c r="D1237" s="29">
        <f t="shared" si="3"/>
        <v>2018</v>
      </c>
      <c r="E1237" s="27">
        <f t="shared" si="4"/>
        <v>21</v>
      </c>
      <c r="F1237" s="30" t="str">
        <f>IFERROR(VLOOKUP(A1237,'_holidays'!A1237:B3342,2, false),"Ns")</f>
        <v>Y</v>
      </c>
      <c r="G1237" s="30" t="str">
        <f>IFERROR(VLOOKUP(A1237,'_holidays'!A1237:C3342,3,False),"Ns")</f>
        <v>N</v>
      </c>
      <c r="H1237" s="31">
        <v>11.8</v>
      </c>
      <c r="I1237" s="31">
        <v>16.2</v>
      </c>
      <c r="J1237" s="28">
        <v>1.7</v>
      </c>
      <c r="K1237" s="31">
        <v>0.0</v>
      </c>
      <c r="L1237" s="27">
        <v>112349.26</v>
      </c>
      <c r="M1237" s="32">
        <v>78.28073546</v>
      </c>
      <c r="N1237" s="33">
        <f t="shared" si="5"/>
        <v>8794782.701</v>
      </c>
    </row>
    <row r="1238">
      <c r="A1238" s="26">
        <v>43241.0</v>
      </c>
      <c r="B1238" s="27" t="str">
        <f t="shared" si="1"/>
        <v>Monday</v>
      </c>
      <c r="C1238" s="28" t="str">
        <f t="shared" si="2"/>
        <v>May</v>
      </c>
      <c r="D1238" s="29">
        <f t="shared" si="3"/>
        <v>2018</v>
      </c>
      <c r="E1238" s="27">
        <f t="shared" si="4"/>
        <v>21</v>
      </c>
      <c r="F1238" s="30" t="str">
        <f>IFERROR(VLOOKUP(A1238,'_holidays'!A1238:B3343,2, false),"Ns")</f>
        <v>Y</v>
      </c>
      <c r="G1238" s="30" t="str">
        <f>IFERROR(VLOOKUP(A1238,'_holidays'!A1238:C3343,3,False),"Ns")</f>
        <v>N</v>
      </c>
      <c r="H1238" s="31">
        <v>12.6</v>
      </c>
      <c r="I1238" s="31">
        <v>16.7</v>
      </c>
      <c r="J1238" s="28">
        <v>5.0</v>
      </c>
      <c r="K1238" s="31">
        <v>2.4</v>
      </c>
      <c r="L1238" s="27">
        <v>124046.805</v>
      </c>
      <c r="M1238" s="32">
        <v>82.72297125</v>
      </c>
      <c r="N1238" s="33">
        <f t="shared" si="5"/>
        <v>10261520.28</v>
      </c>
    </row>
    <row r="1239">
      <c r="A1239" s="26">
        <v>43242.0</v>
      </c>
      <c r="B1239" s="27" t="str">
        <f t="shared" si="1"/>
        <v>Tuesday</v>
      </c>
      <c r="C1239" s="28" t="str">
        <f t="shared" si="2"/>
        <v>May</v>
      </c>
      <c r="D1239" s="29">
        <f t="shared" si="3"/>
        <v>2018</v>
      </c>
      <c r="E1239" s="27">
        <f t="shared" si="4"/>
        <v>21</v>
      </c>
      <c r="F1239" s="30" t="str">
        <f>IFERROR(VLOOKUP(A1239,'_holidays'!A1239:B3344,2, false),"Ns")</f>
        <v>Y</v>
      </c>
      <c r="G1239" s="30" t="str">
        <f>IFERROR(VLOOKUP(A1239,'_holidays'!A1239:C3344,3,False),"Ns")</f>
        <v>N</v>
      </c>
      <c r="H1239" s="31">
        <v>13.0</v>
      </c>
      <c r="I1239" s="31">
        <v>17.0</v>
      </c>
      <c r="J1239" s="28">
        <v>3.6</v>
      </c>
      <c r="K1239" s="31">
        <v>0.0</v>
      </c>
      <c r="L1239" s="27">
        <v>126922.995</v>
      </c>
      <c r="M1239" s="32">
        <v>91.62118213</v>
      </c>
      <c r="N1239" s="33">
        <f t="shared" si="5"/>
        <v>11628834.84</v>
      </c>
    </row>
    <row r="1240">
      <c r="A1240" s="26">
        <v>43243.0</v>
      </c>
      <c r="B1240" s="27" t="str">
        <f t="shared" si="1"/>
        <v>Wednesday</v>
      </c>
      <c r="C1240" s="28" t="str">
        <f t="shared" si="2"/>
        <v>May</v>
      </c>
      <c r="D1240" s="29">
        <f t="shared" si="3"/>
        <v>2018</v>
      </c>
      <c r="E1240" s="27">
        <f t="shared" si="4"/>
        <v>21</v>
      </c>
      <c r="F1240" s="30" t="str">
        <f>IFERROR(VLOOKUP(A1240,'_holidays'!A1240:B3345,2, false),"Ns")</f>
        <v>Y</v>
      </c>
      <c r="G1240" s="30" t="str">
        <f>IFERROR(VLOOKUP(A1240,'_holidays'!A1240:C3345,3,False),"Ns")</f>
        <v>N</v>
      </c>
      <c r="H1240" s="31">
        <v>11.8</v>
      </c>
      <c r="I1240" s="31">
        <v>15.3</v>
      </c>
      <c r="J1240" s="28">
        <v>6.5</v>
      </c>
      <c r="K1240" s="31">
        <v>4.6</v>
      </c>
      <c r="L1240" s="27">
        <v>129352.83</v>
      </c>
      <c r="M1240" s="32">
        <v>118.6907459</v>
      </c>
      <c r="N1240" s="33">
        <f t="shared" si="5"/>
        <v>15352983.88</v>
      </c>
    </row>
    <row r="1241">
      <c r="A1241" s="26">
        <v>43244.0</v>
      </c>
      <c r="B1241" s="27" t="str">
        <f t="shared" si="1"/>
        <v>Thursday</v>
      </c>
      <c r="C1241" s="28" t="str">
        <f t="shared" si="2"/>
        <v>May</v>
      </c>
      <c r="D1241" s="29">
        <f t="shared" si="3"/>
        <v>2018</v>
      </c>
      <c r="E1241" s="27">
        <f t="shared" si="4"/>
        <v>21</v>
      </c>
      <c r="F1241" s="30" t="str">
        <f>IFERROR(VLOOKUP(A1241,'_holidays'!A1241:B3346,2, false),"Ns")</f>
        <v>Y</v>
      </c>
      <c r="G1241" s="30" t="str">
        <f>IFERROR(VLOOKUP(A1241,'_holidays'!A1241:C3346,3,False),"Ns")</f>
        <v>N</v>
      </c>
      <c r="H1241" s="31">
        <v>12.9</v>
      </c>
      <c r="I1241" s="31">
        <v>16.1</v>
      </c>
      <c r="J1241" s="28">
        <v>5.1</v>
      </c>
      <c r="K1241" s="31">
        <v>0.0</v>
      </c>
      <c r="L1241" s="27">
        <v>129553.94</v>
      </c>
      <c r="M1241" s="32">
        <v>99.48806096</v>
      </c>
      <c r="N1241" s="33">
        <f t="shared" si="5"/>
        <v>12889070.28</v>
      </c>
    </row>
    <row r="1242">
      <c r="A1242" s="26">
        <v>43245.0</v>
      </c>
      <c r="B1242" s="27" t="str">
        <f t="shared" si="1"/>
        <v>Friday</v>
      </c>
      <c r="C1242" s="28" t="str">
        <f t="shared" si="2"/>
        <v>May</v>
      </c>
      <c r="D1242" s="29">
        <f t="shared" si="3"/>
        <v>2018</v>
      </c>
      <c r="E1242" s="27">
        <f t="shared" si="4"/>
        <v>21</v>
      </c>
      <c r="F1242" s="30" t="str">
        <f>IFERROR(VLOOKUP(A1242,'_holidays'!A1242:B3347,2, false),"Ns")</f>
        <v>Y</v>
      </c>
      <c r="G1242" s="30" t="str">
        <f>IFERROR(VLOOKUP(A1242,'_holidays'!A1242:C3347,3,False),"Ns")</f>
        <v>N</v>
      </c>
      <c r="H1242" s="31">
        <v>9.4</v>
      </c>
      <c r="I1242" s="31">
        <v>14.9</v>
      </c>
      <c r="J1242" s="28">
        <v>9.5</v>
      </c>
      <c r="K1242" s="31">
        <v>0.0</v>
      </c>
      <c r="L1242" s="27">
        <v>127957.57</v>
      </c>
      <c r="M1242" s="32">
        <v>92.9895292</v>
      </c>
      <c r="N1242" s="33">
        <f t="shared" si="5"/>
        <v>11898714.19</v>
      </c>
    </row>
    <row r="1243">
      <c r="A1243" s="26">
        <v>43246.0</v>
      </c>
      <c r="B1243" s="27" t="str">
        <f t="shared" si="1"/>
        <v>Saturday</v>
      </c>
      <c r="C1243" s="28" t="str">
        <f t="shared" si="2"/>
        <v>May</v>
      </c>
      <c r="D1243" s="29">
        <f t="shared" si="3"/>
        <v>2018</v>
      </c>
      <c r="E1243" s="27">
        <f t="shared" si="4"/>
        <v>21</v>
      </c>
      <c r="F1243" s="30" t="str">
        <f>IFERROR(VLOOKUP(A1243,'_holidays'!A1243:B3348,2, false),"Ns")</f>
        <v>Y</v>
      </c>
      <c r="G1243" s="30" t="str">
        <f>IFERROR(VLOOKUP(A1243,'_holidays'!A1243:C3348,3,False),"Ns")</f>
        <v>N</v>
      </c>
      <c r="H1243" s="31">
        <v>5.2</v>
      </c>
      <c r="I1243" s="31">
        <v>20.5</v>
      </c>
      <c r="J1243" s="28">
        <v>9.9</v>
      </c>
      <c r="K1243" s="31">
        <v>0.0</v>
      </c>
      <c r="L1243" s="27">
        <v>115384.085</v>
      </c>
      <c r="M1243" s="32">
        <v>74.74674107</v>
      </c>
      <c r="N1243" s="33">
        <f t="shared" si="5"/>
        <v>8624584.325</v>
      </c>
    </row>
    <row r="1244">
      <c r="A1244" s="26">
        <v>43247.0</v>
      </c>
      <c r="B1244" s="27" t="str">
        <f t="shared" si="1"/>
        <v>Sunday</v>
      </c>
      <c r="C1244" s="28" t="str">
        <f t="shared" si="2"/>
        <v>May</v>
      </c>
      <c r="D1244" s="29">
        <f t="shared" si="3"/>
        <v>2018</v>
      </c>
      <c r="E1244" s="27">
        <f t="shared" si="4"/>
        <v>22</v>
      </c>
      <c r="F1244" s="30" t="str">
        <f>IFERROR(VLOOKUP(A1244,'_holidays'!A1244:B3349,2, false),"Ns")</f>
        <v>Y</v>
      </c>
      <c r="G1244" s="30" t="str">
        <f>IFERROR(VLOOKUP(A1244,'_holidays'!A1244:C3349,3,False),"Ns")</f>
        <v>N</v>
      </c>
      <c r="H1244" s="31">
        <v>7.3</v>
      </c>
      <c r="I1244" s="31">
        <v>20.7</v>
      </c>
      <c r="J1244" s="28">
        <v>8.0</v>
      </c>
      <c r="K1244" s="31">
        <v>0.0</v>
      </c>
      <c r="L1244" s="27">
        <v>106044.51</v>
      </c>
      <c r="M1244" s="32">
        <v>54.18703142</v>
      </c>
      <c r="N1244" s="33">
        <f t="shared" si="5"/>
        <v>5746237.195</v>
      </c>
    </row>
    <row r="1245">
      <c r="A1245" s="26">
        <v>43248.0</v>
      </c>
      <c r="B1245" s="27" t="str">
        <f t="shared" si="1"/>
        <v>Monday</v>
      </c>
      <c r="C1245" s="28" t="str">
        <f t="shared" si="2"/>
        <v>May</v>
      </c>
      <c r="D1245" s="29">
        <f t="shared" si="3"/>
        <v>2018</v>
      </c>
      <c r="E1245" s="27">
        <f t="shared" si="4"/>
        <v>22</v>
      </c>
      <c r="F1245" s="30" t="str">
        <f>IFERROR(VLOOKUP(A1245,'_holidays'!A1245:B3350,2, false),"Ns")</f>
        <v>Y</v>
      </c>
      <c r="G1245" s="30" t="str">
        <f>IFERROR(VLOOKUP(A1245,'_holidays'!A1245:C3350,3,False),"Ns")</f>
        <v>N</v>
      </c>
      <c r="H1245" s="31">
        <v>12.9</v>
      </c>
      <c r="I1245" s="31">
        <v>20.5</v>
      </c>
      <c r="J1245" s="28">
        <v>6.0</v>
      </c>
      <c r="K1245" s="31">
        <v>0.0</v>
      </c>
      <c r="L1245" s="27">
        <v>119360.265</v>
      </c>
      <c r="M1245" s="32">
        <v>70.1715574</v>
      </c>
      <c r="N1245" s="33">
        <f t="shared" si="5"/>
        <v>8375695.687</v>
      </c>
    </row>
    <row r="1246">
      <c r="A1246" s="26">
        <v>43249.0</v>
      </c>
      <c r="B1246" s="27" t="str">
        <f t="shared" si="1"/>
        <v>Tuesday</v>
      </c>
      <c r="C1246" s="28" t="str">
        <f t="shared" si="2"/>
        <v>May</v>
      </c>
      <c r="D1246" s="29">
        <f t="shared" si="3"/>
        <v>2018</v>
      </c>
      <c r="E1246" s="27">
        <f t="shared" si="4"/>
        <v>22</v>
      </c>
      <c r="F1246" s="30" t="str">
        <f>IFERROR(VLOOKUP(A1246,'_holidays'!A1246:B3351,2, false),"Ns")</f>
        <v>Y</v>
      </c>
      <c r="G1246" s="30" t="str">
        <f>IFERROR(VLOOKUP(A1246,'_holidays'!A1246:C3351,3,False),"Ns")</f>
        <v>N</v>
      </c>
      <c r="H1246" s="31">
        <v>13.7</v>
      </c>
      <c r="I1246" s="31">
        <v>17.9</v>
      </c>
      <c r="J1246" s="28">
        <v>8.1</v>
      </c>
      <c r="K1246" s="31">
        <v>0.8</v>
      </c>
      <c r="L1246" s="27">
        <v>123142.76</v>
      </c>
      <c r="M1246" s="32">
        <v>81.97839952</v>
      </c>
      <c r="N1246" s="33">
        <f t="shared" si="5"/>
        <v>10095046.38</v>
      </c>
    </row>
    <row r="1247">
      <c r="A1247" s="26">
        <v>43250.0</v>
      </c>
      <c r="B1247" s="27" t="str">
        <f t="shared" si="1"/>
        <v>Wednesday</v>
      </c>
      <c r="C1247" s="28" t="str">
        <f t="shared" si="2"/>
        <v>May</v>
      </c>
      <c r="D1247" s="29">
        <f t="shared" si="3"/>
        <v>2018</v>
      </c>
      <c r="E1247" s="27">
        <f t="shared" si="4"/>
        <v>22</v>
      </c>
      <c r="F1247" s="30" t="str">
        <f>IFERROR(VLOOKUP(A1247,'_holidays'!A1247:B3352,2, false),"Ns")</f>
        <v>Y</v>
      </c>
      <c r="G1247" s="30" t="str">
        <f>IFERROR(VLOOKUP(A1247,'_holidays'!A1247:C3352,3,False),"Ns")</f>
        <v>N</v>
      </c>
      <c r="H1247" s="31">
        <v>7.7</v>
      </c>
      <c r="I1247" s="31">
        <v>15.1</v>
      </c>
      <c r="J1247" s="28">
        <v>7.9</v>
      </c>
      <c r="K1247" s="31">
        <v>0.0</v>
      </c>
      <c r="L1247" s="27">
        <v>127830.62</v>
      </c>
      <c r="M1247" s="32">
        <v>82.53594402</v>
      </c>
      <c r="N1247" s="33">
        <f t="shared" si="5"/>
        <v>10550620.9</v>
      </c>
    </row>
    <row r="1248">
      <c r="A1248" s="26">
        <v>43251.0</v>
      </c>
      <c r="B1248" s="27" t="str">
        <f t="shared" si="1"/>
        <v>Thursday</v>
      </c>
      <c r="C1248" s="28" t="str">
        <f t="shared" si="2"/>
        <v>May</v>
      </c>
      <c r="D1248" s="29">
        <f t="shared" si="3"/>
        <v>2018</v>
      </c>
      <c r="E1248" s="27">
        <f t="shared" si="4"/>
        <v>22</v>
      </c>
      <c r="F1248" s="30" t="str">
        <f>IFERROR(VLOOKUP(A1248,'_holidays'!A1248:B3353,2, false),"Ns")</f>
        <v>Y</v>
      </c>
      <c r="G1248" s="30" t="str">
        <f>IFERROR(VLOOKUP(A1248,'_holidays'!A1248:C3353,3,False),"Ns")</f>
        <v>N</v>
      </c>
      <c r="H1248" s="31">
        <v>9.6</v>
      </c>
      <c r="I1248" s="31">
        <v>14.8</v>
      </c>
      <c r="J1248" s="28">
        <v>7.6</v>
      </c>
      <c r="K1248" s="31">
        <v>5.0</v>
      </c>
      <c r="L1248" s="27">
        <v>131159.945</v>
      </c>
      <c r="M1248" s="32">
        <v>90.35783775</v>
      </c>
      <c r="N1248" s="33">
        <f t="shared" si="5"/>
        <v>11851329.03</v>
      </c>
    </row>
    <row r="1249">
      <c r="A1249" s="26">
        <v>43252.0</v>
      </c>
      <c r="B1249" s="27" t="str">
        <f t="shared" si="1"/>
        <v>Friday</v>
      </c>
      <c r="C1249" s="28" t="str">
        <f t="shared" si="2"/>
        <v>June</v>
      </c>
      <c r="D1249" s="29">
        <f t="shared" si="3"/>
        <v>2018</v>
      </c>
      <c r="E1249" s="27">
        <f t="shared" si="4"/>
        <v>22</v>
      </c>
      <c r="F1249" s="30" t="str">
        <f>IFERROR(VLOOKUP(A1249,'_holidays'!A1249:B3354,2, false),"Ns")</f>
        <v>Ns</v>
      </c>
      <c r="G1249" s="30" t="str">
        <f>IFERROR(VLOOKUP(A1249,'_holidays'!A1249:C3354,3,False),"Ns")</f>
        <v>Ns</v>
      </c>
      <c r="H1249" s="31">
        <v>4.1</v>
      </c>
      <c r="I1249" s="31">
        <v>13.3</v>
      </c>
      <c r="J1249" s="28">
        <v>9.6</v>
      </c>
      <c r="K1249" s="31">
        <v>0.0</v>
      </c>
      <c r="L1249" s="27">
        <v>135864.065</v>
      </c>
      <c r="M1249" s="32">
        <v>101.4128802</v>
      </c>
      <c r="N1249" s="33">
        <f t="shared" si="5"/>
        <v>13778366.15</v>
      </c>
    </row>
    <row r="1250">
      <c r="A1250" s="26">
        <v>43253.0</v>
      </c>
      <c r="B1250" s="27" t="str">
        <f t="shared" si="1"/>
        <v>Saturday</v>
      </c>
      <c r="C1250" s="28" t="str">
        <f t="shared" si="2"/>
        <v>June</v>
      </c>
      <c r="D1250" s="29">
        <f t="shared" si="3"/>
        <v>2018</v>
      </c>
      <c r="E1250" s="27">
        <f t="shared" si="4"/>
        <v>22</v>
      </c>
      <c r="F1250" s="30" t="str">
        <f>IFERROR(VLOOKUP(A1250,'_holidays'!A1250:B3355,2, false),"Ns")</f>
        <v>Ns</v>
      </c>
      <c r="G1250" s="30" t="str">
        <f>IFERROR(VLOOKUP(A1250,'_holidays'!A1250:C3355,3,False),"Ns")</f>
        <v>Ns</v>
      </c>
      <c r="H1250" s="31">
        <v>3.5</v>
      </c>
      <c r="I1250" s="31">
        <v>13.6</v>
      </c>
      <c r="J1250" s="28">
        <v>9.6</v>
      </c>
      <c r="K1250" s="31">
        <v>0.2</v>
      </c>
      <c r="L1250" s="27">
        <v>123226.075</v>
      </c>
      <c r="M1250" s="32">
        <v>99.85347925</v>
      </c>
      <c r="N1250" s="33">
        <f t="shared" si="5"/>
        <v>12304552.32</v>
      </c>
    </row>
    <row r="1251">
      <c r="A1251" s="26">
        <v>43254.0</v>
      </c>
      <c r="B1251" s="27" t="str">
        <f t="shared" si="1"/>
        <v>Sunday</v>
      </c>
      <c r="C1251" s="28" t="str">
        <f t="shared" si="2"/>
        <v>June</v>
      </c>
      <c r="D1251" s="29">
        <f t="shared" si="3"/>
        <v>2018</v>
      </c>
      <c r="E1251" s="27">
        <f t="shared" si="4"/>
        <v>23</v>
      </c>
      <c r="F1251" s="30" t="str">
        <f>IFERROR(VLOOKUP(A1251,'_holidays'!A1251:B3356,2, false),"Ns")</f>
        <v>Ns</v>
      </c>
      <c r="G1251" s="30" t="str">
        <f>IFERROR(VLOOKUP(A1251,'_holidays'!A1251:C3356,3,False),"Ns")</f>
        <v>Ns</v>
      </c>
      <c r="H1251" s="31">
        <v>4.3</v>
      </c>
      <c r="I1251" s="31">
        <v>13.8</v>
      </c>
      <c r="J1251" s="28">
        <v>8.5</v>
      </c>
      <c r="K1251" s="31">
        <v>0.0</v>
      </c>
      <c r="L1251" s="27">
        <v>121177.585</v>
      </c>
      <c r="M1251" s="32">
        <v>91.04372963</v>
      </c>
      <c r="N1251" s="33">
        <f t="shared" si="5"/>
        <v>11032459.29</v>
      </c>
    </row>
    <row r="1252">
      <c r="A1252" s="26">
        <v>43255.0</v>
      </c>
      <c r="B1252" s="27" t="str">
        <f t="shared" si="1"/>
        <v>Monday</v>
      </c>
      <c r="C1252" s="28" t="str">
        <f t="shared" si="2"/>
        <v>June</v>
      </c>
      <c r="D1252" s="29">
        <f t="shared" si="3"/>
        <v>2018</v>
      </c>
      <c r="E1252" s="27">
        <f t="shared" si="4"/>
        <v>23</v>
      </c>
      <c r="F1252" s="30" t="str">
        <f>IFERROR(VLOOKUP(A1252,'_holidays'!A1252:B3357,2, false),"Ns")</f>
        <v>Ns</v>
      </c>
      <c r="G1252" s="30" t="str">
        <f>IFERROR(VLOOKUP(A1252,'_holidays'!A1252:C3357,3,False),"Ns")</f>
        <v>Ns</v>
      </c>
      <c r="H1252" s="31">
        <v>4.5</v>
      </c>
      <c r="I1252" s="31">
        <v>14.4</v>
      </c>
      <c r="J1252" s="28">
        <v>9.3</v>
      </c>
      <c r="K1252" s="31">
        <v>0.0</v>
      </c>
      <c r="L1252" s="27">
        <v>135385.41</v>
      </c>
      <c r="M1252" s="32">
        <v>120.2520374</v>
      </c>
      <c r="N1252" s="33">
        <f t="shared" si="5"/>
        <v>16280371.39</v>
      </c>
    </row>
    <row r="1253">
      <c r="A1253" s="26">
        <v>43256.0</v>
      </c>
      <c r="B1253" s="27" t="str">
        <f t="shared" si="1"/>
        <v>Tuesday</v>
      </c>
      <c r="C1253" s="28" t="str">
        <f t="shared" si="2"/>
        <v>June</v>
      </c>
      <c r="D1253" s="29">
        <f t="shared" si="3"/>
        <v>2018</v>
      </c>
      <c r="E1253" s="27">
        <f t="shared" si="4"/>
        <v>23</v>
      </c>
      <c r="F1253" s="30" t="str">
        <f>IFERROR(VLOOKUP(A1253,'_holidays'!A1253:B3358,2, false),"Ns")</f>
        <v>Ns</v>
      </c>
      <c r="G1253" s="30" t="str">
        <f>IFERROR(VLOOKUP(A1253,'_holidays'!A1253:C3358,3,False),"Ns")</f>
        <v>Ns</v>
      </c>
      <c r="H1253" s="31">
        <v>7.5</v>
      </c>
      <c r="I1253" s="31">
        <v>15.0</v>
      </c>
      <c r="J1253" s="28">
        <v>8.8</v>
      </c>
      <c r="K1253" s="31">
        <v>1.6</v>
      </c>
      <c r="L1253" s="27">
        <v>132975.13</v>
      </c>
      <c r="M1253" s="32">
        <v>105.8039052</v>
      </c>
      <c r="N1253" s="33">
        <f t="shared" si="5"/>
        <v>14069288.05</v>
      </c>
    </row>
    <row r="1254">
      <c r="A1254" s="26">
        <v>43257.0</v>
      </c>
      <c r="B1254" s="27" t="str">
        <f t="shared" si="1"/>
        <v>Wednesday</v>
      </c>
      <c r="C1254" s="28" t="str">
        <f t="shared" si="2"/>
        <v>June</v>
      </c>
      <c r="D1254" s="29">
        <f t="shared" si="3"/>
        <v>2018</v>
      </c>
      <c r="E1254" s="27">
        <f t="shared" si="4"/>
        <v>23</v>
      </c>
      <c r="F1254" s="30" t="str">
        <f>IFERROR(VLOOKUP(A1254,'_holidays'!A1254:B3359,2, false),"Ns")</f>
        <v>Y</v>
      </c>
      <c r="G1254" s="30" t="str">
        <f>IFERROR(VLOOKUP(A1254,'_holidays'!A1254:C3359,3,False),"Ns")</f>
        <v>N</v>
      </c>
      <c r="H1254" s="31">
        <v>5.6</v>
      </c>
      <c r="I1254" s="31">
        <v>19.1</v>
      </c>
      <c r="J1254" s="28">
        <v>9.4</v>
      </c>
      <c r="K1254" s="31">
        <v>0.4</v>
      </c>
      <c r="L1254" s="27">
        <v>132038.425</v>
      </c>
      <c r="M1254" s="32">
        <v>106.2306746</v>
      </c>
      <c r="N1254" s="33">
        <f t="shared" si="5"/>
        <v>14026530.96</v>
      </c>
    </row>
    <row r="1255">
      <c r="A1255" s="26">
        <v>43258.0</v>
      </c>
      <c r="B1255" s="27" t="str">
        <f t="shared" si="1"/>
        <v>Thursday</v>
      </c>
      <c r="C1255" s="28" t="str">
        <f t="shared" si="2"/>
        <v>June</v>
      </c>
      <c r="D1255" s="29">
        <f t="shared" si="3"/>
        <v>2018</v>
      </c>
      <c r="E1255" s="27">
        <f t="shared" si="4"/>
        <v>23</v>
      </c>
      <c r="F1255" s="30" t="str">
        <f>IFERROR(VLOOKUP(A1255,'_holidays'!A1255:B3360,2, false),"Ns")</f>
        <v>N</v>
      </c>
      <c r="G1255" s="30" t="str">
        <f>IFERROR(VLOOKUP(A1255,'_holidays'!A1255:C3360,3,False),"Ns")</f>
        <v>N</v>
      </c>
      <c r="H1255" s="31">
        <v>7.7</v>
      </c>
      <c r="I1255" s="31">
        <v>17.8</v>
      </c>
      <c r="J1255" s="28">
        <v>5.7</v>
      </c>
      <c r="K1255" s="31">
        <v>0.2</v>
      </c>
      <c r="L1255" s="27">
        <v>128577.63</v>
      </c>
      <c r="M1255" s="32">
        <v>87.71079113</v>
      </c>
      <c r="N1255" s="33">
        <f t="shared" si="5"/>
        <v>11277645.65</v>
      </c>
    </row>
    <row r="1256">
      <c r="A1256" s="26">
        <v>43259.0</v>
      </c>
      <c r="B1256" s="27" t="str">
        <f t="shared" si="1"/>
        <v>Friday</v>
      </c>
      <c r="C1256" s="28" t="str">
        <f t="shared" si="2"/>
        <v>June</v>
      </c>
      <c r="D1256" s="29">
        <f t="shared" si="3"/>
        <v>2018</v>
      </c>
      <c r="E1256" s="27">
        <f t="shared" si="4"/>
        <v>23</v>
      </c>
      <c r="F1256" s="30" t="str">
        <f>IFERROR(VLOOKUP(A1256,'_holidays'!A1256:B3361,2, false),"Ns")</f>
        <v>Y</v>
      </c>
      <c r="G1256" s="30" t="str">
        <f>IFERROR(VLOOKUP(A1256,'_holidays'!A1256:C3361,3,False),"Ns")</f>
        <v>N</v>
      </c>
      <c r="H1256" s="31">
        <v>12.4</v>
      </c>
      <c r="I1256" s="31">
        <v>13.6</v>
      </c>
      <c r="J1256" s="28">
        <v>3.3</v>
      </c>
      <c r="K1256" s="31">
        <v>0.6</v>
      </c>
      <c r="L1256" s="27">
        <v>129910.015</v>
      </c>
      <c r="M1256" s="32">
        <v>130.0827333</v>
      </c>
      <c r="N1256" s="33">
        <f t="shared" si="5"/>
        <v>16899049.83</v>
      </c>
    </row>
    <row r="1257">
      <c r="A1257" s="26">
        <v>43260.0</v>
      </c>
      <c r="B1257" s="27" t="str">
        <f t="shared" si="1"/>
        <v>Saturday</v>
      </c>
      <c r="C1257" s="28" t="str">
        <f t="shared" si="2"/>
        <v>June</v>
      </c>
      <c r="D1257" s="29">
        <f t="shared" si="3"/>
        <v>2018</v>
      </c>
      <c r="E1257" s="27">
        <f t="shared" si="4"/>
        <v>23</v>
      </c>
      <c r="F1257" s="30" t="str">
        <f>IFERROR(VLOOKUP(A1257,'_holidays'!A1257:B3362,2, false),"Ns")</f>
        <v>Y</v>
      </c>
      <c r="G1257" s="30" t="str">
        <f>IFERROR(VLOOKUP(A1257,'_holidays'!A1257:C3362,3,False),"Ns")</f>
        <v>N</v>
      </c>
      <c r="H1257" s="31">
        <v>11.3</v>
      </c>
      <c r="I1257" s="31">
        <v>15.6</v>
      </c>
      <c r="J1257" s="28">
        <v>8.0</v>
      </c>
      <c r="K1257" s="31">
        <v>3.0</v>
      </c>
      <c r="L1257" s="27">
        <v>120232.195</v>
      </c>
      <c r="M1257" s="32">
        <v>110.6732404</v>
      </c>
      <c r="N1257" s="33">
        <f t="shared" si="5"/>
        <v>13306486.62</v>
      </c>
    </row>
    <row r="1258">
      <c r="A1258" s="26">
        <v>43261.0</v>
      </c>
      <c r="B1258" s="27" t="str">
        <f t="shared" si="1"/>
        <v>Sunday</v>
      </c>
      <c r="C1258" s="28" t="str">
        <f t="shared" si="2"/>
        <v>June</v>
      </c>
      <c r="D1258" s="29">
        <f t="shared" si="3"/>
        <v>2018</v>
      </c>
      <c r="E1258" s="27">
        <f t="shared" si="4"/>
        <v>24</v>
      </c>
      <c r="F1258" s="30" t="str">
        <f>IFERROR(VLOOKUP(A1258,'_holidays'!A1258:B3363,2, false),"Ns")</f>
        <v>N</v>
      </c>
      <c r="G1258" s="30" t="str">
        <f>IFERROR(VLOOKUP(A1258,'_holidays'!A1258:C3363,3,False),"Ns")</f>
        <v>N</v>
      </c>
      <c r="H1258" s="31">
        <v>4.1</v>
      </c>
      <c r="I1258" s="31">
        <v>15.3</v>
      </c>
      <c r="J1258" s="28">
        <v>9.3</v>
      </c>
      <c r="K1258" s="31">
        <v>0.0</v>
      </c>
      <c r="L1258" s="27">
        <v>117037.865</v>
      </c>
      <c r="M1258" s="32">
        <v>75.51946753</v>
      </c>
      <c r="N1258" s="33">
        <f t="shared" si="5"/>
        <v>8838637.246</v>
      </c>
    </row>
    <row r="1259">
      <c r="A1259" s="26">
        <v>43262.0</v>
      </c>
      <c r="B1259" s="27" t="str">
        <f t="shared" si="1"/>
        <v>Monday</v>
      </c>
      <c r="C1259" s="28" t="str">
        <f t="shared" si="2"/>
        <v>June</v>
      </c>
      <c r="D1259" s="29">
        <f t="shared" si="3"/>
        <v>2018</v>
      </c>
      <c r="E1259" s="27">
        <f t="shared" si="4"/>
        <v>24</v>
      </c>
      <c r="F1259" s="30" t="str">
        <f>IFERROR(VLOOKUP(A1259,'_holidays'!A1259:B3364,2, false),"Ns")</f>
        <v>Y</v>
      </c>
      <c r="G1259" s="30" t="str">
        <f>IFERROR(VLOOKUP(A1259,'_holidays'!A1259:C3364,3,False),"Ns")</f>
        <v>Y</v>
      </c>
      <c r="H1259" s="31">
        <v>5.3</v>
      </c>
      <c r="I1259" s="31">
        <v>17.6</v>
      </c>
      <c r="J1259" s="28">
        <v>8.9</v>
      </c>
      <c r="K1259" s="31">
        <v>0.2</v>
      </c>
      <c r="L1259" s="27">
        <v>113420.985</v>
      </c>
      <c r="M1259" s="32">
        <v>56.39994652</v>
      </c>
      <c r="N1259" s="33">
        <f t="shared" si="5"/>
        <v>6396937.488</v>
      </c>
    </row>
    <row r="1260">
      <c r="A1260" s="26">
        <v>43263.0</v>
      </c>
      <c r="B1260" s="27" t="str">
        <f t="shared" si="1"/>
        <v>Tuesday</v>
      </c>
      <c r="C1260" s="28" t="str">
        <f t="shared" si="2"/>
        <v>June</v>
      </c>
      <c r="D1260" s="29">
        <f t="shared" si="3"/>
        <v>2018</v>
      </c>
      <c r="E1260" s="27">
        <f t="shared" si="4"/>
        <v>24</v>
      </c>
      <c r="F1260" s="30" t="str">
        <f>IFERROR(VLOOKUP(A1260,'_holidays'!A1260:B3365,2, false),"Ns")</f>
        <v>Y</v>
      </c>
      <c r="G1260" s="30" t="str">
        <f>IFERROR(VLOOKUP(A1260,'_holidays'!A1260:C3365,3,False),"Ns")</f>
        <v>N</v>
      </c>
      <c r="H1260" s="31">
        <v>7.9</v>
      </c>
      <c r="I1260" s="31">
        <v>16.6</v>
      </c>
      <c r="J1260" s="28">
        <v>6.7</v>
      </c>
      <c r="K1260" s="31">
        <v>0.4</v>
      </c>
      <c r="L1260" s="27">
        <v>127261.295</v>
      </c>
      <c r="M1260" s="32">
        <v>78.29441631</v>
      </c>
      <c r="N1260" s="33">
        <f t="shared" si="5"/>
        <v>9963848.811</v>
      </c>
    </row>
    <row r="1261">
      <c r="A1261" s="26">
        <v>43264.0</v>
      </c>
      <c r="B1261" s="27" t="str">
        <f t="shared" si="1"/>
        <v>Wednesday</v>
      </c>
      <c r="C1261" s="28" t="str">
        <f t="shared" si="2"/>
        <v>June</v>
      </c>
      <c r="D1261" s="29">
        <f t="shared" si="3"/>
        <v>2018</v>
      </c>
      <c r="E1261" s="27">
        <f t="shared" si="4"/>
        <v>24</v>
      </c>
      <c r="F1261" s="30" t="str">
        <f>IFERROR(VLOOKUP(A1261,'_holidays'!A1261:B3366,2, false),"Ns")</f>
        <v>Y</v>
      </c>
      <c r="G1261" s="30" t="str">
        <f>IFERROR(VLOOKUP(A1261,'_holidays'!A1261:C3366,3,False),"Ns")</f>
        <v>N</v>
      </c>
      <c r="H1261" s="31">
        <v>9.5</v>
      </c>
      <c r="I1261" s="31">
        <v>14.1</v>
      </c>
      <c r="J1261" s="28">
        <v>7.1</v>
      </c>
      <c r="K1261" s="31">
        <v>0.0</v>
      </c>
      <c r="L1261" s="27">
        <v>131574.605</v>
      </c>
      <c r="M1261" s="32">
        <v>84.57953272</v>
      </c>
      <c r="N1261" s="33">
        <f t="shared" si="5"/>
        <v>11128518.61</v>
      </c>
    </row>
    <row r="1262">
      <c r="A1262" s="26">
        <v>43265.0</v>
      </c>
      <c r="B1262" s="27" t="str">
        <f t="shared" si="1"/>
        <v>Thursday</v>
      </c>
      <c r="C1262" s="28" t="str">
        <f t="shared" si="2"/>
        <v>June</v>
      </c>
      <c r="D1262" s="29">
        <f t="shared" si="3"/>
        <v>2018</v>
      </c>
      <c r="E1262" s="27">
        <f t="shared" si="4"/>
        <v>24</v>
      </c>
      <c r="F1262" s="30" t="str">
        <f>IFERROR(VLOOKUP(A1262,'_holidays'!A1262:B3367,2, false),"Ns")</f>
        <v>Y</v>
      </c>
      <c r="G1262" s="30" t="str">
        <f>IFERROR(VLOOKUP(A1262,'_holidays'!A1262:C3367,3,False),"Ns")</f>
        <v>N</v>
      </c>
      <c r="H1262" s="31">
        <v>8.6</v>
      </c>
      <c r="I1262" s="31">
        <v>14.5</v>
      </c>
      <c r="J1262" s="28">
        <v>7.8</v>
      </c>
      <c r="K1262" s="31">
        <v>5.6</v>
      </c>
      <c r="L1262" s="27">
        <v>130544.485</v>
      </c>
      <c r="M1262" s="32">
        <v>72.49179642</v>
      </c>
      <c r="N1262" s="33">
        <f t="shared" si="5"/>
        <v>9463404.23</v>
      </c>
    </row>
    <row r="1263">
      <c r="A1263" s="26">
        <v>43266.0</v>
      </c>
      <c r="B1263" s="27" t="str">
        <f t="shared" si="1"/>
        <v>Friday</v>
      </c>
      <c r="C1263" s="28" t="str">
        <f t="shared" si="2"/>
        <v>June</v>
      </c>
      <c r="D1263" s="29">
        <f t="shared" si="3"/>
        <v>2018</v>
      </c>
      <c r="E1263" s="27">
        <f t="shared" si="4"/>
        <v>24</v>
      </c>
      <c r="F1263" s="30" t="str">
        <f>IFERROR(VLOOKUP(A1263,'_holidays'!A1263:B3368,2, false),"Ns")</f>
        <v>Y</v>
      </c>
      <c r="G1263" s="30" t="str">
        <f>IFERROR(VLOOKUP(A1263,'_holidays'!A1263:C3368,3,False),"Ns")</f>
        <v>N</v>
      </c>
      <c r="H1263" s="31">
        <v>9.6</v>
      </c>
      <c r="I1263" s="31">
        <v>14.0</v>
      </c>
      <c r="J1263" s="28">
        <v>4.4</v>
      </c>
      <c r="K1263" s="31">
        <v>4.6</v>
      </c>
      <c r="L1263" s="27">
        <v>133009.01</v>
      </c>
      <c r="M1263" s="32">
        <v>74.90558581</v>
      </c>
      <c r="N1263" s="33">
        <f t="shared" si="5"/>
        <v>9963117.812</v>
      </c>
    </row>
    <row r="1264">
      <c r="A1264" s="26">
        <v>43267.0</v>
      </c>
      <c r="B1264" s="27" t="str">
        <f t="shared" si="1"/>
        <v>Saturday</v>
      </c>
      <c r="C1264" s="28" t="str">
        <f t="shared" si="2"/>
        <v>June</v>
      </c>
      <c r="D1264" s="29">
        <f t="shared" si="3"/>
        <v>2018</v>
      </c>
      <c r="E1264" s="27">
        <f t="shared" si="4"/>
        <v>24</v>
      </c>
      <c r="F1264" s="30" t="str">
        <f>IFERROR(VLOOKUP(A1264,'_holidays'!A1264:B3369,2, false),"Ns")</f>
        <v>Y</v>
      </c>
      <c r="G1264" s="30" t="str">
        <f>IFERROR(VLOOKUP(A1264,'_holidays'!A1264:C3369,3,False),"Ns")</f>
        <v>N</v>
      </c>
      <c r="H1264" s="31">
        <v>6.9</v>
      </c>
      <c r="I1264" s="31">
        <v>13.1</v>
      </c>
      <c r="J1264" s="28">
        <v>7.1</v>
      </c>
      <c r="K1264" s="31">
        <v>2.2</v>
      </c>
      <c r="L1264" s="27">
        <v>124351.235</v>
      </c>
      <c r="M1264" s="32">
        <v>81.80076688</v>
      </c>
      <c r="N1264" s="33">
        <f t="shared" si="5"/>
        <v>10172026.39</v>
      </c>
    </row>
    <row r="1265">
      <c r="A1265" s="26">
        <v>43268.0</v>
      </c>
      <c r="B1265" s="27" t="str">
        <f t="shared" si="1"/>
        <v>Sunday</v>
      </c>
      <c r="C1265" s="28" t="str">
        <f t="shared" si="2"/>
        <v>June</v>
      </c>
      <c r="D1265" s="29">
        <f t="shared" si="3"/>
        <v>2018</v>
      </c>
      <c r="E1265" s="27">
        <f t="shared" si="4"/>
        <v>25</v>
      </c>
      <c r="F1265" s="30" t="str">
        <f>IFERROR(VLOOKUP(A1265,'_holidays'!A1265:B3370,2, false),"Ns")</f>
        <v>Y</v>
      </c>
      <c r="G1265" s="30" t="str">
        <f>IFERROR(VLOOKUP(A1265,'_holidays'!A1265:C3370,3,False),"Ns")</f>
        <v>N</v>
      </c>
      <c r="H1265" s="31">
        <v>8.0</v>
      </c>
      <c r="I1265" s="31">
        <v>13.1</v>
      </c>
      <c r="J1265" s="28">
        <v>5.1</v>
      </c>
      <c r="K1265" s="31">
        <v>15.6</v>
      </c>
      <c r="L1265" s="27">
        <v>120785.595</v>
      </c>
      <c r="M1265" s="32">
        <v>62.27267155</v>
      </c>
      <c r="N1265" s="33">
        <f t="shared" si="5"/>
        <v>7521641.685</v>
      </c>
    </row>
    <row r="1266">
      <c r="A1266" s="26">
        <v>43269.0</v>
      </c>
      <c r="B1266" s="27" t="str">
        <f t="shared" si="1"/>
        <v>Monday</v>
      </c>
      <c r="C1266" s="28" t="str">
        <f t="shared" si="2"/>
        <v>June</v>
      </c>
      <c r="D1266" s="29">
        <f t="shared" si="3"/>
        <v>2018</v>
      </c>
      <c r="E1266" s="27">
        <f t="shared" si="4"/>
        <v>25</v>
      </c>
      <c r="F1266" s="30" t="str">
        <f>IFERROR(VLOOKUP(A1266,'_holidays'!A1266:B3371,2, false),"Ns")</f>
        <v>Y</v>
      </c>
      <c r="G1266" s="30" t="str">
        <f>IFERROR(VLOOKUP(A1266,'_holidays'!A1266:C3371,3,False),"Ns")</f>
        <v>N</v>
      </c>
      <c r="H1266" s="31">
        <v>9.5</v>
      </c>
      <c r="I1266" s="31">
        <v>12.0</v>
      </c>
      <c r="J1266" s="28">
        <v>5.9</v>
      </c>
      <c r="K1266" s="31">
        <v>7.2</v>
      </c>
      <c r="L1266" s="27">
        <v>138518.735</v>
      </c>
      <c r="M1266" s="32">
        <v>112.5014975</v>
      </c>
      <c r="N1266" s="33">
        <f t="shared" si="5"/>
        <v>15583565.12</v>
      </c>
    </row>
    <row r="1267">
      <c r="A1267" s="26">
        <v>43270.0</v>
      </c>
      <c r="B1267" s="27" t="str">
        <f t="shared" si="1"/>
        <v>Tuesday</v>
      </c>
      <c r="C1267" s="28" t="str">
        <f t="shared" si="2"/>
        <v>June</v>
      </c>
      <c r="D1267" s="29">
        <f t="shared" si="3"/>
        <v>2018</v>
      </c>
      <c r="E1267" s="27">
        <f t="shared" si="4"/>
        <v>25</v>
      </c>
      <c r="F1267" s="30" t="str">
        <f>IFERROR(VLOOKUP(A1267,'_holidays'!A1267:B3372,2, false),"Ns")</f>
        <v>Y</v>
      </c>
      <c r="G1267" s="30" t="str">
        <f>IFERROR(VLOOKUP(A1267,'_holidays'!A1267:C3372,3,False),"Ns")</f>
        <v>N</v>
      </c>
      <c r="H1267" s="31">
        <v>3.0</v>
      </c>
      <c r="I1267" s="31">
        <v>14.5</v>
      </c>
      <c r="J1267" s="28">
        <v>9.0</v>
      </c>
      <c r="K1267" s="31">
        <v>0.4</v>
      </c>
      <c r="L1267" s="27">
        <v>143830.12</v>
      </c>
      <c r="M1267" s="32">
        <v>110.0561904</v>
      </c>
      <c r="N1267" s="33">
        <f t="shared" si="5"/>
        <v>15829395.07</v>
      </c>
    </row>
    <row r="1268">
      <c r="A1268" s="26">
        <v>43271.0</v>
      </c>
      <c r="B1268" s="27" t="str">
        <f t="shared" si="1"/>
        <v>Wednesday</v>
      </c>
      <c r="C1268" s="28" t="str">
        <f t="shared" si="2"/>
        <v>June</v>
      </c>
      <c r="D1268" s="29">
        <f t="shared" si="3"/>
        <v>2018</v>
      </c>
      <c r="E1268" s="27">
        <f t="shared" si="4"/>
        <v>25</v>
      </c>
      <c r="F1268" s="30" t="str">
        <f>IFERROR(VLOOKUP(A1268,'_holidays'!A1268:B3373,2, false),"Ns")</f>
        <v>Y</v>
      </c>
      <c r="G1268" s="30" t="str">
        <f>IFERROR(VLOOKUP(A1268,'_holidays'!A1268:C3373,3,False),"Ns")</f>
        <v>N</v>
      </c>
      <c r="H1268" s="31">
        <v>4.3</v>
      </c>
      <c r="I1268" s="31">
        <v>15.3</v>
      </c>
      <c r="J1268" s="28">
        <v>8.0</v>
      </c>
      <c r="K1268" s="31">
        <v>0.2</v>
      </c>
      <c r="L1268" s="27">
        <v>141305.88</v>
      </c>
      <c r="M1268" s="32">
        <v>91.28934192</v>
      </c>
      <c r="N1268" s="33">
        <f t="shared" si="5"/>
        <v>12899720.79</v>
      </c>
    </row>
    <row r="1269">
      <c r="A1269" s="26">
        <v>43272.0</v>
      </c>
      <c r="B1269" s="27" t="str">
        <f t="shared" si="1"/>
        <v>Thursday</v>
      </c>
      <c r="C1269" s="28" t="str">
        <f t="shared" si="2"/>
        <v>June</v>
      </c>
      <c r="D1269" s="29">
        <f t="shared" si="3"/>
        <v>2018</v>
      </c>
      <c r="E1269" s="27">
        <f t="shared" si="4"/>
        <v>25</v>
      </c>
      <c r="F1269" s="30" t="str">
        <f>IFERROR(VLOOKUP(A1269,'_holidays'!A1269:B3374,2, false),"Ns")</f>
        <v>Y</v>
      </c>
      <c r="G1269" s="30" t="str">
        <f>IFERROR(VLOOKUP(A1269,'_holidays'!A1269:C3374,3,False),"Ns")</f>
        <v>N</v>
      </c>
      <c r="H1269" s="31">
        <v>4.0</v>
      </c>
      <c r="I1269" s="31">
        <v>15.1</v>
      </c>
      <c r="J1269" s="28">
        <v>9.1</v>
      </c>
      <c r="K1269" s="31">
        <v>0.0</v>
      </c>
      <c r="L1269" s="27">
        <v>143542.02</v>
      </c>
      <c r="M1269" s="32">
        <v>141.5569781</v>
      </c>
      <c r="N1269" s="33">
        <f t="shared" si="5"/>
        <v>20319374.58</v>
      </c>
    </row>
    <row r="1270">
      <c r="A1270" s="26">
        <v>43273.0</v>
      </c>
      <c r="B1270" s="27" t="str">
        <f t="shared" si="1"/>
        <v>Friday</v>
      </c>
      <c r="C1270" s="28" t="str">
        <f t="shared" si="2"/>
        <v>June</v>
      </c>
      <c r="D1270" s="29">
        <f t="shared" si="3"/>
        <v>2018</v>
      </c>
      <c r="E1270" s="27">
        <f t="shared" si="4"/>
        <v>25</v>
      </c>
      <c r="F1270" s="30" t="str">
        <f>IFERROR(VLOOKUP(A1270,'_holidays'!A1270:B3375,2, false),"Ns")</f>
        <v>Y</v>
      </c>
      <c r="G1270" s="30" t="str">
        <f>IFERROR(VLOOKUP(A1270,'_holidays'!A1270:C3375,3,False),"Ns")</f>
        <v>N</v>
      </c>
      <c r="H1270" s="31">
        <v>4.3</v>
      </c>
      <c r="I1270" s="31">
        <v>15.0</v>
      </c>
      <c r="J1270" s="28">
        <v>8.5</v>
      </c>
      <c r="K1270" s="31">
        <v>0.0</v>
      </c>
      <c r="L1270" s="27">
        <v>140296.4</v>
      </c>
      <c r="M1270" s="32">
        <v>131.5621328</v>
      </c>
      <c r="N1270" s="33">
        <f t="shared" si="5"/>
        <v>18457693.61</v>
      </c>
    </row>
    <row r="1271">
      <c r="A1271" s="26">
        <v>43274.0</v>
      </c>
      <c r="B1271" s="27" t="str">
        <f t="shared" si="1"/>
        <v>Saturday</v>
      </c>
      <c r="C1271" s="28" t="str">
        <f t="shared" si="2"/>
        <v>June</v>
      </c>
      <c r="D1271" s="29">
        <f t="shared" si="3"/>
        <v>2018</v>
      </c>
      <c r="E1271" s="27">
        <f t="shared" si="4"/>
        <v>25</v>
      </c>
      <c r="F1271" s="30" t="str">
        <f>IFERROR(VLOOKUP(A1271,'_holidays'!A1271:B3376,2, false),"Ns")</f>
        <v>Y</v>
      </c>
      <c r="G1271" s="30" t="str">
        <f>IFERROR(VLOOKUP(A1271,'_holidays'!A1271:C3376,3,False),"Ns")</f>
        <v>N</v>
      </c>
      <c r="H1271" s="31">
        <v>6.0</v>
      </c>
      <c r="I1271" s="31">
        <v>12.8</v>
      </c>
      <c r="J1271" s="28">
        <v>3.9</v>
      </c>
      <c r="K1271" s="31">
        <v>0.0</v>
      </c>
      <c r="L1271" s="27">
        <v>132165.425</v>
      </c>
      <c r="M1271" s="32">
        <v>98.83636551</v>
      </c>
      <c r="N1271" s="33">
        <f t="shared" si="5"/>
        <v>13062750.25</v>
      </c>
    </row>
    <row r="1272">
      <c r="A1272" s="26">
        <v>43275.0</v>
      </c>
      <c r="B1272" s="27" t="str">
        <f t="shared" si="1"/>
        <v>Sunday</v>
      </c>
      <c r="C1272" s="28" t="str">
        <f t="shared" si="2"/>
        <v>June</v>
      </c>
      <c r="D1272" s="29">
        <f t="shared" si="3"/>
        <v>2018</v>
      </c>
      <c r="E1272" s="27">
        <f t="shared" si="4"/>
        <v>26</v>
      </c>
      <c r="F1272" s="30" t="str">
        <f>IFERROR(VLOOKUP(A1272,'_holidays'!A1272:B3377,2, false),"Ns")</f>
        <v>Y</v>
      </c>
      <c r="G1272" s="30" t="str">
        <f>IFERROR(VLOOKUP(A1272,'_holidays'!A1272:C3377,3,False),"Ns")</f>
        <v>N</v>
      </c>
      <c r="H1272" s="31">
        <v>9.0</v>
      </c>
      <c r="I1272" s="31">
        <v>13.1</v>
      </c>
      <c r="J1272" s="28">
        <v>5.7</v>
      </c>
      <c r="K1272" s="31">
        <v>0.0</v>
      </c>
      <c r="L1272" s="27">
        <v>125850.58</v>
      </c>
      <c r="M1272" s="32">
        <v>95.15597072</v>
      </c>
      <c r="N1272" s="33">
        <f t="shared" si="5"/>
        <v>11975434.11</v>
      </c>
    </row>
    <row r="1273">
      <c r="A1273" s="26">
        <v>43276.0</v>
      </c>
      <c r="B1273" s="27" t="str">
        <f t="shared" si="1"/>
        <v>Monday</v>
      </c>
      <c r="C1273" s="28" t="str">
        <f t="shared" si="2"/>
        <v>June</v>
      </c>
      <c r="D1273" s="29">
        <f t="shared" si="3"/>
        <v>2018</v>
      </c>
      <c r="E1273" s="27">
        <f t="shared" si="4"/>
        <v>26</v>
      </c>
      <c r="F1273" s="30" t="str">
        <f>IFERROR(VLOOKUP(A1273,'_holidays'!A1273:B3378,2, false),"Ns")</f>
        <v>Y</v>
      </c>
      <c r="G1273" s="30" t="str">
        <f>IFERROR(VLOOKUP(A1273,'_holidays'!A1273:C3378,3,False),"Ns")</f>
        <v>N</v>
      </c>
      <c r="H1273" s="31">
        <v>8.4</v>
      </c>
      <c r="I1273" s="31">
        <v>12.6</v>
      </c>
      <c r="J1273" s="28">
        <v>7.8</v>
      </c>
      <c r="K1273" s="31">
        <v>0.0</v>
      </c>
      <c r="L1273" s="27">
        <v>141972.715</v>
      </c>
      <c r="M1273" s="32">
        <v>120.2781698</v>
      </c>
      <c r="N1273" s="33">
        <f t="shared" si="5"/>
        <v>17076218.32</v>
      </c>
    </row>
    <row r="1274">
      <c r="A1274" s="26">
        <v>43277.0</v>
      </c>
      <c r="B1274" s="27" t="str">
        <f t="shared" si="1"/>
        <v>Tuesday</v>
      </c>
      <c r="C1274" s="28" t="str">
        <f t="shared" si="2"/>
        <v>June</v>
      </c>
      <c r="D1274" s="29">
        <f t="shared" si="3"/>
        <v>2018</v>
      </c>
      <c r="E1274" s="27">
        <f t="shared" si="4"/>
        <v>26</v>
      </c>
      <c r="F1274" s="30" t="str">
        <f>IFERROR(VLOOKUP(A1274,'_holidays'!A1274:B3379,2, false),"Ns")</f>
        <v>Y</v>
      </c>
      <c r="G1274" s="30" t="str">
        <f>IFERROR(VLOOKUP(A1274,'_holidays'!A1274:C3379,3,False),"Ns")</f>
        <v>N</v>
      </c>
      <c r="H1274" s="31">
        <v>8.4</v>
      </c>
      <c r="I1274" s="31">
        <v>14.1</v>
      </c>
      <c r="J1274" s="28">
        <v>6.6</v>
      </c>
      <c r="K1274" s="31">
        <v>0.0</v>
      </c>
      <c r="L1274" s="27">
        <v>142842.4</v>
      </c>
      <c r="M1274" s="32">
        <v>102.3492036</v>
      </c>
      <c r="N1274" s="33">
        <f t="shared" si="5"/>
        <v>14619805.88</v>
      </c>
    </row>
    <row r="1275">
      <c r="A1275" s="26">
        <v>43278.0</v>
      </c>
      <c r="B1275" s="27" t="str">
        <f t="shared" si="1"/>
        <v>Wednesday</v>
      </c>
      <c r="C1275" s="28" t="str">
        <f t="shared" si="2"/>
        <v>June</v>
      </c>
      <c r="D1275" s="29">
        <f t="shared" si="3"/>
        <v>2018</v>
      </c>
      <c r="E1275" s="27">
        <f t="shared" si="4"/>
        <v>26</v>
      </c>
      <c r="F1275" s="30" t="str">
        <f>IFERROR(VLOOKUP(A1275,'_holidays'!A1275:B3380,2, false),"Ns")</f>
        <v>Y</v>
      </c>
      <c r="G1275" s="30" t="str">
        <f>IFERROR(VLOOKUP(A1275,'_holidays'!A1275:C3380,3,False),"Ns")</f>
        <v>N</v>
      </c>
      <c r="H1275" s="31">
        <v>4.8</v>
      </c>
      <c r="I1275" s="31">
        <v>11.2</v>
      </c>
      <c r="J1275" s="28">
        <v>6.0</v>
      </c>
      <c r="K1275" s="31">
        <v>0.2</v>
      </c>
      <c r="L1275" s="27">
        <v>148100.13</v>
      </c>
      <c r="M1275" s="32">
        <v>102.4178146</v>
      </c>
      <c r="N1275" s="33">
        <f t="shared" si="5"/>
        <v>15168091.66</v>
      </c>
    </row>
    <row r="1276">
      <c r="A1276" s="26">
        <v>43279.0</v>
      </c>
      <c r="B1276" s="27" t="str">
        <f t="shared" si="1"/>
        <v>Thursday</v>
      </c>
      <c r="C1276" s="28" t="str">
        <f t="shared" si="2"/>
        <v>June</v>
      </c>
      <c r="D1276" s="29">
        <f t="shared" si="3"/>
        <v>2018</v>
      </c>
      <c r="E1276" s="27">
        <f t="shared" si="4"/>
        <v>26</v>
      </c>
      <c r="F1276" s="30" t="str">
        <f>IFERROR(VLOOKUP(A1276,'_holidays'!A1276:B3381,2, false),"Ns")</f>
        <v>Y</v>
      </c>
      <c r="G1276" s="30" t="str">
        <f>IFERROR(VLOOKUP(A1276,'_holidays'!A1276:C3381,3,False),"Ns")</f>
        <v>N</v>
      </c>
      <c r="H1276" s="31">
        <v>5.3</v>
      </c>
      <c r="I1276" s="31">
        <v>10.6</v>
      </c>
      <c r="J1276" s="28">
        <v>5.2</v>
      </c>
      <c r="K1276" s="31">
        <v>0.0</v>
      </c>
      <c r="L1276" s="27">
        <v>150445.47</v>
      </c>
      <c r="M1276" s="32">
        <v>112.8005434</v>
      </c>
      <c r="N1276" s="33">
        <f t="shared" si="5"/>
        <v>16970330.77</v>
      </c>
    </row>
    <row r="1277">
      <c r="A1277" s="26">
        <v>43280.0</v>
      </c>
      <c r="B1277" s="27" t="str">
        <f t="shared" si="1"/>
        <v>Friday</v>
      </c>
      <c r="C1277" s="28" t="str">
        <f t="shared" si="2"/>
        <v>June</v>
      </c>
      <c r="D1277" s="29">
        <f t="shared" si="3"/>
        <v>2018</v>
      </c>
      <c r="E1277" s="27">
        <f t="shared" si="4"/>
        <v>26</v>
      </c>
      <c r="F1277" s="30" t="str">
        <f>IFERROR(VLOOKUP(A1277,'_holidays'!A1277:B3382,2, false),"Ns")</f>
        <v>N</v>
      </c>
      <c r="G1277" s="30" t="str">
        <f>IFERROR(VLOOKUP(A1277,'_holidays'!A1277:C3382,3,False),"Ns")</f>
        <v>N</v>
      </c>
      <c r="H1277" s="31">
        <v>6.1</v>
      </c>
      <c r="I1277" s="31">
        <v>12.5</v>
      </c>
      <c r="J1277" s="28">
        <v>6.1</v>
      </c>
      <c r="K1277" s="31">
        <v>0.2</v>
      </c>
      <c r="L1277" s="27">
        <v>139188.48</v>
      </c>
      <c r="M1277" s="32">
        <v>78.80664274</v>
      </c>
      <c r="N1277" s="33">
        <f t="shared" si="5"/>
        <v>10968976.82</v>
      </c>
    </row>
    <row r="1278">
      <c r="A1278" s="26">
        <v>43281.0</v>
      </c>
      <c r="B1278" s="27" t="str">
        <f t="shared" si="1"/>
        <v>Saturday</v>
      </c>
      <c r="C1278" s="28" t="str">
        <f t="shared" si="2"/>
        <v>June</v>
      </c>
      <c r="D1278" s="29">
        <f t="shared" si="3"/>
        <v>2018</v>
      </c>
      <c r="E1278" s="27">
        <f t="shared" si="4"/>
        <v>26</v>
      </c>
      <c r="F1278" s="30" t="str">
        <f>IFERROR(VLOOKUP(A1278,'_holidays'!A1278:B3383,2, false),"Ns")</f>
        <v>N</v>
      </c>
      <c r="G1278" s="30" t="str">
        <f>IFERROR(VLOOKUP(A1278,'_holidays'!A1278:C3383,3,False),"Ns")</f>
        <v>N</v>
      </c>
      <c r="H1278" s="31">
        <v>9.4</v>
      </c>
      <c r="I1278" s="31">
        <v>14.2</v>
      </c>
      <c r="J1278" s="28">
        <v>4.9</v>
      </c>
      <c r="K1278" s="31">
        <v>0.4</v>
      </c>
      <c r="L1278" s="27">
        <v>125394.425</v>
      </c>
      <c r="M1278" s="32">
        <v>72.96367256</v>
      </c>
      <c r="N1278" s="33">
        <f t="shared" si="5"/>
        <v>9149237.767</v>
      </c>
    </row>
    <row r="1279">
      <c r="A1279" s="26">
        <v>43282.0</v>
      </c>
      <c r="B1279" s="27" t="str">
        <f t="shared" si="1"/>
        <v>Sunday</v>
      </c>
      <c r="C1279" s="28" t="str">
        <f t="shared" si="2"/>
        <v>July</v>
      </c>
      <c r="D1279" s="29">
        <f t="shared" si="3"/>
        <v>2018</v>
      </c>
      <c r="E1279" s="27">
        <f t="shared" si="4"/>
        <v>27</v>
      </c>
      <c r="F1279" s="30" t="str">
        <f>IFERROR(VLOOKUP(A1279,'_holidays'!A1279:B3384,2, false),"Ns")</f>
        <v>Ns</v>
      </c>
      <c r="G1279" s="30" t="str">
        <f>IFERROR(VLOOKUP(A1279,'_holidays'!A1279:C3384,3,False),"Ns")</f>
        <v>Ns</v>
      </c>
      <c r="H1279" s="31">
        <v>3.5</v>
      </c>
      <c r="I1279" s="31">
        <v>14.7</v>
      </c>
      <c r="J1279" s="28">
        <v>8.8</v>
      </c>
      <c r="K1279" s="31">
        <v>0.4</v>
      </c>
      <c r="L1279" s="27">
        <v>124313.07</v>
      </c>
      <c r="M1279" s="32">
        <v>83.37499237</v>
      </c>
      <c r="N1279" s="33">
        <f t="shared" si="5"/>
        <v>10364601.26</v>
      </c>
    </row>
    <row r="1280">
      <c r="A1280" s="26">
        <v>43283.0</v>
      </c>
      <c r="B1280" s="27" t="str">
        <f t="shared" si="1"/>
        <v>Monday</v>
      </c>
      <c r="C1280" s="28" t="str">
        <f t="shared" si="2"/>
        <v>July</v>
      </c>
      <c r="D1280" s="29">
        <f t="shared" si="3"/>
        <v>2018</v>
      </c>
      <c r="E1280" s="27">
        <f t="shared" si="4"/>
        <v>27</v>
      </c>
      <c r="F1280" s="30" t="str">
        <f>IFERROR(VLOOKUP(A1280,'_holidays'!A1280:B3385,2, false),"Ns")</f>
        <v>Ns</v>
      </c>
      <c r="G1280" s="30" t="str">
        <f>IFERROR(VLOOKUP(A1280,'_holidays'!A1280:C3385,3,False),"Ns")</f>
        <v>Ns</v>
      </c>
      <c r="H1280" s="31">
        <v>2.4</v>
      </c>
      <c r="I1280" s="31">
        <v>14.6</v>
      </c>
      <c r="J1280" s="28">
        <v>9.4</v>
      </c>
      <c r="K1280" s="31">
        <v>0.0</v>
      </c>
      <c r="L1280" s="27">
        <v>140713.255</v>
      </c>
      <c r="M1280" s="32">
        <v>87.32429509</v>
      </c>
      <c r="N1280" s="33">
        <f t="shared" si="5"/>
        <v>12287685.8</v>
      </c>
    </row>
    <row r="1281">
      <c r="A1281" s="26">
        <v>43284.0</v>
      </c>
      <c r="B1281" s="27" t="str">
        <f t="shared" si="1"/>
        <v>Tuesday</v>
      </c>
      <c r="C1281" s="28" t="str">
        <f t="shared" si="2"/>
        <v>July</v>
      </c>
      <c r="D1281" s="29">
        <f t="shared" si="3"/>
        <v>2018</v>
      </c>
      <c r="E1281" s="27">
        <f t="shared" si="4"/>
        <v>27</v>
      </c>
      <c r="F1281" s="30" t="str">
        <f>IFERROR(VLOOKUP(A1281,'_holidays'!A1281:B3386,2, false),"Ns")</f>
        <v>Ns</v>
      </c>
      <c r="G1281" s="30" t="str">
        <f>IFERROR(VLOOKUP(A1281,'_holidays'!A1281:C3386,3,False),"Ns")</f>
        <v>Ns</v>
      </c>
      <c r="H1281" s="31">
        <v>4.1</v>
      </c>
      <c r="I1281" s="31">
        <v>14.3</v>
      </c>
      <c r="J1281" s="28">
        <v>6.7</v>
      </c>
      <c r="K1281" s="31">
        <v>0.0</v>
      </c>
      <c r="L1281" s="27">
        <v>135759.275</v>
      </c>
      <c r="M1281" s="32">
        <v>64.59208889</v>
      </c>
      <c r="N1281" s="33">
        <f t="shared" si="5"/>
        <v>8768975.158</v>
      </c>
    </row>
    <row r="1282">
      <c r="A1282" s="26">
        <v>43285.0</v>
      </c>
      <c r="B1282" s="27" t="str">
        <f t="shared" si="1"/>
        <v>Wednesday</v>
      </c>
      <c r="C1282" s="28" t="str">
        <f t="shared" si="2"/>
        <v>July</v>
      </c>
      <c r="D1282" s="29">
        <f t="shared" si="3"/>
        <v>2018</v>
      </c>
      <c r="E1282" s="27">
        <f t="shared" si="4"/>
        <v>27</v>
      </c>
      <c r="F1282" s="30" t="str">
        <f>IFERROR(VLOOKUP(A1282,'_holidays'!A1282:B3387,2, false),"Ns")</f>
        <v>Ns</v>
      </c>
      <c r="G1282" s="30" t="str">
        <f>IFERROR(VLOOKUP(A1282,'_holidays'!A1282:C3387,3,False),"Ns")</f>
        <v>Ns</v>
      </c>
      <c r="H1282" s="31">
        <v>10.4</v>
      </c>
      <c r="I1282" s="31">
        <v>17.1</v>
      </c>
      <c r="J1282" s="28">
        <v>6.0</v>
      </c>
      <c r="K1282" s="31">
        <v>0.0</v>
      </c>
      <c r="L1282" s="27">
        <v>128580.975</v>
      </c>
      <c r="M1282" s="32">
        <v>57.00809903</v>
      </c>
      <c r="N1282" s="33">
        <f t="shared" si="5"/>
        <v>7330156.956</v>
      </c>
    </row>
    <row r="1283">
      <c r="A1283" s="26">
        <v>43286.0</v>
      </c>
      <c r="B1283" s="27" t="str">
        <f t="shared" si="1"/>
        <v>Thursday</v>
      </c>
      <c r="C1283" s="28" t="str">
        <f t="shared" si="2"/>
        <v>July</v>
      </c>
      <c r="D1283" s="29">
        <f t="shared" si="3"/>
        <v>2018</v>
      </c>
      <c r="E1283" s="27">
        <f t="shared" si="4"/>
        <v>27</v>
      </c>
      <c r="F1283" s="30" t="str">
        <f>IFERROR(VLOOKUP(A1283,'_holidays'!A1283:B3388,2, false),"Ns")</f>
        <v>Ns</v>
      </c>
      <c r="G1283" s="30" t="str">
        <f>IFERROR(VLOOKUP(A1283,'_holidays'!A1283:C3388,3,False),"Ns")</f>
        <v>Ns</v>
      </c>
      <c r="H1283" s="31">
        <v>12.7</v>
      </c>
      <c r="I1283" s="31">
        <v>18.7</v>
      </c>
      <c r="J1283" s="28">
        <v>2.8</v>
      </c>
      <c r="K1283" s="31">
        <v>0.4</v>
      </c>
      <c r="L1283" s="27">
        <v>125861.6</v>
      </c>
      <c r="M1283" s="32">
        <v>52.74356752</v>
      </c>
      <c r="N1283" s="33">
        <f t="shared" si="5"/>
        <v>6638389.798</v>
      </c>
    </row>
    <row r="1284">
      <c r="A1284" s="26">
        <v>43287.0</v>
      </c>
      <c r="B1284" s="27" t="str">
        <f t="shared" si="1"/>
        <v>Friday</v>
      </c>
      <c r="C1284" s="28" t="str">
        <f t="shared" si="2"/>
        <v>July</v>
      </c>
      <c r="D1284" s="29">
        <f t="shared" si="3"/>
        <v>2018</v>
      </c>
      <c r="E1284" s="27">
        <f t="shared" si="4"/>
        <v>27</v>
      </c>
      <c r="F1284" s="30" t="str">
        <f>IFERROR(VLOOKUP(A1284,'_holidays'!A1284:B3389,2, false),"Ns")</f>
        <v>Ns</v>
      </c>
      <c r="G1284" s="30" t="str">
        <f>IFERROR(VLOOKUP(A1284,'_holidays'!A1284:C3389,3,False),"Ns")</f>
        <v>Ns</v>
      </c>
      <c r="H1284" s="31">
        <v>12.5</v>
      </c>
      <c r="I1284" s="31">
        <v>15.2</v>
      </c>
      <c r="J1284" s="28">
        <v>8.3</v>
      </c>
      <c r="K1284" s="31">
        <v>0.0</v>
      </c>
      <c r="L1284" s="27">
        <v>124242.52</v>
      </c>
      <c r="M1284" s="32">
        <v>52.97184575</v>
      </c>
      <c r="N1284" s="33">
        <f t="shared" si="5"/>
        <v>6581355.605</v>
      </c>
    </row>
    <row r="1285">
      <c r="A1285" s="26">
        <v>43288.0</v>
      </c>
      <c r="B1285" s="27" t="str">
        <f t="shared" si="1"/>
        <v>Saturday</v>
      </c>
      <c r="C1285" s="28" t="str">
        <f t="shared" si="2"/>
        <v>July</v>
      </c>
      <c r="D1285" s="29">
        <f t="shared" si="3"/>
        <v>2018</v>
      </c>
      <c r="E1285" s="27">
        <f t="shared" si="4"/>
        <v>27</v>
      </c>
      <c r="F1285" s="30" t="str">
        <f>IFERROR(VLOOKUP(A1285,'_holidays'!A1285:B3390,2, false),"Ns")</f>
        <v>N</v>
      </c>
      <c r="G1285" s="30" t="str">
        <f>IFERROR(VLOOKUP(A1285,'_holidays'!A1285:C3390,3,False),"Ns")</f>
        <v>N</v>
      </c>
      <c r="H1285" s="31">
        <v>9.6</v>
      </c>
      <c r="I1285" s="31">
        <v>12.9</v>
      </c>
      <c r="J1285" s="28">
        <v>6.5</v>
      </c>
      <c r="K1285" s="31">
        <v>1.2</v>
      </c>
      <c r="L1285" s="27">
        <v>119717.435</v>
      </c>
      <c r="M1285" s="32">
        <v>45.21171494</v>
      </c>
      <c r="N1285" s="33">
        <f t="shared" si="5"/>
        <v>5412630.545</v>
      </c>
    </row>
    <row r="1286">
      <c r="A1286" s="26">
        <v>43289.0</v>
      </c>
      <c r="B1286" s="27" t="str">
        <f t="shared" si="1"/>
        <v>Sunday</v>
      </c>
      <c r="C1286" s="28" t="str">
        <f t="shared" si="2"/>
        <v>July</v>
      </c>
      <c r="D1286" s="29">
        <f t="shared" si="3"/>
        <v>2018</v>
      </c>
      <c r="E1286" s="27">
        <f t="shared" si="4"/>
        <v>28</v>
      </c>
      <c r="F1286" s="30" t="str">
        <f>IFERROR(VLOOKUP(A1286,'_holidays'!A1286:B3391,2, false),"Ns")</f>
        <v>Y</v>
      </c>
      <c r="G1286" s="30" t="str">
        <f>IFERROR(VLOOKUP(A1286,'_holidays'!A1286:C3391,3,False),"Ns")</f>
        <v>N</v>
      </c>
      <c r="H1286" s="31">
        <v>9.3</v>
      </c>
      <c r="I1286" s="31">
        <v>13.9</v>
      </c>
      <c r="J1286" s="28">
        <v>6.2</v>
      </c>
      <c r="K1286" s="31">
        <v>0.8</v>
      </c>
      <c r="L1286" s="27">
        <v>114562.215</v>
      </c>
      <c r="M1286" s="32">
        <v>47.89162306</v>
      </c>
      <c r="N1286" s="33">
        <f t="shared" si="5"/>
        <v>5486570.418</v>
      </c>
    </row>
    <row r="1287">
      <c r="A1287" s="26">
        <v>43290.0</v>
      </c>
      <c r="B1287" s="27" t="str">
        <f t="shared" si="1"/>
        <v>Monday</v>
      </c>
      <c r="C1287" s="28" t="str">
        <f t="shared" si="2"/>
        <v>July</v>
      </c>
      <c r="D1287" s="29">
        <f t="shared" si="3"/>
        <v>2018</v>
      </c>
      <c r="E1287" s="27">
        <f t="shared" si="4"/>
        <v>28</v>
      </c>
      <c r="F1287" s="30" t="str">
        <f>IFERROR(VLOOKUP(A1287,'_holidays'!A1287:B3392,2, false),"Ns")</f>
        <v>Y</v>
      </c>
      <c r="G1287" s="30" t="str">
        <f>IFERROR(VLOOKUP(A1287,'_holidays'!A1287:C3392,3,False),"Ns")</f>
        <v>N</v>
      </c>
      <c r="H1287" s="31">
        <v>10.1</v>
      </c>
      <c r="I1287" s="31">
        <v>13.8</v>
      </c>
      <c r="J1287" s="28">
        <v>8.1</v>
      </c>
      <c r="K1287" s="31">
        <v>1.2</v>
      </c>
      <c r="L1287" s="27">
        <v>133874.475</v>
      </c>
      <c r="M1287" s="32">
        <v>80.82555675</v>
      </c>
      <c r="N1287" s="33">
        <f t="shared" si="5"/>
        <v>10820478.98</v>
      </c>
    </row>
    <row r="1288">
      <c r="A1288" s="26">
        <v>43291.0</v>
      </c>
      <c r="B1288" s="27" t="str">
        <f t="shared" si="1"/>
        <v>Tuesday</v>
      </c>
      <c r="C1288" s="28" t="str">
        <f t="shared" si="2"/>
        <v>July</v>
      </c>
      <c r="D1288" s="29">
        <f t="shared" si="3"/>
        <v>2018</v>
      </c>
      <c r="E1288" s="27">
        <f t="shared" si="4"/>
        <v>28</v>
      </c>
      <c r="F1288" s="30" t="str">
        <f>IFERROR(VLOOKUP(A1288,'_holidays'!A1288:B3393,2, false),"Ns")</f>
        <v>N</v>
      </c>
      <c r="G1288" s="30" t="str">
        <f>IFERROR(VLOOKUP(A1288,'_holidays'!A1288:C3393,3,False),"Ns")</f>
        <v>N</v>
      </c>
      <c r="H1288" s="31">
        <v>9.3</v>
      </c>
      <c r="I1288" s="31">
        <v>11.5</v>
      </c>
      <c r="J1288" s="28">
        <v>5.4</v>
      </c>
      <c r="K1288" s="31">
        <v>0.0</v>
      </c>
      <c r="L1288" s="27">
        <v>140342.995</v>
      </c>
      <c r="M1288" s="32">
        <v>94.62388585</v>
      </c>
      <c r="N1288" s="33">
        <f t="shared" si="5"/>
        <v>13279799.54</v>
      </c>
    </row>
    <row r="1289">
      <c r="A1289" s="26">
        <v>43292.0</v>
      </c>
      <c r="B1289" s="27" t="str">
        <f t="shared" si="1"/>
        <v>Wednesday</v>
      </c>
      <c r="C1289" s="28" t="str">
        <f t="shared" si="2"/>
        <v>July</v>
      </c>
      <c r="D1289" s="29">
        <f t="shared" si="3"/>
        <v>2018</v>
      </c>
      <c r="E1289" s="27">
        <f t="shared" si="4"/>
        <v>28</v>
      </c>
      <c r="F1289" s="30" t="str">
        <f>IFERROR(VLOOKUP(A1289,'_holidays'!A1289:B3394,2, false),"Ns")</f>
        <v>Y</v>
      </c>
      <c r="G1289" s="30" t="str">
        <f>IFERROR(VLOOKUP(A1289,'_holidays'!A1289:C3394,3,False),"Ns")</f>
        <v>N</v>
      </c>
      <c r="H1289" s="31">
        <v>6.6</v>
      </c>
      <c r="I1289" s="31">
        <v>11.6</v>
      </c>
      <c r="J1289" s="28">
        <v>6.0</v>
      </c>
      <c r="K1289" s="31">
        <v>0.0</v>
      </c>
      <c r="L1289" s="27">
        <v>143461.125</v>
      </c>
      <c r="M1289" s="32">
        <v>81.95251914</v>
      </c>
      <c r="N1289" s="33">
        <f t="shared" si="5"/>
        <v>11757000.59</v>
      </c>
    </row>
    <row r="1290">
      <c r="A1290" s="26">
        <v>43293.0</v>
      </c>
      <c r="B1290" s="27" t="str">
        <f t="shared" si="1"/>
        <v>Thursday</v>
      </c>
      <c r="C1290" s="28" t="str">
        <f t="shared" si="2"/>
        <v>July</v>
      </c>
      <c r="D1290" s="29">
        <f t="shared" si="3"/>
        <v>2018</v>
      </c>
      <c r="E1290" s="27">
        <f t="shared" si="4"/>
        <v>28</v>
      </c>
      <c r="F1290" s="30" t="str">
        <f>IFERROR(VLOOKUP(A1290,'_holidays'!A1290:B3395,2, false),"Ns")</f>
        <v>Y</v>
      </c>
      <c r="G1290" s="30" t="str">
        <f>IFERROR(VLOOKUP(A1290,'_holidays'!A1290:C3395,3,False),"Ns")</f>
        <v>N</v>
      </c>
      <c r="H1290" s="31">
        <v>4.3</v>
      </c>
      <c r="I1290" s="31">
        <v>11.3</v>
      </c>
      <c r="J1290" s="28">
        <v>7.5</v>
      </c>
      <c r="K1290" s="31">
        <v>0.0</v>
      </c>
      <c r="L1290" s="27">
        <v>145767.1</v>
      </c>
      <c r="M1290" s="32">
        <v>111.8205168</v>
      </c>
      <c r="N1290" s="33">
        <f t="shared" si="5"/>
        <v>16299752.45</v>
      </c>
    </row>
    <row r="1291">
      <c r="A1291" s="26">
        <v>43294.0</v>
      </c>
      <c r="B1291" s="27" t="str">
        <f t="shared" si="1"/>
        <v>Friday</v>
      </c>
      <c r="C1291" s="28" t="str">
        <f t="shared" si="2"/>
        <v>July</v>
      </c>
      <c r="D1291" s="29">
        <f t="shared" si="3"/>
        <v>2018</v>
      </c>
      <c r="E1291" s="27">
        <f t="shared" si="4"/>
        <v>28</v>
      </c>
      <c r="F1291" s="30" t="str">
        <f>IFERROR(VLOOKUP(A1291,'_holidays'!A1291:B3396,2, false),"Ns")</f>
        <v>N</v>
      </c>
      <c r="G1291" s="30" t="str">
        <f>IFERROR(VLOOKUP(A1291,'_holidays'!A1291:C3396,3,False),"Ns")</f>
        <v>N</v>
      </c>
      <c r="H1291" s="31">
        <v>5.8</v>
      </c>
      <c r="I1291" s="31">
        <v>13.9</v>
      </c>
      <c r="J1291" s="28">
        <v>9.3</v>
      </c>
      <c r="K1291" s="31">
        <v>0.2</v>
      </c>
      <c r="L1291" s="27">
        <v>140542.95</v>
      </c>
      <c r="M1291" s="32">
        <v>104.6546578</v>
      </c>
      <c r="N1291" s="33">
        <f t="shared" si="5"/>
        <v>14708474.34</v>
      </c>
    </row>
    <row r="1292">
      <c r="A1292" s="26">
        <v>43295.0</v>
      </c>
      <c r="B1292" s="27" t="str">
        <f t="shared" si="1"/>
        <v>Saturday</v>
      </c>
      <c r="C1292" s="28" t="str">
        <f t="shared" si="2"/>
        <v>July</v>
      </c>
      <c r="D1292" s="29">
        <f t="shared" si="3"/>
        <v>2018</v>
      </c>
      <c r="E1292" s="27">
        <f t="shared" si="4"/>
        <v>28</v>
      </c>
      <c r="F1292" s="30" t="str">
        <f>IFERROR(VLOOKUP(A1292,'_holidays'!A1292:B3397,2, false),"Ns")</f>
        <v>N</v>
      </c>
      <c r="G1292" s="30" t="str">
        <f>IFERROR(VLOOKUP(A1292,'_holidays'!A1292:C3397,3,False),"Ns")</f>
        <v>N</v>
      </c>
      <c r="H1292" s="31">
        <v>4.4</v>
      </c>
      <c r="I1292" s="31">
        <v>15.5</v>
      </c>
      <c r="J1292" s="28">
        <v>10.0</v>
      </c>
      <c r="K1292" s="31">
        <v>0.0</v>
      </c>
      <c r="L1292" s="27">
        <v>124491.53</v>
      </c>
      <c r="M1292" s="32">
        <v>85.80095082</v>
      </c>
      <c r="N1292" s="33">
        <f t="shared" si="5"/>
        <v>10681491.64</v>
      </c>
    </row>
    <row r="1293">
      <c r="A1293" s="26">
        <v>43296.0</v>
      </c>
      <c r="B1293" s="27" t="str">
        <f t="shared" si="1"/>
        <v>Sunday</v>
      </c>
      <c r="C1293" s="28" t="str">
        <f t="shared" si="2"/>
        <v>July</v>
      </c>
      <c r="D1293" s="29">
        <f t="shared" si="3"/>
        <v>2018</v>
      </c>
      <c r="E1293" s="27">
        <f t="shared" si="4"/>
        <v>29</v>
      </c>
      <c r="F1293" s="30" t="str">
        <f>IFERROR(VLOOKUP(A1293,'_holidays'!A1293:B3398,2, false),"Ns")</f>
        <v>N</v>
      </c>
      <c r="G1293" s="30" t="str">
        <f>IFERROR(VLOOKUP(A1293,'_holidays'!A1293:C3398,3,False),"Ns")</f>
        <v>N</v>
      </c>
      <c r="H1293" s="31">
        <v>6.0</v>
      </c>
      <c r="I1293" s="31">
        <v>13.8</v>
      </c>
      <c r="J1293" s="28">
        <v>9.8</v>
      </c>
      <c r="K1293" s="31">
        <v>0.0</v>
      </c>
      <c r="L1293" s="27">
        <v>119464.315</v>
      </c>
      <c r="M1293" s="32">
        <v>67.79090994</v>
      </c>
      <c r="N1293" s="33">
        <f t="shared" si="5"/>
        <v>8098594.619</v>
      </c>
    </row>
    <row r="1294">
      <c r="A1294" s="26">
        <v>43297.0</v>
      </c>
      <c r="B1294" s="27" t="str">
        <f t="shared" si="1"/>
        <v>Monday</v>
      </c>
      <c r="C1294" s="28" t="str">
        <f t="shared" si="2"/>
        <v>July</v>
      </c>
      <c r="D1294" s="29">
        <f t="shared" si="3"/>
        <v>2018</v>
      </c>
      <c r="E1294" s="27">
        <f t="shared" si="4"/>
        <v>29</v>
      </c>
      <c r="F1294" s="30" t="str">
        <f>IFERROR(VLOOKUP(A1294,'_holidays'!A1294:B3399,2, false),"Ns")</f>
        <v>N</v>
      </c>
      <c r="G1294" s="30" t="str">
        <f>IFERROR(VLOOKUP(A1294,'_holidays'!A1294:C3399,3,False),"Ns")</f>
        <v>N</v>
      </c>
      <c r="H1294" s="31">
        <v>7.9</v>
      </c>
      <c r="I1294" s="31">
        <v>12.6</v>
      </c>
      <c r="J1294" s="28">
        <v>4.5</v>
      </c>
      <c r="K1294" s="31">
        <v>0.0</v>
      </c>
      <c r="L1294" s="27">
        <v>137446.75</v>
      </c>
      <c r="M1294" s="32">
        <v>87.63465708</v>
      </c>
      <c r="N1294" s="33">
        <f t="shared" si="5"/>
        <v>12045098.8</v>
      </c>
    </row>
    <row r="1295">
      <c r="A1295" s="26">
        <v>43298.0</v>
      </c>
      <c r="B1295" s="27" t="str">
        <f t="shared" si="1"/>
        <v>Tuesday</v>
      </c>
      <c r="C1295" s="28" t="str">
        <f t="shared" si="2"/>
        <v>July</v>
      </c>
      <c r="D1295" s="29">
        <f t="shared" si="3"/>
        <v>2018</v>
      </c>
      <c r="E1295" s="27">
        <f t="shared" si="4"/>
        <v>29</v>
      </c>
      <c r="F1295" s="30" t="str">
        <f>IFERROR(VLOOKUP(A1295,'_holidays'!A1295:B3400,2, false),"Ns")</f>
        <v>Y</v>
      </c>
      <c r="G1295" s="30" t="str">
        <f>IFERROR(VLOOKUP(A1295,'_holidays'!A1295:C3400,3,False),"Ns")</f>
        <v>N</v>
      </c>
      <c r="H1295" s="31">
        <v>9.1</v>
      </c>
      <c r="I1295" s="31">
        <v>17.5</v>
      </c>
      <c r="J1295" s="28">
        <v>9.2</v>
      </c>
      <c r="K1295" s="31">
        <v>0.0</v>
      </c>
      <c r="L1295" s="27">
        <v>131367.09</v>
      </c>
      <c r="M1295" s="32">
        <v>71.11637388</v>
      </c>
      <c r="N1295" s="33">
        <f t="shared" si="5"/>
        <v>9342351.088</v>
      </c>
    </row>
    <row r="1296">
      <c r="A1296" s="26">
        <v>43299.0</v>
      </c>
      <c r="B1296" s="27" t="str">
        <f t="shared" si="1"/>
        <v>Wednesday</v>
      </c>
      <c r="C1296" s="28" t="str">
        <f t="shared" si="2"/>
        <v>July</v>
      </c>
      <c r="D1296" s="29">
        <f t="shared" si="3"/>
        <v>2018</v>
      </c>
      <c r="E1296" s="27">
        <f t="shared" si="4"/>
        <v>29</v>
      </c>
      <c r="F1296" s="30" t="str">
        <f>IFERROR(VLOOKUP(A1296,'_holidays'!A1296:B3401,2, false),"Ns")</f>
        <v>Y</v>
      </c>
      <c r="G1296" s="30" t="str">
        <f>IFERROR(VLOOKUP(A1296,'_holidays'!A1296:C3401,3,False),"Ns")</f>
        <v>N</v>
      </c>
      <c r="H1296" s="31">
        <v>6.2</v>
      </c>
      <c r="I1296" s="31">
        <v>15.2</v>
      </c>
      <c r="J1296" s="28">
        <v>10.3</v>
      </c>
      <c r="K1296" s="31">
        <v>1.2</v>
      </c>
      <c r="L1296" s="27">
        <v>132856.72</v>
      </c>
      <c r="M1296" s="32">
        <v>72.33715337</v>
      </c>
      <c r="N1296" s="33">
        <f t="shared" si="5"/>
        <v>9610476.931</v>
      </c>
    </row>
    <row r="1297">
      <c r="A1297" s="26">
        <v>43300.0</v>
      </c>
      <c r="B1297" s="27" t="str">
        <f t="shared" si="1"/>
        <v>Thursday</v>
      </c>
      <c r="C1297" s="28" t="str">
        <f t="shared" si="2"/>
        <v>July</v>
      </c>
      <c r="D1297" s="29">
        <f t="shared" si="3"/>
        <v>2018</v>
      </c>
      <c r="E1297" s="27">
        <f t="shared" si="4"/>
        <v>29</v>
      </c>
      <c r="F1297" s="30" t="str">
        <f>IFERROR(VLOOKUP(A1297,'_holidays'!A1297:B3402,2, false),"Ns")</f>
        <v>Y</v>
      </c>
      <c r="G1297" s="30" t="str">
        <f>IFERROR(VLOOKUP(A1297,'_holidays'!A1297:C3402,3,False),"Ns")</f>
        <v>N</v>
      </c>
      <c r="H1297" s="31">
        <v>8.7</v>
      </c>
      <c r="I1297" s="31">
        <v>17.6</v>
      </c>
      <c r="J1297" s="28">
        <v>8.5</v>
      </c>
      <c r="K1297" s="31">
        <v>0.0</v>
      </c>
      <c r="L1297" s="27">
        <v>133778.445</v>
      </c>
      <c r="M1297" s="32">
        <v>83.93095962</v>
      </c>
      <c r="N1297" s="33">
        <f t="shared" si="5"/>
        <v>11228153.27</v>
      </c>
    </row>
    <row r="1298">
      <c r="A1298" s="26">
        <v>43301.0</v>
      </c>
      <c r="B1298" s="27" t="str">
        <f t="shared" si="1"/>
        <v>Friday</v>
      </c>
      <c r="C1298" s="28" t="str">
        <f t="shared" si="2"/>
        <v>July</v>
      </c>
      <c r="D1298" s="29">
        <f t="shared" si="3"/>
        <v>2018</v>
      </c>
      <c r="E1298" s="27">
        <f t="shared" si="4"/>
        <v>29</v>
      </c>
      <c r="F1298" s="30" t="str">
        <f>IFERROR(VLOOKUP(A1298,'_holidays'!A1298:B3403,2, false),"Ns")</f>
        <v>Y</v>
      </c>
      <c r="G1298" s="30" t="str">
        <f>IFERROR(VLOOKUP(A1298,'_holidays'!A1298:C3403,3,False),"Ns")</f>
        <v>N</v>
      </c>
      <c r="H1298" s="31">
        <v>7.2</v>
      </c>
      <c r="I1298" s="31">
        <v>12.1</v>
      </c>
      <c r="J1298" s="28">
        <v>7.2</v>
      </c>
      <c r="K1298" s="31">
        <v>4.4</v>
      </c>
      <c r="L1298" s="27">
        <v>135728.405</v>
      </c>
      <c r="M1298" s="32">
        <v>88.90871173</v>
      </c>
      <c r="N1298" s="33">
        <f t="shared" si="5"/>
        <v>12067437.63</v>
      </c>
    </row>
    <row r="1299">
      <c r="A1299" s="26">
        <v>43302.0</v>
      </c>
      <c r="B1299" s="27" t="str">
        <f t="shared" si="1"/>
        <v>Saturday</v>
      </c>
      <c r="C1299" s="28" t="str">
        <f t="shared" si="2"/>
        <v>July</v>
      </c>
      <c r="D1299" s="29">
        <f t="shared" si="3"/>
        <v>2018</v>
      </c>
      <c r="E1299" s="27">
        <f t="shared" si="4"/>
        <v>29</v>
      </c>
      <c r="F1299" s="30" t="str">
        <f>IFERROR(VLOOKUP(A1299,'_holidays'!A1299:B3404,2, false),"Ns")</f>
        <v>Y</v>
      </c>
      <c r="G1299" s="30" t="str">
        <f>IFERROR(VLOOKUP(A1299,'_holidays'!A1299:C3404,3,False),"Ns")</f>
        <v>N</v>
      </c>
      <c r="H1299" s="31">
        <v>6.7</v>
      </c>
      <c r="I1299" s="31">
        <v>14.0</v>
      </c>
      <c r="J1299" s="28">
        <v>7.2</v>
      </c>
      <c r="K1299" s="31">
        <v>0.2</v>
      </c>
      <c r="L1299" s="27">
        <v>125928.62</v>
      </c>
      <c r="M1299" s="32">
        <v>91.69945598</v>
      </c>
      <c r="N1299" s="33">
        <f t="shared" si="5"/>
        <v>11547585.95</v>
      </c>
    </row>
    <row r="1300">
      <c r="A1300" s="26">
        <v>43303.0</v>
      </c>
      <c r="B1300" s="27" t="str">
        <f t="shared" si="1"/>
        <v>Sunday</v>
      </c>
      <c r="C1300" s="28" t="str">
        <f t="shared" si="2"/>
        <v>July</v>
      </c>
      <c r="D1300" s="29">
        <f t="shared" si="3"/>
        <v>2018</v>
      </c>
      <c r="E1300" s="27">
        <f t="shared" si="4"/>
        <v>30</v>
      </c>
      <c r="F1300" s="30" t="str">
        <f>IFERROR(VLOOKUP(A1300,'_holidays'!A1300:B3405,2, false),"Ns")</f>
        <v>Y</v>
      </c>
      <c r="G1300" s="30" t="str">
        <f>IFERROR(VLOOKUP(A1300,'_holidays'!A1300:C3405,3,False),"Ns")</f>
        <v>N</v>
      </c>
      <c r="H1300" s="31">
        <v>8.0</v>
      </c>
      <c r="I1300" s="31">
        <v>14.8</v>
      </c>
      <c r="J1300" s="28">
        <v>10.5</v>
      </c>
      <c r="K1300" s="31">
        <v>0.0</v>
      </c>
      <c r="L1300" s="27">
        <v>114186.8</v>
      </c>
      <c r="M1300" s="32">
        <v>73.13566324</v>
      </c>
      <c r="N1300" s="33">
        <f t="shared" si="5"/>
        <v>8351127.351</v>
      </c>
    </row>
    <row r="1301">
      <c r="A1301" s="26">
        <v>43304.0</v>
      </c>
      <c r="B1301" s="27" t="str">
        <f t="shared" si="1"/>
        <v>Monday</v>
      </c>
      <c r="C1301" s="28" t="str">
        <f t="shared" si="2"/>
        <v>July</v>
      </c>
      <c r="D1301" s="29">
        <f t="shared" si="3"/>
        <v>2018</v>
      </c>
      <c r="E1301" s="27">
        <f t="shared" si="4"/>
        <v>30</v>
      </c>
      <c r="F1301" s="30" t="str">
        <f>IFERROR(VLOOKUP(A1301,'_holidays'!A1301:B3406,2, false),"Ns")</f>
        <v>Y</v>
      </c>
      <c r="G1301" s="30" t="str">
        <f>IFERROR(VLOOKUP(A1301,'_holidays'!A1301:C3406,3,False),"Ns")</f>
        <v>N</v>
      </c>
      <c r="H1301" s="31">
        <v>8.4</v>
      </c>
      <c r="I1301" s="31">
        <v>15.4</v>
      </c>
      <c r="J1301" s="28">
        <v>6.9</v>
      </c>
      <c r="K1301" s="31">
        <v>0.2</v>
      </c>
      <c r="L1301" s="27">
        <v>134664.655</v>
      </c>
      <c r="M1301" s="32">
        <v>80.3554361</v>
      </c>
      <c r="N1301" s="33">
        <f t="shared" si="5"/>
        <v>10821037.08</v>
      </c>
    </row>
    <row r="1302">
      <c r="A1302" s="26">
        <v>43305.0</v>
      </c>
      <c r="B1302" s="27" t="str">
        <f t="shared" si="1"/>
        <v>Tuesday</v>
      </c>
      <c r="C1302" s="28" t="str">
        <f t="shared" si="2"/>
        <v>July</v>
      </c>
      <c r="D1302" s="29">
        <f t="shared" si="3"/>
        <v>2018</v>
      </c>
      <c r="E1302" s="27">
        <f t="shared" si="4"/>
        <v>30</v>
      </c>
      <c r="F1302" s="30" t="str">
        <f>IFERROR(VLOOKUP(A1302,'_holidays'!A1302:B3407,2, false),"Ns")</f>
        <v>Y</v>
      </c>
      <c r="G1302" s="30" t="str">
        <f>IFERROR(VLOOKUP(A1302,'_holidays'!A1302:C3407,3,False),"Ns")</f>
        <v>N</v>
      </c>
      <c r="H1302" s="31">
        <v>8.6</v>
      </c>
      <c r="I1302" s="31">
        <v>15.6</v>
      </c>
      <c r="J1302" s="28">
        <v>7.1</v>
      </c>
      <c r="K1302" s="31">
        <v>0.6</v>
      </c>
      <c r="L1302" s="27">
        <v>132967.19</v>
      </c>
      <c r="M1302" s="32">
        <v>71.11529432</v>
      </c>
      <c r="N1302" s="33">
        <f t="shared" si="5"/>
        <v>9456000.852</v>
      </c>
    </row>
    <row r="1303">
      <c r="A1303" s="26">
        <v>43306.0</v>
      </c>
      <c r="B1303" s="27" t="str">
        <f t="shared" si="1"/>
        <v>Wednesday</v>
      </c>
      <c r="C1303" s="28" t="str">
        <f t="shared" si="2"/>
        <v>July</v>
      </c>
      <c r="D1303" s="29">
        <f t="shared" si="3"/>
        <v>2018</v>
      </c>
      <c r="E1303" s="27">
        <f t="shared" si="4"/>
        <v>30</v>
      </c>
      <c r="F1303" s="30" t="str">
        <f>IFERROR(VLOOKUP(A1303,'_holidays'!A1303:B3408,2, false),"Ns")</f>
        <v>Y</v>
      </c>
      <c r="G1303" s="30" t="str">
        <f>IFERROR(VLOOKUP(A1303,'_holidays'!A1303:C3408,3,False),"Ns")</f>
        <v>N</v>
      </c>
      <c r="H1303" s="31">
        <v>8.3</v>
      </c>
      <c r="I1303" s="31">
        <v>15.7</v>
      </c>
      <c r="J1303" s="28">
        <v>9.3</v>
      </c>
      <c r="K1303" s="31">
        <v>6.2</v>
      </c>
      <c r="L1303" s="27">
        <v>135308.295</v>
      </c>
      <c r="M1303" s="32">
        <v>76.47250325</v>
      </c>
      <c r="N1303" s="33">
        <f t="shared" si="5"/>
        <v>10347364.03</v>
      </c>
    </row>
    <row r="1304">
      <c r="A1304" s="26">
        <v>43307.0</v>
      </c>
      <c r="B1304" s="27" t="str">
        <f t="shared" si="1"/>
        <v>Thursday</v>
      </c>
      <c r="C1304" s="28" t="str">
        <f t="shared" si="2"/>
        <v>July</v>
      </c>
      <c r="D1304" s="29">
        <f t="shared" si="3"/>
        <v>2018</v>
      </c>
      <c r="E1304" s="27">
        <f t="shared" si="4"/>
        <v>30</v>
      </c>
      <c r="F1304" s="30" t="str">
        <f>IFERROR(VLOOKUP(A1304,'_holidays'!A1304:B3409,2, false),"Ns")</f>
        <v>Y</v>
      </c>
      <c r="G1304" s="30" t="str">
        <f>IFERROR(VLOOKUP(A1304,'_holidays'!A1304:C3409,3,False),"Ns")</f>
        <v>N</v>
      </c>
      <c r="H1304" s="31">
        <v>7.7</v>
      </c>
      <c r="I1304" s="31">
        <v>15.1</v>
      </c>
      <c r="J1304" s="28">
        <v>8.9</v>
      </c>
      <c r="K1304" s="31">
        <v>0.0</v>
      </c>
      <c r="L1304" s="27">
        <v>137634.125</v>
      </c>
      <c r="M1304" s="32">
        <v>86.40659409</v>
      </c>
      <c r="N1304" s="33">
        <f t="shared" si="5"/>
        <v>11892495.97</v>
      </c>
    </row>
    <row r="1305">
      <c r="A1305" s="26">
        <v>43308.0</v>
      </c>
      <c r="B1305" s="27" t="str">
        <f t="shared" si="1"/>
        <v>Friday</v>
      </c>
      <c r="C1305" s="28" t="str">
        <f t="shared" si="2"/>
        <v>July</v>
      </c>
      <c r="D1305" s="29">
        <f t="shared" si="3"/>
        <v>2018</v>
      </c>
      <c r="E1305" s="27">
        <f t="shared" si="4"/>
        <v>30</v>
      </c>
      <c r="F1305" s="30" t="str">
        <f>IFERROR(VLOOKUP(A1305,'_holidays'!A1305:B3410,2, false),"Ns")</f>
        <v>Y</v>
      </c>
      <c r="G1305" s="30" t="str">
        <f>IFERROR(VLOOKUP(A1305,'_holidays'!A1305:C3410,3,False),"Ns")</f>
        <v>N</v>
      </c>
      <c r="H1305" s="31">
        <v>9.2</v>
      </c>
      <c r="I1305" s="31">
        <v>19.5</v>
      </c>
      <c r="J1305" s="28">
        <v>10.3</v>
      </c>
      <c r="K1305" s="31">
        <v>0.0</v>
      </c>
      <c r="L1305" s="27">
        <v>130119.5</v>
      </c>
      <c r="M1305" s="32">
        <v>71.86981662</v>
      </c>
      <c r="N1305" s="33">
        <f t="shared" si="5"/>
        <v>9351664.604</v>
      </c>
    </row>
    <row r="1306">
      <c r="A1306" s="26">
        <v>43309.0</v>
      </c>
      <c r="B1306" s="27" t="str">
        <f t="shared" si="1"/>
        <v>Saturday</v>
      </c>
      <c r="C1306" s="28" t="str">
        <f t="shared" si="2"/>
        <v>July</v>
      </c>
      <c r="D1306" s="29">
        <f t="shared" si="3"/>
        <v>2018</v>
      </c>
      <c r="E1306" s="27">
        <f t="shared" si="4"/>
        <v>30</v>
      </c>
      <c r="F1306" s="30" t="str">
        <f>IFERROR(VLOOKUP(A1306,'_holidays'!A1306:B3411,2, false),"Ns")</f>
        <v>Y</v>
      </c>
      <c r="G1306" s="30" t="str">
        <f>IFERROR(VLOOKUP(A1306,'_holidays'!A1306:C3411,3,False),"Ns")</f>
        <v>N</v>
      </c>
      <c r="H1306" s="31">
        <v>8.4</v>
      </c>
      <c r="I1306" s="31">
        <v>18.6</v>
      </c>
      <c r="J1306" s="28">
        <v>9.3</v>
      </c>
      <c r="K1306" s="31">
        <v>0.0</v>
      </c>
      <c r="L1306" s="27">
        <v>116942.94</v>
      </c>
      <c r="M1306" s="32">
        <v>57.98204775</v>
      </c>
      <c r="N1306" s="33">
        <f t="shared" si="5"/>
        <v>6780591.131</v>
      </c>
    </row>
    <row r="1307">
      <c r="A1307" s="26">
        <v>43310.0</v>
      </c>
      <c r="B1307" s="27" t="str">
        <f t="shared" si="1"/>
        <v>Sunday</v>
      </c>
      <c r="C1307" s="28" t="str">
        <f t="shared" si="2"/>
        <v>July</v>
      </c>
      <c r="D1307" s="29">
        <f t="shared" si="3"/>
        <v>2018</v>
      </c>
      <c r="E1307" s="27">
        <f t="shared" si="4"/>
        <v>31</v>
      </c>
      <c r="F1307" s="30" t="str">
        <f>IFERROR(VLOOKUP(A1307,'_holidays'!A1307:B3412,2, false),"Ns")</f>
        <v>Y</v>
      </c>
      <c r="G1307" s="30" t="str">
        <f>IFERROR(VLOOKUP(A1307,'_holidays'!A1307:C3412,3,False),"Ns")</f>
        <v>N</v>
      </c>
      <c r="H1307" s="31">
        <v>10.8</v>
      </c>
      <c r="I1307" s="31">
        <v>14.6</v>
      </c>
      <c r="J1307" s="28">
        <v>10.0</v>
      </c>
      <c r="K1307" s="31">
        <v>2.0</v>
      </c>
      <c r="L1307" s="27">
        <v>111555.0</v>
      </c>
      <c r="M1307" s="32">
        <v>29.41428267</v>
      </c>
      <c r="N1307" s="33">
        <f t="shared" si="5"/>
        <v>3281310.303</v>
      </c>
    </row>
    <row r="1308">
      <c r="A1308" s="26">
        <v>43311.0</v>
      </c>
      <c r="B1308" s="27" t="str">
        <f t="shared" si="1"/>
        <v>Monday</v>
      </c>
      <c r="C1308" s="28" t="str">
        <f t="shared" si="2"/>
        <v>July</v>
      </c>
      <c r="D1308" s="29">
        <f t="shared" si="3"/>
        <v>2018</v>
      </c>
      <c r="E1308" s="27">
        <f t="shared" si="4"/>
        <v>31</v>
      </c>
      <c r="F1308" s="30" t="str">
        <f>IFERROR(VLOOKUP(A1308,'_holidays'!A1308:B3413,2, false),"Ns")</f>
        <v>Y</v>
      </c>
      <c r="G1308" s="30" t="str">
        <f>IFERROR(VLOOKUP(A1308,'_holidays'!A1308:C3413,3,False),"Ns")</f>
        <v>N</v>
      </c>
      <c r="H1308" s="31">
        <v>8.2</v>
      </c>
      <c r="I1308" s="31">
        <v>12.6</v>
      </c>
      <c r="J1308" s="28">
        <v>7.3</v>
      </c>
      <c r="K1308" s="31">
        <v>0.4</v>
      </c>
      <c r="L1308" s="27">
        <v>135422.135</v>
      </c>
      <c r="M1308" s="32">
        <v>60.04030816</v>
      </c>
      <c r="N1308" s="33">
        <f t="shared" si="5"/>
        <v>8130786.717</v>
      </c>
    </row>
    <row r="1309">
      <c r="A1309" s="26">
        <v>43312.0</v>
      </c>
      <c r="B1309" s="27" t="str">
        <f t="shared" si="1"/>
        <v>Tuesday</v>
      </c>
      <c r="C1309" s="28" t="str">
        <f t="shared" si="2"/>
        <v>July</v>
      </c>
      <c r="D1309" s="29">
        <f t="shared" si="3"/>
        <v>2018</v>
      </c>
      <c r="E1309" s="27">
        <f t="shared" si="4"/>
        <v>31</v>
      </c>
      <c r="F1309" s="30" t="str">
        <f>IFERROR(VLOOKUP(A1309,'_holidays'!A1309:B3414,2, false),"Ns")</f>
        <v>Y</v>
      </c>
      <c r="G1309" s="30" t="str">
        <f>IFERROR(VLOOKUP(A1309,'_holidays'!A1309:C3414,3,False),"Ns")</f>
        <v>N</v>
      </c>
      <c r="H1309" s="31">
        <v>8.3</v>
      </c>
      <c r="I1309" s="31">
        <v>16.2</v>
      </c>
      <c r="J1309" s="28">
        <v>10.2</v>
      </c>
      <c r="K1309" s="31">
        <v>0.0</v>
      </c>
      <c r="L1309" s="27">
        <v>129519.995</v>
      </c>
      <c r="M1309" s="32">
        <v>60.90555224</v>
      </c>
      <c r="N1309" s="33">
        <f t="shared" si="5"/>
        <v>7888486.822</v>
      </c>
    </row>
    <row r="1310">
      <c r="A1310" s="26">
        <v>43313.0</v>
      </c>
      <c r="B1310" s="27" t="str">
        <f t="shared" si="1"/>
        <v>Wednesday</v>
      </c>
      <c r="C1310" s="28" t="str">
        <f t="shared" si="2"/>
        <v>August</v>
      </c>
      <c r="D1310" s="29">
        <f t="shared" si="3"/>
        <v>2018</v>
      </c>
      <c r="E1310" s="27">
        <f t="shared" si="4"/>
        <v>31</v>
      </c>
      <c r="F1310" s="30" t="str">
        <f>IFERROR(VLOOKUP(A1310,'_holidays'!A1310:B3415,2, false),"Ns")</f>
        <v>Ns</v>
      </c>
      <c r="G1310" s="30" t="str">
        <f>IFERROR(VLOOKUP(A1310,'_holidays'!A1310:C3415,3,False),"Ns")</f>
        <v>Ns</v>
      </c>
      <c r="H1310" s="31">
        <v>9.9</v>
      </c>
      <c r="I1310" s="31">
        <v>14.8</v>
      </c>
      <c r="J1310" s="28">
        <v>11.4</v>
      </c>
      <c r="K1310" s="31">
        <v>1.6</v>
      </c>
      <c r="L1310" s="27">
        <v>134004.96</v>
      </c>
      <c r="M1310" s="32">
        <v>78.76164185</v>
      </c>
      <c r="N1310" s="33">
        <f t="shared" si="5"/>
        <v>10554450.67</v>
      </c>
    </row>
    <row r="1311">
      <c r="A1311" s="26">
        <v>43314.0</v>
      </c>
      <c r="B1311" s="27" t="str">
        <f t="shared" si="1"/>
        <v>Thursday</v>
      </c>
      <c r="C1311" s="28" t="str">
        <f t="shared" si="2"/>
        <v>August</v>
      </c>
      <c r="D1311" s="29">
        <f t="shared" si="3"/>
        <v>2018</v>
      </c>
      <c r="E1311" s="27">
        <f t="shared" si="4"/>
        <v>31</v>
      </c>
      <c r="F1311" s="30" t="str">
        <f>IFERROR(VLOOKUP(A1311,'_holidays'!A1311:B3416,2, false),"Ns")</f>
        <v>Ns</v>
      </c>
      <c r="G1311" s="30" t="str">
        <f>IFERROR(VLOOKUP(A1311,'_holidays'!A1311:C3416,3,False),"Ns")</f>
        <v>Ns</v>
      </c>
      <c r="H1311" s="31">
        <v>4.9</v>
      </c>
      <c r="I1311" s="31">
        <v>16.1</v>
      </c>
      <c r="J1311" s="28">
        <v>11.7</v>
      </c>
      <c r="K1311" s="31">
        <v>0.0</v>
      </c>
      <c r="L1311" s="27">
        <v>129025.0</v>
      </c>
      <c r="M1311" s="32">
        <v>68.07737227</v>
      </c>
      <c r="N1311" s="33">
        <f t="shared" si="5"/>
        <v>8783682.957</v>
      </c>
    </row>
    <row r="1312">
      <c r="A1312" s="26">
        <v>43315.0</v>
      </c>
      <c r="B1312" s="27" t="str">
        <f t="shared" si="1"/>
        <v>Friday</v>
      </c>
      <c r="C1312" s="28" t="str">
        <f t="shared" si="2"/>
        <v>August</v>
      </c>
      <c r="D1312" s="29">
        <f t="shared" si="3"/>
        <v>2018</v>
      </c>
      <c r="E1312" s="27">
        <f t="shared" si="4"/>
        <v>31</v>
      </c>
      <c r="F1312" s="30" t="str">
        <f>IFERROR(VLOOKUP(A1312,'_holidays'!A1312:B3417,2, false),"Ns")</f>
        <v>Ns</v>
      </c>
      <c r="G1312" s="30" t="str">
        <f>IFERROR(VLOOKUP(A1312,'_holidays'!A1312:C3417,3,False),"Ns")</f>
        <v>Ns</v>
      </c>
      <c r="H1312" s="31">
        <v>7.8</v>
      </c>
      <c r="I1312" s="31">
        <v>18.4</v>
      </c>
      <c r="J1312" s="28">
        <v>6.3</v>
      </c>
      <c r="K1312" s="31">
        <v>0.0</v>
      </c>
      <c r="L1312" s="27">
        <v>129740.315</v>
      </c>
      <c r="M1312" s="32">
        <v>79.40708144</v>
      </c>
      <c r="N1312" s="33">
        <f t="shared" si="5"/>
        <v>10302299.76</v>
      </c>
    </row>
    <row r="1313">
      <c r="A1313" s="26">
        <v>43316.0</v>
      </c>
      <c r="B1313" s="27" t="str">
        <f t="shared" si="1"/>
        <v>Saturday</v>
      </c>
      <c r="C1313" s="28" t="str">
        <f t="shared" si="2"/>
        <v>August</v>
      </c>
      <c r="D1313" s="29">
        <f t="shared" si="3"/>
        <v>2018</v>
      </c>
      <c r="E1313" s="27">
        <f t="shared" si="4"/>
        <v>31</v>
      </c>
      <c r="F1313" s="30" t="str">
        <f>IFERROR(VLOOKUP(A1313,'_holidays'!A1313:B3418,2, false),"Ns")</f>
        <v>Ns</v>
      </c>
      <c r="G1313" s="30" t="str">
        <f>IFERROR(VLOOKUP(A1313,'_holidays'!A1313:C3418,3,False),"Ns")</f>
        <v>Ns</v>
      </c>
      <c r="H1313" s="31">
        <v>8.0</v>
      </c>
      <c r="I1313" s="31">
        <v>15.3</v>
      </c>
      <c r="J1313" s="28">
        <v>8.7</v>
      </c>
      <c r="K1313" s="31">
        <v>1.6</v>
      </c>
      <c r="L1313" s="27">
        <v>116238.175</v>
      </c>
      <c r="M1313" s="32">
        <v>44.88904487</v>
      </c>
      <c r="N1313" s="33">
        <f t="shared" si="5"/>
        <v>5217820.653</v>
      </c>
    </row>
    <row r="1314">
      <c r="A1314" s="26">
        <v>43317.0</v>
      </c>
      <c r="B1314" s="27" t="str">
        <f t="shared" si="1"/>
        <v>Sunday</v>
      </c>
      <c r="C1314" s="28" t="str">
        <f t="shared" si="2"/>
        <v>August</v>
      </c>
      <c r="D1314" s="29">
        <f t="shared" si="3"/>
        <v>2018</v>
      </c>
      <c r="E1314" s="27">
        <f t="shared" si="4"/>
        <v>32</v>
      </c>
      <c r="F1314" s="30" t="str">
        <f>IFERROR(VLOOKUP(A1314,'_holidays'!A1314:B3419,2, false),"Ns")</f>
        <v>Ns</v>
      </c>
      <c r="G1314" s="30" t="str">
        <f>IFERROR(VLOOKUP(A1314,'_holidays'!A1314:C3419,3,False),"Ns")</f>
        <v>Ns</v>
      </c>
      <c r="H1314" s="31">
        <v>10.6</v>
      </c>
      <c r="I1314" s="31">
        <v>17.6</v>
      </c>
      <c r="J1314" s="28">
        <v>11.2</v>
      </c>
      <c r="K1314" s="31">
        <v>0.0</v>
      </c>
      <c r="L1314" s="27">
        <v>104912.38</v>
      </c>
      <c r="M1314" s="32">
        <v>37.44398417</v>
      </c>
      <c r="N1314" s="33">
        <f t="shared" si="5"/>
        <v>3928337.496</v>
      </c>
    </row>
    <row r="1315">
      <c r="A1315" s="26">
        <v>43318.0</v>
      </c>
      <c r="B1315" s="27" t="str">
        <f t="shared" si="1"/>
        <v>Monday</v>
      </c>
      <c r="C1315" s="28" t="str">
        <f t="shared" si="2"/>
        <v>August</v>
      </c>
      <c r="D1315" s="29">
        <f t="shared" si="3"/>
        <v>2018</v>
      </c>
      <c r="E1315" s="27">
        <f t="shared" si="4"/>
        <v>32</v>
      </c>
      <c r="F1315" s="30" t="str">
        <f>IFERROR(VLOOKUP(A1315,'_holidays'!A1315:B3420,2, false),"Ns")</f>
        <v>Ns</v>
      </c>
      <c r="G1315" s="30" t="str">
        <f>IFERROR(VLOOKUP(A1315,'_holidays'!A1315:C3420,3,False),"Ns")</f>
        <v>Ns</v>
      </c>
      <c r="H1315" s="31">
        <v>9.4</v>
      </c>
      <c r="I1315" s="31">
        <v>13.8</v>
      </c>
      <c r="J1315" s="28">
        <v>8.5</v>
      </c>
      <c r="K1315" s="31">
        <v>0.0</v>
      </c>
      <c r="L1315" s="27">
        <v>127198.78</v>
      </c>
      <c r="M1315" s="32">
        <v>83.71209075</v>
      </c>
      <c r="N1315" s="33">
        <f t="shared" si="5"/>
        <v>10648075.81</v>
      </c>
    </row>
    <row r="1316">
      <c r="A1316" s="26">
        <v>43319.0</v>
      </c>
      <c r="B1316" s="27" t="str">
        <f t="shared" si="1"/>
        <v>Tuesday</v>
      </c>
      <c r="C1316" s="28" t="str">
        <f t="shared" si="2"/>
        <v>August</v>
      </c>
      <c r="D1316" s="29">
        <f t="shared" si="3"/>
        <v>2018</v>
      </c>
      <c r="E1316" s="27">
        <f t="shared" si="4"/>
        <v>32</v>
      </c>
      <c r="F1316" s="30" t="str">
        <f>IFERROR(VLOOKUP(A1316,'_holidays'!A1316:B3421,2, false),"Ns")</f>
        <v>Ns</v>
      </c>
      <c r="G1316" s="30" t="str">
        <f>IFERROR(VLOOKUP(A1316,'_holidays'!A1316:C3421,3,False),"Ns")</f>
        <v>Ns</v>
      </c>
      <c r="H1316" s="31">
        <v>7.3</v>
      </c>
      <c r="I1316" s="31">
        <v>14.8</v>
      </c>
      <c r="J1316" s="28">
        <v>9.6</v>
      </c>
      <c r="K1316" s="31">
        <v>0.0</v>
      </c>
      <c r="L1316" s="27">
        <v>131851.015</v>
      </c>
      <c r="M1316" s="32">
        <v>75.54124144</v>
      </c>
      <c r="N1316" s="33">
        <f t="shared" si="5"/>
        <v>9960189.358</v>
      </c>
    </row>
    <row r="1317">
      <c r="A1317" s="26">
        <v>43320.0</v>
      </c>
      <c r="B1317" s="27" t="str">
        <f t="shared" si="1"/>
        <v>Wednesday</v>
      </c>
      <c r="C1317" s="28" t="str">
        <f t="shared" si="2"/>
        <v>August</v>
      </c>
      <c r="D1317" s="29">
        <f t="shared" si="3"/>
        <v>2018</v>
      </c>
      <c r="E1317" s="27">
        <f t="shared" si="4"/>
        <v>32</v>
      </c>
      <c r="F1317" s="30" t="str">
        <f>IFERROR(VLOOKUP(A1317,'_holidays'!A1317:B3422,2, false),"Ns")</f>
        <v>Y</v>
      </c>
      <c r="G1317" s="30" t="str">
        <f>IFERROR(VLOOKUP(A1317,'_holidays'!A1317:C3422,3,False),"Ns")</f>
        <v>N</v>
      </c>
      <c r="H1317" s="31">
        <v>9.6</v>
      </c>
      <c r="I1317" s="31">
        <v>16.0</v>
      </c>
      <c r="J1317" s="28">
        <v>7.2</v>
      </c>
      <c r="K1317" s="31">
        <v>1.0</v>
      </c>
      <c r="L1317" s="27">
        <v>131939.5</v>
      </c>
      <c r="M1317" s="32">
        <v>89.6868364</v>
      </c>
      <c r="N1317" s="33">
        <f t="shared" si="5"/>
        <v>11833236.35</v>
      </c>
    </row>
    <row r="1318">
      <c r="A1318" s="26">
        <v>43321.0</v>
      </c>
      <c r="B1318" s="27" t="str">
        <f t="shared" si="1"/>
        <v>Thursday</v>
      </c>
      <c r="C1318" s="28" t="str">
        <f t="shared" si="2"/>
        <v>August</v>
      </c>
      <c r="D1318" s="29">
        <f t="shared" si="3"/>
        <v>2018</v>
      </c>
      <c r="E1318" s="27">
        <f t="shared" si="4"/>
        <v>32</v>
      </c>
      <c r="F1318" s="30" t="str">
        <f>IFERROR(VLOOKUP(A1318,'_holidays'!A1318:B3423,2, false),"Ns")</f>
        <v>Y</v>
      </c>
      <c r="G1318" s="30" t="str">
        <f>IFERROR(VLOOKUP(A1318,'_holidays'!A1318:C3423,3,False),"Ns")</f>
        <v>N</v>
      </c>
      <c r="H1318" s="31">
        <v>5.6</v>
      </c>
      <c r="I1318" s="31">
        <v>15.4</v>
      </c>
      <c r="J1318" s="28">
        <v>8.6</v>
      </c>
      <c r="K1318" s="31">
        <v>2.2</v>
      </c>
      <c r="L1318" s="27">
        <v>135670.99</v>
      </c>
      <c r="M1318" s="32">
        <v>82.76084698</v>
      </c>
      <c r="N1318" s="33">
        <f t="shared" si="5"/>
        <v>11228246.04</v>
      </c>
    </row>
    <row r="1319">
      <c r="A1319" s="26">
        <v>43322.0</v>
      </c>
      <c r="B1319" s="27" t="str">
        <f t="shared" si="1"/>
        <v>Friday</v>
      </c>
      <c r="C1319" s="28" t="str">
        <f t="shared" si="2"/>
        <v>August</v>
      </c>
      <c r="D1319" s="29">
        <f t="shared" si="3"/>
        <v>2018</v>
      </c>
      <c r="E1319" s="27">
        <f t="shared" si="4"/>
        <v>32</v>
      </c>
      <c r="F1319" s="30" t="str">
        <f>IFERROR(VLOOKUP(A1319,'_holidays'!A1319:B3424,2, false),"Ns")</f>
        <v>N</v>
      </c>
      <c r="G1319" s="30" t="str">
        <f>IFERROR(VLOOKUP(A1319,'_holidays'!A1319:C3424,3,False),"Ns")</f>
        <v>N</v>
      </c>
      <c r="H1319" s="31">
        <v>9.4</v>
      </c>
      <c r="I1319" s="31">
        <v>20.0</v>
      </c>
      <c r="J1319" s="28">
        <v>11.8</v>
      </c>
      <c r="K1319" s="31">
        <v>0.0</v>
      </c>
      <c r="L1319" s="27">
        <v>121875.355</v>
      </c>
      <c r="M1319" s="32">
        <v>58.05035802</v>
      </c>
      <c r="N1319" s="33">
        <f t="shared" si="5"/>
        <v>7074907.992</v>
      </c>
    </row>
    <row r="1320">
      <c r="A1320" s="26">
        <v>43323.0</v>
      </c>
      <c r="B1320" s="27" t="str">
        <f t="shared" si="1"/>
        <v>Saturday</v>
      </c>
      <c r="C1320" s="28" t="str">
        <f t="shared" si="2"/>
        <v>August</v>
      </c>
      <c r="D1320" s="29">
        <f t="shared" si="3"/>
        <v>2018</v>
      </c>
      <c r="E1320" s="27">
        <f t="shared" si="4"/>
        <v>32</v>
      </c>
      <c r="F1320" s="30" t="str">
        <f>IFERROR(VLOOKUP(A1320,'_holidays'!A1320:B3425,2, false),"Ns")</f>
        <v>Y</v>
      </c>
      <c r="G1320" s="30" t="str">
        <f>IFERROR(VLOOKUP(A1320,'_holidays'!A1320:C3425,3,False),"Ns")</f>
        <v>N</v>
      </c>
      <c r="H1320" s="31">
        <v>8.1</v>
      </c>
      <c r="I1320" s="31">
        <v>14.7</v>
      </c>
      <c r="J1320" s="28">
        <v>7.4</v>
      </c>
      <c r="K1320" s="31">
        <v>10.4</v>
      </c>
      <c r="L1320" s="27">
        <v>119988.735</v>
      </c>
      <c r="M1320" s="32">
        <v>64.60234253</v>
      </c>
      <c r="N1320" s="33">
        <f t="shared" si="5"/>
        <v>7751553.358</v>
      </c>
    </row>
    <row r="1321">
      <c r="A1321" s="26">
        <v>43324.0</v>
      </c>
      <c r="B1321" s="27" t="str">
        <f t="shared" si="1"/>
        <v>Sunday</v>
      </c>
      <c r="C1321" s="28" t="str">
        <f t="shared" si="2"/>
        <v>August</v>
      </c>
      <c r="D1321" s="29">
        <f t="shared" si="3"/>
        <v>2018</v>
      </c>
      <c r="E1321" s="27">
        <f t="shared" si="4"/>
        <v>33</v>
      </c>
      <c r="F1321" s="30" t="str">
        <f>IFERROR(VLOOKUP(A1321,'_holidays'!A1321:B3426,2, false),"Ns")</f>
        <v>Y</v>
      </c>
      <c r="G1321" s="30" t="str">
        <f>IFERROR(VLOOKUP(A1321,'_holidays'!A1321:C3426,3,False),"Ns")</f>
        <v>N</v>
      </c>
      <c r="H1321" s="31">
        <v>5.4</v>
      </c>
      <c r="I1321" s="31">
        <v>14.8</v>
      </c>
      <c r="J1321" s="28">
        <v>10.4</v>
      </c>
      <c r="K1321" s="31">
        <v>4.6</v>
      </c>
      <c r="L1321" s="27">
        <v>115231.85</v>
      </c>
      <c r="M1321" s="32">
        <v>48.78894063</v>
      </c>
      <c r="N1321" s="33">
        <f t="shared" si="5"/>
        <v>5622039.888</v>
      </c>
    </row>
    <row r="1322">
      <c r="A1322" s="26">
        <v>43325.0</v>
      </c>
      <c r="B1322" s="27" t="str">
        <f t="shared" si="1"/>
        <v>Monday</v>
      </c>
      <c r="C1322" s="28" t="str">
        <f t="shared" si="2"/>
        <v>August</v>
      </c>
      <c r="D1322" s="29">
        <f t="shared" si="3"/>
        <v>2018</v>
      </c>
      <c r="E1322" s="27">
        <f t="shared" si="4"/>
        <v>33</v>
      </c>
      <c r="F1322" s="30" t="str">
        <f>IFERROR(VLOOKUP(A1322,'_holidays'!A1322:B3427,2, false),"Ns")</f>
        <v>Y</v>
      </c>
      <c r="G1322" s="30" t="str">
        <f>IFERROR(VLOOKUP(A1322,'_holidays'!A1322:C3427,3,False),"Ns")</f>
        <v>N</v>
      </c>
      <c r="H1322" s="31">
        <v>7.9</v>
      </c>
      <c r="I1322" s="31">
        <v>14.9</v>
      </c>
      <c r="J1322" s="28">
        <v>8.6</v>
      </c>
      <c r="K1322" s="31">
        <v>0.0</v>
      </c>
      <c r="L1322" s="27">
        <v>127541.57</v>
      </c>
      <c r="M1322" s="32">
        <v>79.75906696</v>
      </c>
      <c r="N1322" s="33">
        <f t="shared" si="5"/>
        <v>10172596.62</v>
      </c>
    </row>
    <row r="1323">
      <c r="A1323" s="26">
        <v>43326.0</v>
      </c>
      <c r="B1323" s="27" t="str">
        <f t="shared" si="1"/>
        <v>Tuesday</v>
      </c>
      <c r="C1323" s="28" t="str">
        <f t="shared" si="2"/>
        <v>August</v>
      </c>
      <c r="D1323" s="29">
        <f t="shared" si="3"/>
        <v>2018</v>
      </c>
      <c r="E1323" s="27">
        <f t="shared" si="4"/>
        <v>33</v>
      </c>
      <c r="F1323" s="30" t="str">
        <f>IFERROR(VLOOKUP(A1323,'_holidays'!A1323:B3428,2, false),"Ns")</f>
        <v>Y</v>
      </c>
      <c r="G1323" s="30" t="str">
        <f>IFERROR(VLOOKUP(A1323,'_holidays'!A1323:C3428,3,False),"Ns")</f>
        <v>N</v>
      </c>
      <c r="H1323" s="31">
        <v>9.4</v>
      </c>
      <c r="I1323" s="31">
        <v>16.7</v>
      </c>
      <c r="J1323" s="28">
        <v>13.2</v>
      </c>
      <c r="K1323" s="31">
        <v>0.2</v>
      </c>
      <c r="L1323" s="27">
        <v>121073.45</v>
      </c>
      <c r="M1323" s="32">
        <v>69.12775118</v>
      </c>
      <c r="N1323" s="33">
        <f t="shared" si="5"/>
        <v>8369535.326</v>
      </c>
    </row>
    <row r="1324">
      <c r="A1324" s="26">
        <v>43327.0</v>
      </c>
      <c r="B1324" s="27" t="str">
        <f t="shared" si="1"/>
        <v>Wednesday</v>
      </c>
      <c r="C1324" s="28" t="str">
        <f t="shared" si="2"/>
        <v>August</v>
      </c>
      <c r="D1324" s="29">
        <f t="shared" si="3"/>
        <v>2018</v>
      </c>
      <c r="E1324" s="27">
        <f t="shared" si="4"/>
        <v>33</v>
      </c>
      <c r="F1324" s="30" t="str">
        <f>IFERROR(VLOOKUP(A1324,'_holidays'!A1324:B3429,2, false),"Ns")</f>
        <v>Y</v>
      </c>
      <c r="G1324" s="30" t="str">
        <f>IFERROR(VLOOKUP(A1324,'_holidays'!A1324:C3429,3,False),"Ns")</f>
        <v>N</v>
      </c>
      <c r="H1324" s="31">
        <v>11.5</v>
      </c>
      <c r="I1324" s="31">
        <v>18.4</v>
      </c>
      <c r="J1324" s="28">
        <v>10.1</v>
      </c>
      <c r="K1324" s="31">
        <v>0.0</v>
      </c>
      <c r="L1324" s="27">
        <v>122602.115</v>
      </c>
      <c r="M1324" s="32">
        <v>67.79660476</v>
      </c>
      <c r="N1324" s="33">
        <f t="shared" si="5"/>
        <v>8312007.133</v>
      </c>
    </row>
    <row r="1325">
      <c r="A1325" s="26">
        <v>43328.0</v>
      </c>
      <c r="B1325" s="27" t="str">
        <f t="shared" si="1"/>
        <v>Thursday</v>
      </c>
      <c r="C1325" s="28" t="str">
        <f t="shared" si="2"/>
        <v>August</v>
      </c>
      <c r="D1325" s="29">
        <f t="shared" si="3"/>
        <v>2018</v>
      </c>
      <c r="E1325" s="27">
        <f t="shared" si="4"/>
        <v>33</v>
      </c>
      <c r="F1325" s="30" t="str">
        <f>IFERROR(VLOOKUP(A1325,'_holidays'!A1325:B3430,2, false),"Ns")</f>
        <v>Y</v>
      </c>
      <c r="G1325" s="30" t="str">
        <f>IFERROR(VLOOKUP(A1325,'_holidays'!A1325:C3430,3,False),"Ns")</f>
        <v>N</v>
      </c>
      <c r="H1325" s="31">
        <v>8.7</v>
      </c>
      <c r="I1325" s="31">
        <v>14.7</v>
      </c>
      <c r="J1325" s="28">
        <v>9.2</v>
      </c>
      <c r="K1325" s="31">
        <v>0.2</v>
      </c>
      <c r="L1325" s="27">
        <v>131137.065</v>
      </c>
      <c r="M1325" s="32">
        <v>95.26710489</v>
      </c>
      <c r="N1325" s="33">
        <f t="shared" si="5"/>
        <v>12493048.53</v>
      </c>
    </row>
    <row r="1326">
      <c r="A1326" s="26">
        <v>43329.0</v>
      </c>
      <c r="B1326" s="27" t="str">
        <f t="shared" si="1"/>
        <v>Friday</v>
      </c>
      <c r="C1326" s="28" t="str">
        <f t="shared" si="2"/>
        <v>August</v>
      </c>
      <c r="D1326" s="29">
        <f t="shared" si="3"/>
        <v>2018</v>
      </c>
      <c r="E1326" s="27">
        <f t="shared" si="4"/>
        <v>33</v>
      </c>
      <c r="F1326" s="30" t="str">
        <f>IFERROR(VLOOKUP(A1326,'_holidays'!A1326:B3431,2, false),"Ns")</f>
        <v>Y</v>
      </c>
      <c r="G1326" s="30" t="str">
        <f>IFERROR(VLOOKUP(A1326,'_holidays'!A1326:C3431,3,False),"Ns")</f>
        <v>N</v>
      </c>
      <c r="H1326" s="31">
        <v>7.7</v>
      </c>
      <c r="I1326" s="31">
        <v>15.9</v>
      </c>
      <c r="J1326" s="28">
        <v>12.2</v>
      </c>
      <c r="K1326" s="31">
        <v>0.0</v>
      </c>
      <c r="L1326" s="27">
        <v>125189.54</v>
      </c>
      <c r="M1326" s="32">
        <v>77.61776722</v>
      </c>
      <c r="N1326" s="33">
        <f t="shared" si="5"/>
        <v>9716932.574</v>
      </c>
    </row>
    <row r="1327">
      <c r="A1327" s="26">
        <v>43330.0</v>
      </c>
      <c r="B1327" s="27" t="str">
        <f t="shared" si="1"/>
        <v>Saturday</v>
      </c>
      <c r="C1327" s="28" t="str">
        <f t="shared" si="2"/>
        <v>August</v>
      </c>
      <c r="D1327" s="29">
        <f t="shared" si="3"/>
        <v>2018</v>
      </c>
      <c r="E1327" s="27">
        <f t="shared" si="4"/>
        <v>33</v>
      </c>
      <c r="F1327" s="30" t="str">
        <f>IFERROR(VLOOKUP(A1327,'_holidays'!A1327:B3432,2, false),"Ns")</f>
        <v>Y</v>
      </c>
      <c r="G1327" s="30" t="str">
        <f>IFERROR(VLOOKUP(A1327,'_holidays'!A1327:C3432,3,False),"Ns")</f>
        <v>N</v>
      </c>
      <c r="H1327" s="31">
        <v>8.9</v>
      </c>
      <c r="I1327" s="31">
        <v>13.8</v>
      </c>
      <c r="J1327" s="28">
        <v>10.4</v>
      </c>
      <c r="K1327" s="31">
        <v>2.2</v>
      </c>
      <c r="L1327" s="27">
        <v>116571.26</v>
      </c>
      <c r="M1327" s="32">
        <v>38.30114714</v>
      </c>
      <c r="N1327" s="33">
        <f t="shared" si="5"/>
        <v>4464812.982</v>
      </c>
    </row>
    <row r="1328">
      <c r="A1328" s="26">
        <v>43331.0</v>
      </c>
      <c r="B1328" s="27" t="str">
        <f t="shared" si="1"/>
        <v>Sunday</v>
      </c>
      <c r="C1328" s="28" t="str">
        <f t="shared" si="2"/>
        <v>August</v>
      </c>
      <c r="D1328" s="29">
        <f t="shared" si="3"/>
        <v>2018</v>
      </c>
      <c r="E1328" s="27">
        <f t="shared" si="4"/>
        <v>34</v>
      </c>
      <c r="F1328" s="30" t="str">
        <f>IFERROR(VLOOKUP(A1328,'_holidays'!A1328:B3433,2, false),"Ns")</f>
        <v>Y</v>
      </c>
      <c r="G1328" s="30" t="str">
        <f>IFERROR(VLOOKUP(A1328,'_holidays'!A1328:C3433,3,False),"Ns")</f>
        <v>N</v>
      </c>
      <c r="H1328" s="31">
        <v>6.7</v>
      </c>
      <c r="I1328" s="31">
        <v>11.9</v>
      </c>
      <c r="J1328" s="28">
        <v>9.3</v>
      </c>
      <c r="K1328" s="31">
        <v>9.2</v>
      </c>
      <c r="L1328" s="27">
        <v>119707.93</v>
      </c>
      <c r="M1328" s="32">
        <v>50.44694847</v>
      </c>
      <c r="N1328" s="33">
        <f t="shared" si="5"/>
        <v>6038899.776</v>
      </c>
    </row>
    <row r="1329">
      <c r="A1329" s="26">
        <v>43332.0</v>
      </c>
      <c r="B1329" s="27" t="str">
        <f t="shared" si="1"/>
        <v>Monday</v>
      </c>
      <c r="C1329" s="28" t="str">
        <f t="shared" si="2"/>
        <v>August</v>
      </c>
      <c r="D1329" s="29">
        <f t="shared" si="3"/>
        <v>2018</v>
      </c>
      <c r="E1329" s="27">
        <f t="shared" si="4"/>
        <v>34</v>
      </c>
      <c r="F1329" s="30" t="str">
        <f>IFERROR(VLOOKUP(A1329,'_holidays'!A1329:B3434,2, false),"Ns")</f>
        <v>Y</v>
      </c>
      <c r="G1329" s="30" t="str">
        <f>IFERROR(VLOOKUP(A1329,'_holidays'!A1329:C3434,3,False),"Ns")</f>
        <v>N</v>
      </c>
      <c r="H1329" s="31">
        <v>5.5</v>
      </c>
      <c r="I1329" s="31">
        <v>12.4</v>
      </c>
      <c r="J1329" s="28">
        <v>6.5</v>
      </c>
      <c r="K1329" s="31">
        <v>2.0</v>
      </c>
      <c r="L1329" s="27">
        <v>138918.385</v>
      </c>
      <c r="M1329" s="32">
        <v>102.3388107</v>
      </c>
      <c r="N1329" s="33">
        <f t="shared" si="5"/>
        <v>14216742.31</v>
      </c>
    </row>
    <row r="1330">
      <c r="A1330" s="26">
        <v>43333.0</v>
      </c>
      <c r="B1330" s="27" t="str">
        <f t="shared" si="1"/>
        <v>Tuesday</v>
      </c>
      <c r="C1330" s="28" t="str">
        <f t="shared" si="2"/>
        <v>August</v>
      </c>
      <c r="D1330" s="29">
        <f t="shared" si="3"/>
        <v>2018</v>
      </c>
      <c r="E1330" s="27">
        <f t="shared" si="4"/>
        <v>34</v>
      </c>
      <c r="F1330" s="30" t="str">
        <f>IFERROR(VLOOKUP(A1330,'_holidays'!A1330:B3435,2, false),"Ns")</f>
        <v>Y</v>
      </c>
      <c r="G1330" s="30" t="str">
        <f>IFERROR(VLOOKUP(A1330,'_holidays'!A1330:C3435,3,False),"Ns")</f>
        <v>N</v>
      </c>
      <c r="H1330" s="31">
        <v>8.6</v>
      </c>
      <c r="I1330" s="31">
        <v>12.4</v>
      </c>
      <c r="J1330" s="28">
        <v>7.7</v>
      </c>
      <c r="K1330" s="31">
        <v>1.2</v>
      </c>
      <c r="L1330" s="27">
        <v>138424.25</v>
      </c>
      <c r="M1330" s="32">
        <v>119.2284324</v>
      </c>
      <c r="N1330" s="33">
        <f t="shared" si="5"/>
        <v>16504106.33</v>
      </c>
    </row>
    <row r="1331">
      <c r="A1331" s="26">
        <v>43334.0</v>
      </c>
      <c r="B1331" s="27" t="str">
        <f t="shared" si="1"/>
        <v>Wednesday</v>
      </c>
      <c r="C1331" s="28" t="str">
        <f t="shared" si="2"/>
        <v>August</v>
      </c>
      <c r="D1331" s="29">
        <f t="shared" si="3"/>
        <v>2018</v>
      </c>
      <c r="E1331" s="27">
        <f t="shared" si="4"/>
        <v>34</v>
      </c>
      <c r="F1331" s="30" t="str">
        <f>IFERROR(VLOOKUP(A1331,'_holidays'!A1331:B3436,2, false),"Ns")</f>
        <v>Y</v>
      </c>
      <c r="G1331" s="30" t="str">
        <f>IFERROR(VLOOKUP(A1331,'_holidays'!A1331:C3436,3,False),"Ns")</f>
        <v>N</v>
      </c>
      <c r="H1331" s="31">
        <v>8.7</v>
      </c>
      <c r="I1331" s="31">
        <v>14.0</v>
      </c>
      <c r="J1331" s="28">
        <v>8.5</v>
      </c>
      <c r="K1331" s="31">
        <v>1.0</v>
      </c>
      <c r="L1331" s="27">
        <v>136240.845</v>
      </c>
      <c r="M1331" s="32">
        <v>104.8161592</v>
      </c>
      <c r="N1331" s="33">
        <f t="shared" si="5"/>
        <v>14280242.1</v>
      </c>
    </row>
    <row r="1332">
      <c r="A1332" s="26">
        <v>43335.0</v>
      </c>
      <c r="B1332" s="27" t="str">
        <f t="shared" si="1"/>
        <v>Thursday</v>
      </c>
      <c r="C1332" s="28" t="str">
        <f t="shared" si="2"/>
        <v>August</v>
      </c>
      <c r="D1332" s="29">
        <f t="shared" si="3"/>
        <v>2018</v>
      </c>
      <c r="E1332" s="27">
        <f t="shared" si="4"/>
        <v>34</v>
      </c>
      <c r="F1332" s="30" t="str">
        <f>IFERROR(VLOOKUP(A1332,'_holidays'!A1332:B3437,2, false),"Ns")</f>
        <v>Y</v>
      </c>
      <c r="G1332" s="30" t="str">
        <f>IFERROR(VLOOKUP(A1332,'_holidays'!A1332:C3437,3,False),"Ns")</f>
        <v>N</v>
      </c>
      <c r="H1332" s="31">
        <v>5.6</v>
      </c>
      <c r="I1332" s="31">
        <v>16.0</v>
      </c>
      <c r="J1332" s="28">
        <v>11.1</v>
      </c>
      <c r="K1332" s="31">
        <v>0.0</v>
      </c>
      <c r="L1332" s="27">
        <v>131956.725</v>
      </c>
      <c r="M1332" s="32">
        <v>89.57937056</v>
      </c>
      <c r="N1332" s="33">
        <f t="shared" si="5"/>
        <v>11820600.37</v>
      </c>
    </row>
    <row r="1333">
      <c r="A1333" s="26">
        <v>43336.0</v>
      </c>
      <c r="B1333" s="27" t="str">
        <f t="shared" si="1"/>
        <v>Friday</v>
      </c>
      <c r="C1333" s="28" t="str">
        <f t="shared" si="2"/>
        <v>August</v>
      </c>
      <c r="D1333" s="29">
        <f t="shared" si="3"/>
        <v>2018</v>
      </c>
      <c r="E1333" s="27">
        <f t="shared" si="4"/>
        <v>34</v>
      </c>
      <c r="F1333" s="30" t="str">
        <f>IFERROR(VLOOKUP(A1333,'_holidays'!A1333:B3438,2, false),"Ns")</f>
        <v>Y</v>
      </c>
      <c r="G1333" s="30" t="str">
        <f>IFERROR(VLOOKUP(A1333,'_holidays'!A1333:C3438,3,False),"Ns")</f>
        <v>N</v>
      </c>
      <c r="H1333" s="31">
        <v>4.8</v>
      </c>
      <c r="I1333" s="31">
        <v>15.4</v>
      </c>
      <c r="J1333" s="28">
        <v>14.7</v>
      </c>
      <c r="K1333" s="31">
        <v>0.0</v>
      </c>
      <c r="L1333" s="27">
        <v>130210.94</v>
      </c>
      <c r="M1333" s="32">
        <v>97.46784435</v>
      </c>
      <c r="N1333" s="33">
        <f t="shared" si="5"/>
        <v>12691379.63</v>
      </c>
    </row>
    <row r="1334">
      <c r="A1334" s="26">
        <v>43337.0</v>
      </c>
      <c r="B1334" s="27" t="str">
        <f t="shared" si="1"/>
        <v>Saturday</v>
      </c>
      <c r="C1334" s="28" t="str">
        <f t="shared" si="2"/>
        <v>August</v>
      </c>
      <c r="D1334" s="29">
        <f t="shared" si="3"/>
        <v>2018</v>
      </c>
      <c r="E1334" s="27">
        <f t="shared" si="4"/>
        <v>34</v>
      </c>
      <c r="F1334" s="30" t="str">
        <f>IFERROR(VLOOKUP(A1334,'_holidays'!A1334:B3439,2, false),"Ns")</f>
        <v>Y</v>
      </c>
      <c r="G1334" s="30" t="str">
        <f>IFERROR(VLOOKUP(A1334,'_holidays'!A1334:C3439,3,False),"Ns")</f>
        <v>N</v>
      </c>
      <c r="H1334" s="31">
        <v>3.9</v>
      </c>
      <c r="I1334" s="31">
        <v>15.2</v>
      </c>
      <c r="J1334" s="28">
        <v>14.9</v>
      </c>
      <c r="K1334" s="31">
        <v>0.0</v>
      </c>
      <c r="L1334" s="27">
        <v>116471.775</v>
      </c>
      <c r="M1334" s="32">
        <v>118.4878363</v>
      </c>
      <c r="N1334" s="33">
        <f t="shared" si="5"/>
        <v>13800488.61</v>
      </c>
    </row>
    <row r="1335">
      <c r="A1335" s="26">
        <v>43338.0</v>
      </c>
      <c r="B1335" s="27" t="str">
        <f t="shared" si="1"/>
        <v>Sunday</v>
      </c>
      <c r="C1335" s="28" t="str">
        <f t="shared" si="2"/>
        <v>August</v>
      </c>
      <c r="D1335" s="29">
        <f t="shared" si="3"/>
        <v>2018</v>
      </c>
      <c r="E1335" s="27">
        <f t="shared" si="4"/>
        <v>35</v>
      </c>
      <c r="F1335" s="30" t="str">
        <f>IFERROR(VLOOKUP(A1335,'_holidays'!A1335:B3440,2, false),"Ns")</f>
        <v>Y</v>
      </c>
      <c r="G1335" s="30" t="str">
        <f>IFERROR(VLOOKUP(A1335,'_holidays'!A1335:C3440,3,False),"Ns")</f>
        <v>N</v>
      </c>
      <c r="H1335" s="31">
        <v>4.9</v>
      </c>
      <c r="I1335" s="31">
        <v>14.7</v>
      </c>
      <c r="J1335" s="28">
        <v>12.3</v>
      </c>
      <c r="K1335" s="31">
        <v>0.0</v>
      </c>
      <c r="L1335" s="27">
        <v>111436.265</v>
      </c>
      <c r="M1335" s="32">
        <v>105.4622088</v>
      </c>
      <c r="N1335" s="33">
        <f t="shared" si="5"/>
        <v>11752314.65</v>
      </c>
    </row>
    <row r="1336">
      <c r="A1336" s="26">
        <v>43339.0</v>
      </c>
      <c r="B1336" s="27" t="str">
        <f t="shared" si="1"/>
        <v>Monday</v>
      </c>
      <c r="C1336" s="28" t="str">
        <f t="shared" si="2"/>
        <v>August</v>
      </c>
      <c r="D1336" s="29">
        <f t="shared" si="3"/>
        <v>2018</v>
      </c>
      <c r="E1336" s="27">
        <f t="shared" si="4"/>
        <v>35</v>
      </c>
      <c r="F1336" s="30" t="str">
        <f>IFERROR(VLOOKUP(A1336,'_holidays'!A1336:B3441,2, false),"Ns")</f>
        <v>Y</v>
      </c>
      <c r="G1336" s="30" t="str">
        <f>IFERROR(VLOOKUP(A1336,'_holidays'!A1336:C3441,3,False),"Ns")</f>
        <v>N</v>
      </c>
      <c r="H1336" s="31">
        <v>6.8</v>
      </c>
      <c r="I1336" s="31">
        <v>12.9</v>
      </c>
      <c r="J1336" s="28">
        <v>12.4</v>
      </c>
      <c r="K1336" s="31">
        <v>3.6</v>
      </c>
      <c r="L1336" s="27">
        <v>131280.85</v>
      </c>
      <c r="M1336" s="32">
        <v>105.0118031</v>
      </c>
      <c r="N1336" s="33">
        <f t="shared" si="5"/>
        <v>13786038.77</v>
      </c>
    </row>
    <row r="1337">
      <c r="A1337" s="26">
        <v>43340.0</v>
      </c>
      <c r="B1337" s="27" t="str">
        <f t="shared" si="1"/>
        <v>Tuesday</v>
      </c>
      <c r="C1337" s="28" t="str">
        <f t="shared" si="2"/>
        <v>August</v>
      </c>
      <c r="D1337" s="29">
        <f t="shared" si="3"/>
        <v>2018</v>
      </c>
      <c r="E1337" s="27">
        <f t="shared" si="4"/>
        <v>35</v>
      </c>
      <c r="F1337" s="30" t="str">
        <f>IFERROR(VLOOKUP(A1337,'_holidays'!A1337:B3442,2, false),"Ns")</f>
        <v>Y</v>
      </c>
      <c r="G1337" s="30" t="str">
        <f>IFERROR(VLOOKUP(A1337,'_holidays'!A1337:C3442,3,False),"Ns")</f>
        <v>N</v>
      </c>
      <c r="H1337" s="31">
        <v>1.9</v>
      </c>
      <c r="I1337" s="31">
        <v>11.2</v>
      </c>
      <c r="J1337" s="28">
        <v>11.7</v>
      </c>
      <c r="K1337" s="31">
        <v>0.2</v>
      </c>
      <c r="L1337" s="27">
        <v>139563.095</v>
      </c>
      <c r="M1337" s="32">
        <v>119.8230737</v>
      </c>
      <c r="N1337" s="33">
        <f t="shared" si="5"/>
        <v>16722879.02</v>
      </c>
    </row>
    <row r="1338">
      <c r="A1338" s="26">
        <v>43341.0</v>
      </c>
      <c r="B1338" s="27" t="str">
        <f t="shared" si="1"/>
        <v>Wednesday</v>
      </c>
      <c r="C1338" s="28" t="str">
        <f t="shared" si="2"/>
        <v>August</v>
      </c>
      <c r="D1338" s="29">
        <f t="shared" si="3"/>
        <v>2018</v>
      </c>
      <c r="E1338" s="27">
        <f t="shared" si="4"/>
        <v>35</v>
      </c>
      <c r="F1338" s="30" t="str">
        <f>IFERROR(VLOOKUP(A1338,'_holidays'!A1338:B3443,2, false),"Ns")</f>
        <v>Y</v>
      </c>
      <c r="G1338" s="30" t="str">
        <f>IFERROR(VLOOKUP(A1338,'_holidays'!A1338:C3443,3,False),"Ns")</f>
        <v>N</v>
      </c>
      <c r="H1338" s="31">
        <v>0.8</v>
      </c>
      <c r="I1338" s="31">
        <v>12.5</v>
      </c>
      <c r="J1338" s="28">
        <v>15.5</v>
      </c>
      <c r="K1338" s="31">
        <v>0.0</v>
      </c>
      <c r="L1338" s="27">
        <v>136032.16</v>
      </c>
      <c r="M1338" s="32">
        <v>118.3790102</v>
      </c>
      <c r="N1338" s="33">
        <f t="shared" si="5"/>
        <v>16103352.46</v>
      </c>
    </row>
    <row r="1339">
      <c r="A1339" s="26">
        <v>43342.0</v>
      </c>
      <c r="B1339" s="27" t="str">
        <f t="shared" si="1"/>
        <v>Thursday</v>
      </c>
      <c r="C1339" s="28" t="str">
        <f t="shared" si="2"/>
        <v>August</v>
      </c>
      <c r="D1339" s="29">
        <f t="shared" si="3"/>
        <v>2018</v>
      </c>
      <c r="E1339" s="27">
        <f t="shared" si="4"/>
        <v>35</v>
      </c>
      <c r="F1339" s="30" t="str">
        <f>IFERROR(VLOOKUP(A1339,'_holidays'!A1339:B3444,2, false),"Ns")</f>
        <v>Y</v>
      </c>
      <c r="G1339" s="30" t="str">
        <f>IFERROR(VLOOKUP(A1339,'_holidays'!A1339:C3444,3,False),"Ns")</f>
        <v>N</v>
      </c>
      <c r="H1339" s="31">
        <v>4.8</v>
      </c>
      <c r="I1339" s="31">
        <v>16.7</v>
      </c>
      <c r="J1339" s="28">
        <v>5.1</v>
      </c>
      <c r="K1339" s="31">
        <v>0.0</v>
      </c>
      <c r="L1339" s="27">
        <v>139752.545</v>
      </c>
      <c r="M1339" s="32">
        <v>97.16641883</v>
      </c>
      <c r="N1339" s="33">
        <f t="shared" si="5"/>
        <v>13579254.32</v>
      </c>
    </row>
    <row r="1340">
      <c r="A1340" s="26">
        <v>43343.0</v>
      </c>
      <c r="B1340" s="27" t="str">
        <f t="shared" si="1"/>
        <v>Friday</v>
      </c>
      <c r="C1340" s="28" t="str">
        <f t="shared" si="2"/>
        <v>August</v>
      </c>
      <c r="D1340" s="29">
        <f t="shared" si="3"/>
        <v>2018</v>
      </c>
      <c r="E1340" s="27">
        <f t="shared" si="4"/>
        <v>35</v>
      </c>
      <c r="F1340" s="30" t="str">
        <f>IFERROR(VLOOKUP(A1340,'_holidays'!A1340:B3445,2, false),"Ns")</f>
        <v>Y</v>
      </c>
      <c r="G1340" s="30" t="str">
        <f>IFERROR(VLOOKUP(A1340,'_holidays'!A1340:C3445,3,False),"Ns")</f>
        <v>N</v>
      </c>
      <c r="H1340" s="31">
        <v>8.9</v>
      </c>
      <c r="I1340" s="31">
        <v>16.0</v>
      </c>
      <c r="J1340" s="28">
        <v>6.8</v>
      </c>
      <c r="K1340" s="31">
        <v>1.6</v>
      </c>
      <c r="L1340" s="27">
        <v>130466.915</v>
      </c>
      <c r="M1340" s="32">
        <v>122.4259917</v>
      </c>
      <c r="N1340" s="33">
        <f t="shared" si="5"/>
        <v>15972541.45</v>
      </c>
    </row>
    <row r="1341">
      <c r="A1341" s="26">
        <v>43344.0</v>
      </c>
      <c r="B1341" s="27" t="str">
        <f t="shared" si="1"/>
        <v>Saturday</v>
      </c>
      <c r="C1341" s="28" t="str">
        <f t="shared" si="2"/>
        <v>September</v>
      </c>
      <c r="D1341" s="29">
        <f t="shared" si="3"/>
        <v>2018</v>
      </c>
      <c r="E1341" s="27">
        <f t="shared" si="4"/>
        <v>35</v>
      </c>
      <c r="F1341" s="30" t="str">
        <f>IFERROR(VLOOKUP(A1341,'_holidays'!A1341:B3446,2, false),"Ns")</f>
        <v>Ns</v>
      </c>
      <c r="G1341" s="30" t="str">
        <f>IFERROR(VLOOKUP(A1341,'_holidays'!A1341:C3446,3,False),"Ns")</f>
        <v>Ns</v>
      </c>
      <c r="H1341" s="31">
        <v>10.5</v>
      </c>
      <c r="I1341" s="31">
        <v>13.4</v>
      </c>
      <c r="J1341" s="28">
        <v>7.4</v>
      </c>
      <c r="K1341" s="31">
        <v>2.2</v>
      </c>
      <c r="L1341" s="27">
        <v>116344.565</v>
      </c>
      <c r="M1341" s="32">
        <v>104.0260614</v>
      </c>
      <c r="N1341" s="33">
        <f t="shared" si="5"/>
        <v>12102866.86</v>
      </c>
    </row>
    <row r="1342">
      <c r="A1342" s="26">
        <v>43345.0</v>
      </c>
      <c r="B1342" s="27" t="str">
        <f t="shared" si="1"/>
        <v>Sunday</v>
      </c>
      <c r="C1342" s="28" t="str">
        <f t="shared" si="2"/>
        <v>September</v>
      </c>
      <c r="D1342" s="29">
        <f t="shared" si="3"/>
        <v>2018</v>
      </c>
      <c r="E1342" s="27">
        <f t="shared" si="4"/>
        <v>36</v>
      </c>
      <c r="F1342" s="30" t="str">
        <f>IFERROR(VLOOKUP(A1342,'_holidays'!A1342:B3447,2, false),"Ns")</f>
        <v>Ns</v>
      </c>
      <c r="G1342" s="30" t="str">
        <f>IFERROR(VLOOKUP(A1342,'_holidays'!A1342:C3447,3,False),"Ns")</f>
        <v>Ns</v>
      </c>
      <c r="H1342" s="31">
        <v>5.0</v>
      </c>
      <c r="I1342" s="31">
        <v>12.3</v>
      </c>
      <c r="J1342" s="28">
        <v>11.2</v>
      </c>
      <c r="K1342" s="31">
        <v>3.0</v>
      </c>
      <c r="L1342" s="27">
        <v>118402.905</v>
      </c>
      <c r="M1342" s="32">
        <v>137.1315117</v>
      </c>
      <c r="N1342" s="33">
        <f t="shared" si="5"/>
        <v>16236769.35</v>
      </c>
    </row>
    <row r="1343">
      <c r="A1343" s="26">
        <v>43346.0</v>
      </c>
      <c r="B1343" s="27" t="str">
        <f t="shared" si="1"/>
        <v>Monday</v>
      </c>
      <c r="C1343" s="28" t="str">
        <f t="shared" si="2"/>
        <v>September</v>
      </c>
      <c r="D1343" s="29">
        <f t="shared" si="3"/>
        <v>2018</v>
      </c>
      <c r="E1343" s="27">
        <f t="shared" si="4"/>
        <v>36</v>
      </c>
      <c r="F1343" s="30" t="str">
        <f>IFERROR(VLOOKUP(A1343,'_holidays'!A1343:B3448,2, false),"Ns")</f>
        <v>Ns</v>
      </c>
      <c r="G1343" s="30" t="str">
        <f>IFERROR(VLOOKUP(A1343,'_holidays'!A1343:C3448,3,False),"Ns")</f>
        <v>Ns</v>
      </c>
      <c r="H1343" s="31">
        <v>5.0</v>
      </c>
      <c r="I1343" s="31">
        <v>13.1</v>
      </c>
      <c r="J1343" s="28">
        <v>14.7</v>
      </c>
      <c r="K1343" s="31">
        <v>0.0</v>
      </c>
      <c r="L1343" s="27">
        <v>131448.995</v>
      </c>
      <c r="M1343" s="32">
        <v>139.5163849</v>
      </c>
      <c r="N1343" s="33">
        <f t="shared" si="5"/>
        <v>18339288.58</v>
      </c>
    </row>
    <row r="1344">
      <c r="A1344" s="26">
        <v>43347.0</v>
      </c>
      <c r="B1344" s="27" t="str">
        <f t="shared" si="1"/>
        <v>Tuesday</v>
      </c>
      <c r="C1344" s="28" t="str">
        <f t="shared" si="2"/>
        <v>September</v>
      </c>
      <c r="D1344" s="29">
        <f t="shared" si="3"/>
        <v>2018</v>
      </c>
      <c r="E1344" s="27">
        <f t="shared" si="4"/>
        <v>36</v>
      </c>
      <c r="F1344" s="30" t="str">
        <f>IFERROR(VLOOKUP(A1344,'_holidays'!A1344:B3449,2, false),"Ns")</f>
        <v>Ns</v>
      </c>
      <c r="G1344" s="30" t="str">
        <f>IFERROR(VLOOKUP(A1344,'_holidays'!A1344:C3449,3,False),"Ns")</f>
        <v>Ns</v>
      </c>
      <c r="H1344" s="31">
        <v>3.4</v>
      </c>
      <c r="I1344" s="31">
        <v>19.5</v>
      </c>
      <c r="J1344" s="28">
        <v>14.7</v>
      </c>
      <c r="K1344" s="31">
        <v>0.0</v>
      </c>
      <c r="L1344" s="27">
        <v>128192.085</v>
      </c>
      <c r="M1344" s="32">
        <v>119.5743436</v>
      </c>
      <c r="N1344" s="33">
        <f t="shared" si="5"/>
        <v>15328484.42</v>
      </c>
    </row>
    <row r="1345">
      <c r="A1345" s="26">
        <v>43348.0</v>
      </c>
      <c r="B1345" s="27" t="str">
        <f t="shared" si="1"/>
        <v>Wednesday</v>
      </c>
      <c r="C1345" s="28" t="str">
        <f t="shared" si="2"/>
        <v>September</v>
      </c>
      <c r="D1345" s="29">
        <f t="shared" si="3"/>
        <v>2018</v>
      </c>
      <c r="E1345" s="27">
        <f t="shared" si="4"/>
        <v>36</v>
      </c>
      <c r="F1345" s="30" t="str">
        <f>IFERROR(VLOOKUP(A1345,'_holidays'!A1345:B3450,2, false),"Ns")</f>
        <v>Ns</v>
      </c>
      <c r="G1345" s="30" t="str">
        <f>IFERROR(VLOOKUP(A1345,'_holidays'!A1345:C3450,3,False),"Ns")</f>
        <v>Ns</v>
      </c>
      <c r="H1345" s="31">
        <v>8.1</v>
      </c>
      <c r="I1345" s="31">
        <v>20.2</v>
      </c>
      <c r="J1345" s="28">
        <v>14.5</v>
      </c>
      <c r="K1345" s="31">
        <v>0.0</v>
      </c>
      <c r="L1345" s="27">
        <v>118307.155</v>
      </c>
      <c r="M1345" s="32">
        <v>111.5407535</v>
      </c>
      <c r="N1345" s="33">
        <f t="shared" si="5"/>
        <v>13196069.21</v>
      </c>
    </row>
    <row r="1346">
      <c r="A1346" s="26">
        <v>43349.0</v>
      </c>
      <c r="B1346" s="27" t="str">
        <f t="shared" si="1"/>
        <v>Thursday</v>
      </c>
      <c r="C1346" s="28" t="str">
        <f t="shared" si="2"/>
        <v>September</v>
      </c>
      <c r="D1346" s="29">
        <f t="shared" si="3"/>
        <v>2018</v>
      </c>
      <c r="E1346" s="27">
        <f t="shared" si="4"/>
        <v>36</v>
      </c>
      <c r="F1346" s="30" t="str">
        <f>IFERROR(VLOOKUP(A1346,'_holidays'!A1346:B3451,2, false),"Ns")</f>
        <v>Ns</v>
      </c>
      <c r="G1346" s="30" t="str">
        <f>IFERROR(VLOOKUP(A1346,'_holidays'!A1346:C3451,3,False),"Ns")</f>
        <v>Ns</v>
      </c>
      <c r="H1346" s="31">
        <v>13.8</v>
      </c>
      <c r="I1346" s="31">
        <v>20.6</v>
      </c>
      <c r="J1346" s="28">
        <v>9.5</v>
      </c>
      <c r="K1346" s="31">
        <v>0.0</v>
      </c>
      <c r="L1346" s="27">
        <v>116467.37</v>
      </c>
      <c r="M1346" s="32">
        <v>138.9075384</v>
      </c>
      <c r="N1346" s="33">
        <f t="shared" si="5"/>
        <v>16178195.67</v>
      </c>
    </row>
    <row r="1347">
      <c r="A1347" s="26">
        <v>43350.0</v>
      </c>
      <c r="B1347" s="27" t="str">
        <f t="shared" si="1"/>
        <v>Friday</v>
      </c>
      <c r="C1347" s="28" t="str">
        <f t="shared" si="2"/>
        <v>September</v>
      </c>
      <c r="D1347" s="29">
        <f t="shared" si="3"/>
        <v>2018</v>
      </c>
      <c r="E1347" s="27">
        <f t="shared" si="4"/>
        <v>36</v>
      </c>
      <c r="F1347" s="30" t="str">
        <f>IFERROR(VLOOKUP(A1347,'_holidays'!A1347:B3452,2, false),"Ns")</f>
        <v>Ns</v>
      </c>
      <c r="G1347" s="30" t="str">
        <f>IFERROR(VLOOKUP(A1347,'_holidays'!A1347:C3452,3,False),"Ns")</f>
        <v>Ns</v>
      </c>
      <c r="H1347" s="31">
        <v>8.7</v>
      </c>
      <c r="I1347" s="31">
        <v>15.1</v>
      </c>
      <c r="J1347" s="28">
        <v>14.7</v>
      </c>
      <c r="K1347" s="31">
        <v>3.4</v>
      </c>
      <c r="L1347" s="27">
        <v>123583.52</v>
      </c>
      <c r="M1347" s="32">
        <v>161.5068282</v>
      </c>
      <c r="N1347" s="33">
        <f t="shared" si="5"/>
        <v>19959582.33</v>
      </c>
    </row>
    <row r="1348">
      <c r="A1348" s="26">
        <v>43351.0</v>
      </c>
      <c r="B1348" s="27" t="str">
        <f t="shared" si="1"/>
        <v>Saturday</v>
      </c>
      <c r="C1348" s="28" t="str">
        <f t="shared" si="2"/>
        <v>September</v>
      </c>
      <c r="D1348" s="29">
        <f t="shared" si="3"/>
        <v>2018</v>
      </c>
      <c r="E1348" s="27">
        <f t="shared" si="4"/>
        <v>36</v>
      </c>
      <c r="F1348" s="30" t="str">
        <f>IFERROR(VLOOKUP(A1348,'_holidays'!A1348:B3453,2, false),"Ns")</f>
        <v>Ns</v>
      </c>
      <c r="G1348" s="30" t="str">
        <f>IFERROR(VLOOKUP(A1348,'_holidays'!A1348:C3453,3,False),"Ns")</f>
        <v>Ns</v>
      </c>
      <c r="H1348" s="31">
        <v>4.2</v>
      </c>
      <c r="I1348" s="31">
        <v>17.5</v>
      </c>
      <c r="J1348" s="28">
        <v>16.2</v>
      </c>
      <c r="K1348" s="31">
        <v>0.2</v>
      </c>
      <c r="L1348" s="27">
        <v>109948.615</v>
      </c>
      <c r="M1348" s="32">
        <v>109.2937712</v>
      </c>
      <c r="N1348" s="33">
        <f t="shared" si="5"/>
        <v>12016698.77</v>
      </c>
    </row>
    <row r="1349">
      <c r="A1349" s="26">
        <v>43352.0</v>
      </c>
      <c r="B1349" s="27" t="str">
        <f t="shared" si="1"/>
        <v>Sunday</v>
      </c>
      <c r="C1349" s="28" t="str">
        <f t="shared" si="2"/>
        <v>September</v>
      </c>
      <c r="D1349" s="29">
        <f t="shared" si="3"/>
        <v>2018</v>
      </c>
      <c r="E1349" s="27">
        <f t="shared" si="4"/>
        <v>37</v>
      </c>
      <c r="F1349" s="30" t="str">
        <f>IFERROR(VLOOKUP(A1349,'_holidays'!A1349:B3454,2, false),"Ns")</f>
        <v>Y</v>
      </c>
      <c r="G1349" s="30" t="str">
        <f>IFERROR(VLOOKUP(A1349,'_holidays'!A1349:C3454,3,False),"Ns")</f>
        <v>N</v>
      </c>
      <c r="H1349" s="31">
        <v>8.6</v>
      </c>
      <c r="I1349" s="31">
        <v>18.1</v>
      </c>
      <c r="J1349" s="28">
        <v>7.3</v>
      </c>
      <c r="K1349" s="31">
        <v>0.0</v>
      </c>
      <c r="L1349" s="27">
        <v>107838.95</v>
      </c>
      <c r="M1349" s="32">
        <v>67.61559125</v>
      </c>
      <c r="N1349" s="33">
        <f t="shared" si="5"/>
        <v>7291594.364</v>
      </c>
    </row>
    <row r="1350">
      <c r="A1350" s="26">
        <v>43353.0</v>
      </c>
      <c r="B1350" s="27" t="str">
        <f t="shared" si="1"/>
        <v>Monday</v>
      </c>
      <c r="C1350" s="28" t="str">
        <f t="shared" si="2"/>
        <v>September</v>
      </c>
      <c r="D1350" s="29">
        <f t="shared" si="3"/>
        <v>2018</v>
      </c>
      <c r="E1350" s="27">
        <f t="shared" si="4"/>
        <v>37</v>
      </c>
      <c r="F1350" s="30" t="str">
        <f>IFERROR(VLOOKUP(A1350,'_holidays'!A1350:B3455,2, false),"Ns")</f>
        <v>Y</v>
      </c>
      <c r="G1350" s="30" t="str">
        <f>IFERROR(VLOOKUP(A1350,'_holidays'!A1350:C3455,3,False),"Ns")</f>
        <v>N</v>
      </c>
      <c r="H1350" s="31">
        <v>13.4</v>
      </c>
      <c r="I1350" s="31">
        <v>18.0</v>
      </c>
      <c r="J1350" s="28">
        <v>10.2</v>
      </c>
      <c r="K1350" s="31">
        <v>0.0</v>
      </c>
      <c r="L1350" s="27">
        <v>123132.625</v>
      </c>
      <c r="M1350" s="32">
        <v>92.61598256</v>
      </c>
      <c r="N1350" s="33">
        <f t="shared" si="5"/>
        <v>11404049.05</v>
      </c>
    </row>
    <row r="1351">
      <c r="A1351" s="26">
        <v>43354.0</v>
      </c>
      <c r="B1351" s="27" t="str">
        <f t="shared" si="1"/>
        <v>Tuesday</v>
      </c>
      <c r="C1351" s="28" t="str">
        <f t="shared" si="2"/>
        <v>September</v>
      </c>
      <c r="D1351" s="29">
        <f t="shared" si="3"/>
        <v>2018</v>
      </c>
      <c r="E1351" s="27">
        <f t="shared" si="4"/>
        <v>37</v>
      </c>
      <c r="F1351" s="30" t="str">
        <f>IFERROR(VLOOKUP(A1351,'_holidays'!A1351:B3456,2, false),"Ns")</f>
        <v>Y</v>
      </c>
      <c r="G1351" s="30" t="str">
        <f>IFERROR(VLOOKUP(A1351,'_holidays'!A1351:C3456,3,False),"Ns")</f>
        <v>N</v>
      </c>
      <c r="H1351" s="31">
        <v>9.1</v>
      </c>
      <c r="I1351" s="31">
        <v>24.2</v>
      </c>
      <c r="J1351" s="28">
        <v>17.7</v>
      </c>
      <c r="K1351" s="31">
        <v>0.0</v>
      </c>
      <c r="L1351" s="27">
        <v>111096.53</v>
      </c>
      <c r="M1351" s="32">
        <v>67.33325215</v>
      </c>
      <c r="N1351" s="33">
        <f t="shared" si="5"/>
        <v>7480490.667</v>
      </c>
    </row>
    <row r="1352">
      <c r="A1352" s="26">
        <v>43355.0</v>
      </c>
      <c r="B1352" s="27" t="str">
        <f t="shared" si="1"/>
        <v>Wednesday</v>
      </c>
      <c r="C1352" s="28" t="str">
        <f t="shared" si="2"/>
        <v>September</v>
      </c>
      <c r="D1352" s="29">
        <f t="shared" si="3"/>
        <v>2018</v>
      </c>
      <c r="E1352" s="27">
        <f t="shared" si="4"/>
        <v>37</v>
      </c>
      <c r="F1352" s="30" t="str">
        <f>IFERROR(VLOOKUP(A1352,'_holidays'!A1352:B3457,2, false),"Ns")</f>
        <v>Y</v>
      </c>
      <c r="G1352" s="30" t="str">
        <f>IFERROR(VLOOKUP(A1352,'_holidays'!A1352:C3457,3,False),"Ns")</f>
        <v>N</v>
      </c>
      <c r="H1352" s="31">
        <v>11.7</v>
      </c>
      <c r="I1352" s="31">
        <v>18.5</v>
      </c>
      <c r="J1352" s="28">
        <v>15.8</v>
      </c>
      <c r="K1352" s="31">
        <v>0.0</v>
      </c>
      <c r="L1352" s="27">
        <v>112935.04</v>
      </c>
      <c r="M1352" s="32">
        <v>83.69489207</v>
      </c>
      <c r="N1352" s="33">
        <f t="shared" si="5"/>
        <v>9452085.984</v>
      </c>
    </row>
    <row r="1353">
      <c r="A1353" s="26">
        <v>43356.0</v>
      </c>
      <c r="B1353" s="27" t="str">
        <f t="shared" si="1"/>
        <v>Thursday</v>
      </c>
      <c r="C1353" s="28" t="str">
        <f t="shared" si="2"/>
        <v>September</v>
      </c>
      <c r="D1353" s="29">
        <f t="shared" si="3"/>
        <v>2018</v>
      </c>
      <c r="E1353" s="27">
        <f t="shared" si="4"/>
        <v>37</v>
      </c>
      <c r="F1353" s="30" t="str">
        <f>IFERROR(VLOOKUP(A1353,'_holidays'!A1353:B3458,2, false),"Ns")</f>
        <v>Y</v>
      </c>
      <c r="G1353" s="30" t="str">
        <f>IFERROR(VLOOKUP(A1353,'_holidays'!A1353:C3458,3,False),"Ns")</f>
        <v>N</v>
      </c>
      <c r="H1353" s="31">
        <v>7.1</v>
      </c>
      <c r="I1353" s="31">
        <v>19.7</v>
      </c>
      <c r="J1353" s="28">
        <v>18.2</v>
      </c>
      <c r="K1353" s="31">
        <v>0.0</v>
      </c>
      <c r="L1353" s="27">
        <v>117880.565</v>
      </c>
      <c r="M1353" s="32">
        <v>84.9782786</v>
      </c>
      <c r="N1353" s="33">
        <f t="shared" si="5"/>
        <v>10017287.49</v>
      </c>
    </row>
    <row r="1354">
      <c r="A1354" s="26">
        <v>43357.0</v>
      </c>
      <c r="B1354" s="27" t="str">
        <f t="shared" si="1"/>
        <v>Friday</v>
      </c>
      <c r="C1354" s="28" t="str">
        <f t="shared" si="2"/>
        <v>September</v>
      </c>
      <c r="D1354" s="29">
        <f t="shared" si="3"/>
        <v>2018</v>
      </c>
      <c r="E1354" s="27">
        <f t="shared" si="4"/>
        <v>37</v>
      </c>
      <c r="F1354" s="30" t="str">
        <f>IFERROR(VLOOKUP(A1354,'_holidays'!A1354:B3459,2, false),"Ns")</f>
        <v>Y</v>
      </c>
      <c r="G1354" s="30" t="str">
        <f>IFERROR(VLOOKUP(A1354,'_holidays'!A1354:C3459,3,False),"Ns")</f>
        <v>N</v>
      </c>
      <c r="H1354" s="31">
        <v>10.9</v>
      </c>
      <c r="I1354" s="31">
        <v>22.7</v>
      </c>
      <c r="J1354" s="28">
        <v>18.2</v>
      </c>
      <c r="K1354" s="31">
        <v>0.0</v>
      </c>
      <c r="L1354" s="27">
        <v>111213.15</v>
      </c>
      <c r="M1354" s="32">
        <v>35.22426294</v>
      </c>
      <c r="N1354" s="33">
        <f t="shared" si="5"/>
        <v>3917401.238</v>
      </c>
    </row>
    <row r="1355">
      <c r="A1355" s="26">
        <v>43358.0</v>
      </c>
      <c r="B1355" s="27" t="str">
        <f t="shared" si="1"/>
        <v>Saturday</v>
      </c>
      <c r="C1355" s="28" t="str">
        <f t="shared" si="2"/>
        <v>September</v>
      </c>
      <c r="D1355" s="29">
        <f t="shared" si="3"/>
        <v>2018</v>
      </c>
      <c r="E1355" s="27">
        <f t="shared" si="4"/>
        <v>37</v>
      </c>
      <c r="F1355" s="30" t="str">
        <f>IFERROR(VLOOKUP(A1355,'_holidays'!A1355:B3460,2, false),"Ns")</f>
        <v>Y</v>
      </c>
      <c r="G1355" s="30" t="str">
        <f>IFERROR(VLOOKUP(A1355,'_holidays'!A1355:C3460,3,False),"Ns")</f>
        <v>N</v>
      </c>
      <c r="H1355" s="31">
        <v>10.2</v>
      </c>
      <c r="I1355" s="31">
        <v>13.7</v>
      </c>
      <c r="J1355" s="28">
        <v>6.3</v>
      </c>
      <c r="K1355" s="31">
        <v>0.2</v>
      </c>
      <c r="L1355" s="27">
        <v>108632.355</v>
      </c>
      <c r="M1355" s="32">
        <v>14.67358758</v>
      </c>
      <c r="N1355" s="33">
        <f t="shared" si="5"/>
        <v>1594026.375</v>
      </c>
    </row>
    <row r="1356">
      <c r="A1356" s="26">
        <v>43359.0</v>
      </c>
      <c r="B1356" s="27" t="str">
        <f t="shared" si="1"/>
        <v>Sunday</v>
      </c>
      <c r="C1356" s="28" t="str">
        <f t="shared" si="2"/>
        <v>September</v>
      </c>
      <c r="D1356" s="29">
        <f t="shared" si="3"/>
        <v>2018</v>
      </c>
      <c r="E1356" s="27">
        <f t="shared" si="4"/>
        <v>38</v>
      </c>
      <c r="F1356" s="30" t="str">
        <f>IFERROR(VLOOKUP(A1356,'_holidays'!A1356:B3461,2, false),"Ns")</f>
        <v>Y</v>
      </c>
      <c r="G1356" s="30" t="str">
        <f>IFERROR(VLOOKUP(A1356,'_holidays'!A1356:C3461,3,False),"Ns")</f>
        <v>N</v>
      </c>
      <c r="H1356" s="31">
        <v>5.5</v>
      </c>
      <c r="I1356" s="31">
        <v>14.0</v>
      </c>
      <c r="J1356" s="28">
        <v>15.3</v>
      </c>
      <c r="K1356" s="31">
        <v>2.0</v>
      </c>
      <c r="L1356" s="27">
        <v>113030.005</v>
      </c>
      <c r="M1356" s="32">
        <v>81.63761772</v>
      </c>
      <c r="N1356" s="33">
        <f t="shared" si="5"/>
        <v>9227500.339</v>
      </c>
    </row>
    <row r="1357">
      <c r="A1357" s="26">
        <v>43360.0</v>
      </c>
      <c r="B1357" s="27" t="str">
        <f t="shared" si="1"/>
        <v>Monday</v>
      </c>
      <c r="C1357" s="28" t="str">
        <f t="shared" si="2"/>
        <v>September</v>
      </c>
      <c r="D1357" s="29">
        <f t="shared" si="3"/>
        <v>2018</v>
      </c>
      <c r="E1357" s="27">
        <f t="shared" si="4"/>
        <v>38</v>
      </c>
      <c r="F1357" s="30" t="str">
        <f>IFERROR(VLOOKUP(A1357,'_holidays'!A1357:B3462,2, false),"Ns")</f>
        <v>Y</v>
      </c>
      <c r="G1357" s="30" t="str">
        <f>IFERROR(VLOOKUP(A1357,'_holidays'!A1357:C3462,3,False),"Ns")</f>
        <v>N</v>
      </c>
      <c r="H1357" s="31">
        <v>6.7</v>
      </c>
      <c r="I1357" s="31">
        <v>18.1</v>
      </c>
      <c r="J1357" s="28">
        <v>18.7</v>
      </c>
      <c r="K1357" s="31">
        <v>0.0</v>
      </c>
      <c r="L1357" s="27">
        <v>118208.24</v>
      </c>
      <c r="M1357" s="32">
        <v>70.68530394</v>
      </c>
      <c r="N1357" s="33">
        <f t="shared" si="5"/>
        <v>8355585.373</v>
      </c>
    </row>
    <row r="1358">
      <c r="A1358" s="26">
        <v>43361.0</v>
      </c>
      <c r="B1358" s="27" t="str">
        <f t="shared" si="1"/>
        <v>Tuesday</v>
      </c>
      <c r="C1358" s="28" t="str">
        <f t="shared" si="2"/>
        <v>September</v>
      </c>
      <c r="D1358" s="29">
        <f t="shared" si="3"/>
        <v>2018</v>
      </c>
      <c r="E1358" s="27">
        <f t="shared" si="4"/>
        <v>38</v>
      </c>
      <c r="F1358" s="30" t="str">
        <f>IFERROR(VLOOKUP(A1358,'_holidays'!A1358:B3463,2, false),"Ns")</f>
        <v>Y</v>
      </c>
      <c r="G1358" s="30" t="str">
        <f>IFERROR(VLOOKUP(A1358,'_holidays'!A1358:C3463,3,False),"Ns")</f>
        <v>N</v>
      </c>
      <c r="H1358" s="31">
        <v>11.0</v>
      </c>
      <c r="I1358" s="31">
        <v>20.3</v>
      </c>
      <c r="J1358" s="28">
        <v>8.0</v>
      </c>
      <c r="K1358" s="31">
        <v>0.0</v>
      </c>
      <c r="L1358" s="27">
        <v>119622.285</v>
      </c>
      <c r="M1358" s="32">
        <v>85.45246864</v>
      </c>
      <c r="N1358" s="33">
        <f t="shared" si="5"/>
        <v>10222019.56</v>
      </c>
    </row>
    <row r="1359">
      <c r="A1359" s="26">
        <v>43362.0</v>
      </c>
      <c r="B1359" s="27" t="str">
        <f t="shared" si="1"/>
        <v>Wednesday</v>
      </c>
      <c r="C1359" s="28" t="str">
        <f t="shared" si="2"/>
        <v>September</v>
      </c>
      <c r="D1359" s="29">
        <f t="shared" si="3"/>
        <v>2018</v>
      </c>
      <c r="E1359" s="27">
        <f t="shared" si="4"/>
        <v>38</v>
      </c>
      <c r="F1359" s="30" t="str">
        <f>IFERROR(VLOOKUP(A1359,'_holidays'!A1359:B3464,2, false),"Ns")</f>
        <v>Y</v>
      </c>
      <c r="G1359" s="30" t="str">
        <f>IFERROR(VLOOKUP(A1359,'_holidays'!A1359:C3464,3,False),"Ns")</f>
        <v>N</v>
      </c>
      <c r="H1359" s="31">
        <v>8.5</v>
      </c>
      <c r="I1359" s="31">
        <v>14.7</v>
      </c>
      <c r="J1359" s="28">
        <v>16.1</v>
      </c>
      <c r="K1359" s="31">
        <v>3.0</v>
      </c>
      <c r="L1359" s="27">
        <v>123787.77</v>
      </c>
      <c r="M1359" s="32">
        <v>101.0040489</v>
      </c>
      <c r="N1359" s="33">
        <f t="shared" si="5"/>
        <v>12503065.97</v>
      </c>
    </row>
    <row r="1360">
      <c r="A1360" s="26">
        <v>43363.0</v>
      </c>
      <c r="B1360" s="27" t="str">
        <f t="shared" si="1"/>
        <v>Thursday</v>
      </c>
      <c r="C1360" s="28" t="str">
        <f t="shared" si="2"/>
        <v>September</v>
      </c>
      <c r="D1360" s="29">
        <f t="shared" si="3"/>
        <v>2018</v>
      </c>
      <c r="E1360" s="27">
        <f t="shared" si="4"/>
        <v>38</v>
      </c>
      <c r="F1360" s="30" t="str">
        <f>IFERROR(VLOOKUP(A1360,'_holidays'!A1360:B3465,2, false),"Ns")</f>
        <v>Y</v>
      </c>
      <c r="G1360" s="30" t="str">
        <f>IFERROR(VLOOKUP(A1360,'_holidays'!A1360:C3465,3,False),"Ns")</f>
        <v>N</v>
      </c>
      <c r="H1360" s="31">
        <v>3.8</v>
      </c>
      <c r="I1360" s="31">
        <v>17.4</v>
      </c>
      <c r="J1360" s="28">
        <v>18.5</v>
      </c>
      <c r="K1360" s="31">
        <v>0.8</v>
      </c>
      <c r="L1360" s="27">
        <v>125335.57</v>
      </c>
      <c r="M1360" s="32">
        <v>115.429534</v>
      </c>
      <c r="N1360" s="33">
        <f t="shared" si="5"/>
        <v>14467426.44</v>
      </c>
    </row>
    <row r="1361">
      <c r="A1361" s="26">
        <v>43364.0</v>
      </c>
      <c r="B1361" s="27" t="str">
        <f t="shared" si="1"/>
        <v>Friday</v>
      </c>
      <c r="C1361" s="28" t="str">
        <f t="shared" si="2"/>
        <v>September</v>
      </c>
      <c r="D1361" s="29">
        <f t="shared" si="3"/>
        <v>2018</v>
      </c>
      <c r="E1361" s="27">
        <f t="shared" si="4"/>
        <v>38</v>
      </c>
      <c r="F1361" s="30" t="str">
        <f>IFERROR(VLOOKUP(A1361,'_holidays'!A1361:B3466,2, false),"Ns")</f>
        <v>N</v>
      </c>
      <c r="G1361" s="30" t="str">
        <f>IFERROR(VLOOKUP(A1361,'_holidays'!A1361:C3466,3,False),"Ns")</f>
        <v>N</v>
      </c>
      <c r="H1361" s="31">
        <v>8.3</v>
      </c>
      <c r="I1361" s="31">
        <v>18.9</v>
      </c>
      <c r="J1361" s="28">
        <v>16.6</v>
      </c>
      <c r="K1361" s="31">
        <v>0.0</v>
      </c>
      <c r="L1361" s="27">
        <v>120372.48</v>
      </c>
      <c r="M1361" s="32">
        <v>110.8134668</v>
      </c>
      <c r="N1361" s="33">
        <f t="shared" si="5"/>
        <v>13338891.82</v>
      </c>
    </row>
    <row r="1362">
      <c r="A1362" s="26">
        <v>43365.0</v>
      </c>
      <c r="B1362" s="27" t="str">
        <f t="shared" si="1"/>
        <v>Saturday</v>
      </c>
      <c r="C1362" s="28" t="str">
        <f t="shared" si="2"/>
        <v>September</v>
      </c>
      <c r="D1362" s="29">
        <f t="shared" si="3"/>
        <v>2018</v>
      </c>
      <c r="E1362" s="27">
        <f t="shared" si="4"/>
        <v>38</v>
      </c>
      <c r="F1362" s="30" t="str">
        <f>IFERROR(VLOOKUP(A1362,'_holidays'!A1362:B3467,2, false),"Ns")</f>
        <v>N</v>
      </c>
      <c r="G1362" s="30" t="str">
        <f>IFERROR(VLOOKUP(A1362,'_holidays'!A1362:C3467,3,False),"Ns")</f>
        <v>N</v>
      </c>
      <c r="H1362" s="31">
        <v>6.8</v>
      </c>
      <c r="I1362" s="31">
        <v>17.3</v>
      </c>
      <c r="J1362" s="28">
        <v>19.7</v>
      </c>
      <c r="K1362" s="31">
        <v>0.0</v>
      </c>
      <c r="L1362" s="27">
        <v>107731.72</v>
      </c>
      <c r="M1362" s="32">
        <v>83.49359318</v>
      </c>
      <c r="N1362" s="33">
        <f t="shared" si="5"/>
        <v>8994908.402</v>
      </c>
    </row>
    <row r="1363">
      <c r="A1363" s="26">
        <v>43366.0</v>
      </c>
      <c r="B1363" s="27" t="str">
        <f t="shared" si="1"/>
        <v>Sunday</v>
      </c>
      <c r="C1363" s="28" t="str">
        <f t="shared" si="2"/>
        <v>September</v>
      </c>
      <c r="D1363" s="29">
        <f t="shared" si="3"/>
        <v>2018</v>
      </c>
      <c r="E1363" s="27">
        <f t="shared" si="4"/>
        <v>39</v>
      </c>
      <c r="F1363" s="30" t="str">
        <f>IFERROR(VLOOKUP(A1363,'_holidays'!A1363:B3468,2, false),"Ns")</f>
        <v>N</v>
      </c>
      <c r="G1363" s="30" t="str">
        <f>IFERROR(VLOOKUP(A1363,'_holidays'!A1363:C3468,3,False),"Ns")</f>
        <v>N</v>
      </c>
      <c r="H1363" s="31">
        <v>10.4</v>
      </c>
      <c r="I1363" s="31">
        <v>13.7</v>
      </c>
      <c r="J1363" s="28">
        <v>11.6</v>
      </c>
      <c r="K1363" s="31">
        <v>0.2</v>
      </c>
      <c r="L1363" s="27">
        <v>107332.1</v>
      </c>
      <c r="M1363" s="32">
        <v>79.78001757</v>
      </c>
      <c r="N1363" s="33">
        <f t="shared" si="5"/>
        <v>8562956.824</v>
      </c>
    </row>
    <row r="1364">
      <c r="A1364" s="26">
        <v>43367.0</v>
      </c>
      <c r="B1364" s="27" t="str">
        <f t="shared" si="1"/>
        <v>Monday</v>
      </c>
      <c r="C1364" s="28" t="str">
        <f t="shared" si="2"/>
        <v>September</v>
      </c>
      <c r="D1364" s="29">
        <f t="shared" si="3"/>
        <v>2018</v>
      </c>
      <c r="E1364" s="27">
        <f t="shared" si="4"/>
        <v>39</v>
      </c>
      <c r="F1364" s="30" t="str">
        <f>IFERROR(VLOOKUP(A1364,'_holidays'!A1364:B3469,2, false),"Ns")</f>
        <v>N</v>
      </c>
      <c r="G1364" s="30" t="str">
        <f>IFERROR(VLOOKUP(A1364,'_holidays'!A1364:C3469,3,False),"Ns")</f>
        <v>N</v>
      </c>
      <c r="H1364" s="31">
        <v>4.6</v>
      </c>
      <c r="I1364" s="31">
        <v>14.9</v>
      </c>
      <c r="J1364" s="28">
        <v>17.2</v>
      </c>
      <c r="K1364" s="31">
        <v>0.0</v>
      </c>
      <c r="L1364" s="27">
        <v>119535.715</v>
      </c>
      <c r="M1364" s="32">
        <v>93.75513083</v>
      </c>
      <c r="N1364" s="33">
        <f t="shared" si="5"/>
        <v>11207086.6</v>
      </c>
    </row>
    <row r="1365">
      <c r="A1365" s="26">
        <v>43368.0</v>
      </c>
      <c r="B1365" s="27" t="str">
        <f t="shared" si="1"/>
        <v>Tuesday</v>
      </c>
      <c r="C1365" s="28" t="str">
        <f t="shared" si="2"/>
        <v>September</v>
      </c>
      <c r="D1365" s="29">
        <f t="shared" si="3"/>
        <v>2018</v>
      </c>
      <c r="E1365" s="27">
        <f t="shared" si="4"/>
        <v>39</v>
      </c>
      <c r="F1365" s="30" t="str">
        <f>IFERROR(VLOOKUP(A1365,'_holidays'!A1365:B3470,2, false),"Ns")</f>
        <v>N</v>
      </c>
      <c r="G1365" s="30" t="str">
        <f>IFERROR(VLOOKUP(A1365,'_holidays'!A1365:C3470,3,False),"Ns")</f>
        <v>N</v>
      </c>
      <c r="H1365" s="31">
        <v>8.6</v>
      </c>
      <c r="I1365" s="31">
        <v>13.6</v>
      </c>
      <c r="J1365" s="28">
        <v>12.2</v>
      </c>
      <c r="K1365" s="31">
        <v>0.0</v>
      </c>
      <c r="L1365" s="27">
        <v>124797.085</v>
      </c>
      <c r="M1365" s="32">
        <v>118.656356</v>
      </c>
      <c r="N1365" s="33">
        <f t="shared" si="5"/>
        <v>14807967.35</v>
      </c>
    </row>
    <row r="1366">
      <c r="A1366" s="26">
        <v>43369.0</v>
      </c>
      <c r="B1366" s="27" t="str">
        <f t="shared" si="1"/>
        <v>Wednesday</v>
      </c>
      <c r="C1366" s="28" t="str">
        <f t="shared" si="2"/>
        <v>September</v>
      </c>
      <c r="D1366" s="29">
        <f t="shared" si="3"/>
        <v>2018</v>
      </c>
      <c r="E1366" s="27">
        <f t="shared" si="4"/>
        <v>39</v>
      </c>
      <c r="F1366" s="30" t="str">
        <f>IFERROR(VLOOKUP(A1366,'_holidays'!A1366:B3471,2, false),"Ns")</f>
        <v>N</v>
      </c>
      <c r="G1366" s="30" t="str">
        <f>IFERROR(VLOOKUP(A1366,'_holidays'!A1366:C3471,3,False),"Ns")</f>
        <v>N</v>
      </c>
      <c r="H1366" s="31">
        <v>6.4</v>
      </c>
      <c r="I1366" s="31">
        <v>17.6</v>
      </c>
      <c r="J1366" s="28">
        <v>20.8</v>
      </c>
      <c r="K1366" s="31">
        <v>0.0</v>
      </c>
      <c r="L1366" s="27">
        <v>119238.345</v>
      </c>
      <c r="M1366" s="32">
        <v>120.8612104</v>
      </c>
      <c r="N1366" s="33">
        <f t="shared" si="5"/>
        <v>14411290.7</v>
      </c>
    </row>
    <row r="1367">
      <c r="A1367" s="26">
        <v>43370.0</v>
      </c>
      <c r="B1367" s="27" t="str">
        <f t="shared" si="1"/>
        <v>Thursday</v>
      </c>
      <c r="C1367" s="28" t="str">
        <f t="shared" si="2"/>
        <v>September</v>
      </c>
      <c r="D1367" s="29">
        <f t="shared" si="3"/>
        <v>2018</v>
      </c>
      <c r="E1367" s="27">
        <f t="shared" si="4"/>
        <v>39</v>
      </c>
      <c r="F1367" s="30" t="str">
        <f>IFERROR(VLOOKUP(A1367,'_holidays'!A1367:B3472,2, false),"Ns")</f>
        <v>N</v>
      </c>
      <c r="G1367" s="30" t="str">
        <f>IFERROR(VLOOKUP(A1367,'_holidays'!A1367:C3472,3,False),"Ns")</f>
        <v>N</v>
      </c>
      <c r="H1367" s="31">
        <v>9.2</v>
      </c>
      <c r="I1367" s="31">
        <v>24.2</v>
      </c>
      <c r="J1367" s="28">
        <v>20.8</v>
      </c>
      <c r="K1367" s="31">
        <v>0.0</v>
      </c>
      <c r="L1367" s="27">
        <v>110878.67</v>
      </c>
      <c r="M1367" s="32">
        <v>99.28699725</v>
      </c>
      <c r="N1367" s="33">
        <f t="shared" si="5"/>
        <v>11008810.2</v>
      </c>
    </row>
    <row r="1368">
      <c r="A1368" s="26">
        <v>43371.0</v>
      </c>
      <c r="B1368" s="27" t="str">
        <f t="shared" si="1"/>
        <v>Friday</v>
      </c>
      <c r="C1368" s="28" t="str">
        <f t="shared" si="2"/>
        <v>September</v>
      </c>
      <c r="D1368" s="29">
        <f t="shared" si="3"/>
        <v>2018</v>
      </c>
      <c r="E1368" s="27">
        <f t="shared" si="4"/>
        <v>39</v>
      </c>
      <c r="F1368" s="30" t="str">
        <f>IFERROR(VLOOKUP(A1368,'_holidays'!A1368:B3473,2, false),"Ns")</f>
        <v>N</v>
      </c>
      <c r="G1368" s="30" t="str">
        <f>IFERROR(VLOOKUP(A1368,'_holidays'!A1368:C3473,3,False),"Ns")</f>
        <v>Y</v>
      </c>
      <c r="H1368" s="31">
        <v>10.7</v>
      </c>
      <c r="I1368" s="31">
        <v>15.2</v>
      </c>
      <c r="J1368" s="28">
        <v>10.2</v>
      </c>
      <c r="K1368" s="31">
        <v>0.0</v>
      </c>
      <c r="L1368" s="27">
        <v>108622.42</v>
      </c>
      <c r="M1368" s="32">
        <v>90.21299546</v>
      </c>
      <c r="N1368" s="33">
        <f t="shared" si="5"/>
        <v>9799153.882</v>
      </c>
    </row>
    <row r="1369">
      <c r="A1369" s="26">
        <v>43372.0</v>
      </c>
      <c r="B1369" s="27" t="str">
        <f t="shared" si="1"/>
        <v>Saturday</v>
      </c>
      <c r="C1369" s="28" t="str">
        <f t="shared" si="2"/>
        <v>September</v>
      </c>
      <c r="D1369" s="29">
        <f t="shared" si="3"/>
        <v>2018</v>
      </c>
      <c r="E1369" s="27">
        <f t="shared" si="4"/>
        <v>39</v>
      </c>
      <c r="F1369" s="30" t="str">
        <f>IFERROR(VLOOKUP(A1369,'_holidays'!A1369:B3474,2, false),"Ns")</f>
        <v>N</v>
      </c>
      <c r="G1369" s="30" t="str">
        <f>IFERROR(VLOOKUP(A1369,'_holidays'!A1369:C3474,3,False),"Ns")</f>
        <v>N</v>
      </c>
      <c r="H1369" s="31">
        <v>5.5</v>
      </c>
      <c r="I1369" s="31">
        <v>14.0</v>
      </c>
      <c r="J1369" s="28">
        <v>17.0</v>
      </c>
      <c r="K1369" s="31">
        <v>1.2</v>
      </c>
      <c r="L1369" s="27">
        <v>109315.065</v>
      </c>
      <c r="M1369" s="32">
        <v>86.16408643</v>
      </c>
      <c r="N1369" s="33">
        <f t="shared" si="5"/>
        <v>9419032.709</v>
      </c>
    </row>
    <row r="1370">
      <c r="A1370" s="26">
        <v>43373.0</v>
      </c>
      <c r="B1370" s="27" t="str">
        <f t="shared" si="1"/>
        <v>Sunday</v>
      </c>
      <c r="C1370" s="28" t="str">
        <f t="shared" si="2"/>
        <v>September</v>
      </c>
      <c r="D1370" s="29">
        <f t="shared" si="3"/>
        <v>2018</v>
      </c>
      <c r="E1370" s="27">
        <f t="shared" si="4"/>
        <v>40</v>
      </c>
      <c r="F1370" s="30" t="str">
        <f>IFERROR(VLOOKUP(A1370,'_holidays'!A1370:B3475,2, false),"Ns")</f>
        <v>N</v>
      </c>
      <c r="G1370" s="30" t="str">
        <f>IFERROR(VLOOKUP(A1370,'_holidays'!A1370:C3475,3,False),"Ns")</f>
        <v>N</v>
      </c>
      <c r="H1370" s="31">
        <v>6.8</v>
      </c>
      <c r="I1370" s="31">
        <v>16.5</v>
      </c>
      <c r="J1370" s="28">
        <v>19.8</v>
      </c>
      <c r="K1370" s="31">
        <v>0.2</v>
      </c>
      <c r="L1370" s="27">
        <v>106236.23</v>
      </c>
      <c r="M1370" s="32">
        <v>86.88451641</v>
      </c>
      <c r="N1370" s="33">
        <f t="shared" si="5"/>
        <v>9230283.469</v>
      </c>
    </row>
    <row r="1371">
      <c r="A1371" s="26">
        <v>43374.0</v>
      </c>
      <c r="B1371" s="27" t="str">
        <f t="shared" si="1"/>
        <v>Monday</v>
      </c>
      <c r="C1371" s="28" t="str">
        <f t="shared" si="2"/>
        <v>October</v>
      </c>
      <c r="D1371" s="29">
        <f t="shared" si="3"/>
        <v>2018</v>
      </c>
      <c r="E1371" s="27">
        <f t="shared" si="4"/>
        <v>40</v>
      </c>
      <c r="F1371" s="30" t="str">
        <f>IFERROR(VLOOKUP(A1371,'_holidays'!A1371:B3476,2, false),"Ns")</f>
        <v>Ns</v>
      </c>
      <c r="G1371" s="30" t="str">
        <f>IFERROR(VLOOKUP(A1371,'_holidays'!A1371:C3476,3,False),"Ns")</f>
        <v>Ns</v>
      </c>
      <c r="H1371" s="31">
        <v>4.7</v>
      </c>
      <c r="I1371" s="31">
        <v>23.3</v>
      </c>
      <c r="J1371" s="28">
        <v>21.4</v>
      </c>
      <c r="K1371" s="31">
        <v>0.0</v>
      </c>
      <c r="L1371" s="27">
        <v>114466.64</v>
      </c>
      <c r="M1371" s="32">
        <v>111.1212712</v>
      </c>
      <c r="N1371" s="33">
        <f t="shared" si="5"/>
        <v>12719678.55</v>
      </c>
    </row>
    <row r="1372">
      <c r="A1372" s="26">
        <v>43375.0</v>
      </c>
      <c r="B1372" s="27" t="str">
        <f t="shared" si="1"/>
        <v>Tuesday</v>
      </c>
      <c r="C1372" s="28" t="str">
        <f t="shared" si="2"/>
        <v>October</v>
      </c>
      <c r="D1372" s="29">
        <f t="shared" si="3"/>
        <v>2018</v>
      </c>
      <c r="E1372" s="27">
        <f t="shared" si="4"/>
        <v>40</v>
      </c>
      <c r="F1372" s="30" t="str">
        <f>IFERROR(VLOOKUP(A1372,'_holidays'!A1372:B3477,2, false),"Ns")</f>
        <v>Ns</v>
      </c>
      <c r="G1372" s="30" t="str">
        <f>IFERROR(VLOOKUP(A1372,'_holidays'!A1372:C3477,3,False),"Ns")</f>
        <v>Ns</v>
      </c>
      <c r="H1372" s="31">
        <v>11.4</v>
      </c>
      <c r="I1372" s="31">
        <v>25.8</v>
      </c>
      <c r="J1372" s="28">
        <v>13.4</v>
      </c>
      <c r="K1372" s="31">
        <v>0.0</v>
      </c>
      <c r="L1372" s="27">
        <v>114458.205</v>
      </c>
      <c r="M1372" s="32">
        <v>104.9424003</v>
      </c>
      <c r="N1372" s="33">
        <f t="shared" si="5"/>
        <v>12011518.77</v>
      </c>
    </row>
    <row r="1373">
      <c r="A1373" s="26">
        <v>43376.0</v>
      </c>
      <c r="B1373" s="27" t="str">
        <f t="shared" si="1"/>
        <v>Wednesday</v>
      </c>
      <c r="C1373" s="28" t="str">
        <f t="shared" si="2"/>
        <v>October</v>
      </c>
      <c r="D1373" s="29">
        <f t="shared" si="3"/>
        <v>2018</v>
      </c>
      <c r="E1373" s="27">
        <f t="shared" si="4"/>
        <v>40</v>
      </c>
      <c r="F1373" s="30" t="str">
        <f>IFERROR(VLOOKUP(A1373,'_holidays'!A1373:B3478,2, false),"Ns")</f>
        <v>Ns</v>
      </c>
      <c r="G1373" s="30" t="str">
        <f>IFERROR(VLOOKUP(A1373,'_holidays'!A1373:C3478,3,False),"Ns")</f>
        <v>Ns</v>
      </c>
      <c r="H1373" s="31">
        <v>14.7</v>
      </c>
      <c r="I1373" s="31">
        <v>18.1</v>
      </c>
      <c r="J1373" s="28">
        <v>10.9</v>
      </c>
      <c r="K1373" s="31">
        <v>0.0</v>
      </c>
      <c r="L1373" s="27">
        <v>115490.835</v>
      </c>
      <c r="M1373" s="32">
        <v>122.0868375</v>
      </c>
      <c r="N1373" s="33">
        <f t="shared" si="5"/>
        <v>14099910.81</v>
      </c>
    </row>
    <row r="1374">
      <c r="A1374" s="26">
        <v>43377.0</v>
      </c>
      <c r="B1374" s="27" t="str">
        <f t="shared" si="1"/>
        <v>Thursday</v>
      </c>
      <c r="C1374" s="28" t="str">
        <f t="shared" si="2"/>
        <v>October</v>
      </c>
      <c r="D1374" s="29">
        <f t="shared" si="3"/>
        <v>2018</v>
      </c>
      <c r="E1374" s="27">
        <f t="shared" si="4"/>
        <v>40</v>
      </c>
      <c r="F1374" s="30" t="str">
        <f>IFERROR(VLOOKUP(A1374,'_holidays'!A1374:B3479,2, false),"Ns")</f>
        <v>Ns</v>
      </c>
      <c r="G1374" s="30" t="str">
        <f>IFERROR(VLOOKUP(A1374,'_holidays'!A1374:C3479,3,False),"Ns")</f>
        <v>Ns</v>
      </c>
      <c r="H1374" s="31">
        <v>10.9</v>
      </c>
      <c r="I1374" s="31">
        <v>14.6</v>
      </c>
      <c r="J1374" s="28">
        <v>12.5</v>
      </c>
      <c r="K1374" s="31">
        <v>0.0</v>
      </c>
      <c r="L1374" s="27">
        <v>115294.12</v>
      </c>
      <c r="M1374" s="32">
        <v>97.49945575</v>
      </c>
      <c r="N1374" s="33">
        <f t="shared" si="5"/>
        <v>11241113.95</v>
      </c>
    </row>
    <row r="1375">
      <c r="A1375" s="26">
        <v>43378.0</v>
      </c>
      <c r="B1375" s="27" t="str">
        <f t="shared" si="1"/>
        <v>Friday</v>
      </c>
      <c r="C1375" s="28" t="str">
        <f t="shared" si="2"/>
        <v>October</v>
      </c>
      <c r="D1375" s="29">
        <f t="shared" si="3"/>
        <v>2018</v>
      </c>
      <c r="E1375" s="27">
        <f t="shared" si="4"/>
        <v>40</v>
      </c>
      <c r="F1375" s="30" t="str">
        <f>IFERROR(VLOOKUP(A1375,'_holidays'!A1375:B3480,2, false),"Ns")</f>
        <v>Ns</v>
      </c>
      <c r="G1375" s="30" t="str">
        <f>IFERROR(VLOOKUP(A1375,'_holidays'!A1375:C3480,3,False),"Ns")</f>
        <v>Ns</v>
      </c>
      <c r="H1375" s="31">
        <v>9.1</v>
      </c>
      <c r="I1375" s="31">
        <v>20.5</v>
      </c>
      <c r="J1375" s="28">
        <v>22.5</v>
      </c>
      <c r="K1375" s="31">
        <v>0.0</v>
      </c>
      <c r="L1375" s="27">
        <v>112576.545</v>
      </c>
      <c r="M1375" s="32">
        <v>105.2909812</v>
      </c>
      <c r="N1375" s="33">
        <f t="shared" si="5"/>
        <v>11853294.88</v>
      </c>
    </row>
    <row r="1376">
      <c r="A1376" s="26">
        <v>43379.0</v>
      </c>
      <c r="B1376" s="27" t="str">
        <f t="shared" si="1"/>
        <v>Saturday</v>
      </c>
      <c r="C1376" s="28" t="str">
        <f t="shared" si="2"/>
        <v>October</v>
      </c>
      <c r="D1376" s="29">
        <f t="shared" si="3"/>
        <v>2018</v>
      </c>
      <c r="E1376" s="27">
        <f t="shared" si="4"/>
        <v>40</v>
      </c>
      <c r="F1376" s="30" t="str">
        <f>IFERROR(VLOOKUP(A1376,'_holidays'!A1376:B3481,2, false),"Ns")</f>
        <v>Ns</v>
      </c>
      <c r="G1376" s="30" t="str">
        <f>IFERROR(VLOOKUP(A1376,'_holidays'!A1376:C3481,3,False),"Ns")</f>
        <v>Ns</v>
      </c>
      <c r="H1376" s="31">
        <v>8.3</v>
      </c>
      <c r="I1376" s="31">
        <v>23.8</v>
      </c>
      <c r="J1376" s="28">
        <v>22.7</v>
      </c>
      <c r="K1376" s="31">
        <v>0.0</v>
      </c>
      <c r="L1376" s="27">
        <v>102988.145</v>
      </c>
      <c r="M1376" s="32">
        <v>100.1029263</v>
      </c>
      <c r="N1376" s="33">
        <f t="shared" si="5"/>
        <v>10309414.69</v>
      </c>
    </row>
    <row r="1377">
      <c r="A1377" s="26">
        <v>43380.0</v>
      </c>
      <c r="B1377" s="27" t="str">
        <f t="shared" si="1"/>
        <v>Sunday</v>
      </c>
      <c r="C1377" s="28" t="str">
        <f t="shared" si="2"/>
        <v>October</v>
      </c>
      <c r="D1377" s="29">
        <f t="shared" si="3"/>
        <v>2018</v>
      </c>
      <c r="E1377" s="27">
        <f t="shared" si="4"/>
        <v>41</v>
      </c>
      <c r="F1377" s="30" t="str">
        <f>IFERROR(VLOOKUP(A1377,'_holidays'!A1377:B3482,2, false),"Ns")</f>
        <v>Ns</v>
      </c>
      <c r="G1377" s="30" t="str">
        <f>IFERROR(VLOOKUP(A1377,'_holidays'!A1377:C3482,3,False),"Ns")</f>
        <v>Ns</v>
      </c>
      <c r="H1377" s="31">
        <v>10.3</v>
      </c>
      <c r="I1377" s="31">
        <v>24.7</v>
      </c>
      <c r="J1377" s="28">
        <v>21.2</v>
      </c>
      <c r="K1377" s="31">
        <v>0.0</v>
      </c>
      <c r="L1377" s="27">
        <v>100476.705</v>
      </c>
      <c r="M1377" s="32">
        <v>87.87165422</v>
      </c>
      <c r="N1377" s="33">
        <f t="shared" si="5"/>
        <v>8829054.279</v>
      </c>
    </row>
    <row r="1378">
      <c r="A1378" s="26">
        <v>43381.0</v>
      </c>
      <c r="B1378" s="27" t="str">
        <f t="shared" si="1"/>
        <v>Monday</v>
      </c>
      <c r="C1378" s="28" t="str">
        <f t="shared" si="2"/>
        <v>October</v>
      </c>
      <c r="D1378" s="29">
        <f t="shared" si="3"/>
        <v>2018</v>
      </c>
      <c r="E1378" s="27">
        <f t="shared" si="4"/>
        <v>41</v>
      </c>
      <c r="F1378" s="30" t="str">
        <f>IFERROR(VLOOKUP(A1378,'_holidays'!A1378:B3483,2, false),"Ns")</f>
        <v>Ns</v>
      </c>
      <c r="G1378" s="30" t="str">
        <f>IFERROR(VLOOKUP(A1378,'_holidays'!A1378:C3483,3,False),"Ns")</f>
        <v>Ns</v>
      </c>
      <c r="H1378" s="31">
        <v>13.5</v>
      </c>
      <c r="I1378" s="31">
        <v>28.2</v>
      </c>
      <c r="J1378" s="28">
        <v>22.7</v>
      </c>
      <c r="K1378" s="31">
        <v>0.0</v>
      </c>
      <c r="L1378" s="27">
        <v>113945.5</v>
      </c>
      <c r="M1378" s="32">
        <v>87.10126161</v>
      </c>
      <c r="N1378" s="33">
        <f t="shared" si="5"/>
        <v>9924796.805</v>
      </c>
    </row>
    <row r="1379">
      <c r="A1379" s="26">
        <v>43382.0</v>
      </c>
      <c r="B1379" s="27" t="str">
        <f t="shared" si="1"/>
        <v>Tuesday</v>
      </c>
      <c r="C1379" s="28" t="str">
        <f t="shared" si="2"/>
        <v>October</v>
      </c>
      <c r="D1379" s="29">
        <f t="shared" si="3"/>
        <v>2018</v>
      </c>
      <c r="E1379" s="27">
        <f t="shared" si="4"/>
        <v>41</v>
      </c>
      <c r="F1379" s="30" t="str">
        <f>IFERROR(VLOOKUP(A1379,'_holidays'!A1379:B3484,2, false),"Ns")</f>
        <v>Ns</v>
      </c>
      <c r="G1379" s="30" t="str">
        <f>IFERROR(VLOOKUP(A1379,'_holidays'!A1379:C3484,3,False),"Ns")</f>
        <v>Ns</v>
      </c>
      <c r="H1379" s="31">
        <v>16.1</v>
      </c>
      <c r="I1379" s="31">
        <v>17.9</v>
      </c>
      <c r="J1379" s="28">
        <v>7.2</v>
      </c>
      <c r="K1379" s="34"/>
      <c r="L1379" s="27">
        <v>116449.31</v>
      </c>
      <c r="M1379" s="32">
        <v>99.00074936</v>
      </c>
      <c r="N1379" s="33">
        <f t="shared" si="5"/>
        <v>11528568.95</v>
      </c>
    </row>
    <row r="1380">
      <c r="A1380" s="26">
        <v>43383.0</v>
      </c>
      <c r="B1380" s="27" t="str">
        <f t="shared" si="1"/>
        <v>Wednesday</v>
      </c>
      <c r="C1380" s="28" t="str">
        <f t="shared" si="2"/>
        <v>October</v>
      </c>
      <c r="D1380" s="29">
        <f t="shared" si="3"/>
        <v>2018</v>
      </c>
      <c r="E1380" s="27">
        <f t="shared" si="4"/>
        <v>41</v>
      </c>
      <c r="F1380" s="30" t="str">
        <f>IFERROR(VLOOKUP(A1380,'_holidays'!A1380:B3485,2, false),"Ns")</f>
        <v>Y</v>
      </c>
      <c r="G1380" s="30" t="str">
        <f>IFERROR(VLOOKUP(A1380,'_holidays'!A1380:C3485,3,False),"Ns")</f>
        <v>N</v>
      </c>
      <c r="H1380" s="31">
        <v>10.1</v>
      </c>
      <c r="I1380" s="31">
        <v>16.5</v>
      </c>
      <c r="J1380" s="28">
        <v>20.0</v>
      </c>
      <c r="K1380" s="34"/>
      <c r="L1380" s="27">
        <v>109551.08</v>
      </c>
      <c r="M1380" s="32">
        <v>73.53969761</v>
      </c>
      <c r="N1380" s="33">
        <f t="shared" si="5"/>
        <v>8056353.296</v>
      </c>
    </row>
    <row r="1381">
      <c r="A1381" s="26">
        <v>43384.0</v>
      </c>
      <c r="B1381" s="27" t="str">
        <f t="shared" si="1"/>
        <v>Thursday</v>
      </c>
      <c r="C1381" s="28" t="str">
        <f t="shared" si="2"/>
        <v>October</v>
      </c>
      <c r="D1381" s="29">
        <f t="shared" si="3"/>
        <v>2018</v>
      </c>
      <c r="E1381" s="27">
        <f t="shared" si="4"/>
        <v>41</v>
      </c>
      <c r="F1381" s="30" t="str">
        <f>IFERROR(VLOOKUP(A1381,'_holidays'!A1381:B3486,2, false),"Ns")</f>
        <v>Y</v>
      </c>
      <c r="G1381" s="30" t="str">
        <f>IFERROR(VLOOKUP(A1381,'_holidays'!A1381:C3486,3,False),"Ns")</f>
        <v>N</v>
      </c>
      <c r="H1381" s="31">
        <v>6.4</v>
      </c>
      <c r="I1381" s="31">
        <v>20.7</v>
      </c>
      <c r="J1381" s="28">
        <v>23.7</v>
      </c>
      <c r="K1381" s="31">
        <v>0.0</v>
      </c>
      <c r="L1381" s="27">
        <v>110432.33</v>
      </c>
      <c r="M1381" s="32">
        <v>85.63040854</v>
      </c>
      <c r="N1381" s="33">
        <f t="shared" si="5"/>
        <v>9456365.534</v>
      </c>
    </row>
    <row r="1382">
      <c r="A1382" s="26">
        <v>43385.0</v>
      </c>
      <c r="B1382" s="27" t="str">
        <f t="shared" si="1"/>
        <v>Friday</v>
      </c>
      <c r="C1382" s="28" t="str">
        <f t="shared" si="2"/>
        <v>October</v>
      </c>
      <c r="D1382" s="29">
        <f t="shared" si="3"/>
        <v>2018</v>
      </c>
      <c r="E1382" s="27">
        <f t="shared" si="4"/>
        <v>41</v>
      </c>
      <c r="F1382" s="30" t="str">
        <f>IFERROR(VLOOKUP(A1382,'_holidays'!A1382:B3487,2, false),"Ns")</f>
        <v>Y</v>
      </c>
      <c r="G1382" s="30" t="str">
        <f>IFERROR(VLOOKUP(A1382,'_holidays'!A1382:C3487,3,False),"Ns")</f>
        <v>N</v>
      </c>
      <c r="H1382" s="31">
        <v>8.7</v>
      </c>
      <c r="I1382" s="31">
        <v>22.7</v>
      </c>
      <c r="J1382" s="28">
        <v>23.9</v>
      </c>
      <c r="K1382" s="31">
        <v>0.0</v>
      </c>
      <c r="L1382" s="27">
        <v>110457.335</v>
      </c>
      <c r="M1382" s="32">
        <v>88.47236457</v>
      </c>
      <c r="N1382" s="33">
        <f t="shared" si="5"/>
        <v>9772421.612</v>
      </c>
    </row>
    <row r="1383">
      <c r="A1383" s="26">
        <v>43386.0</v>
      </c>
      <c r="B1383" s="27" t="str">
        <f t="shared" si="1"/>
        <v>Saturday</v>
      </c>
      <c r="C1383" s="28" t="str">
        <f t="shared" si="2"/>
        <v>October</v>
      </c>
      <c r="D1383" s="29">
        <f t="shared" si="3"/>
        <v>2018</v>
      </c>
      <c r="E1383" s="27">
        <f t="shared" si="4"/>
        <v>41</v>
      </c>
      <c r="F1383" s="30" t="str">
        <f>IFERROR(VLOOKUP(A1383,'_holidays'!A1383:B3488,2, false),"Ns")</f>
        <v>Y</v>
      </c>
      <c r="G1383" s="30" t="str">
        <f>IFERROR(VLOOKUP(A1383,'_holidays'!A1383:C3488,3,False),"Ns")</f>
        <v>N</v>
      </c>
      <c r="H1383" s="31">
        <v>10.5</v>
      </c>
      <c r="I1383" s="31">
        <v>24.9</v>
      </c>
      <c r="J1383" s="28">
        <v>23.2</v>
      </c>
      <c r="K1383" s="31">
        <v>0.0</v>
      </c>
      <c r="L1383" s="27">
        <v>96584.745</v>
      </c>
      <c r="M1383" s="32">
        <v>74.61660015</v>
      </c>
      <c r="N1383" s="33">
        <f t="shared" si="5"/>
        <v>7206825.298</v>
      </c>
    </row>
    <row r="1384">
      <c r="A1384" s="26">
        <v>43387.0</v>
      </c>
      <c r="B1384" s="27" t="str">
        <f t="shared" si="1"/>
        <v>Sunday</v>
      </c>
      <c r="C1384" s="28" t="str">
        <f t="shared" si="2"/>
        <v>October</v>
      </c>
      <c r="D1384" s="29">
        <f t="shared" si="3"/>
        <v>2018</v>
      </c>
      <c r="E1384" s="27">
        <f t="shared" si="4"/>
        <v>42</v>
      </c>
      <c r="F1384" s="30" t="str">
        <f>IFERROR(VLOOKUP(A1384,'_holidays'!A1384:B3489,2, false),"Ns")</f>
        <v>Y</v>
      </c>
      <c r="G1384" s="30" t="str">
        <f>IFERROR(VLOOKUP(A1384,'_holidays'!A1384:C3489,3,False),"Ns")</f>
        <v>N</v>
      </c>
      <c r="H1384" s="31">
        <v>12.4</v>
      </c>
      <c r="I1384" s="31">
        <v>27.3</v>
      </c>
      <c r="J1384" s="28">
        <v>22.1</v>
      </c>
      <c r="K1384" s="31">
        <v>0.0</v>
      </c>
      <c r="L1384" s="27">
        <v>90918.615</v>
      </c>
      <c r="M1384" s="32">
        <v>56.86416434</v>
      </c>
      <c r="N1384" s="33">
        <f t="shared" si="5"/>
        <v>5170011.065</v>
      </c>
    </row>
    <row r="1385">
      <c r="A1385" s="26">
        <v>43388.0</v>
      </c>
      <c r="B1385" s="27" t="str">
        <f t="shared" si="1"/>
        <v>Monday</v>
      </c>
      <c r="C1385" s="28" t="str">
        <f t="shared" si="2"/>
        <v>October</v>
      </c>
      <c r="D1385" s="29">
        <f t="shared" si="3"/>
        <v>2018</v>
      </c>
      <c r="E1385" s="27">
        <f t="shared" si="4"/>
        <v>42</v>
      </c>
      <c r="F1385" s="30" t="str">
        <f>IFERROR(VLOOKUP(A1385,'_holidays'!A1385:B3490,2, false),"Ns")</f>
        <v>Y</v>
      </c>
      <c r="G1385" s="30" t="str">
        <f>IFERROR(VLOOKUP(A1385,'_holidays'!A1385:C3490,3,False),"Ns")</f>
        <v>N</v>
      </c>
      <c r="H1385" s="31">
        <v>19.5</v>
      </c>
      <c r="I1385" s="31">
        <v>27.5</v>
      </c>
      <c r="J1385" s="28">
        <v>19.4</v>
      </c>
      <c r="K1385" s="31">
        <v>0.0</v>
      </c>
      <c r="L1385" s="27">
        <v>108070.275</v>
      </c>
      <c r="M1385" s="32">
        <v>79.18245441</v>
      </c>
      <c r="N1385" s="33">
        <f t="shared" si="5"/>
        <v>8557269.623</v>
      </c>
    </row>
    <row r="1386">
      <c r="A1386" s="26">
        <v>43389.0</v>
      </c>
      <c r="B1386" s="27" t="str">
        <f t="shared" si="1"/>
        <v>Tuesday</v>
      </c>
      <c r="C1386" s="28" t="str">
        <f t="shared" si="2"/>
        <v>October</v>
      </c>
      <c r="D1386" s="29">
        <f t="shared" si="3"/>
        <v>2018</v>
      </c>
      <c r="E1386" s="27">
        <f t="shared" si="4"/>
        <v>42</v>
      </c>
      <c r="F1386" s="30" t="str">
        <f>IFERROR(VLOOKUP(A1386,'_holidays'!A1386:B3491,2, false),"Ns")</f>
        <v>Y</v>
      </c>
      <c r="G1386" s="30" t="str">
        <f>IFERROR(VLOOKUP(A1386,'_holidays'!A1386:C3491,3,False),"Ns")</f>
        <v>N</v>
      </c>
      <c r="H1386" s="31">
        <v>20.0</v>
      </c>
      <c r="I1386" s="31">
        <v>23.1</v>
      </c>
      <c r="J1386" s="28">
        <v>6.1</v>
      </c>
      <c r="K1386" s="31">
        <v>0.2</v>
      </c>
      <c r="L1386" s="27">
        <v>113889.41</v>
      </c>
      <c r="M1386" s="32">
        <v>89.02524597</v>
      </c>
      <c r="N1386" s="33">
        <f t="shared" si="5"/>
        <v>10139032.74</v>
      </c>
    </row>
    <row r="1387">
      <c r="A1387" s="26">
        <v>43390.0</v>
      </c>
      <c r="B1387" s="27" t="str">
        <f t="shared" si="1"/>
        <v>Wednesday</v>
      </c>
      <c r="C1387" s="28" t="str">
        <f t="shared" si="2"/>
        <v>October</v>
      </c>
      <c r="D1387" s="29">
        <f t="shared" si="3"/>
        <v>2018</v>
      </c>
      <c r="E1387" s="27">
        <f t="shared" si="4"/>
        <v>42</v>
      </c>
      <c r="F1387" s="30" t="str">
        <f>IFERROR(VLOOKUP(A1387,'_holidays'!A1387:B3492,2, false),"Ns")</f>
        <v>Y</v>
      </c>
      <c r="G1387" s="30" t="str">
        <f>IFERROR(VLOOKUP(A1387,'_holidays'!A1387:C3492,3,False),"Ns")</f>
        <v>N</v>
      </c>
      <c r="H1387" s="31">
        <v>16.1</v>
      </c>
      <c r="I1387" s="31">
        <v>22.6</v>
      </c>
      <c r="J1387" s="28">
        <v>15.1</v>
      </c>
      <c r="K1387" s="31">
        <v>5.2</v>
      </c>
      <c r="L1387" s="27">
        <v>112592.26</v>
      </c>
      <c r="M1387" s="32">
        <v>122.20067</v>
      </c>
      <c r="N1387" s="33">
        <f t="shared" si="5"/>
        <v>13758849.61</v>
      </c>
    </row>
    <row r="1388">
      <c r="A1388" s="26">
        <v>43391.0</v>
      </c>
      <c r="B1388" s="27" t="str">
        <f t="shared" si="1"/>
        <v>Thursday</v>
      </c>
      <c r="C1388" s="28" t="str">
        <f t="shared" si="2"/>
        <v>October</v>
      </c>
      <c r="D1388" s="29">
        <f t="shared" si="3"/>
        <v>2018</v>
      </c>
      <c r="E1388" s="27">
        <f t="shared" si="4"/>
        <v>42</v>
      </c>
      <c r="F1388" s="30" t="str">
        <f>IFERROR(VLOOKUP(A1388,'_holidays'!A1388:B3493,2, false),"Ns")</f>
        <v>Y</v>
      </c>
      <c r="G1388" s="30" t="str">
        <f>IFERROR(VLOOKUP(A1388,'_holidays'!A1388:C3493,3,False),"Ns")</f>
        <v>N</v>
      </c>
      <c r="H1388" s="31">
        <v>14.7</v>
      </c>
      <c r="I1388" s="31">
        <v>20.7</v>
      </c>
      <c r="J1388" s="28">
        <v>10.5</v>
      </c>
      <c r="K1388" s="31">
        <v>2.0</v>
      </c>
      <c r="L1388" s="27">
        <v>112806.585</v>
      </c>
      <c r="M1388" s="32">
        <v>165.7797098</v>
      </c>
      <c r="N1388" s="33">
        <f t="shared" si="5"/>
        <v>18701042.92</v>
      </c>
    </row>
    <row r="1389">
      <c r="A1389" s="26">
        <v>43392.0</v>
      </c>
      <c r="B1389" s="27" t="str">
        <f t="shared" si="1"/>
        <v>Friday</v>
      </c>
      <c r="C1389" s="28" t="str">
        <f t="shared" si="2"/>
        <v>October</v>
      </c>
      <c r="D1389" s="29">
        <f t="shared" si="3"/>
        <v>2018</v>
      </c>
      <c r="E1389" s="27">
        <f t="shared" si="4"/>
        <v>42</v>
      </c>
      <c r="F1389" s="30" t="str">
        <f>IFERROR(VLOOKUP(A1389,'_holidays'!A1389:B3494,2, false),"Ns")</f>
        <v>Y</v>
      </c>
      <c r="G1389" s="30" t="str">
        <f>IFERROR(VLOOKUP(A1389,'_holidays'!A1389:C3494,3,False),"Ns")</f>
        <v>N</v>
      </c>
      <c r="H1389" s="31">
        <v>12.8</v>
      </c>
      <c r="I1389" s="31">
        <v>27.4</v>
      </c>
      <c r="J1389" s="28">
        <v>23.0</v>
      </c>
      <c r="K1389" s="31">
        <v>0.0</v>
      </c>
      <c r="L1389" s="27">
        <v>107940.16</v>
      </c>
      <c r="M1389" s="32">
        <v>101.6603803</v>
      </c>
      <c r="N1389" s="33">
        <f t="shared" si="5"/>
        <v>10973237.72</v>
      </c>
    </row>
    <row r="1390">
      <c r="A1390" s="26">
        <v>43393.0</v>
      </c>
      <c r="B1390" s="27" t="str">
        <f t="shared" si="1"/>
        <v>Saturday</v>
      </c>
      <c r="C1390" s="28" t="str">
        <f t="shared" si="2"/>
        <v>October</v>
      </c>
      <c r="D1390" s="29">
        <f t="shared" si="3"/>
        <v>2018</v>
      </c>
      <c r="E1390" s="27">
        <f t="shared" si="4"/>
        <v>42</v>
      </c>
      <c r="F1390" s="30" t="str">
        <f>IFERROR(VLOOKUP(A1390,'_holidays'!A1390:B3495,2, false),"Ns")</f>
        <v>Y</v>
      </c>
      <c r="G1390" s="30" t="str">
        <f>IFERROR(VLOOKUP(A1390,'_holidays'!A1390:C3495,3,False),"Ns")</f>
        <v>N</v>
      </c>
      <c r="H1390" s="31">
        <v>11.7</v>
      </c>
      <c r="I1390" s="31">
        <v>16.1</v>
      </c>
      <c r="J1390" s="28">
        <v>9.8</v>
      </c>
      <c r="K1390" s="31">
        <v>5.0</v>
      </c>
      <c r="L1390" s="27">
        <v>99368.855</v>
      </c>
      <c r="M1390" s="32">
        <v>96.29224204</v>
      </c>
      <c r="N1390" s="33">
        <f t="shared" si="5"/>
        <v>9568449.837</v>
      </c>
    </row>
    <row r="1391">
      <c r="A1391" s="26">
        <v>43394.0</v>
      </c>
      <c r="B1391" s="27" t="str">
        <f t="shared" si="1"/>
        <v>Sunday</v>
      </c>
      <c r="C1391" s="28" t="str">
        <f t="shared" si="2"/>
        <v>October</v>
      </c>
      <c r="D1391" s="29">
        <f t="shared" si="3"/>
        <v>2018</v>
      </c>
      <c r="E1391" s="27">
        <f t="shared" si="4"/>
        <v>43</v>
      </c>
      <c r="F1391" s="30" t="str">
        <f>IFERROR(VLOOKUP(A1391,'_holidays'!A1391:B3496,2, false),"Ns")</f>
        <v>Y</v>
      </c>
      <c r="G1391" s="30" t="str">
        <f>IFERROR(VLOOKUP(A1391,'_holidays'!A1391:C3496,3,False),"Ns")</f>
        <v>N</v>
      </c>
      <c r="H1391" s="31">
        <v>7.6</v>
      </c>
      <c r="I1391" s="31">
        <v>19.2</v>
      </c>
      <c r="J1391" s="28">
        <v>22.7</v>
      </c>
      <c r="K1391" s="31">
        <v>5.6</v>
      </c>
      <c r="L1391" s="27">
        <v>98427.53</v>
      </c>
      <c r="M1391" s="32">
        <v>81.92092442</v>
      </c>
      <c r="N1391" s="33">
        <f t="shared" si="5"/>
        <v>8063274.246</v>
      </c>
    </row>
    <row r="1392">
      <c r="A1392" s="26">
        <v>43395.0</v>
      </c>
      <c r="B1392" s="27" t="str">
        <f t="shared" si="1"/>
        <v>Monday</v>
      </c>
      <c r="C1392" s="28" t="str">
        <f t="shared" si="2"/>
        <v>October</v>
      </c>
      <c r="D1392" s="29">
        <f t="shared" si="3"/>
        <v>2018</v>
      </c>
      <c r="E1392" s="27">
        <f t="shared" si="4"/>
        <v>43</v>
      </c>
      <c r="F1392" s="30" t="str">
        <f>IFERROR(VLOOKUP(A1392,'_holidays'!A1392:B3497,2, false),"Ns")</f>
        <v>Y</v>
      </c>
      <c r="G1392" s="30" t="str">
        <f>IFERROR(VLOOKUP(A1392,'_holidays'!A1392:C3497,3,False),"Ns")</f>
        <v>N</v>
      </c>
      <c r="H1392" s="31">
        <v>8.9</v>
      </c>
      <c r="I1392" s="31">
        <v>27.0</v>
      </c>
      <c r="J1392" s="28">
        <v>25.7</v>
      </c>
      <c r="K1392" s="31">
        <v>0.0</v>
      </c>
      <c r="L1392" s="27">
        <v>105893.615</v>
      </c>
      <c r="M1392" s="32">
        <v>84.17539042</v>
      </c>
      <c r="N1392" s="33">
        <f t="shared" si="5"/>
        <v>8913636.386</v>
      </c>
    </row>
    <row r="1393">
      <c r="A1393" s="26">
        <v>43396.0</v>
      </c>
      <c r="B1393" s="27" t="str">
        <f t="shared" si="1"/>
        <v>Tuesday</v>
      </c>
      <c r="C1393" s="28" t="str">
        <f t="shared" si="2"/>
        <v>October</v>
      </c>
      <c r="D1393" s="29">
        <f t="shared" si="3"/>
        <v>2018</v>
      </c>
      <c r="E1393" s="27">
        <f t="shared" si="4"/>
        <v>43</v>
      </c>
      <c r="F1393" s="30" t="str">
        <f>IFERROR(VLOOKUP(A1393,'_holidays'!A1393:B3498,2, false),"Ns")</f>
        <v>Y</v>
      </c>
      <c r="G1393" s="30" t="str">
        <f>IFERROR(VLOOKUP(A1393,'_holidays'!A1393:C3498,3,False),"Ns")</f>
        <v>N</v>
      </c>
      <c r="H1393" s="31">
        <v>13.0</v>
      </c>
      <c r="I1393" s="31">
        <v>18.8</v>
      </c>
      <c r="J1393" s="28">
        <v>16.7</v>
      </c>
      <c r="K1393" s="31">
        <v>0.0</v>
      </c>
      <c r="L1393" s="27">
        <v>109241.565</v>
      </c>
      <c r="M1393" s="32">
        <v>90.93533587</v>
      </c>
      <c r="N1393" s="33">
        <f t="shared" si="5"/>
        <v>9933918.404</v>
      </c>
    </row>
    <row r="1394">
      <c r="A1394" s="26">
        <v>43397.0</v>
      </c>
      <c r="B1394" s="27" t="str">
        <f t="shared" si="1"/>
        <v>Wednesday</v>
      </c>
      <c r="C1394" s="28" t="str">
        <f t="shared" si="2"/>
        <v>October</v>
      </c>
      <c r="D1394" s="29">
        <f t="shared" si="3"/>
        <v>2018</v>
      </c>
      <c r="E1394" s="27">
        <f t="shared" si="4"/>
        <v>43</v>
      </c>
      <c r="F1394" s="30" t="str">
        <f>IFERROR(VLOOKUP(A1394,'_holidays'!A1394:B3499,2, false),"Ns")</f>
        <v>Y</v>
      </c>
      <c r="G1394" s="30" t="str">
        <f>IFERROR(VLOOKUP(A1394,'_holidays'!A1394:C3499,3,False),"Ns")</f>
        <v>N</v>
      </c>
      <c r="H1394" s="31">
        <v>9.2</v>
      </c>
      <c r="I1394" s="31">
        <v>15.5</v>
      </c>
      <c r="J1394" s="28">
        <v>19.7</v>
      </c>
      <c r="K1394" s="31">
        <v>0.0</v>
      </c>
      <c r="L1394" s="27">
        <v>111423.365</v>
      </c>
      <c r="M1394" s="32">
        <v>93.34475257</v>
      </c>
      <c r="N1394" s="33">
        <f t="shared" si="5"/>
        <v>10400786.44</v>
      </c>
    </row>
    <row r="1395">
      <c r="A1395" s="26">
        <v>43398.0</v>
      </c>
      <c r="B1395" s="27" t="str">
        <f t="shared" si="1"/>
        <v>Thursday</v>
      </c>
      <c r="C1395" s="28" t="str">
        <f t="shared" si="2"/>
        <v>October</v>
      </c>
      <c r="D1395" s="29">
        <f t="shared" si="3"/>
        <v>2018</v>
      </c>
      <c r="E1395" s="27">
        <f t="shared" si="4"/>
        <v>43</v>
      </c>
      <c r="F1395" s="30" t="str">
        <f>IFERROR(VLOOKUP(A1395,'_holidays'!A1395:B3500,2, false),"Ns")</f>
        <v>Y</v>
      </c>
      <c r="G1395" s="30" t="str">
        <f>IFERROR(VLOOKUP(A1395,'_holidays'!A1395:C3500,3,False),"Ns")</f>
        <v>N</v>
      </c>
      <c r="H1395" s="31">
        <v>6.4</v>
      </c>
      <c r="I1395" s="31">
        <v>19.5</v>
      </c>
      <c r="J1395" s="28">
        <v>25.0</v>
      </c>
      <c r="K1395" s="31">
        <v>0.0</v>
      </c>
      <c r="L1395" s="27">
        <v>112414.39</v>
      </c>
      <c r="M1395" s="32">
        <v>115.427252</v>
      </c>
      <c r="N1395" s="33">
        <f t="shared" si="5"/>
        <v>12975684.12</v>
      </c>
    </row>
    <row r="1396">
      <c r="A1396" s="26">
        <v>43399.0</v>
      </c>
      <c r="B1396" s="27" t="str">
        <f t="shared" si="1"/>
        <v>Friday</v>
      </c>
      <c r="C1396" s="28" t="str">
        <f t="shared" si="2"/>
        <v>October</v>
      </c>
      <c r="D1396" s="29">
        <f t="shared" si="3"/>
        <v>2018</v>
      </c>
      <c r="E1396" s="27">
        <f t="shared" si="4"/>
        <v>43</v>
      </c>
      <c r="F1396" s="30" t="str">
        <f>IFERROR(VLOOKUP(A1396,'_holidays'!A1396:B3501,2, false),"Ns")</f>
        <v>Y</v>
      </c>
      <c r="G1396" s="30" t="str">
        <f>IFERROR(VLOOKUP(A1396,'_holidays'!A1396:C3501,3,False),"Ns")</f>
        <v>N</v>
      </c>
      <c r="H1396" s="31">
        <v>9.6</v>
      </c>
      <c r="I1396" s="31">
        <v>18.3</v>
      </c>
      <c r="J1396" s="28">
        <v>23.7</v>
      </c>
      <c r="K1396" s="31">
        <v>0.0</v>
      </c>
      <c r="L1396" s="27">
        <v>111145.12</v>
      </c>
      <c r="M1396" s="32">
        <v>111.2042443</v>
      </c>
      <c r="N1396" s="33">
        <f t="shared" si="5"/>
        <v>12359809.08</v>
      </c>
    </row>
    <row r="1397">
      <c r="A1397" s="26">
        <v>43400.0</v>
      </c>
      <c r="B1397" s="27" t="str">
        <f t="shared" si="1"/>
        <v>Saturday</v>
      </c>
      <c r="C1397" s="28" t="str">
        <f t="shared" si="2"/>
        <v>October</v>
      </c>
      <c r="D1397" s="29">
        <f t="shared" si="3"/>
        <v>2018</v>
      </c>
      <c r="E1397" s="27">
        <f t="shared" si="4"/>
        <v>43</v>
      </c>
      <c r="F1397" s="30" t="str">
        <f>IFERROR(VLOOKUP(A1397,'_holidays'!A1397:B3502,2, false),"Ns")</f>
        <v>Y</v>
      </c>
      <c r="G1397" s="30" t="str">
        <f>IFERROR(VLOOKUP(A1397,'_holidays'!A1397:C3502,3,False),"Ns")</f>
        <v>N</v>
      </c>
      <c r="H1397" s="31">
        <v>11.3</v>
      </c>
      <c r="I1397" s="31">
        <v>19.6</v>
      </c>
      <c r="J1397" s="28">
        <v>20.5</v>
      </c>
      <c r="K1397" s="31">
        <v>0.0</v>
      </c>
      <c r="L1397" s="27">
        <v>97973.985</v>
      </c>
      <c r="M1397" s="32">
        <v>98.83226708</v>
      </c>
      <c r="N1397" s="33">
        <f t="shared" si="5"/>
        <v>9682991.052</v>
      </c>
    </row>
    <row r="1398">
      <c r="A1398" s="26">
        <v>43401.0</v>
      </c>
      <c r="B1398" s="27" t="str">
        <f t="shared" si="1"/>
        <v>Sunday</v>
      </c>
      <c r="C1398" s="28" t="str">
        <f t="shared" si="2"/>
        <v>October</v>
      </c>
      <c r="D1398" s="29">
        <f t="shared" si="3"/>
        <v>2018</v>
      </c>
      <c r="E1398" s="27">
        <f t="shared" si="4"/>
        <v>44</v>
      </c>
      <c r="F1398" s="30" t="str">
        <f>IFERROR(VLOOKUP(A1398,'_holidays'!A1398:B3503,2, false),"Ns")</f>
        <v>Y</v>
      </c>
      <c r="G1398" s="30" t="str">
        <f>IFERROR(VLOOKUP(A1398,'_holidays'!A1398:C3503,3,False),"Ns")</f>
        <v>N</v>
      </c>
      <c r="H1398" s="31">
        <v>9.3</v>
      </c>
      <c r="I1398" s="31">
        <v>15.9</v>
      </c>
      <c r="J1398" s="28">
        <v>22.8</v>
      </c>
      <c r="K1398" s="31">
        <v>0.0</v>
      </c>
      <c r="L1398" s="27">
        <v>95624.015</v>
      </c>
      <c r="M1398" s="32">
        <v>110.2151781</v>
      </c>
      <c r="N1398" s="33">
        <f t="shared" si="5"/>
        <v>10539217.84</v>
      </c>
    </row>
    <row r="1399">
      <c r="A1399" s="26">
        <v>43402.0</v>
      </c>
      <c r="B1399" s="27" t="str">
        <f t="shared" si="1"/>
        <v>Monday</v>
      </c>
      <c r="C1399" s="28" t="str">
        <f t="shared" si="2"/>
        <v>October</v>
      </c>
      <c r="D1399" s="29">
        <f t="shared" si="3"/>
        <v>2018</v>
      </c>
      <c r="E1399" s="27">
        <f t="shared" si="4"/>
        <v>44</v>
      </c>
      <c r="F1399" s="30" t="str">
        <f>IFERROR(VLOOKUP(A1399,'_holidays'!A1399:B3504,2, false),"Ns")</f>
        <v>Y</v>
      </c>
      <c r="G1399" s="30" t="str">
        <f>IFERROR(VLOOKUP(A1399,'_holidays'!A1399:C3504,3,False),"Ns")</f>
        <v>N</v>
      </c>
      <c r="H1399" s="31">
        <v>9.1</v>
      </c>
      <c r="I1399" s="31">
        <v>17.0</v>
      </c>
      <c r="J1399" s="28">
        <v>25.6</v>
      </c>
      <c r="K1399" s="31">
        <v>0.0</v>
      </c>
      <c r="L1399" s="27">
        <v>110196.615</v>
      </c>
      <c r="M1399" s="32">
        <v>142.3380601</v>
      </c>
      <c r="N1399" s="33">
        <f t="shared" si="5"/>
        <v>15685172.41</v>
      </c>
    </row>
    <row r="1400">
      <c r="A1400" s="26">
        <v>43403.0</v>
      </c>
      <c r="B1400" s="27" t="str">
        <f t="shared" si="1"/>
        <v>Tuesday</v>
      </c>
      <c r="C1400" s="28" t="str">
        <f t="shared" si="2"/>
        <v>October</v>
      </c>
      <c r="D1400" s="29">
        <f t="shared" si="3"/>
        <v>2018</v>
      </c>
      <c r="E1400" s="27">
        <f t="shared" si="4"/>
        <v>44</v>
      </c>
      <c r="F1400" s="30" t="str">
        <f>IFERROR(VLOOKUP(A1400,'_holidays'!A1400:B3505,2, false),"Ns")</f>
        <v>Y</v>
      </c>
      <c r="G1400" s="30" t="str">
        <f>IFERROR(VLOOKUP(A1400,'_holidays'!A1400:C3505,3,False),"Ns")</f>
        <v>N</v>
      </c>
      <c r="H1400" s="31">
        <v>8.3</v>
      </c>
      <c r="I1400" s="31">
        <v>25.2</v>
      </c>
      <c r="J1400" s="28">
        <v>25.8</v>
      </c>
      <c r="K1400" s="31">
        <v>0.0</v>
      </c>
      <c r="L1400" s="27">
        <v>113459.025</v>
      </c>
      <c r="M1400" s="32">
        <v>149.0806203</v>
      </c>
      <c r="N1400" s="33">
        <f t="shared" si="5"/>
        <v>16914541.83</v>
      </c>
    </row>
    <row r="1401">
      <c r="A1401" s="26">
        <v>43404.0</v>
      </c>
      <c r="B1401" s="27" t="str">
        <f t="shared" si="1"/>
        <v>Wednesday</v>
      </c>
      <c r="C1401" s="28" t="str">
        <f t="shared" si="2"/>
        <v>October</v>
      </c>
      <c r="D1401" s="29">
        <f t="shared" si="3"/>
        <v>2018</v>
      </c>
      <c r="E1401" s="27">
        <f t="shared" si="4"/>
        <v>44</v>
      </c>
      <c r="F1401" s="30" t="str">
        <f>IFERROR(VLOOKUP(A1401,'_holidays'!A1401:B3506,2, false),"Ns")</f>
        <v>Y</v>
      </c>
      <c r="G1401" s="30" t="str">
        <f>IFERROR(VLOOKUP(A1401,'_holidays'!A1401:C3506,3,False),"Ns")</f>
        <v>N</v>
      </c>
      <c r="H1401" s="31">
        <v>13.0</v>
      </c>
      <c r="I1401" s="31">
        <v>19.5</v>
      </c>
      <c r="J1401" s="28">
        <v>16.7</v>
      </c>
      <c r="K1401" s="31">
        <v>0.0</v>
      </c>
      <c r="L1401" s="27">
        <v>114402.745</v>
      </c>
      <c r="M1401" s="32">
        <v>121.6154276</v>
      </c>
      <c r="N1401" s="33">
        <f t="shared" si="5"/>
        <v>13913138.75</v>
      </c>
    </row>
    <row r="1402">
      <c r="A1402" s="26">
        <v>43405.0</v>
      </c>
      <c r="B1402" s="27" t="str">
        <f t="shared" si="1"/>
        <v>Thursday</v>
      </c>
      <c r="C1402" s="28" t="str">
        <f t="shared" si="2"/>
        <v>November</v>
      </c>
      <c r="D1402" s="29">
        <f t="shared" si="3"/>
        <v>2018</v>
      </c>
      <c r="E1402" s="27">
        <f t="shared" si="4"/>
        <v>44</v>
      </c>
      <c r="F1402" s="30" t="str">
        <f>IFERROR(VLOOKUP(A1402,'_holidays'!A1402:B3507,2, false),"Ns")</f>
        <v>Ns</v>
      </c>
      <c r="G1402" s="30" t="str">
        <f>IFERROR(VLOOKUP(A1402,'_holidays'!A1402:C3507,3,False),"Ns")</f>
        <v>Ns</v>
      </c>
      <c r="H1402" s="31">
        <v>12.8</v>
      </c>
      <c r="I1402" s="31">
        <v>34.3</v>
      </c>
      <c r="J1402" s="28">
        <v>14.2</v>
      </c>
      <c r="K1402" s="31">
        <v>0.0</v>
      </c>
      <c r="L1402" s="27">
        <v>119350.665</v>
      </c>
      <c r="M1402" s="32">
        <v>101.7889277</v>
      </c>
      <c r="N1402" s="33">
        <f t="shared" si="5"/>
        <v>12148576.21</v>
      </c>
    </row>
    <row r="1403">
      <c r="A1403" s="26">
        <v>43406.0</v>
      </c>
      <c r="B1403" s="27" t="str">
        <f t="shared" si="1"/>
        <v>Friday</v>
      </c>
      <c r="C1403" s="28" t="str">
        <f t="shared" si="2"/>
        <v>November</v>
      </c>
      <c r="D1403" s="29">
        <f t="shared" si="3"/>
        <v>2018</v>
      </c>
      <c r="E1403" s="27">
        <f t="shared" si="4"/>
        <v>44</v>
      </c>
      <c r="F1403" s="30" t="str">
        <f>IFERROR(VLOOKUP(A1403,'_holidays'!A1403:B3508,2, false),"Ns")</f>
        <v>Ns</v>
      </c>
      <c r="G1403" s="30" t="str">
        <f>IFERROR(VLOOKUP(A1403,'_holidays'!A1403:C3508,3,False),"Ns")</f>
        <v>Ns</v>
      </c>
      <c r="H1403" s="31">
        <v>16.3</v>
      </c>
      <c r="I1403" s="31">
        <v>31.6</v>
      </c>
      <c r="J1403" s="28">
        <v>13.4</v>
      </c>
      <c r="K1403" s="31">
        <v>0.0</v>
      </c>
      <c r="L1403" s="27">
        <v>116793.855</v>
      </c>
      <c r="M1403" s="32">
        <v>79.01902017</v>
      </c>
      <c r="N1403" s="33">
        <f t="shared" si="5"/>
        <v>9228935.984</v>
      </c>
    </row>
    <row r="1404">
      <c r="A1404" s="26">
        <v>43407.0</v>
      </c>
      <c r="B1404" s="27" t="str">
        <f t="shared" si="1"/>
        <v>Saturday</v>
      </c>
      <c r="C1404" s="28" t="str">
        <f t="shared" si="2"/>
        <v>November</v>
      </c>
      <c r="D1404" s="29">
        <f t="shared" si="3"/>
        <v>2018</v>
      </c>
      <c r="E1404" s="27">
        <f t="shared" si="4"/>
        <v>44</v>
      </c>
      <c r="F1404" s="30" t="str">
        <f>IFERROR(VLOOKUP(A1404,'_holidays'!A1404:B3509,2, false),"Ns")</f>
        <v>Ns</v>
      </c>
      <c r="G1404" s="30" t="str">
        <f>IFERROR(VLOOKUP(A1404,'_holidays'!A1404:C3509,3,False),"Ns")</f>
        <v>Ns</v>
      </c>
      <c r="H1404" s="31">
        <v>12.6</v>
      </c>
      <c r="I1404" s="31">
        <v>20.9</v>
      </c>
      <c r="J1404" s="28">
        <v>19.9</v>
      </c>
      <c r="K1404" s="31">
        <v>0.2</v>
      </c>
      <c r="L1404" s="27">
        <v>93859.285</v>
      </c>
      <c r="M1404" s="32">
        <v>74.72966509</v>
      </c>
      <c r="N1404" s="33">
        <f t="shared" si="5"/>
        <v>7014072.934</v>
      </c>
    </row>
    <row r="1405">
      <c r="A1405" s="26">
        <v>43408.0</v>
      </c>
      <c r="B1405" s="27" t="str">
        <f t="shared" si="1"/>
        <v>Sunday</v>
      </c>
      <c r="C1405" s="28" t="str">
        <f t="shared" si="2"/>
        <v>November</v>
      </c>
      <c r="D1405" s="29">
        <f t="shared" si="3"/>
        <v>2018</v>
      </c>
      <c r="E1405" s="27">
        <f t="shared" si="4"/>
        <v>45</v>
      </c>
      <c r="F1405" s="30" t="str">
        <f>IFERROR(VLOOKUP(A1405,'_holidays'!A1405:B3510,2, false),"Ns")</f>
        <v>Ns</v>
      </c>
      <c r="G1405" s="30" t="str">
        <f>IFERROR(VLOOKUP(A1405,'_holidays'!A1405:C3510,3,False),"Ns")</f>
        <v>Ns</v>
      </c>
      <c r="H1405" s="31">
        <v>9.2</v>
      </c>
      <c r="I1405" s="31">
        <v>20.9</v>
      </c>
      <c r="J1405" s="28">
        <v>19.7</v>
      </c>
      <c r="K1405" s="31">
        <v>0.0</v>
      </c>
      <c r="L1405" s="27">
        <v>96432.625</v>
      </c>
      <c r="M1405" s="32">
        <v>90.90147276</v>
      </c>
      <c r="N1405" s="33">
        <f t="shared" si="5"/>
        <v>8765867.635</v>
      </c>
    </row>
    <row r="1406">
      <c r="A1406" s="26">
        <v>43409.0</v>
      </c>
      <c r="B1406" s="27" t="str">
        <f t="shared" si="1"/>
        <v>Monday</v>
      </c>
      <c r="C1406" s="28" t="str">
        <f t="shared" si="2"/>
        <v>November</v>
      </c>
      <c r="D1406" s="29">
        <f t="shared" si="3"/>
        <v>2018</v>
      </c>
      <c r="E1406" s="27">
        <f t="shared" si="4"/>
        <v>45</v>
      </c>
      <c r="F1406" s="30" t="str">
        <f>IFERROR(VLOOKUP(A1406,'_holidays'!A1406:B3511,2, false),"Ns")</f>
        <v>Ns</v>
      </c>
      <c r="G1406" s="30" t="str">
        <f>IFERROR(VLOOKUP(A1406,'_holidays'!A1406:C3511,3,False),"Ns")</f>
        <v>Ns</v>
      </c>
      <c r="H1406" s="31">
        <v>14.5</v>
      </c>
      <c r="I1406" s="31">
        <v>28.6</v>
      </c>
      <c r="J1406" s="28">
        <v>15.8</v>
      </c>
      <c r="K1406" s="31">
        <v>2.8</v>
      </c>
      <c r="L1406" s="27">
        <v>107014.075</v>
      </c>
      <c r="M1406" s="32">
        <v>104.6322227</v>
      </c>
      <c r="N1406" s="33">
        <f t="shared" si="5"/>
        <v>11197120.53</v>
      </c>
    </row>
    <row r="1407">
      <c r="A1407" s="26">
        <v>43410.0</v>
      </c>
      <c r="B1407" s="27" t="str">
        <f t="shared" si="1"/>
        <v>Tuesday</v>
      </c>
      <c r="C1407" s="28" t="str">
        <f t="shared" si="2"/>
        <v>November</v>
      </c>
      <c r="D1407" s="29">
        <f t="shared" si="3"/>
        <v>2018</v>
      </c>
      <c r="E1407" s="27">
        <f t="shared" si="4"/>
        <v>45</v>
      </c>
      <c r="F1407" s="30" t="str">
        <f>IFERROR(VLOOKUP(A1407,'_holidays'!A1407:B3512,2, false),"Ns")</f>
        <v>Ns</v>
      </c>
      <c r="G1407" s="30" t="str">
        <f>IFERROR(VLOOKUP(A1407,'_holidays'!A1407:C3512,3,False),"Ns")</f>
        <v>Ns</v>
      </c>
      <c r="H1407" s="31">
        <v>16.3</v>
      </c>
      <c r="I1407" s="31">
        <v>21.4</v>
      </c>
      <c r="J1407" s="28">
        <v>7.8</v>
      </c>
      <c r="K1407" s="31">
        <v>4.4</v>
      </c>
      <c r="L1407" s="27">
        <v>100696.565</v>
      </c>
      <c r="M1407" s="32">
        <v>115.778035</v>
      </c>
      <c r="N1407" s="33">
        <f t="shared" si="5"/>
        <v>11658450.43</v>
      </c>
    </row>
    <row r="1408">
      <c r="A1408" s="26">
        <v>43411.0</v>
      </c>
      <c r="B1408" s="27" t="str">
        <f t="shared" si="1"/>
        <v>Wednesday</v>
      </c>
      <c r="C1408" s="28" t="str">
        <f t="shared" si="2"/>
        <v>November</v>
      </c>
      <c r="D1408" s="29">
        <f t="shared" si="3"/>
        <v>2018</v>
      </c>
      <c r="E1408" s="27">
        <f t="shared" si="4"/>
        <v>45</v>
      </c>
      <c r="F1408" s="30" t="str">
        <f>IFERROR(VLOOKUP(A1408,'_holidays'!A1408:B3513,2, false),"Ns")</f>
        <v>Ns</v>
      </c>
      <c r="G1408" s="30" t="str">
        <f>IFERROR(VLOOKUP(A1408,'_holidays'!A1408:C3513,3,False),"Ns")</f>
        <v>Ns</v>
      </c>
      <c r="H1408" s="31">
        <v>11.1</v>
      </c>
      <c r="I1408" s="31">
        <v>17.2</v>
      </c>
      <c r="J1408" s="28">
        <v>18.2</v>
      </c>
      <c r="K1408" s="31">
        <v>35.8</v>
      </c>
      <c r="L1408" s="27">
        <v>106387.195</v>
      </c>
      <c r="M1408" s="32">
        <v>95.56956477</v>
      </c>
      <c r="N1408" s="33">
        <f t="shared" si="5"/>
        <v>10167377.92</v>
      </c>
    </row>
    <row r="1409">
      <c r="A1409" s="26">
        <v>43412.0</v>
      </c>
      <c r="B1409" s="27" t="str">
        <f t="shared" si="1"/>
        <v>Thursday</v>
      </c>
      <c r="C1409" s="28" t="str">
        <f t="shared" si="2"/>
        <v>November</v>
      </c>
      <c r="D1409" s="29">
        <f t="shared" si="3"/>
        <v>2018</v>
      </c>
      <c r="E1409" s="27">
        <f t="shared" si="4"/>
        <v>45</v>
      </c>
      <c r="F1409" s="30" t="str">
        <f>IFERROR(VLOOKUP(A1409,'_holidays'!A1409:B3514,2, false),"Ns")</f>
        <v>Ns</v>
      </c>
      <c r="G1409" s="30" t="str">
        <f>IFERROR(VLOOKUP(A1409,'_holidays'!A1409:C3514,3,False),"Ns")</f>
        <v>Ns</v>
      </c>
      <c r="H1409" s="31">
        <v>7.7</v>
      </c>
      <c r="I1409" s="31">
        <v>17.0</v>
      </c>
      <c r="J1409" s="28">
        <v>22.7</v>
      </c>
      <c r="K1409" s="31">
        <v>3.0</v>
      </c>
      <c r="L1409" s="27">
        <v>109430.37</v>
      </c>
      <c r="M1409" s="32">
        <v>91.88451742</v>
      </c>
      <c r="N1409" s="33">
        <f t="shared" si="5"/>
        <v>10054956.74</v>
      </c>
    </row>
    <row r="1410">
      <c r="A1410" s="26">
        <v>43413.0</v>
      </c>
      <c r="B1410" s="27" t="str">
        <f t="shared" si="1"/>
        <v>Friday</v>
      </c>
      <c r="C1410" s="28" t="str">
        <f t="shared" si="2"/>
        <v>November</v>
      </c>
      <c r="D1410" s="29">
        <f t="shared" si="3"/>
        <v>2018</v>
      </c>
      <c r="E1410" s="27">
        <f t="shared" si="4"/>
        <v>45</v>
      </c>
      <c r="F1410" s="30" t="str">
        <f>IFERROR(VLOOKUP(A1410,'_holidays'!A1410:B3515,2, false),"Ns")</f>
        <v>Ns</v>
      </c>
      <c r="G1410" s="30" t="str">
        <f>IFERROR(VLOOKUP(A1410,'_holidays'!A1410:C3515,3,False),"Ns")</f>
        <v>Ns</v>
      </c>
      <c r="H1410" s="31">
        <v>8.0</v>
      </c>
      <c r="I1410" s="31">
        <v>20.0</v>
      </c>
      <c r="J1410" s="28">
        <v>14.8</v>
      </c>
      <c r="K1410" s="31">
        <v>0.0</v>
      </c>
      <c r="L1410" s="27">
        <v>112506.95</v>
      </c>
      <c r="M1410" s="32">
        <v>101.7347422</v>
      </c>
      <c r="N1410" s="33">
        <f t="shared" si="5"/>
        <v>11445865.55</v>
      </c>
    </row>
    <row r="1411">
      <c r="A1411" s="26">
        <v>43414.0</v>
      </c>
      <c r="B1411" s="27" t="str">
        <f t="shared" si="1"/>
        <v>Saturday</v>
      </c>
      <c r="C1411" s="28" t="str">
        <f t="shared" si="2"/>
        <v>November</v>
      </c>
      <c r="D1411" s="29">
        <f t="shared" si="3"/>
        <v>2018</v>
      </c>
      <c r="E1411" s="27">
        <f t="shared" si="4"/>
        <v>45</v>
      </c>
      <c r="F1411" s="30" t="str">
        <f>IFERROR(VLOOKUP(A1411,'_holidays'!A1411:B3516,2, false),"Ns")</f>
        <v>Ns</v>
      </c>
      <c r="G1411" s="30" t="str">
        <f>IFERROR(VLOOKUP(A1411,'_holidays'!A1411:C3516,3,False),"Ns")</f>
        <v>Ns</v>
      </c>
      <c r="H1411" s="31">
        <v>9.0</v>
      </c>
      <c r="I1411" s="31">
        <v>20.3</v>
      </c>
      <c r="J1411" s="28">
        <v>27.3</v>
      </c>
      <c r="K1411" s="31">
        <v>0.0</v>
      </c>
      <c r="L1411" s="27">
        <v>100203.55</v>
      </c>
      <c r="M1411" s="32">
        <v>86.72527139</v>
      </c>
      <c r="N1411" s="33">
        <f t="shared" si="5"/>
        <v>8690180.068</v>
      </c>
    </row>
    <row r="1412">
      <c r="A1412" s="26">
        <v>43415.0</v>
      </c>
      <c r="B1412" s="27" t="str">
        <f t="shared" si="1"/>
        <v>Sunday</v>
      </c>
      <c r="C1412" s="28" t="str">
        <f t="shared" si="2"/>
        <v>November</v>
      </c>
      <c r="D1412" s="29">
        <f t="shared" si="3"/>
        <v>2018</v>
      </c>
      <c r="E1412" s="27">
        <f t="shared" si="4"/>
        <v>46</v>
      </c>
      <c r="F1412" s="30" t="str">
        <f>IFERROR(VLOOKUP(A1412,'_holidays'!A1412:B3517,2, false),"Ns")</f>
        <v>Y</v>
      </c>
      <c r="G1412" s="30" t="str">
        <f>IFERROR(VLOOKUP(A1412,'_holidays'!A1412:C3517,3,False),"Ns")</f>
        <v>N</v>
      </c>
      <c r="H1412" s="31">
        <v>9.3</v>
      </c>
      <c r="I1412" s="31">
        <v>19.6</v>
      </c>
      <c r="J1412" s="28">
        <v>29.1</v>
      </c>
      <c r="K1412" s="31">
        <v>0.2</v>
      </c>
      <c r="L1412" s="27">
        <v>94602.89</v>
      </c>
      <c r="M1412" s="32">
        <v>76.6722044</v>
      </c>
      <c r="N1412" s="33">
        <f t="shared" si="5"/>
        <v>7253412.119</v>
      </c>
    </row>
    <row r="1413">
      <c r="A1413" s="26">
        <v>43416.0</v>
      </c>
      <c r="B1413" s="27" t="str">
        <f t="shared" si="1"/>
        <v>Monday</v>
      </c>
      <c r="C1413" s="28" t="str">
        <f t="shared" si="2"/>
        <v>November</v>
      </c>
      <c r="D1413" s="29">
        <f t="shared" si="3"/>
        <v>2018</v>
      </c>
      <c r="E1413" s="27">
        <f t="shared" si="4"/>
        <v>46</v>
      </c>
      <c r="F1413" s="30" t="str">
        <f>IFERROR(VLOOKUP(A1413,'_holidays'!A1413:B3518,2, false),"Ns")</f>
        <v>Y</v>
      </c>
      <c r="G1413" s="30" t="str">
        <f>IFERROR(VLOOKUP(A1413,'_holidays'!A1413:C3518,3,False),"Ns")</f>
        <v>N</v>
      </c>
      <c r="H1413" s="31">
        <v>10.9</v>
      </c>
      <c r="I1413" s="31">
        <v>30.2</v>
      </c>
      <c r="J1413" s="28">
        <v>17.5</v>
      </c>
      <c r="K1413" s="31">
        <v>0.0</v>
      </c>
      <c r="L1413" s="27">
        <v>114159.595</v>
      </c>
      <c r="M1413" s="32">
        <v>105.4518321</v>
      </c>
      <c r="N1413" s="33">
        <f t="shared" si="5"/>
        <v>12038338.44</v>
      </c>
    </row>
    <row r="1414">
      <c r="A1414" s="26">
        <v>43417.0</v>
      </c>
      <c r="B1414" s="27" t="str">
        <f t="shared" si="1"/>
        <v>Tuesday</v>
      </c>
      <c r="C1414" s="28" t="str">
        <f t="shared" si="2"/>
        <v>November</v>
      </c>
      <c r="D1414" s="29">
        <f t="shared" si="3"/>
        <v>2018</v>
      </c>
      <c r="E1414" s="27">
        <f t="shared" si="4"/>
        <v>46</v>
      </c>
      <c r="F1414" s="30" t="str">
        <f>IFERROR(VLOOKUP(A1414,'_holidays'!A1414:B3519,2, false),"Ns")</f>
        <v>Y</v>
      </c>
      <c r="G1414" s="30" t="str">
        <f>IFERROR(VLOOKUP(A1414,'_holidays'!A1414:C3519,3,False),"Ns")</f>
        <v>N</v>
      </c>
      <c r="H1414" s="31">
        <v>16.9</v>
      </c>
      <c r="I1414" s="31">
        <v>30.5</v>
      </c>
      <c r="J1414" s="28">
        <v>18.4</v>
      </c>
      <c r="K1414" s="31">
        <v>0.0</v>
      </c>
      <c r="L1414" s="27">
        <v>120185.265</v>
      </c>
      <c r="M1414" s="32">
        <v>111.5733647</v>
      </c>
      <c r="N1414" s="33">
        <f t="shared" si="5"/>
        <v>13409474.4</v>
      </c>
    </row>
    <row r="1415">
      <c r="A1415" s="26">
        <v>43418.0</v>
      </c>
      <c r="B1415" s="27" t="str">
        <f t="shared" si="1"/>
        <v>Wednesday</v>
      </c>
      <c r="C1415" s="28" t="str">
        <f t="shared" si="2"/>
        <v>November</v>
      </c>
      <c r="D1415" s="29">
        <f t="shared" si="3"/>
        <v>2018</v>
      </c>
      <c r="E1415" s="27">
        <f t="shared" si="4"/>
        <v>46</v>
      </c>
      <c r="F1415" s="30" t="str">
        <f>IFERROR(VLOOKUP(A1415,'_holidays'!A1415:B3520,2, false),"Ns")</f>
        <v>Y</v>
      </c>
      <c r="G1415" s="30" t="str">
        <f>IFERROR(VLOOKUP(A1415,'_holidays'!A1415:C3520,3,False),"Ns")</f>
        <v>N</v>
      </c>
      <c r="H1415" s="31">
        <v>14.8</v>
      </c>
      <c r="I1415" s="31">
        <v>17.3</v>
      </c>
      <c r="J1415" s="28">
        <v>7.2</v>
      </c>
      <c r="K1415" s="31">
        <v>6.2</v>
      </c>
      <c r="L1415" s="27">
        <v>116487.58</v>
      </c>
      <c r="M1415" s="32">
        <v>119.6247227</v>
      </c>
      <c r="N1415" s="33">
        <f t="shared" si="5"/>
        <v>13934794.46</v>
      </c>
    </row>
    <row r="1416">
      <c r="A1416" s="26">
        <v>43419.0</v>
      </c>
      <c r="B1416" s="27" t="str">
        <f t="shared" si="1"/>
        <v>Thursday</v>
      </c>
      <c r="C1416" s="28" t="str">
        <f t="shared" si="2"/>
        <v>November</v>
      </c>
      <c r="D1416" s="29">
        <f t="shared" si="3"/>
        <v>2018</v>
      </c>
      <c r="E1416" s="27">
        <f t="shared" si="4"/>
        <v>46</v>
      </c>
      <c r="F1416" s="30" t="str">
        <f>IFERROR(VLOOKUP(A1416,'_holidays'!A1416:B3521,2, false),"Ns")</f>
        <v>Y</v>
      </c>
      <c r="G1416" s="30" t="str">
        <f>IFERROR(VLOOKUP(A1416,'_holidays'!A1416:C3521,3,False),"Ns")</f>
        <v>N</v>
      </c>
      <c r="H1416" s="31">
        <v>13.7</v>
      </c>
      <c r="I1416" s="31">
        <v>18.1</v>
      </c>
      <c r="J1416" s="28">
        <v>23.8</v>
      </c>
      <c r="K1416" s="31">
        <v>0.2</v>
      </c>
      <c r="L1416" s="27">
        <v>108628.34</v>
      </c>
      <c r="M1416" s="32">
        <v>96.50196575</v>
      </c>
      <c r="N1416" s="33">
        <f t="shared" si="5"/>
        <v>10482848.35</v>
      </c>
    </row>
    <row r="1417">
      <c r="A1417" s="26">
        <v>43420.0</v>
      </c>
      <c r="B1417" s="27" t="str">
        <f t="shared" si="1"/>
        <v>Friday</v>
      </c>
      <c r="C1417" s="28" t="str">
        <f t="shared" si="2"/>
        <v>November</v>
      </c>
      <c r="D1417" s="29">
        <f t="shared" si="3"/>
        <v>2018</v>
      </c>
      <c r="E1417" s="27">
        <f t="shared" si="4"/>
        <v>46</v>
      </c>
      <c r="F1417" s="30" t="str">
        <f>IFERROR(VLOOKUP(A1417,'_holidays'!A1417:B3522,2, false),"Ns")</f>
        <v>Y</v>
      </c>
      <c r="G1417" s="30" t="str">
        <f>IFERROR(VLOOKUP(A1417,'_holidays'!A1417:C3522,3,False),"Ns")</f>
        <v>N</v>
      </c>
      <c r="H1417" s="31">
        <v>8.3</v>
      </c>
      <c r="I1417" s="31">
        <v>19.0</v>
      </c>
      <c r="J1417" s="28">
        <v>29.8</v>
      </c>
      <c r="K1417" s="31">
        <v>0.0</v>
      </c>
      <c r="L1417" s="27">
        <v>107405.925</v>
      </c>
      <c r="M1417" s="32">
        <v>97.76708195</v>
      </c>
      <c r="N1417" s="33">
        <f t="shared" si="5"/>
        <v>10500763.87</v>
      </c>
    </row>
    <row r="1418">
      <c r="A1418" s="26">
        <v>43421.0</v>
      </c>
      <c r="B1418" s="27" t="str">
        <f t="shared" si="1"/>
        <v>Saturday</v>
      </c>
      <c r="C1418" s="28" t="str">
        <f t="shared" si="2"/>
        <v>November</v>
      </c>
      <c r="D1418" s="29">
        <f t="shared" si="3"/>
        <v>2018</v>
      </c>
      <c r="E1418" s="27">
        <f t="shared" si="4"/>
        <v>46</v>
      </c>
      <c r="F1418" s="30" t="str">
        <f>IFERROR(VLOOKUP(A1418,'_holidays'!A1418:B3523,2, false),"Ns")</f>
        <v>Y</v>
      </c>
      <c r="G1418" s="30" t="str">
        <f>IFERROR(VLOOKUP(A1418,'_holidays'!A1418:C3523,3,False),"Ns")</f>
        <v>N</v>
      </c>
      <c r="H1418" s="31">
        <v>9.6</v>
      </c>
      <c r="I1418" s="31">
        <v>18.1</v>
      </c>
      <c r="J1418" s="28">
        <v>29.9</v>
      </c>
      <c r="K1418" s="31">
        <v>0.0</v>
      </c>
      <c r="L1418" s="27">
        <v>90498.92</v>
      </c>
      <c r="M1418" s="32">
        <v>83.26708138</v>
      </c>
      <c r="N1418" s="33">
        <f t="shared" si="5"/>
        <v>7535580.936</v>
      </c>
    </row>
    <row r="1419">
      <c r="A1419" s="26">
        <v>43422.0</v>
      </c>
      <c r="B1419" s="27" t="str">
        <f t="shared" si="1"/>
        <v>Sunday</v>
      </c>
      <c r="C1419" s="28" t="str">
        <f t="shared" si="2"/>
        <v>November</v>
      </c>
      <c r="D1419" s="29">
        <f t="shared" si="3"/>
        <v>2018</v>
      </c>
      <c r="E1419" s="27">
        <f t="shared" si="4"/>
        <v>47</v>
      </c>
      <c r="F1419" s="30" t="str">
        <f>IFERROR(VLOOKUP(A1419,'_holidays'!A1419:B3524,2, false),"Ns")</f>
        <v>Y</v>
      </c>
      <c r="G1419" s="30" t="str">
        <f>IFERROR(VLOOKUP(A1419,'_holidays'!A1419:C3524,3,False),"Ns")</f>
        <v>N</v>
      </c>
      <c r="H1419" s="31">
        <v>9.8</v>
      </c>
      <c r="I1419" s="31">
        <v>26.6</v>
      </c>
      <c r="J1419" s="28">
        <v>30.1</v>
      </c>
      <c r="K1419" s="31">
        <v>0.0</v>
      </c>
      <c r="L1419" s="27">
        <v>92043.13</v>
      </c>
      <c r="M1419" s="32">
        <v>89.24819359</v>
      </c>
      <c r="N1419" s="33">
        <f t="shared" si="5"/>
        <v>8214683.085</v>
      </c>
    </row>
    <row r="1420">
      <c r="A1420" s="26">
        <v>43423.0</v>
      </c>
      <c r="B1420" s="27" t="str">
        <f t="shared" si="1"/>
        <v>Monday</v>
      </c>
      <c r="C1420" s="28" t="str">
        <f t="shared" si="2"/>
        <v>November</v>
      </c>
      <c r="D1420" s="29">
        <f t="shared" si="3"/>
        <v>2018</v>
      </c>
      <c r="E1420" s="27">
        <f t="shared" si="4"/>
        <v>47</v>
      </c>
      <c r="F1420" s="30" t="str">
        <f>IFERROR(VLOOKUP(A1420,'_holidays'!A1420:B3525,2, false),"Ns")</f>
        <v>Y</v>
      </c>
      <c r="G1420" s="30" t="str">
        <f>IFERROR(VLOOKUP(A1420,'_holidays'!A1420:C3525,3,False),"Ns")</f>
        <v>N</v>
      </c>
      <c r="H1420" s="31">
        <v>15.4</v>
      </c>
      <c r="I1420" s="31">
        <v>30.9</v>
      </c>
      <c r="J1420" s="28">
        <v>27.5</v>
      </c>
      <c r="K1420" s="31">
        <v>0.0</v>
      </c>
      <c r="L1420" s="27">
        <v>113978.535</v>
      </c>
      <c r="M1420" s="32">
        <v>104.471263</v>
      </c>
      <c r="N1420" s="33">
        <f t="shared" si="5"/>
        <v>11907481.51</v>
      </c>
    </row>
    <row r="1421">
      <c r="A1421" s="26">
        <v>43424.0</v>
      </c>
      <c r="B1421" s="27" t="str">
        <f t="shared" si="1"/>
        <v>Tuesday</v>
      </c>
      <c r="C1421" s="28" t="str">
        <f t="shared" si="2"/>
        <v>November</v>
      </c>
      <c r="D1421" s="29">
        <f t="shared" si="3"/>
        <v>2018</v>
      </c>
      <c r="E1421" s="27">
        <f t="shared" si="4"/>
        <v>47</v>
      </c>
      <c r="F1421" s="30" t="str">
        <f>IFERROR(VLOOKUP(A1421,'_holidays'!A1421:B3526,2, false),"Ns")</f>
        <v>Y</v>
      </c>
      <c r="G1421" s="30" t="str">
        <f>IFERROR(VLOOKUP(A1421,'_holidays'!A1421:C3526,3,False),"Ns")</f>
        <v>N</v>
      </c>
      <c r="H1421" s="31">
        <v>22.5</v>
      </c>
      <c r="I1421" s="31">
        <v>27.6</v>
      </c>
      <c r="J1421" s="28">
        <v>5.5</v>
      </c>
      <c r="K1421" s="31">
        <v>0.0</v>
      </c>
      <c r="L1421" s="27">
        <v>118330.625</v>
      </c>
      <c r="M1421" s="32">
        <v>110.715976</v>
      </c>
      <c r="N1421" s="33">
        <f t="shared" si="5"/>
        <v>13101090.64</v>
      </c>
    </row>
    <row r="1422">
      <c r="A1422" s="26">
        <v>43425.0</v>
      </c>
      <c r="B1422" s="27" t="str">
        <f t="shared" si="1"/>
        <v>Wednesday</v>
      </c>
      <c r="C1422" s="28" t="str">
        <f t="shared" si="2"/>
        <v>November</v>
      </c>
      <c r="D1422" s="29">
        <f t="shared" si="3"/>
        <v>2018</v>
      </c>
      <c r="E1422" s="27">
        <f t="shared" si="4"/>
        <v>47</v>
      </c>
      <c r="F1422" s="30" t="str">
        <f>IFERROR(VLOOKUP(A1422,'_holidays'!A1422:B3527,2, false),"Ns")</f>
        <v>Y</v>
      </c>
      <c r="G1422" s="30" t="str">
        <f>IFERROR(VLOOKUP(A1422,'_holidays'!A1422:C3527,3,False),"Ns")</f>
        <v>N</v>
      </c>
      <c r="H1422" s="31">
        <v>12.3</v>
      </c>
      <c r="I1422" s="31">
        <v>23.2</v>
      </c>
      <c r="J1422" s="28">
        <v>24.2</v>
      </c>
      <c r="K1422" s="31">
        <v>24.2</v>
      </c>
      <c r="L1422" s="27">
        <v>106618.195</v>
      </c>
      <c r="M1422" s="32">
        <v>100.4282531</v>
      </c>
      <c r="N1422" s="33">
        <f t="shared" si="5"/>
        <v>10707479.07</v>
      </c>
    </row>
    <row r="1423">
      <c r="A1423" s="26">
        <v>43426.0</v>
      </c>
      <c r="B1423" s="27" t="str">
        <f t="shared" si="1"/>
        <v>Thursday</v>
      </c>
      <c r="C1423" s="28" t="str">
        <f t="shared" si="2"/>
        <v>November</v>
      </c>
      <c r="D1423" s="29">
        <f t="shared" si="3"/>
        <v>2018</v>
      </c>
      <c r="E1423" s="27">
        <f t="shared" si="4"/>
        <v>47</v>
      </c>
      <c r="F1423" s="30" t="str">
        <f>IFERROR(VLOOKUP(A1423,'_holidays'!A1423:B3528,2, false),"Ns")</f>
        <v>Y</v>
      </c>
      <c r="G1423" s="30" t="str">
        <f>IFERROR(VLOOKUP(A1423,'_holidays'!A1423:C3528,3,False),"Ns")</f>
        <v>N</v>
      </c>
      <c r="H1423" s="31">
        <v>9.7</v>
      </c>
      <c r="I1423" s="31">
        <v>16.4</v>
      </c>
      <c r="J1423" s="28">
        <v>20.3</v>
      </c>
      <c r="K1423" s="31">
        <v>6.2</v>
      </c>
      <c r="L1423" s="27">
        <v>107278.83</v>
      </c>
      <c r="M1423" s="32">
        <v>77.20890254</v>
      </c>
      <c r="N1423" s="33">
        <f t="shared" si="5"/>
        <v>8282880.73</v>
      </c>
    </row>
    <row r="1424">
      <c r="A1424" s="26">
        <v>43427.0</v>
      </c>
      <c r="B1424" s="27" t="str">
        <f t="shared" si="1"/>
        <v>Friday</v>
      </c>
      <c r="C1424" s="28" t="str">
        <f t="shared" si="2"/>
        <v>November</v>
      </c>
      <c r="D1424" s="29">
        <f t="shared" si="3"/>
        <v>2018</v>
      </c>
      <c r="E1424" s="27">
        <f t="shared" si="4"/>
        <v>47</v>
      </c>
      <c r="F1424" s="30" t="str">
        <f>IFERROR(VLOOKUP(A1424,'_holidays'!A1424:B3529,2, false),"Ns")</f>
        <v>Y</v>
      </c>
      <c r="G1424" s="30" t="str">
        <f>IFERROR(VLOOKUP(A1424,'_holidays'!A1424:C3529,3,False),"Ns")</f>
        <v>N</v>
      </c>
      <c r="H1424" s="31">
        <v>11.0</v>
      </c>
      <c r="I1424" s="31">
        <v>14.5</v>
      </c>
      <c r="J1424" s="28">
        <v>3.5</v>
      </c>
      <c r="K1424" s="31">
        <v>6.0</v>
      </c>
      <c r="L1424" s="27">
        <v>113582.6</v>
      </c>
      <c r="M1424" s="32">
        <v>93.52890647</v>
      </c>
      <c r="N1424" s="33">
        <f t="shared" si="5"/>
        <v>10623256.37</v>
      </c>
    </row>
    <row r="1425">
      <c r="A1425" s="26">
        <v>43428.0</v>
      </c>
      <c r="B1425" s="27" t="str">
        <f t="shared" si="1"/>
        <v>Saturday</v>
      </c>
      <c r="C1425" s="28" t="str">
        <f t="shared" si="2"/>
        <v>November</v>
      </c>
      <c r="D1425" s="29">
        <f t="shared" si="3"/>
        <v>2018</v>
      </c>
      <c r="E1425" s="27">
        <f t="shared" si="4"/>
        <v>47</v>
      </c>
      <c r="F1425" s="30" t="str">
        <f>IFERROR(VLOOKUP(A1425,'_holidays'!A1425:B3530,2, false),"Ns")</f>
        <v>Y</v>
      </c>
      <c r="G1425" s="30" t="str">
        <f>IFERROR(VLOOKUP(A1425,'_holidays'!A1425:C3530,3,False),"Ns")</f>
        <v>N</v>
      </c>
      <c r="H1425" s="31">
        <v>11.1</v>
      </c>
      <c r="I1425" s="31">
        <v>16.9</v>
      </c>
      <c r="J1425" s="28">
        <v>15.8</v>
      </c>
      <c r="K1425" s="31">
        <v>7.0</v>
      </c>
      <c r="L1425" s="27">
        <v>101352.12</v>
      </c>
      <c r="M1425" s="32">
        <v>110.5056773</v>
      </c>
      <c r="N1425" s="33">
        <f t="shared" si="5"/>
        <v>11199984.67</v>
      </c>
    </row>
    <row r="1426">
      <c r="A1426" s="26">
        <v>43429.0</v>
      </c>
      <c r="B1426" s="27" t="str">
        <f t="shared" si="1"/>
        <v>Sunday</v>
      </c>
      <c r="C1426" s="28" t="str">
        <f t="shared" si="2"/>
        <v>November</v>
      </c>
      <c r="D1426" s="29">
        <f t="shared" si="3"/>
        <v>2018</v>
      </c>
      <c r="E1426" s="27">
        <f t="shared" si="4"/>
        <v>48</v>
      </c>
      <c r="F1426" s="30" t="str">
        <f>IFERROR(VLOOKUP(A1426,'_holidays'!A1426:B3531,2, false),"Ns")</f>
        <v>Y</v>
      </c>
      <c r="G1426" s="30" t="str">
        <f>IFERROR(VLOOKUP(A1426,'_holidays'!A1426:C3531,3,False),"Ns")</f>
        <v>N</v>
      </c>
      <c r="H1426" s="31">
        <v>12.7</v>
      </c>
      <c r="I1426" s="31">
        <v>18.8</v>
      </c>
      <c r="J1426" s="28">
        <v>20.5</v>
      </c>
      <c r="K1426" s="31">
        <v>0.8</v>
      </c>
      <c r="L1426" s="27">
        <v>96240.41</v>
      </c>
      <c r="M1426" s="32">
        <v>116.4628124</v>
      </c>
      <c r="N1426" s="33">
        <f t="shared" si="5"/>
        <v>11208428.82</v>
      </c>
    </row>
    <row r="1427">
      <c r="A1427" s="26">
        <v>43430.0</v>
      </c>
      <c r="B1427" s="27" t="str">
        <f t="shared" si="1"/>
        <v>Monday</v>
      </c>
      <c r="C1427" s="28" t="str">
        <f t="shared" si="2"/>
        <v>November</v>
      </c>
      <c r="D1427" s="29">
        <f t="shared" si="3"/>
        <v>2018</v>
      </c>
      <c r="E1427" s="27">
        <f t="shared" si="4"/>
        <v>48</v>
      </c>
      <c r="F1427" s="30" t="str">
        <f>IFERROR(VLOOKUP(A1427,'_holidays'!A1427:B3532,2, false),"Ns")</f>
        <v>Y</v>
      </c>
      <c r="G1427" s="30" t="str">
        <f>IFERROR(VLOOKUP(A1427,'_holidays'!A1427:C3532,3,False),"Ns")</f>
        <v>N</v>
      </c>
      <c r="H1427" s="31">
        <v>11.9</v>
      </c>
      <c r="I1427" s="31">
        <v>18.6</v>
      </c>
      <c r="J1427" s="28">
        <v>25.5</v>
      </c>
      <c r="K1427" s="31">
        <v>0.0</v>
      </c>
      <c r="L1427" s="27">
        <v>110547.605</v>
      </c>
      <c r="M1427" s="32">
        <v>112.209263</v>
      </c>
      <c r="N1427" s="33">
        <f t="shared" si="5"/>
        <v>12404465.28</v>
      </c>
    </row>
    <row r="1428">
      <c r="A1428" s="26">
        <v>43431.0</v>
      </c>
      <c r="B1428" s="27" t="str">
        <f t="shared" si="1"/>
        <v>Tuesday</v>
      </c>
      <c r="C1428" s="28" t="str">
        <f t="shared" si="2"/>
        <v>November</v>
      </c>
      <c r="D1428" s="29">
        <f t="shared" si="3"/>
        <v>2018</v>
      </c>
      <c r="E1428" s="27">
        <f t="shared" si="4"/>
        <v>48</v>
      </c>
      <c r="F1428" s="30" t="str">
        <f>IFERROR(VLOOKUP(A1428,'_holidays'!A1428:B3533,2, false),"Ns")</f>
        <v>Y</v>
      </c>
      <c r="G1428" s="30" t="str">
        <f>IFERROR(VLOOKUP(A1428,'_holidays'!A1428:C3533,3,False),"Ns")</f>
        <v>N</v>
      </c>
      <c r="H1428" s="31">
        <v>14.4</v>
      </c>
      <c r="I1428" s="31">
        <v>20.0</v>
      </c>
      <c r="J1428" s="28">
        <v>23.3</v>
      </c>
      <c r="K1428" s="31">
        <v>0.2</v>
      </c>
      <c r="L1428" s="27">
        <v>109706.42</v>
      </c>
      <c r="M1428" s="32">
        <v>109.7616976</v>
      </c>
      <c r="N1428" s="33">
        <f t="shared" si="5"/>
        <v>12041562.9</v>
      </c>
    </row>
    <row r="1429">
      <c r="A1429" s="26">
        <v>43432.0</v>
      </c>
      <c r="B1429" s="27" t="str">
        <f t="shared" si="1"/>
        <v>Wednesday</v>
      </c>
      <c r="C1429" s="28" t="str">
        <f t="shared" si="2"/>
        <v>November</v>
      </c>
      <c r="D1429" s="29">
        <f t="shared" si="3"/>
        <v>2018</v>
      </c>
      <c r="E1429" s="27">
        <f t="shared" si="4"/>
        <v>48</v>
      </c>
      <c r="F1429" s="30" t="str">
        <f>IFERROR(VLOOKUP(A1429,'_holidays'!A1429:B3534,2, false),"Ns")</f>
        <v>Y</v>
      </c>
      <c r="G1429" s="30" t="str">
        <f>IFERROR(VLOOKUP(A1429,'_holidays'!A1429:C3534,3,False),"Ns")</f>
        <v>N</v>
      </c>
      <c r="H1429" s="31">
        <v>14.4</v>
      </c>
      <c r="I1429" s="31">
        <v>20.8</v>
      </c>
      <c r="J1429" s="28">
        <v>18.0</v>
      </c>
      <c r="K1429" s="31">
        <v>0.0</v>
      </c>
      <c r="L1429" s="27">
        <v>106684.825</v>
      </c>
      <c r="M1429" s="32">
        <v>98.17826</v>
      </c>
      <c r="N1429" s="33">
        <f t="shared" si="5"/>
        <v>10474130.49</v>
      </c>
    </row>
    <row r="1430">
      <c r="A1430" s="26">
        <v>43433.0</v>
      </c>
      <c r="B1430" s="27" t="str">
        <f t="shared" si="1"/>
        <v>Thursday</v>
      </c>
      <c r="C1430" s="28" t="str">
        <f t="shared" si="2"/>
        <v>November</v>
      </c>
      <c r="D1430" s="29">
        <f t="shared" si="3"/>
        <v>2018</v>
      </c>
      <c r="E1430" s="27">
        <f t="shared" si="4"/>
        <v>48</v>
      </c>
      <c r="F1430" s="30" t="str">
        <f>IFERROR(VLOOKUP(A1430,'_holidays'!A1430:B3535,2, false),"Ns")</f>
        <v>Y</v>
      </c>
      <c r="G1430" s="30" t="str">
        <f>IFERROR(VLOOKUP(A1430,'_holidays'!A1430:C3535,3,False),"Ns")</f>
        <v>N</v>
      </c>
      <c r="H1430" s="31">
        <v>13.9</v>
      </c>
      <c r="I1430" s="31">
        <v>18.7</v>
      </c>
      <c r="J1430" s="28">
        <v>21.1</v>
      </c>
      <c r="K1430" s="31">
        <v>0.6</v>
      </c>
      <c r="L1430" s="27">
        <v>112586.74</v>
      </c>
      <c r="M1430" s="32">
        <v>116.3293321</v>
      </c>
      <c r="N1430" s="33">
        <f t="shared" si="5"/>
        <v>13097140.27</v>
      </c>
    </row>
    <row r="1431">
      <c r="A1431" s="26">
        <v>43434.0</v>
      </c>
      <c r="B1431" s="27" t="str">
        <f t="shared" si="1"/>
        <v>Friday</v>
      </c>
      <c r="C1431" s="28" t="str">
        <f t="shared" si="2"/>
        <v>November</v>
      </c>
      <c r="D1431" s="29">
        <f t="shared" si="3"/>
        <v>2018</v>
      </c>
      <c r="E1431" s="27">
        <f t="shared" si="4"/>
        <v>48</v>
      </c>
      <c r="F1431" s="30" t="str">
        <f>IFERROR(VLOOKUP(A1431,'_holidays'!A1431:B3536,2, false),"Ns")</f>
        <v>Y</v>
      </c>
      <c r="G1431" s="30" t="str">
        <f>IFERROR(VLOOKUP(A1431,'_holidays'!A1431:C3536,3,False),"Ns")</f>
        <v>N</v>
      </c>
      <c r="H1431" s="31">
        <v>14.7</v>
      </c>
      <c r="I1431" s="31">
        <v>20.8</v>
      </c>
      <c r="J1431" s="28">
        <v>28.0</v>
      </c>
      <c r="K1431" s="31">
        <v>0.0</v>
      </c>
      <c r="L1431" s="27">
        <v>110031.82</v>
      </c>
      <c r="M1431" s="32">
        <v>106.2941526</v>
      </c>
      <c r="N1431" s="33">
        <f t="shared" si="5"/>
        <v>11695739.07</v>
      </c>
    </row>
    <row r="1432">
      <c r="A1432" s="26">
        <v>43435.0</v>
      </c>
      <c r="B1432" s="27" t="str">
        <f t="shared" si="1"/>
        <v>Saturday</v>
      </c>
      <c r="C1432" s="28" t="str">
        <f t="shared" si="2"/>
        <v>December</v>
      </c>
      <c r="D1432" s="29">
        <f t="shared" si="3"/>
        <v>2018</v>
      </c>
      <c r="E1432" s="27">
        <f t="shared" si="4"/>
        <v>48</v>
      </c>
      <c r="F1432" s="30" t="str">
        <f>IFERROR(VLOOKUP(A1432,'_holidays'!A1432:B3537,2, false),"Ns")</f>
        <v>Ns</v>
      </c>
      <c r="G1432" s="30" t="str">
        <f>IFERROR(VLOOKUP(A1432,'_holidays'!A1432:C3537,3,False),"Ns")</f>
        <v>Ns</v>
      </c>
      <c r="H1432" s="31">
        <v>10.3</v>
      </c>
      <c r="I1432" s="31">
        <v>31.7</v>
      </c>
      <c r="J1432" s="28">
        <v>30.8</v>
      </c>
      <c r="K1432" s="31">
        <v>0.0</v>
      </c>
      <c r="L1432" s="27">
        <v>100725.24</v>
      </c>
      <c r="M1432" s="32">
        <v>71.1047405</v>
      </c>
      <c r="N1432" s="33">
        <f t="shared" si="5"/>
        <v>7162042.052</v>
      </c>
    </row>
    <row r="1433">
      <c r="A1433" s="26">
        <v>43436.0</v>
      </c>
      <c r="B1433" s="27" t="str">
        <f t="shared" si="1"/>
        <v>Sunday</v>
      </c>
      <c r="C1433" s="28" t="str">
        <f t="shared" si="2"/>
        <v>December</v>
      </c>
      <c r="D1433" s="29">
        <f t="shared" si="3"/>
        <v>2018</v>
      </c>
      <c r="E1433" s="27">
        <f t="shared" si="4"/>
        <v>49</v>
      </c>
      <c r="F1433" s="30" t="str">
        <f>IFERROR(VLOOKUP(A1433,'_holidays'!A1433:B3538,2, false),"Ns")</f>
        <v>Ns</v>
      </c>
      <c r="G1433" s="30" t="str">
        <f>IFERROR(VLOOKUP(A1433,'_holidays'!A1433:C3538,3,False),"Ns")</f>
        <v>Ns</v>
      </c>
      <c r="H1433" s="31">
        <v>12.2</v>
      </c>
      <c r="I1433" s="31">
        <v>19.5</v>
      </c>
      <c r="J1433" s="28">
        <v>18.9</v>
      </c>
      <c r="K1433" s="31">
        <v>10.4</v>
      </c>
      <c r="L1433" s="27">
        <v>88903.065</v>
      </c>
      <c r="M1433" s="32">
        <v>24.45538203</v>
      </c>
      <c r="N1433" s="33">
        <f t="shared" si="5"/>
        <v>2174158.418</v>
      </c>
    </row>
    <row r="1434">
      <c r="A1434" s="26">
        <v>43437.0</v>
      </c>
      <c r="B1434" s="27" t="str">
        <f t="shared" si="1"/>
        <v>Monday</v>
      </c>
      <c r="C1434" s="28" t="str">
        <f t="shared" si="2"/>
        <v>December</v>
      </c>
      <c r="D1434" s="29">
        <f t="shared" si="3"/>
        <v>2018</v>
      </c>
      <c r="E1434" s="27">
        <f t="shared" si="4"/>
        <v>49</v>
      </c>
      <c r="F1434" s="30" t="str">
        <f>IFERROR(VLOOKUP(A1434,'_holidays'!A1434:B3539,2, false),"Ns")</f>
        <v>Ns</v>
      </c>
      <c r="G1434" s="30" t="str">
        <f>IFERROR(VLOOKUP(A1434,'_holidays'!A1434:C3539,3,False),"Ns")</f>
        <v>Ns</v>
      </c>
      <c r="H1434" s="31">
        <v>13.3</v>
      </c>
      <c r="I1434" s="31">
        <v>23.6</v>
      </c>
      <c r="J1434" s="28">
        <v>13.4</v>
      </c>
      <c r="K1434" s="31">
        <v>0.0</v>
      </c>
      <c r="L1434" s="27">
        <v>107666.305</v>
      </c>
      <c r="M1434" s="32">
        <v>71.12619871</v>
      </c>
      <c r="N1434" s="33">
        <f t="shared" si="5"/>
        <v>7657895.004</v>
      </c>
    </row>
    <row r="1435">
      <c r="A1435" s="26">
        <v>43438.0</v>
      </c>
      <c r="B1435" s="27" t="str">
        <f t="shared" si="1"/>
        <v>Tuesday</v>
      </c>
      <c r="C1435" s="28" t="str">
        <f t="shared" si="2"/>
        <v>December</v>
      </c>
      <c r="D1435" s="29">
        <f t="shared" si="3"/>
        <v>2018</v>
      </c>
      <c r="E1435" s="27">
        <f t="shared" si="4"/>
        <v>49</v>
      </c>
      <c r="F1435" s="30" t="str">
        <f>IFERROR(VLOOKUP(A1435,'_holidays'!A1435:B3540,2, false),"Ns")</f>
        <v>Ns</v>
      </c>
      <c r="G1435" s="30" t="str">
        <f>IFERROR(VLOOKUP(A1435,'_holidays'!A1435:C3540,3,False),"Ns")</f>
        <v>Ns</v>
      </c>
      <c r="H1435" s="31">
        <v>13.4</v>
      </c>
      <c r="I1435" s="31">
        <v>20.5</v>
      </c>
      <c r="J1435" s="28">
        <v>28.2</v>
      </c>
      <c r="K1435" s="31">
        <v>0.0</v>
      </c>
      <c r="L1435" s="27">
        <v>111718.075</v>
      </c>
      <c r="M1435" s="32">
        <v>92.94554896</v>
      </c>
      <c r="N1435" s="33">
        <f t="shared" si="5"/>
        <v>10383697.81</v>
      </c>
    </row>
    <row r="1436">
      <c r="A1436" s="26">
        <v>43439.0</v>
      </c>
      <c r="B1436" s="27" t="str">
        <f t="shared" si="1"/>
        <v>Wednesday</v>
      </c>
      <c r="C1436" s="28" t="str">
        <f t="shared" si="2"/>
        <v>December</v>
      </c>
      <c r="D1436" s="29">
        <f t="shared" si="3"/>
        <v>2018</v>
      </c>
      <c r="E1436" s="27">
        <f t="shared" si="4"/>
        <v>49</v>
      </c>
      <c r="F1436" s="30" t="str">
        <f>IFERROR(VLOOKUP(A1436,'_holidays'!A1436:B3541,2, false),"Ns")</f>
        <v>Ns</v>
      </c>
      <c r="G1436" s="30" t="str">
        <f>IFERROR(VLOOKUP(A1436,'_holidays'!A1436:C3541,3,False),"Ns")</f>
        <v>Ns</v>
      </c>
      <c r="H1436" s="31">
        <v>13.4</v>
      </c>
      <c r="I1436" s="31">
        <v>25.2</v>
      </c>
      <c r="J1436" s="28">
        <v>31.1</v>
      </c>
      <c r="K1436" s="31">
        <v>0.0</v>
      </c>
      <c r="L1436" s="27">
        <v>114225.12</v>
      </c>
      <c r="M1436" s="32">
        <v>86.81499911</v>
      </c>
      <c r="N1436" s="33">
        <f t="shared" si="5"/>
        <v>9916453.691</v>
      </c>
    </row>
    <row r="1437">
      <c r="A1437" s="26">
        <v>43440.0</v>
      </c>
      <c r="B1437" s="27" t="str">
        <f t="shared" si="1"/>
        <v>Thursday</v>
      </c>
      <c r="C1437" s="28" t="str">
        <f t="shared" si="2"/>
        <v>December</v>
      </c>
      <c r="D1437" s="29">
        <f t="shared" si="3"/>
        <v>2018</v>
      </c>
      <c r="E1437" s="27">
        <f t="shared" si="4"/>
        <v>49</v>
      </c>
      <c r="F1437" s="30" t="str">
        <f>IFERROR(VLOOKUP(A1437,'_holidays'!A1437:B3542,2, false),"Ns")</f>
        <v>Ns</v>
      </c>
      <c r="G1437" s="30" t="str">
        <f>IFERROR(VLOOKUP(A1437,'_holidays'!A1437:C3542,3,False),"Ns")</f>
        <v>Ns</v>
      </c>
      <c r="H1437" s="31">
        <v>14.5</v>
      </c>
      <c r="I1437" s="31">
        <v>35.5</v>
      </c>
      <c r="J1437" s="28">
        <v>31.3</v>
      </c>
      <c r="K1437" s="31">
        <v>0.0</v>
      </c>
      <c r="L1437" s="27">
        <v>135452.26</v>
      </c>
      <c r="M1437" s="32">
        <v>125.3081084</v>
      </c>
      <c r="N1437" s="33">
        <f t="shared" si="5"/>
        <v>16973266.48</v>
      </c>
    </row>
    <row r="1438">
      <c r="A1438" s="26">
        <v>43441.0</v>
      </c>
      <c r="B1438" s="27" t="str">
        <f t="shared" si="1"/>
        <v>Friday</v>
      </c>
      <c r="C1438" s="28" t="str">
        <f t="shared" si="2"/>
        <v>December</v>
      </c>
      <c r="D1438" s="29">
        <f t="shared" si="3"/>
        <v>2018</v>
      </c>
      <c r="E1438" s="27">
        <f t="shared" si="4"/>
        <v>49</v>
      </c>
      <c r="F1438" s="30" t="str">
        <f>IFERROR(VLOOKUP(A1438,'_holidays'!A1438:B3543,2, false),"Ns")</f>
        <v>Ns</v>
      </c>
      <c r="G1438" s="30" t="str">
        <f>IFERROR(VLOOKUP(A1438,'_holidays'!A1438:C3543,3,False),"Ns")</f>
        <v>Ns</v>
      </c>
      <c r="H1438" s="31">
        <v>25.1</v>
      </c>
      <c r="I1438" s="31">
        <v>38.0</v>
      </c>
      <c r="J1438" s="28">
        <v>27.1</v>
      </c>
      <c r="K1438" s="31">
        <v>0.0</v>
      </c>
      <c r="L1438" s="27">
        <v>156648.405</v>
      </c>
      <c r="M1438" s="32">
        <v>177.8618168</v>
      </c>
      <c r="N1438" s="33">
        <f t="shared" si="5"/>
        <v>27861769.91</v>
      </c>
    </row>
    <row r="1439">
      <c r="A1439" s="26">
        <v>43442.0</v>
      </c>
      <c r="B1439" s="27" t="str">
        <f t="shared" si="1"/>
        <v>Saturday</v>
      </c>
      <c r="C1439" s="28" t="str">
        <f t="shared" si="2"/>
        <v>December</v>
      </c>
      <c r="D1439" s="29">
        <f t="shared" si="3"/>
        <v>2018</v>
      </c>
      <c r="E1439" s="27">
        <f t="shared" si="4"/>
        <v>49</v>
      </c>
      <c r="F1439" s="30" t="str">
        <f>IFERROR(VLOOKUP(A1439,'_holidays'!A1439:B3544,2, false),"Ns")</f>
        <v>Ns</v>
      </c>
      <c r="G1439" s="30" t="str">
        <f>IFERROR(VLOOKUP(A1439,'_holidays'!A1439:C3544,3,False),"Ns")</f>
        <v>Ns</v>
      </c>
      <c r="H1439" s="31">
        <v>22.7</v>
      </c>
      <c r="I1439" s="31">
        <v>30.3</v>
      </c>
      <c r="J1439" s="28">
        <v>11.0</v>
      </c>
      <c r="K1439" s="31">
        <v>0.0</v>
      </c>
      <c r="L1439" s="27">
        <v>121237.47</v>
      </c>
      <c r="M1439" s="32">
        <v>113.367033</v>
      </c>
      <c r="N1439" s="33">
        <f t="shared" si="5"/>
        <v>13744332.26</v>
      </c>
    </row>
    <row r="1440">
      <c r="A1440" s="26">
        <v>43443.0</v>
      </c>
      <c r="B1440" s="27" t="str">
        <f t="shared" si="1"/>
        <v>Sunday</v>
      </c>
      <c r="C1440" s="28" t="str">
        <f t="shared" si="2"/>
        <v>December</v>
      </c>
      <c r="D1440" s="29">
        <f t="shared" si="3"/>
        <v>2018</v>
      </c>
      <c r="E1440" s="27">
        <f t="shared" si="4"/>
        <v>50</v>
      </c>
      <c r="F1440" s="30" t="str">
        <f>IFERROR(VLOOKUP(A1440,'_holidays'!A1440:B3545,2, false),"Ns")</f>
        <v>Ns</v>
      </c>
      <c r="G1440" s="30" t="str">
        <f>IFERROR(VLOOKUP(A1440,'_holidays'!A1440:C3545,3,False),"Ns")</f>
        <v>Ns</v>
      </c>
      <c r="H1440" s="31">
        <v>16.0</v>
      </c>
      <c r="I1440" s="31">
        <v>20.1</v>
      </c>
      <c r="J1440" s="28">
        <v>11.8</v>
      </c>
      <c r="K1440" s="31">
        <v>1.2</v>
      </c>
      <c r="L1440" s="27">
        <v>102161.115</v>
      </c>
      <c r="M1440" s="32">
        <v>80.18878765</v>
      </c>
      <c r="N1440" s="33">
        <f t="shared" si="5"/>
        <v>8192175.957</v>
      </c>
    </row>
    <row r="1441">
      <c r="A1441" s="26">
        <v>43444.0</v>
      </c>
      <c r="B1441" s="27" t="str">
        <f t="shared" si="1"/>
        <v>Monday</v>
      </c>
      <c r="C1441" s="28" t="str">
        <f t="shared" si="2"/>
        <v>December</v>
      </c>
      <c r="D1441" s="29">
        <f t="shared" si="3"/>
        <v>2018</v>
      </c>
      <c r="E1441" s="27">
        <f t="shared" si="4"/>
        <v>50</v>
      </c>
      <c r="F1441" s="30" t="str">
        <f>IFERROR(VLOOKUP(A1441,'_holidays'!A1441:B3546,2, false),"Ns")</f>
        <v>Ns</v>
      </c>
      <c r="G1441" s="30" t="str">
        <f>IFERROR(VLOOKUP(A1441,'_holidays'!A1441:C3546,3,False),"Ns")</f>
        <v>Ns</v>
      </c>
      <c r="H1441" s="31">
        <v>15.8</v>
      </c>
      <c r="I1441" s="31">
        <v>20.6</v>
      </c>
      <c r="J1441" s="28">
        <v>28.5</v>
      </c>
      <c r="K1441" s="31">
        <v>0.0</v>
      </c>
      <c r="L1441" s="27">
        <v>110803.765</v>
      </c>
      <c r="M1441" s="32">
        <v>95.22572314</v>
      </c>
      <c r="N1441" s="33">
        <f t="shared" si="5"/>
        <v>10551368.65</v>
      </c>
    </row>
    <row r="1442">
      <c r="A1442" s="26">
        <v>43445.0</v>
      </c>
      <c r="B1442" s="27" t="str">
        <f t="shared" si="1"/>
        <v>Tuesday</v>
      </c>
      <c r="C1442" s="28" t="str">
        <f t="shared" si="2"/>
        <v>December</v>
      </c>
      <c r="D1442" s="29">
        <f t="shared" si="3"/>
        <v>2018</v>
      </c>
      <c r="E1442" s="27">
        <f t="shared" si="4"/>
        <v>50</v>
      </c>
      <c r="F1442" s="30" t="str">
        <f>IFERROR(VLOOKUP(A1442,'_holidays'!A1442:B3547,2, false),"Ns")</f>
        <v>Ns</v>
      </c>
      <c r="G1442" s="30" t="str">
        <f>IFERROR(VLOOKUP(A1442,'_holidays'!A1442:C3547,3,False),"Ns")</f>
        <v>Ns</v>
      </c>
      <c r="H1442" s="31">
        <v>13.0</v>
      </c>
      <c r="I1442" s="31">
        <v>23.6</v>
      </c>
      <c r="J1442" s="28">
        <v>31.6</v>
      </c>
      <c r="K1442" s="31">
        <v>0.0</v>
      </c>
      <c r="L1442" s="27">
        <v>114413.785</v>
      </c>
      <c r="M1442" s="32">
        <v>118.6444142</v>
      </c>
      <c r="N1442" s="33">
        <f t="shared" si="5"/>
        <v>13574556.5</v>
      </c>
    </row>
    <row r="1443">
      <c r="A1443" s="26">
        <v>43446.0</v>
      </c>
      <c r="B1443" s="27" t="str">
        <f t="shared" si="1"/>
        <v>Wednesday</v>
      </c>
      <c r="C1443" s="28" t="str">
        <f t="shared" si="2"/>
        <v>December</v>
      </c>
      <c r="D1443" s="29">
        <f t="shared" si="3"/>
        <v>2018</v>
      </c>
      <c r="E1443" s="27">
        <f t="shared" si="4"/>
        <v>50</v>
      </c>
      <c r="F1443" s="30" t="str">
        <f>IFERROR(VLOOKUP(A1443,'_holidays'!A1443:B3548,2, false),"Ns")</f>
        <v>Y</v>
      </c>
      <c r="G1443" s="30" t="str">
        <f>IFERROR(VLOOKUP(A1443,'_holidays'!A1443:C3548,3,False),"Ns")</f>
        <v>N</v>
      </c>
      <c r="H1443" s="31">
        <v>16.0</v>
      </c>
      <c r="I1443" s="31">
        <v>33.6</v>
      </c>
      <c r="J1443" s="28">
        <v>29.4</v>
      </c>
      <c r="K1443" s="31">
        <v>0.0</v>
      </c>
      <c r="L1443" s="27">
        <v>129715.465</v>
      </c>
      <c r="M1443" s="32">
        <v>199.184327</v>
      </c>
      <c r="N1443" s="33">
        <f t="shared" si="5"/>
        <v>25837287.6</v>
      </c>
    </row>
    <row r="1444">
      <c r="A1444" s="26">
        <v>43447.0</v>
      </c>
      <c r="B1444" s="27" t="str">
        <f t="shared" si="1"/>
        <v>Thursday</v>
      </c>
      <c r="C1444" s="28" t="str">
        <f t="shared" si="2"/>
        <v>December</v>
      </c>
      <c r="D1444" s="29">
        <f t="shared" si="3"/>
        <v>2018</v>
      </c>
      <c r="E1444" s="27">
        <f t="shared" si="4"/>
        <v>50</v>
      </c>
      <c r="F1444" s="30" t="str">
        <f>IFERROR(VLOOKUP(A1444,'_holidays'!A1444:B3549,2, false),"Ns")</f>
        <v>Y</v>
      </c>
      <c r="G1444" s="30" t="str">
        <f>IFERROR(VLOOKUP(A1444,'_holidays'!A1444:C3549,3,False),"Ns")</f>
        <v>N</v>
      </c>
      <c r="H1444" s="31">
        <v>16.9</v>
      </c>
      <c r="I1444" s="31">
        <v>21.1</v>
      </c>
      <c r="J1444" s="28">
        <v>6.0</v>
      </c>
      <c r="K1444" s="31">
        <v>16.2</v>
      </c>
      <c r="L1444" s="27">
        <v>114986.33</v>
      </c>
      <c r="M1444" s="32">
        <v>101.8597212</v>
      </c>
      <c r="N1444" s="33">
        <f t="shared" si="5"/>
        <v>11712475.52</v>
      </c>
    </row>
    <row r="1445">
      <c r="A1445" s="26">
        <v>43448.0</v>
      </c>
      <c r="B1445" s="27" t="str">
        <f t="shared" si="1"/>
        <v>Friday</v>
      </c>
      <c r="C1445" s="28" t="str">
        <f t="shared" si="2"/>
        <v>December</v>
      </c>
      <c r="D1445" s="29">
        <f t="shared" si="3"/>
        <v>2018</v>
      </c>
      <c r="E1445" s="27">
        <f t="shared" si="4"/>
        <v>50</v>
      </c>
      <c r="F1445" s="30" t="str">
        <f>IFERROR(VLOOKUP(A1445,'_holidays'!A1445:B3550,2, false),"Ns")</f>
        <v>Y</v>
      </c>
      <c r="G1445" s="30" t="str">
        <f>IFERROR(VLOOKUP(A1445,'_holidays'!A1445:C3550,3,False),"Ns")</f>
        <v>N</v>
      </c>
      <c r="H1445" s="31">
        <v>16.4</v>
      </c>
      <c r="I1445" s="31">
        <v>22.7</v>
      </c>
      <c r="J1445" s="28">
        <v>13.7</v>
      </c>
      <c r="K1445" s="31">
        <v>16.6</v>
      </c>
      <c r="L1445" s="27">
        <v>110025.465</v>
      </c>
      <c r="M1445" s="32">
        <v>92.95802927</v>
      </c>
      <c r="N1445" s="33">
        <f t="shared" si="5"/>
        <v>10227750.4</v>
      </c>
    </row>
    <row r="1446">
      <c r="A1446" s="26">
        <v>43449.0</v>
      </c>
      <c r="B1446" s="27" t="str">
        <f t="shared" si="1"/>
        <v>Saturday</v>
      </c>
      <c r="C1446" s="28" t="str">
        <f t="shared" si="2"/>
        <v>December</v>
      </c>
      <c r="D1446" s="29">
        <f t="shared" si="3"/>
        <v>2018</v>
      </c>
      <c r="E1446" s="27">
        <f t="shared" si="4"/>
        <v>50</v>
      </c>
      <c r="F1446" s="30" t="str">
        <f>IFERROR(VLOOKUP(A1446,'_holidays'!A1446:B3551,2, false),"Ns")</f>
        <v>Y</v>
      </c>
      <c r="G1446" s="30" t="str">
        <f>IFERROR(VLOOKUP(A1446,'_holidays'!A1446:C3551,3,False),"Ns")</f>
        <v>N</v>
      </c>
      <c r="H1446" s="31">
        <v>17.2</v>
      </c>
      <c r="I1446" s="31">
        <v>24.8</v>
      </c>
      <c r="J1446" s="28">
        <v>17.5</v>
      </c>
      <c r="K1446" s="31">
        <v>41.2</v>
      </c>
      <c r="L1446" s="27">
        <v>102577.145</v>
      </c>
      <c r="M1446" s="32">
        <v>101.632949</v>
      </c>
      <c r="N1446" s="33">
        <f t="shared" si="5"/>
        <v>10425217.75</v>
      </c>
    </row>
    <row r="1447">
      <c r="A1447" s="26">
        <v>43450.0</v>
      </c>
      <c r="B1447" s="27" t="str">
        <f t="shared" si="1"/>
        <v>Sunday</v>
      </c>
      <c r="C1447" s="28" t="str">
        <f t="shared" si="2"/>
        <v>December</v>
      </c>
      <c r="D1447" s="29">
        <f t="shared" si="3"/>
        <v>2018</v>
      </c>
      <c r="E1447" s="27">
        <f t="shared" si="4"/>
        <v>51</v>
      </c>
      <c r="F1447" s="30" t="str">
        <f>IFERROR(VLOOKUP(A1447,'_holidays'!A1447:B3552,2, false),"Ns")</f>
        <v>Y</v>
      </c>
      <c r="G1447" s="30" t="str">
        <f>IFERROR(VLOOKUP(A1447,'_holidays'!A1447:C3552,3,False),"Ns")</f>
        <v>N</v>
      </c>
      <c r="H1447" s="31">
        <v>15.8</v>
      </c>
      <c r="I1447" s="31">
        <v>23.5</v>
      </c>
      <c r="J1447" s="28">
        <v>16.3</v>
      </c>
      <c r="K1447" s="31">
        <v>3.8</v>
      </c>
      <c r="L1447" s="27">
        <v>99110.775</v>
      </c>
      <c r="M1447" s="32">
        <v>101.4492327</v>
      </c>
      <c r="N1447" s="33">
        <f t="shared" si="5"/>
        <v>10054712.08</v>
      </c>
    </row>
    <row r="1448">
      <c r="A1448" s="26">
        <v>43451.0</v>
      </c>
      <c r="B1448" s="27" t="str">
        <f t="shared" si="1"/>
        <v>Monday</v>
      </c>
      <c r="C1448" s="28" t="str">
        <f t="shared" si="2"/>
        <v>December</v>
      </c>
      <c r="D1448" s="29">
        <f t="shared" si="3"/>
        <v>2018</v>
      </c>
      <c r="E1448" s="27">
        <f t="shared" si="4"/>
        <v>51</v>
      </c>
      <c r="F1448" s="30" t="str">
        <f>IFERROR(VLOOKUP(A1448,'_holidays'!A1448:B3553,2, false),"Ns")</f>
        <v>Y</v>
      </c>
      <c r="G1448" s="30" t="str">
        <f>IFERROR(VLOOKUP(A1448,'_holidays'!A1448:C3553,3,False),"Ns")</f>
        <v>N</v>
      </c>
      <c r="H1448" s="31">
        <v>15.6</v>
      </c>
      <c r="I1448" s="31">
        <v>21.8</v>
      </c>
      <c r="J1448" s="28">
        <v>23.2</v>
      </c>
      <c r="K1448" s="31">
        <v>2.0</v>
      </c>
      <c r="L1448" s="27">
        <v>112804.4</v>
      </c>
      <c r="M1448" s="32">
        <v>101.4038885</v>
      </c>
      <c r="N1448" s="33">
        <f t="shared" si="5"/>
        <v>11438804.8</v>
      </c>
    </row>
    <row r="1449">
      <c r="A1449" s="26">
        <v>43452.0</v>
      </c>
      <c r="B1449" s="27" t="str">
        <f t="shared" si="1"/>
        <v>Tuesday</v>
      </c>
      <c r="C1449" s="28" t="str">
        <f t="shared" si="2"/>
        <v>December</v>
      </c>
      <c r="D1449" s="29">
        <f t="shared" si="3"/>
        <v>2018</v>
      </c>
      <c r="E1449" s="27">
        <f t="shared" si="4"/>
        <v>51</v>
      </c>
      <c r="F1449" s="30" t="str">
        <f>IFERROR(VLOOKUP(A1449,'_holidays'!A1449:B3554,2, false),"Ns")</f>
        <v>Y</v>
      </c>
      <c r="G1449" s="30" t="str">
        <f>IFERROR(VLOOKUP(A1449,'_holidays'!A1449:C3554,3,False),"Ns")</f>
        <v>N</v>
      </c>
      <c r="H1449" s="31">
        <v>16.7</v>
      </c>
      <c r="I1449" s="31">
        <v>20.8</v>
      </c>
      <c r="J1449" s="28">
        <v>21.1</v>
      </c>
      <c r="K1449" s="31">
        <v>0.0</v>
      </c>
      <c r="L1449" s="27">
        <v>113485.105</v>
      </c>
      <c r="M1449" s="32">
        <v>104.7225562</v>
      </c>
      <c r="N1449" s="33">
        <f t="shared" si="5"/>
        <v>11884450.29</v>
      </c>
    </row>
    <row r="1450">
      <c r="A1450" s="26">
        <v>43453.0</v>
      </c>
      <c r="B1450" s="27" t="str">
        <f t="shared" si="1"/>
        <v>Wednesday</v>
      </c>
      <c r="C1450" s="28" t="str">
        <f t="shared" si="2"/>
        <v>December</v>
      </c>
      <c r="D1450" s="29">
        <f t="shared" si="3"/>
        <v>2018</v>
      </c>
      <c r="E1450" s="27">
        <f t="shared" si="4"/>
        <v>51</v>
      </c>
      <c r="F1450" s="30" t="str">
        <f>IFERROR(VLOOKUP(A1450,'_holidays'!A1450:B3555,2, false),"Ns")</f>
        <v>Y</v>
      </c>
      <c r="G1450" s="30" t="str">
        <f>IFERROR(VLOOKUP(A1450,'_holidays'!A1450:C3555,3,False),"Ns")</f>
        <v>N</v>
      </c>
      <c r="H1450" s="31">
        <v>16.8</v>
      </c>
      <c r="I1450" s="31">
        <v>26.9</v>
      </c>
      <c r="J1450" s="28">
        <v>16.6</v>
      </c>
      <c r="K1450" s="31">
        <v>0.0</v>
      </c>
      <c r="L1450" s="27">
        <v>119907.245</v>
      </c>
      <c r="M1450" s="32">
        <v>117.7077224</v>
      </c>
      <c r="N1450" s="33">
        <f t="shared" si="5"/>
        <v>14114008.71</v>
      </c>
    </row>
    <row r="1451">
      <c r="A1451" s="26">
        <v>43454.0</v>
      </c>
      <c r="B1451" s="27" t="str">
        <f t="shared" si="1"/>
        <v>Thursday</v>
      </c>
      <c r="C1451" s="28" t="str">
        <f t="shared" si="2"/>
        <v>December</v>
      </c>
      <c r="D1451" s="29">
        <f t="shared" si="3"/>
        <v>2018</v>
      </c>
      <c r="E1451" s="27">
        <f t="shared" si="4"/>
        <v>51</v>
      </c>
      <c r="F1451" s="30" t="str">
        <f>IFERROR(VLOOKUP(A1451,'_holidays'!A1451:B3556,2, false),"Ns")</f>
        <v>Y</v>
      </c>
      <c r="G1451" s="30" t="str">
        <f>IFERROR(VLOOKUP(A1451,'_holidays'!A1451:C3556,3,False),"Ns")</f>
        <v>N</v>
      </c>
      <c r="H1451" s="31">
        <v>16.9</v>
      </c>
      <c r="I1451" s="31">
        <v>21.2</v>
      </c>
      <c r="J1451" s="28">
        <v>14.8</v>
      </c>
      <c r="K1451" s="31">
        <v>0.0</v>
      </c>
      <c r="L1451" s="27">
        <v>111880.525</v>
      </c>
      <c r="M1451" s="32">
        <v>75.55546269</v>
      </c>
      <c r="N1451" s="33">
        <f t="shared" si="5"/>
        <v>8453184.832</v>
      </c>
    </row>
    <row r="1452">
      <c r="A1452" s="26">
        <v>43455.0</v>
      </c>
      <c r="B1452" s="27" t="str">
        <f t="shared" si="1"/>
        <v>Friday</v>
      </c>
      <c r="C1452" s="28" t="str">
        <f t="shared" si="2"/>
        <v>December</v>
      </c>
      <c r="D1452" s="29">
        <f t="shared" si="3"/>
        <v>2018</v>
      </c>
      <c r="E1452" s="27">
        <f t="shared" si="4"/>
        <v>51</v>
      </c>
      <c r="F1452" s="30" t="str">
        <f>IFERROR(VLOOKUP(A1452,'_holidays'!A1452:B3557,2, false),"Ns")</f>
        <v>N</v>
      </c>
      <c r="G1452" s="30" t="str">
        <f>IFERROR(VLOOKUP(A1452,'_holidays'!A1452:C3557,3,False),"Ns")</f>
        <v>N</v>
      </c>
      <c r="H1452" s="31">
        <v>15.4</v>
      </c>
      <c r="I1452" s="31">
        <v>20.9</v>
      </c>
      <c r="J1452" s="28">
        <v>9.6</v>
      </c>
      <c r="K1452" s="31">
        <v>1.0</v>
      </c>
      <c r="L1452" s="27">
        <v>102075.925</v>
      </c>
      <c r="M1452" s="32">
        <v>65.93243797</v>
      </c>
      <c r="N1452" s="33">
        <f t="shared" si="5"/>
        <v>6730114.593</v>
      </c>
    </row>
    <row r="1453">
      <c r="A1453" s="26">
        <v>43456.0</v>
      </c>
      <c r="B1453" s="27" t="str">
        <f t="shared" si="1"/>
        <v>Saturday</v>
      </c>
      <c r="C1453" s="28" t="str">
        <f t="shared" si="2"/>
        <v>December</v>
      </c>
      <c r="D1453" s="29">
        <f t="shared" si="3"/>
        <v>2018</v>
      </c>
      <c r="E1453" s="27">
        <f t="shared" si="4"/>
        <v>51</v>
      </c>
      <c r="F1453" s="30" t="str">
        <f>IFERROR(VLOOKUP(A1453,'_holidays'!A1453:B3558,2, false),"Ns")</f>
        <v>N</v>
      </c>
      <c r="G1453" s="30" t="str">
        <f>IFERROR(VLOOKUP(A1453,'_holidays'!A1453:C3558,3,False),"Ns")</f>
        <v>N</v>
      </c>
      <c r="H1453" s="31">
        <v>14.1</v>
      </c>
      <c r="I1453" s="31">
        <v>19.1</v>
      </c>
      <c r="J1453" s="28">
        <v>27.8</v>
      </c>
      <c r="K1453" s="31">
        <v>9.8</v>
      </c>
      <c r="L1453" s="27">
        <v>92725.74</v>
      </c>
      <c r="M1453" s="32">
        <v>69.25045796</v>
      </c>
      <c r="N1453" s="33">
        <f t="shared" si="5"/>
        <v>6421299.96</v>
      </c>
    </row>
    <row r="1454">
      <c r="A1454" s="26">
        <v>43457.0</v>
      </c>
      <c r="B1454" s="27" t="str">
        <f t="shared" si="1"/>
        <v>Sunday</v>
      </c>
      <c r="C1454" s="28" t="str">
        <f t="shared" si="2"/>
        <v>December</v>
      </c>
      <c r="D1454" s="29">
        <f t="shared" si="3"/>
        <v>2018</v>
      </c>
      <c r="E1454" s="27">
        <f t="shared" si="4"/>
        <v>52</v>
      </c>
      <c r="F1454" s="30" t="str">
        <f>IFERROR(VLOOKUP(A1454,'_holidays'!A1454:B3559,2, false),"Ns")</f>
        <v>N</v>
      </c>
      <c r="G1454" s="30" t="str">
        <f>IFERROR(VLOOKUP(A1454,'_holidays'!A1454:C3559,3,False),"Ns")</f>
        <v>N</v>
      </c>
      <c r="H1454" s="31">
        <v>11.5</v>
      </c>
      <c r="I1454" s="31">
        <v>26.9</v>
      </c>
      <c r="J1454" s="28">
        <v>32.3</v>
      </c>
      <c r="K1454" s="31">
        <v>0.0</v>
      </c>
      <c r="L1454" s="27">
        <v>94938.395</v>
      </c>
      <c r="M1454" s="32">
        <v>65.61224819</v>
      </c>
      <c r="N1454" s="33">
        <f t="shared" si="5"/>
        <v>6229121.536</v>
      </c>
    </row>
    <row r="1455">
      <c r="A1455" s="26">
        <v>43458.0</v>
      </c>
      <c r="B1455" s="27" t="str">
        <f t="shared" si="1"/>
        <v>Monday</v>
      </c>
      <c r="C1455" s="28" t="str">
        <f t="shared" si="2"/>
        <v>December</v>
      </c>
      <c r="D1455" s="29">
        <f t="shared" si="3"/>
        <v>2018</v>
      </c>
      <c r="E1455" s="27">
        <f t="shared" si="4"/>
        <v>52</v>
      </c>
      <c r="F1455" s="30" t="str">
        <f>IFERROR(VLOOKUP(A1455,'_holidays'!A1455:B3560,2, false),"Ns")</f>
        <v>N</v>
      </c>
      <c r="G1455" s="30" t="str">
        <f>IFERROR(VLOOKUP(A1455,'_holidays'!A1455:C3560,3,False),"Ns")</f>
        <v>N</v>
      </c>
      <c r="H1455" s="31">
        <v>14.3</v>
      </c>
      <c r="I1455" s="31">
        <v>34.2</v>
      </c>
      <c r="J1455" s="28">
        <v>32.3</v>
      </c>
      <c r="K1455" s="31">
        <v>0.0</v>
      </c>
      <c r="L1455" s="27">
        <v>112358.815</v>
      </c>
      <c r="M1455" s="32">
        <v>96.81717936</v>
      </c>
      <c r="N1455" s="33">
        <f t="shared" si="5"/>
        <v>10878263.54</v>
      </c>
    </row>
    <row r="1456">
      <c r="A1456" s="26">
        <v>43459.0</v>
      </c>
      <c r="B1456" s="27" t="str">
        <f t="shared" si="1"/>
        <v>Tuesday</v>
      </c>
      <c r="C1456" s="28" t="str">
        <f t="shared" si="2"/>
        <v>December</v>
      </c>
      <c r="D1456" s="29">
        <f t="shared" si="3"/>
        <v>2018</v>
      </c>
      <c r="E1456" s="27">
        <f t="shared" si="4"/>
        <v>52</v>
      </c>
      <c r="F1456" s="30" t="str">
        <f>IFERROR(VLOOKUP(A1456,'_holidays'!A1456:B3561,2, false),"Ns")</f>
        <v>N</v>
      </c>
      <c r="G1456" s="30" t="str">
        <f>IFERROR(VLOOKUP(A1456,'_holidays'!A1456:C3561,3,False),"Ns")</f>
        <v>Y</v>
      </c>
      <c r="H1456" s="31">
        <v>15.8</v>
      </c>
      <c r="I1456" s="31">
        <v>23.9</v>
      </c>
      <c r="J1456" s="28">
        <v>32.2</v>
      </c>
      <c r="K1456" s="31">
        <v>0.0</v>
      </c>
      <c r="L1456" s="27">
        <v>98191.655</v>
      </c>
      <c r="M1456" s="32">
        <v>55.2385453</v>
      </c>
      <c r="N1456" s="33">
        <f t="shared" si="5"/>
        <v>5423964.183</v>
      </c>
    </row>
    <row r="1457">
      <c r="A1457" s="26">
        <v>43460.0</v>
      </c>
      <c r="B1457" s="27" t="str">
        <f t="shared" si="1"/>
        <v>Wednesday</v>
      </c>
      <c r="C1457" s="28" t="str">
        <f t="shared" si="2"/>
        <v>December</v>
      </c>
      <c r="D1457" s="29">
        <f t="shared" si="3"/>
        <v>2018</v>
      </c>
      <c r="E1457" s="27">
        <f t="shared" si="4"/>
        <v>52</v>
      </c>
      <c r="F1457" s="30" t="str">
        <f>IFERROR(VLOOKUP(A1457,'_holidays'!A1457:B3562,2, false),"Ns")</f>
        <v>N</v>
      </c>
      <c r="G1457" s="30" t="str">
        <f>IFERROR(VLOOKUP(A1457,'_holidays'!A1457:C3562,3,False),"Ns")</f>
        <v>Y</v>
      </c>
      <c r="H1457" s="31">
        <v>13.3</v>
      </c>
      <c r="I1457" s="31">
        <v>23.8</v>
      </c>
      <c r="J1457" s="28">
        <v>32.3</v>
      </c>
      <c r="K1457" s="31">
        <v>0.0</v>
      </c>
      <c r="L1457" s="27">
        <v>100017.195</v>
      </c>
      <c r="M1457" s="32">
        <v>77.57835478</v>
      </c>
      <c r="N1457" s="33">
        <f t="shared" si="5"/>
        <v>7759169.438</v>
      </c>
    </row>
    <row r="1458">
      <c r="A1458" s="26">
        <v>43461.0</v>
      </c>
      <c r="B1458" s="27" t="str">
        <f t="shared" si="1"/>
        <v>Thursday</v>
      </c>
      <c r="C1458" s="28" t="str">
        <f t="shared" si="2"/>
        <v>December</v>
      </c>
      <c r="D1458" s="29">
        <f t="shared" si="3"/>
        <v>2018</v>
      </c>
      <c r="E1458" s="27">
        <f t="shared" si="4"/>
        <v>52</v>
      </c>
      <c r="F1458" s="30" t="str">
        <f>IFERROR(VLOOKUP(A1458,'_holidays'!A1458:B3563,2, false),"Ns")</f>
        <v>N</v>
      </c>
      <c r="G1458" s="30" t="str">
        <f>IFERROR(VLOOKUP(A1458,'_holidays'!A1458:C3563,3,False),"Ns")</f>
        <v>N</v>
      </c>
      <c r="H1458" s="31">
        <v>16.2</v>
      </c>
      <c r="I1458" s="31">
        <v>37.4</v>
      </c>
      <c r="J1458" s="28">
        <v>29.3</v>
      </c>
      <c r="K1458" s="31">
        <v>0.0</v>
      </c>
      <c r="L1458" s="27">
        <v>129749.14</v>
      </c>
      <c r="M1458" s="32">
        <v>102.3108963</v>
      </c>
      <c r="N1458" s="33">
        <f t="shared" si="5"/>
        <v>13274750.81</v>
      </c>
    </row>
    <row r="1459">
      <c r="A1459" s="26">
        <v>43462.0</v>
      </c>
      <c r="B1459" s="27" t="str">
        <f t="shared" si="1"/>
        <v>Friday</v>
      </c>
      <c r="C1459" s="28" t="str">
        <f t="shared" si="2"/>
        <v>December</v>
      </c>
      <c r="D1459" s="29">
        <f t="shared" si="3"/>
        <v>2018</v>
      </c>
      <c r="E1459" s="27">
        <f t="shared" si="4"/>
        <v>52</v>
      </c>
      <c r="F1459" s="30" t="str">
        <f>IFERROR(VLOOKUP(A1459,'_holidays'!A1459:B3564,2, false),"Ns")</f>
        <v>N</v>
      </c>
      <c r="G1459" s="30" t="str">
        <f>IFERROR(VLOOKUP(A1459,'_holidays'!A1459:C3564,3,False),"Ns")</f>
        <v>N</v>
      </c>
      <c r="H1459" s="31">
        <v>21.9</v>
      </c>
      <c r="I1459" s="31">
        <v>36.4</v>
      </c>
      <c r="J1459" s="28">
        <v>19.1</v>
      </c>
      <c r="K1459" s="31">
        <v>0.0</v>
      </c>
      <c r="L1459" s="27">
        <v>133831.375</v>
      </c>
      <c r="M1459" s="32">
        <v>121.4607191</v>
      </c>
      <c r="N1459" s="33">
        <f t="shared" si="5"/>
        <v>16255255.05</v>
      </c>
    </row>
    <row r="1460">
      <c r="A1460" s="26">
        <v>43463.0</v>
      </c>
      <c r="B1460" s="27" t="str">
        <f t="shared" si="1"/>
        <v>Saturday</v>
      </c>
      <c r="C1460" s="28" t="str">
        <f t="shared" si="2"/>
        <v>December</v>
      </c>
      <c r="D1460" s="29">
        <f t="shared" si="3"/>
        <v>2018</v>
      </c>
      <c r="E1460" s="27">
        <f t="shared" si="4"/>
        <v>52</v>
      </c>
      <c r="F1460" s="30" t="str">
        <f>IFERROR(VLOOKUP(A1460,'_holidays'!A1460:B3565,2, false),"Ns")</f>
        <v>N</v>
      </c>
      <c r="G1460" s="30" t="str">
        <f>IFERROR(VLOOKUP(A1460,'_holidays'!A1460:C3565,3,False),"Ns")</f>
        <v>N</v>
      </c>
      <c r="H1460" s="31">
        <v>21.0</v>
      </c>
      <c r="I1460" s="31">
        <v>23.9</v>
      </c>
      <c r="J1460" s="28">
        <v>5.7</v>
      </c>
      <c r="K1460" s="31">
        <v>1.2</v>
      </c>
      <c r="L1460" s="27">
        <v>108290.11</v>
      </c>
      <c r="M1460" s="32">
        <v>91.7235266</v>
      </c>
      <c r="N1460" s="33">
        <f t="shared" si="5"/>
        <v>9932750.785</v>
      </c>
    </row>
    <row r="1461">
      <c r="A1461" s="26">
        <v>43464.0</v>
      </c>
      <c r="B1461" s="27" t="str">
        <f t="shared" si="1"/>
        <v>Sunday</v>
      </c>
      <c r="C1461" s="28" t="str">
        <f t="shared" si="2"/>
        <v>December</v>
      </c>
      <c r="D1461" s="29">
        <f t="shared" si="3"/>
        <v>2018</v>
      </c>
      <c r="E1461" s="27">
        <f t="shared" si="4"/>
        <v>53</v>
      </c>
      <c r="F1461" s="30" t="str">
        <f>IFERROR(VLOOKUP(A1461,'_holidays'!A1461:B3566,2, false),"Ns")</f>
        <v>N</v>
      </c>
      <c r="G1461" s="30" t="str">
        <f>IFERROR(VLOOKUP(A1461,'_holidays'!A1461:C3566,3,False),"Ns")</f>
        <v>N</v>
      </c>
      <c r="H1461" s="31">
        <v>18.2</v>
      </c>
      <c r="I1461" s="31">
        <v>22.7</v>
      </c>
      <c r="J1461" s="28">
        <v>9.9</v>
      </c>
      <c r="K1461" s="31">
        <v>0.6</v>
      </c>
      <c r="L1461" s="27">
        <v>99613.865</v>
      </c>
      <c r="M1461" s="32">
        <v>84.16649527</v>
      </c>
      <c r="N1461" s="33">
        <f t="shared" si="5"/>
        <v>8384149.897</v>
      </c>
    </row>
    <row r="1462">
      <c r="A1462" s="26">
        <v>43465.0</v>
      </c>
      <c r="B1462" s="27" t="str">
        <f t="shared" si="1"/>
        <v>Monday</v>
      </c>
      <c r="C1462" s="28" t="str">
        <f t="shared" si="2"/>
        <v>December</v>
      </c>
      <c r="D1462" s="29">
        <f t="shared" si="3"/>
        <v>2018</v>
      </c>
      <c r="E1462" s="27">
        <f t="shared" si="4"/>
        <v>53</v>
      </c>
      <c r="F1462" s="30" t="str">
        <f>IFERROR(VLOOKUP(A1462,'_holidays'!A1462:B3567,2, false),"Ns")</f>
        <v>N</v>
      </c>
      <c r="G1462" s="30" t="str">
        <f>IFERROR(VLOOKUP(A1462,'_holidays'!A1462:C3567,3,False),"Ns")</f>
        <v>N</v>
      </c>
      <c r="H1462" s="31">
        <v>17.3</v>
      </c>
      <c r="I1462" s="31">
        <v>23.5</v>
      </c>
      <c r="J1462" s="28">
        <v>31.3</v>
      </c>
      <c r="K1462" s="31">
        <v>0.8</v>
      </c>
      <c r="L1462" s="27">
        <v>103381.915</v>
      </c>
      <c r="M1462" s="32">
        <v>84.89799706</v>
      </c>
      <c r="N1462" s="33">
        <f t="shared" si="5"/>
        <v>8776917.516</v>
      </c>
    </row>
    <row r="1463">
      <c r="A1463" s="26">
        <v>43466.0</v>
      </c>
      <c r="B1463" s="27" t="str">
        <f t="shared" si="1"/>
        <v>Tuesday</v>
      </c>
      <c r="C1463" s="28" t="str">
        <f t="shared" si="2"/>
        <v>January</v>
      </c>
      <c r="D1463" s="29">
        <f t="shared" si="3"/>
        <v>2019</v>
      </c>
      <c r="E1463" s="27">
        <f t="shared" si="4"/>
        <v>1</v>
      </c>
      <c r="F1463" s="30" t="str">
        <f>IFERROR(VLOOKUP(A1463,'_holidays'!A1463:B3568,2, false),"Ns")</f>
        <v>N</v>
      </c>
      <c r="G1463" s="30" t="str">
        <f>IFERROR(VLOOKUP(A1463,'_holidays'!A1463:C3568,3,False),"Ns")</f>
        <v>Y</v>
      </c>
      <c r="H1463" s="31">
        <v>15.5</v>
      </c>
      <c r="I1463" s="31">
        <v>26.2</v>
      </c>
      <c r="J1463" s="28">
        <v>31.7</v>
      </c>
      <c r="K1463" s="31">
        <v>0.0</v>
      </c>
      <c r="L1463" s="27">
        <v>98933.06</v>
      </c>
      <c r="M1463" s="32">
        <v>78.56097897</v>
      </c>
      <c r="N1463" s="33">
        <f t="shared" si="5"/>
        <v>7772278.046</v>
      </c>
    </row>
    <row r="1464">
      <c r="A1464" s="26">
        <v>43467.0</v>
      </c>
      <c r="B1464" s="27" t="str">
        <f t="shared" si="1"/>
        <v>Wednesday</v>
      </c>
      <c r="C1464" s="28" t="str">
        <f t="shared" si="2"/>
        <v>January</v>
      </c>
      <c r="D1464" s="29">
        <f t="shared" si="3"/>
        <v>2019</v>
      </c>
      <c r="E1464" s="27">
        <f t="shared" si="4"/>
        <v>1</v>
      </c>
      <c r="F1464" s="30" t="str">
        <f>IFERROR(VLOOKUP(A1464,'_holidays'!A1464:B3569,2, false),"Ns")</f>
        <v>Y</v>
      </c>
      <c r="G1464" s="30" t="str">
        <f>IFERROR(VLOOKUP(A1464,'_holidays'!A1464:C3569,3,False),"Ns")</f>
        <v>N</v>
      </c>
      <c r="H1464" s="31">
        <v>18.4</v>
      </c>
      <c r="I1464" s="31">
        <v>22.2</v>
      </c>
      <c r="J1464" s="28">
        <v>26.3</v>
      </c>
      <c r="K1464" s="31">
        <v>0.0</v>
      </c>
      <c r="L1464" s="27">
        <v>106470.675</v>
      </c>
      <c r="M1464" s="32">
        <v>92.2020112</v>
      </c>
      <c r="N1464" s="33">
        <f t="shared" si="5"/>
        <v>9816810.369</v>
      </c>
    </row>
    <row r="1465">
      <c r="A1465" s="26">
        <v>43468.0</v>
      </c>
      <c r="B1465" s="27" t="str">
        <f t="shared" si="1"/>
        <v>Thursday</v>
      </c>
      <c r="C1465" s="28" t="str">
        <f t="shared" si="2"/>
        <v>January</v>
      </c>
      <c r="D1465" s="29">
        <f t="shared" si="3"/>
        <v>2019</v>
      </c>
      <c r="E1465" s="27">
        <f t="shared" si="4"/>
        <v>1</v>
      </c>
      <c r="F1465" s="30" t="str">
        <f>IFERROR(VLOOKUP(A1465,'_holidays'!A1465:B3570,2, false),"Ns")</f>
        <v>Y</v>
      </c>
      <c r="G1465" s="30" t="str">
        <f>IFERROR(VLOOKUP(A1465,'_holidays'!A1465:C3570,3,False),"Ns")</f>
        <v>N</v>
      </c>
      <c r="H1465" s="31">
        <v>15.9</v>
      </c>
      <c r="I1465" s="31">
        <v>29.5</v>
      </c>
      <c r="J1465" s="28">
        <v>27.6</v>
      </c>
      <c r="K1465" s="31">
        <v>0.0</v>
      </c>
      <c r="L1465" s="27">
        <v>118789.605</v>
      </c>
      <c r="M1465" s="32">
        <v>127.3803026</v>
      </c>
      <c r="N1465" s="33">
        <f t="shared" si="5"/>
        <v>15131455.83</v>
      </c>
    </row>
    <row r="1466">
      <c r="A1466" s="26">
        <v>43469.0</v>
      </c>
      <c r="B1466" s="27" t="str">
        <f t="shared" si="1"/>
        <v>Friday</v>
      </c>
      <c r="C1466" s="28" t="str">
        <f t="shared" si="2"/>
        <v>January</v>
      </c>
      <c r="D1466" s="29">
        <f t="shared" si="3"/>
        <v>2019</v>
      </c>
      <c r="E1466" s="27">
        <f t="shared" si="4"/>
        <v>1</v>
      </c>
      <c r="F1466" s="30" t="str">
        <f>IFERROR(VLOOKUP(A1466,'_holidays'!A1466:B3571,2, false),"Ns")</f>
        <v>Y</v>
      </c>
      <c r="G1466" s="30" t="str">
        <f>IFERROR(VLOOKUP(A1466,'_holidays'!A1466:C3571,3,False),"Ns")</f>
        <v>N</v>
      </c>
      <c r="H1466" s="31">
        <v>18.0</v>
      </c>
      <c r="I1466" s="31">
        <v>42.6</v>
      </c>
      <c r="J1466" s="28">
        <v>27.4</v>
      </c>
      <c r="K1466" s="31">
        <v>0.0</v>
      </c>
      <c r="L1466" s="27">
        <v>133288.46</v>
      </c>
      <c r="M1466" s="32">
        <v>121.0209967</v>
      </c>
      <c r="N1466" s="33">
        <f t="shared" si="5"/>
        <v>16130702.28</v>
      </c>
    </row>
    <row r="1467">
      <c r="A1467" s="26">
        <v>43470.0</v>
      </c>
      <c r="B1467" s="27" t="str">
        <f t="shared" si="1"/>
        <v>Saturday</v>
      </c>
      <c r="C1467" s="28" t="str">
        <f t="shared" si="2"/>
        <v>January</v>
      </c>
      <c r="D1467" s="29">
        <f t="shared" si="3"/>
        <v>2019</v>
      </c>
      <c r="E1467" s="27">
        <f t="shared" si="4"/>
        <v>1</v>
      </c>
      <c r="F1467" s="30" t="str">
        <f>IFERROR(VLOOKUP(A1467,'_holidays'!A1467:B3572,2, false),"Ns")</f>
        <v>Y</v>
      </c>
      <c r="G1467" s="30" t="str">
        <f>IFERROR(VLOOKUP(A1467,'_holidays'!A1467:C3572,3,False),"Ns")</f>
        <v>N</v>
      </c>
      <c r="H1467" s="31">
        <v>17.4</v>
      </c>
      <c r="I1467" s="31">
        <v>21.2</v>
      </c>
      <c r="J1467" s="28">
        <v>12.9</v>
      </c>
      <c r="K1467" s="31">
        <v>0.4</v>
      </c>
      <c r="L1467" s="27">
        <v>97262.79</v>
      </c>
      <c r="M1467" s="32">
        <v>83.49352049</v>
      </c>
      <c r="N1467" s="33">
        <f t="shared" si="5"/>
        <v>8120812.75</v>
      </c>
    </row>
    <row r="1468">
      <c r="A1468" s="26">
        <v>43471.0</v>
      </c>
      <c r="B1468" s="27" t="str">
        <f t="shared" si="1"/>
        <v>Sunday</v>
      </c>
      <c r="C1468" s="28" t="str">
        <f t="shared" si="2"/>
        <v>January</v>
      </c>
      <c r="D1468" s="29">
        <f t="shared" si="3"/>
        <v>2019</v>
      </c>
      <c r="E1468" s="27">
        <f t="shared" si="4"/>
        <v>2</v>
      </c>
      <c r="F1468" s="30" t="str">
        <f>IFERROR(VLOOKUP(A1468,'_holidays'!A1468:B3573,2, false),"Ns")</f>
        <v>Y</v>
      </c>
      <c r="G1468" s="30" t="str">
        <f>IFERROR(VLOOKUP(A1468,'_holidays'!A1468:C3573,3,False),"Ns")</f>
        <v>N</v>
      </c>
      <c r="H1468" s="31">
        <v>14.6</v>
      </c>
      <c r="I1468" s="31">
        <v>22.1</v>
      </c>
      <c r="J1468" s="28">
        <v>30.9</v>
      </c>
      <c r="K1468" s="31">
        <v>1.4</v>
      </c>
      <c r="L1468" s="27">
        <v>93606.215</v>
      </c>
      <c r="M1468" s="32">
        <v>65.76640698</v>
      </c>
      <c r="N1468" s="33">
        <f t="shared" si="5"/>
        <v>6156144.432</v>
      </c>
    </row>
    <row r="1469">
      <c r="A1469" s="26">
        <v>43472.0</v>
      </c>
      <c r="B1469" s="27" t="str">
        <f t="shared" si="1"/>
        <v>Monday</v>
      </c>
      <c r="C1469" s="28" t="str">
        <f t="shared" si="2"/>
        <v>January</v>
      </c>
      <c r="D1469" s="29">
        <f t="shared" si="3"/>
        <v>2019</v>
      </c>
      <c r="E1469" s="27">
        <f t="shared" si="4"/>
        <v>2</v>
      </c>
      <c r="F1469" s="30" t="str">
        <f>IFERROR(VLOOKUP(A1469,'_holidays'!A1469:B3574,2, false),"Ns")</f>
        <v>N</v>
      </c>
      <c r="G1469" s="30" t="str">
        <f>IFERROR(VLOOKUP(A1469,'_holidays'!A1469:C3574,3,False),"Ns")</f>
        <v>N</v>
      </c>
      <c r="H1469" s="31">
        <v>17.1</v>
      </c>
      <c r="I1469" s="31">
        <v>23.1</v>
      </c>
      <c r="J1469" s="28">
        <v>30.2</v>
      </c>
      <c r="K1469" s="31">
        <v>0.0</v>
      </c>
      <c r="L1469" s="27">
        <v>109874.9</v>
      </c>
      <c r="M1469" s="32">
        <v>85.07795745</v>
      </c>
      <c r="N1469" s="33">
        <f t="shared" si="5"/>
        <v>9347932.067</v>
      </c>
    </row>
    <row r="1470">
      <c r="A1470" s="26">
        <v>43473.0</v>
      </c>
      <c r="B1470" s="27" t="str">
        <f t="shared" si="1"/>
        <v>Tuesday</v>
      </c>
      <c r="C1470" s="28" t="str">
        <f t="shared" si="2"/>
        <v>January</v>
      </c>
      <c r="D1470" s="29">
        <f t="shared" si="3"/>
        <v>2019</v>
      </c>
      <c r="E1470" s="27">
        <f t="shared" si="4"/>
        <v>2</v>
      </c>
      <c r="F1470" s="30" t="str">
        <f>IFERROR(VLOOKUP(A1470,'_holidays'!A1470:B3575,2, false),"Ns")</f>
        <v>Y</v>
      </c>
      <c r="G1470" s="30" t="str">
        <f>IFERROR(VLOOKUP(A1470,'_holidays'!A1470:C3575,3,False),"Ns")</f>
        <v>N</v>
      </c>
      <c r="H1470" s="31">
        <v>16.7</v>
      </c>
      <c r="I1470" s="31">
        <v>24.1</v>
      </c>
      <c r="J1470" s="28">
        <v>28.9</v>
      </c>
      <c r="K1470" s="31">
        <v>0.0</v>
      </c>
      <c r="L1470" s="27">
        <v>113446.1</v>
      </c>
      <c r="M1470" s="32">
        <v>104.9077815</v>
      </c>
      <c r="N1470" s="33">
        <f t="shared" si="5"/>
        <v>11901378.67</v>
      </c>
    </row>
    <row r="1471">
      <c r="A1471" s="26">
        <v>43474.0</v>
      </c>
      <c r="B1471" s="27" t="str">
        <f t="shared" si="1"/>
        <v>Wednesday</v>
      </c>
      <c r="C1471" s="28" t="str">
        <f t="shared" si="2"/>
        <v>January</v>
      </c>
      <c r="D1471" s="29">
        <f t="shared" si="3"/>
        <v>2019</v>
      </c>
      <c r="E1471" s="27">
        <f t="shared" si="4"/>
        <v>2</v>
      </c>
      <c r="F1471" s="30" t="str">
        <f>IFERROR(VLOOKUP(A1471,'_holidays'!A1471:B3576,2, false),"Ns")</f>
        <v>Y</v>
      </c>
      <c r="G1471" s="30" t="str">
        <f>IFERROR(VLOOKUP(A1471,'_holidays'!A1471:C3576,3,False),"Ns")</f>
        <v>N</v>
      </c>
      <c r="H1471" s="31">
        <v>16.1</v>
      </c>
      <c r="I1471" s="31">
        <v>20.5</v>
      </c>
      <c r="J1471" s="28">
        <v>28.4</v>
      </c>
      <c r="K1471" s="31">
        <v>0.6</v>
      </c>
      <c r="L1471" s="27">
        <v>105483.435</v>
      </c>
      <c r="M1471" s="32">
        <v>91.85154672</v>
      </c>
      <c r="N1471" s="33">
        <f t="shared" si="5"/>
        <v>9688816.658</v>
      </c>
    </row>
    <row r="1472">
      <c r="A1472" s="26">
        <v>43475.0</v>
      </c>
      <c r="B1472" s="27" t="str">
        <f t="shared" si="1"/>
        <v>Thursday</v>
      </c>
      <c r="C1472" s="28" t="str">
        <f t="shared" si="2"/>
        <v>January</v>
      </c>
      <c r="D1472" s="29">
        <f t="shared" si="3"/>
        <v>2019</v>
      </c>
      <c r="E1472" s="27">
        <f t="shared" si="4"/>
        <v>2</v>
      </c>
      <c r="F1472" s="30" t="str">
        <f>IFERROR(VLOOKUP(A1472,'_holidays'!A1472:B3577,2, false),"Ns")</f>
        <v>N</v>
      </c>
      <c r="G1472" s="30" t="str">
        <f>IFERROR(VLOOKUP(A1472,'_holidays'!A1472:C3577,3,False),"Ns")</f>
        <v>N</v>
      </c>
      <c r="H1472" s="31">
        <v>13.5</v>
      </c>
      <c r="I1472" s="31">
        <v>21.4</v>
      </c>
      <c r="J1472" s="28">
        <v>25.8</v>
      </c>
      <c r="K1472" s="31">
        <v>0.0</v>
      </c>
      <c r="L1472" s="27">
        <v>108078.695</v>
      </c>
      <c r="M1472" s="32">
        <v>96.41374257</v>
      </c>
      <c r="N1472" s="33">
        <f t="shared" si="5"/>
        <v>10420271.48</v>
      </c>
    </row>
    <row r="1473">
      <c r="A1473" s="26">
        <v>43476.0</v>
      </c>
      <c r="B1473" s="27" t="str">
        <f t="shared" si="1"/>
        <v>Friday</v>
      </c>
      <c r="C1473" s="28" t="str">
        <f t="shared" si="2"/>
        <v>January</v>
      </c>
      <c r="D1473" s="29">
        <f t="shared" si="3"/>
        <v>2019</v>
      </c>
      <c r="E1473" s="27">
        <f t="shared" si="4"/>
        <v>2</v>
      </c>
      <c r="F1473" s="30" t="str">
        <f>IFERROR(VLOOKUP(A1473,'_holidays'!A1473:B3578,2, false),"Ns")</f>
        <v>Y</v>
      </c>
      <c r="G1473" s="30" t="str">
        <f>IFERROR(VLOOKUP(A1473,'_holidays'!A1473:C3578,3,False),"Ns")</f>
        <v>N</v>
      </c>
      <c r="H1473" s="31">
        <v>12.9</v>
      </c>
      <c r="I1473" s="31">
        <v>30.4</v>
      </c>
      <c r="J1473" s="28">
        <v>31.5</v>
      </c>
      <c r="K1473" s="31">
        <v>0.0</v>
      </c>
      <c r="L1473" s="27">
        <v>119728.635</v>
      </c>
      <c r="M1473" s="32">
        <v>116.3056708</v>
      </c>
      <c r="N1473" s="33">
        <f t="shared" si="5"/>
        <v>13925119.21</v>
      </c>
    </row>
    <row r="1474">
      <c r="A1474" s="26">
        <v>43477.0</v>
      </c>
      <c r="B1474" s="27" t="str">
        <f t="shared" si="1"/>
        <v>Saturday</v>
      </c>
      <c r="C1474" s="28" t="str">
        <f t="shared" si="2"/>
        <v>January</v>
      </c>
      <c r="D1474" s="29">
        <f t="shared" si="3"/>
        <v>2019</v>
      </c>
      <c r="E1474" s="27">
        <f t="shared" si="4"/>
        <v>2</v>
      </c>
      <c r="F1474" s="30" t="str">
        <f>IFERROR(VLOOKUP(A1474,'_holidays'!A1474:B3579,2, false),"Ns")</f>
        <v>Y</v>
      </c>
      <c r="G1474" s="30" t="str">
        <f>IFERROR(VLOOKUP(A1474,'_holidays'!A1474:C3579,3,False),"Ns")</f>
        <v>N</v>
      </c>
      <c r="H1474" s="31">
        <v>17.7</v>
      </c>
      <c r="I1474" s="31">
        <v>24.7</v>
      </c>
      <c r="J1474" s="28">
        <v>28.6</v>
      </c>
      <c r="K1474" s="31">
        <v>0.0</v>
      </c>
      <c r="L1474" s="27">
        <v>108628.96</v>
      </c>
      <c r="M1474" s="32">
        <v>88.99664281</v>
      </c>
      <c r="N1474" s="33">
        <f t="shared" si="5"/>
        <v>9667612.752</v>
      </c>
    </row>
    <row r="1475">
      <c r="A1475" s="26">
        <v>43478.0</v>
      </c>
      <c r="B1475" s="27" t="str">
        <f t="shared" si="1"/>
        <v>Sunday</v>
      </c>
      <c r="C1475" s="28" t="str">
        <f t="shared" si="2"/>
        <v>January</v>
      </c>
      <c r="D1475" s="29">
        <f t="shared" si="3"/>
        <v>2019</v>
      </c>
      <c r="E1475" s="27">
        <f t="shared" si="4"/>
        <v>3</v>
      </c>
      <c r="F1475" s="30" t="str">
        <f>IFERROR(VLOOKUP(A1475,'_holidays'!A1475:B3580,2, false),"Ns")</f>
        <v>N</v>
      </c>
      <c r="G1475" s="30" t="str">
        <f>IFERROR(VLOOKUP(A1475,'_holidays'!A1475:C3580,3,False),"Ns")</f>
        <v>N</v>
      </c>
      <c r="H1475" s="31">
        <v>14.4</v>
      </c>
      <c r="I1475" s="31">
        <v>30.5</v>
      </c>
      <c r="J1475" s="28">
        <v>31.3</v>
      </c>
      <c r="K1475" s="31">
        <v>0.0</v>
      </c>
      <c r="L1475" s="27">
        <v>101853.24</v>
      </c>
      <c r="M1475" s="32">
        <v>75.27302388</v>
      </c>
      <c r="N1475" s="33">
        <f t="shared" si="5"/>
        <v>7666801.367</v>
      </c>
    </row>
    <row r="1476">
      <c r="A1476" s="26">
        <v>43479.0</v>
      </c>
      <c r="B1476" s="27" t="str">
        <f t="shared" si="1"/>
        <v>Monday</v>
      </c>
      <c r="C1476" s="28" t="str">
        <f t="shared" si="2"/>
        <v>January</v>
      </c>
      <c r="D1476" s="29">
        <f t="shared" si="3"/>
        <v>2019</v>
      </c>
      <c r="E1476" s="27">
        <f t="shared" si="4"/>
        <v>3</v>
      </c>
      <c r="F1476" s="30" t="str">
        <f>IFERROR(VLOOKUP(A1476,'_holidays'!A1476:B3581,2, false),"Ns")</f>
        <v>N</v>
      </c>
      <c r="G1476" s="30" t="str">
        <f>IFERROR(VLOOKUP(A1476,'_holidays'!A1476:C3581,3,False),"Ns")</f>
        <v>N</v>
      </c>
      <c r="H1476" s="31">
        <v>18.7</v>
      </c>
      <c r="I1476" s="31">
        <v>32.3</v>
      </c>
      <c r="J1476" s="28">
        <v>31.1</v>
      </c>
      <c r="K1476" s="31">
        <v>0.0</v>
      </c>
      <c r="L1476" s="27">
        <v>147070.535</v>
      </c>
      <c r="M1476" s="32">
        <v>188.1976495</v>
      </c>
      <c r="N1476" s="33">
        <f t="shared" si="5"/>
        <v>27678329</v>
      </c>
    </row>
    <row r="1477">
      <c r="A1477" s="26">
        <v>43480.0</v>
      </c>
      <c r="B1477" s="27" t="str">
        <f t="shared" si="1"/>
        <v>Tuesday</v>
      </c>
      <c r="C1477" s="28" t="str">
        <f t="shared" si="2"/>
        <v>January</v>
      </c>
      <c r="D1477" s="29">
        <f t="shared" si="3"/>
        <v>2019</v>
      </c>
      <c r="E1477" s="27">
        <f t="shared" si="4"/>
        <v>3</v>
      </c>
      <c r="F1477" s="30" t="str">
        <f>IFERROR(VLOOKUP(A1477,'_holidays'!A1477:B3582,2, false),"Ns")</f>
        <v>N</v>
      </c>
      <c r="G1477" s="30" t="str">
        <f>IFERROR(VLOOKUP(A1477,'_holidays'!A1477:C3582,3,False),"Ns")</f>
        <v>N</v>
      </c>
      <c r="H1477" s="31">
        <v>19.4</v>
      </c>
      <c r="I1477" s="31">
        <v>30.4</v>
      </c>
      <c r="J1477" s="28">
        <v>22.3</v>
      </c>
      <c r="K1477" s="31">
        <v>0.0</v>
      </c>
      <c r="L1477" s="27">
        <v>152496.245</v>
      </c>
      <c r="M1477" s="32">
        <v>222.438419</v>
      </c>
      <c r="N1477" s="33">
        <f t="shared" si="5"/>
        <v>33921023.64</v>
      </c>
    </row>
    <row r="1478">
      <c r="A1478" s="26">
        <v>43481.0</v>
      </c>
      <c r="B1478" s="27" t="str">
        <f t="shared" si="1"/>
        <v>Wednesday</v>
      </c>
      <c r="C1478" s="28" t="str">
        <f t="shared" si="2"/>
        <v>January</v>
      </c>
      <c r="D1478" s="29">
        <f t="shared" si="3"/>
        <v>2019</v>
      </c>
      <c r="E1478" s="27">
        <f t="shared" si="4"/>
        <v>3</v>
      </c>
      <c r="F1478" s="30" t="str">
        <f>IFERROR(VLOOKUP(A1478,'_holidays'!A1478:B3583,2, false),"Ns")</f>
        <v>N</v>
      </c>
      <c r="G1478" s="30" t="str">
        <f>IFERROR(VLOOKUP(A1478,'_holidays'!A1478:C3583,3,False),"Ns")</f>
        <v>N</v>
      </c>
      <c r="H1478" s="31">
        <v>19.8</v>
      </c>
      <c r="I1478" s="31">
        <v>26.7</v>
      </c>
      <c r="J1478" s="28">
        <v>17.5</v>
      </c>
      <c r="K1478" s="31">
        <v>0.0</v>
      </c>
      <c r="L1478" s="27">
        <v>136971.755</v>
      </c>
      <c r="M1478" s="32">
        <v>178.0796754</v>
      </c>
      <c r="N1478" s="33">
        <f t="shared" si="5"/>
        <v>24391885.67</v>
      </c>
    </row>
    <row r="1479">
      <c r="A1479" s="26">
        <v>43482.0</v>
      </c>
      <c r="B1479" s="27" t="str">
        <f t="shared" si="1"/>
        <v>Thursday</v>
      </c>
      <c r="C1479" s="28" t="str">
        <f t="shared" si="2"/>
        <v>January</v>
      </c>
      <c r="D1479" s="29">
        <f t="shared" si="3"/>
        <v>2019</v>
      </c>
      <c r="E1479" s="27">
        <f t="shared" si="4"/>
        <v>3</v>
      </c>
      <c r="F1479" s="30" t="str">
        <f>IFERROR(VLOOKUP(A1479,'_holidays'!A1479:B3584,2, false),"Ns")</f>
        <v>N</v>
      </c>
      <c r="G1479" s="30" t="str">
        <f>IFERROR(VLOOKUP(A1479,'_holidays'!A1479:C3584,3,False),"Ns")</f>
        <v>N</v>
      </c>
      <c r="H1479" s="31">
        <v>20.7</v>
      </c>
      <c r="I1479" s="31">
        <v>32.5</v>
      </c>
      <c r="J1479" s="28">
        <v>6.0</v>
      </c>
      <c r="K1479" s="31">
        <v>0.0</v>
      </c>
      <c r="L1479" s="27">
        <v>145211.49</v>
      </c>
      <c r="M1479" s="32">
        <v>175.352893</v>
      </c>
      <c r="N1479" s="33">
        <f t="shared" si="5"/>
        <v>25463254.87</v>
      </c>
    </row>
    <row r="1480">
      <c r="A1480" s="26">
        <v>43483.0</v>
      </c>
      <c r="B1480" s="27" t="str">
        <f t="shared" si="1"/>
        <v>Friday</v>
      </c>
      <c r="C1480" s="28" t="str">
        <f t="shared" si="2"/>
        <v>January</v>
      </c>
      <c r="D1480" s="29">
        <f t="shared" si="3"/>
        <v>2019</v>
      </c>
      <c r="E1480" s="27">
        <f t="shared" si="4"/>
        <v>3</v>
      </c>
      <c r="F1480" s="30" t="str">
        <f>IFERROR(VLOOKUP(A1480,'_holidays'!A1480:B3585,2, false),"Ns")</f>
        <v>N</v>
      </c>
      <c r="G1480" s="30" t="str">
        <f>IFERROR(VLOOKUP(A1480,'_holidays'!A1480:C3585,3,False),"Ns")</f>
        <v>N</v>
      </c>
      <c r="H1480" s="31">
        <v>22.3</v>
      </c>
      <c r="I1480" s="31">
        <v>28.7</v>
      </c>
      <c r="J1480" s="28">
        <v>2.6</v>
      </c>
      <c r="K1480" s="31">
        <v>0.2</v>
      </c>
      <c r="L1480" s="27">
        <v>134898.21</v>
      </c>
      <c r="M1480" s="32">
        <v>137.8500262</v>
      </c>
      <c r="N1480" s="33">
        <f t="shared" si="5"/>
        <v>18595721.78</v>
      </c>
    </row>
    <row r="1481">
      <c r="A1481" s="26">
        <v>43484.0</v>
      </c>
      <c r="B1481" s="27" t="str">
        <f t="shared" si="1"/>
        <v>Saturday</v>
      </c>
      <c r="C1481" s="28" t="str">
        <f t="shared" si="2"/>
        <v>January</v>
      </c>
      <c r="D1481" s="29">
        <f t="shared" si="3"/>
        <v>2019</v>
      </c>
      <c r="E1481" s="27">
        <f t="shared" si="4"/>
        <v>3</v>
      </c>
      <c r="F1481" s="30" t="str">
        <f>IFERROR(VLOOKUP(A1481,'_holidays'!A1481:B3586,2, false),"Ns")</f>
        <v>N</v>
      </c>
      <c r="G1481" s="30" t="str">
        <f>IFERROR(VLOOKUP(A1481,'_holidays'!A1481:C3586,3,False),"Ns")</f>
        <v>N</v>
      </c>
      <c r="H1481" s="31">
        <v>16.5</v>
      </c>
      <c r="I1481" s="31">
        <v>23.5</v>
      </c>
      <c r="J1481" s="28">
        <v>30.2</v>
      </c>
      <c r="K1481" s="31">
        <v>2.0</v>
      </c>
      <c r="L1481" s="27">
        <v>101692.45</v>
      </c>
      <c r="M1481" s="32">
        <v>80.78625249</v>
      </c>
      <c r="N1481" s="33">
        <f t="shared" si="5"/>
        <v>8215351.942</v>
      </c>
    </row>
    <row r="1482">
      <c r="A1482" s="26">
        <v>43485.0</v>
      </c>
      <c r="B1482" s="27" t="str">
        <f t="shared" si="1"/>
        <v>Sunday</v>
      </c>
      <c r="C1482" s="28" t="str">
        <f t="shared" si="2"/>
        <v>January</v>
      </c>
      <c r="D1482" s="29">
        <f t="shared" si="3"/>
        <v>2019</v>
      </c>
      <c r="E1482" s="27">
        <f t="shared" si="4"/>
        <v>4</v>
      </c>
      <c r="F1482" s="30" t="str">
        <f>IFERROR(VLOOKUP(A1482,'_holidays'!A1482:B3587,2, false),"Ns")</f>
        <v>N</v>
      </c>
      <c r="G1482" s="30" t="str">
        <f>IFERROR(VLOOKUP(A1482,'_holidays'!A1482:C3587,3,False),"Ns")</f>
        <v>N</v>
      </c>
      <c r="H1482" s="31">
        <v>15.2</v>
      </c>
      <c r="I1482" s="31">
        <v>22.9</v>
      </c>
      <c r="J1482" s="28">
        <v>29.2</v>
      </c>
      <c r="K1482" s="31">
        <v>0.0</v>
      </c>
      <c r="L1482" s="27">
        <v>102283.13</v>
      </c>
      <c r="M1482" s="32">
        <v>86.60790073</v>
      </c>
      <c r="N1482" s="33">
        <f t="shared" si="5"/>
        <v>8858527.169</v>
      </c>
    </row>
    <row r="1483">
      <c r="A1483" s="26">
        <v>43486.0</v>
      </c>
      <c r="B1483" s="27" t="str">
        <f t="shared" si="1"/>
        <v>Monday</v>
      </c>
      <c r="C1483" s="28" t="str">
        <f t="shared" si="2"/>
        <v>January</v>
      </c>
      <c r="D1483" s="29">
        <f t="shared" si="3"/>
        <v>2019</v>
      </c>
      <c r="E1483" s="27">
        <f t="shared" si="4"/>
        <v>4</v>
      </c>
      <c r="F1483" s="30" t="str">
        <f>IFERROR(VLOOKUP(A1483,'_holidays'!A1483:B3588,2, false),"Ns")</f>
        <v>N</v>
      </c>
      <c r="G1483" s="30" t="str">
        <f>IFERROR(VLOOKUP(A1483,'_holidays'!A1483:C3588,3,False),"Ns")</f>
        <v>N</v>
      </c>
      <c r="H1483" s="31">
        <v>18.4</v>
      </c>
      <c r="I1483" s="31">
        <v>25.1</v>
      </c>
      <c r="J1483" s="28">
        <v>28.2</v>
      </c>
      <c r="K1483" s="31">
        <v>0.0</v>
      </c>
      <c r="L1483" s="27">
        <v>130517.97</v>
      </c>
      <c r="M1483" s="32">
        <v>176.68995</v>
      </c>
      <c r="N1483" s="33">
        <f t="shared" si="5"/>
        <v>23061213.59</v>
      </c>
    </row>
    <row r="1484">
      <c r="A1484" s="26">
        <v>43487.0</v>
      </c>
      <c r="B1484" s="27" t="str">
        <f t="shared" si="1"/>
        <v>Tuesday</v>
      </c>
      <c r="C1484" s="28" t="str">
        <f t="shared" si="2"/>
        <v>January</v>
      </c>
      <c r="D1484" s="29">
        <f t="shared" si="3"/>
        <v>2019</v>
      </c>
      <c r="E1484" s="27">
        <f t="shared" si="4"/>
        <v>4</v>
      </c>
      <c r="F1484" s="30" t="str">
        <f>IFERROR(VLOOKUP(A1484,'_holidays'!A1484:B3589,2, false),"Ns")</f>
        <v>N</v>
      </c>
      <c r="G1484" s="30" t="str">
        <f>IFERROR(VLOOKUP(A1484,'_holidays'!A1484:C3589,3,False),"Ns")</f>
        <v>N</v>
      </c>
      <c r="H1484" s="31">
        <v>19.0</v>
      </c>
      <c r="I1484" s="31">
        <v>26.8</v>
      </c>
      <c r="J1484" s="28">
        <v>29.3</v>
      </c>
      <c r="K1484" s="31">
        <v>0.0</v>
      </c>
      <c r="L1484" s="27">
        <v>141444.78</v>
      </c>
      <c r="M1484" s="32">
        <v>278.7777435</v>
      </c>
      <c r="N1484" s="33">
        <f t="shared" si="5"/>
        <v>39431656.6</v>
      </c>
    </row>
    <row r="1485">
      <c r="A1485" s="26">
        <v>43488.0</v>
      </c>
      <c r="B1485" s="27" t="str">
        <f t="shared" si="1"/>
        <v>Wednesday</v>
      </c>
      <c r="C1485" s="28" t="str">
        <f t="shared" si="2"/>
        <v>January</v>
      </c>
      <c r="D1485" s="29">
        <f t="shared" si="3"/>
        <v>2019</v>
      </c>
      <c r="E1485" s="27">
        <f t="shared" si="4"/>
        <v>4</v>
      </c>
      <c r="F1485" s="30" t="str">
        <f>IFERROR(VLOOKUP(A1485,'_holidays'!A1485:B3590,2, false),"Ns")</f>
        <v>N</v>
      </c>
      <c r="G1485" s="30" t="str">
        <f>IFERROR(VLOOKUP(A1485,'_holidays'!A1485:C3590,3,False),"Ns")</f>
        <v>N</v>
      </c>
      <c r="H1485" s="31">
        <v>18.7</v>
      </c>
      <c r="I1485" s="31">
        <v>23.9</v>
      </c>
      <c r="J1485" s="28">
        <v>27.4</v>
      </c>
      <c r="K1485" s="31">
        <v>0.0</v>
      </c>
      <c r="L1485" s="27">
        <v>125501.15</v>
      </c>
      <c r="M1485" s="32">
        <v>154.4731449</v>
      </c>
      <c r="N1485" s="33">
        <f t="shared" si="5"/>
        <v>19386557.33</v>
      </c>
    </row>
    <row r="1486">
      <c r="A1486" s="26">
        <v>43489.0</v>
      </c>
      <c r="B1486" s="27" t="str">
        <f t="shared" si="1"/>
        <v>Thursday</v>
      </c>
      <c r="C1486" s="28" t="str">
        <f t="shared" si="2"/>
        <v>January</v>
      </c>
      <c r="D1486" s="29">
        <f t="shared" si="3"/>
        <v>2019</v>
      </c>
      <c r="E1486" s="27">
        <f t="shared" si="4"/>
        <v>4</v>
      </c>
      <c r="F1486" s="30" t="str">
        <f>IFERROR(VLOOKUP(A1486,'_holidays'!A1486:B3591,2, false),"Ns")</f>
        <v>N</v>
      </c>
      <c r="G1486" s="30" t="str">
        <f>IFERROR(VLOOKUP(A1486,'_holidays'!A1486:C3591,3,False),"Ns")</f>
        <v>N</v>
      </c>
      <c r="H1486" s="31">
        <v>17.3</v>
      </c>
      <c r="I1486" s="31">
        <v>40.8</v>
      </c>
      <c r="J1486" s="28">
        <v>30.0</v>
      </c>
      <c r="K1486" s="31">
        <v>0.0</v>
      </c>
      <c r="L1486" s="27">
        <v>155891.345</v>
      </c>
      <c r="M1486" s="32">
        <v>4549.645105</v>
      </c>
      <c r="N1486" s="33">
        <f t="shared" si="5"/>
        <v>709250294.7</v>
      </c>
    </row>
    <row r="1487">
      <c r="A1487" s="26">
        <v>43490.0</v>
      </c>
      <c r="B1487" s="27" t="str">
        <f t="shared" si="1"/>
        <v>Friday</v>
      </c>
      <c r="C1487" s="28" t="str">
        <f t="shared" si="2"/>
        <v>January</v>
      </c>
      <c r="D1487" s="29">
        <f t="shared" si="3"/>
        <v>2019</v>
      </c>
      <c r="E1487" s="27">
        <f t="shared" si="4"/>
        <v>4</v>
      </c>
      <c r="F1487" s="30" t="str">
        <f>IFERROR(VLOOKUP(A1487,'_holidays'!A1487:B3592,2, false),"Ns")</f>
        <v>N</v>
      </c>
      <c r="G1487" s="30" t="str">
        <f>IFERROR(VLOOKUP(A1487,'_holidays'!A1487:C3592,3,False),"Ns")</f>
        <v>N</v>
      </c>
      <c r="H1487" s="31">
        <v>21.1</v>
      </c>
      <c r="I1487" s="31">
        <v>42.8</v>
      </c>
      <c r="J1487" s="28">
        <v>25.3</v>
      </c>
      <c r="K1487" s="31">
        <v>0.0</v>
      </c>
      <c r="L1487" s="27">
        <v>168894.845</v>
      </c>
      <c r="M1487" s="32">
        <v>906.4372323</v>
      </c>
      <c r="N1487" s="33">
        <f t="shared" si="5"/>
        <v>153092575.9</v>
      </c>
    </row>
    <row r="1488">
      <c r="A1488" s="26">
        <v>43491.0</v>
      </c>
      <c r="B1488" s="27" t="str">
        <f t="shared" si="1"/>
        <v>Saturday</v>
      </c>
      <c r="C1488" s="28" t="str">
        <f t="shared" si="2"/>
        <v>January</v>
      </c>
      <c r="D1488" s="29">
        <f t="shared" si="3"/>
        <v>2019</v>
      </c>
      <c r="E1488" s="27">
        <f t="shared" si="4"/>
        <v>4</v>
      </c>
      <c r="F1488" s="30" t="str">
        <f>IFERROR(VLOOKUP(A1488,'_holidays'!A1488:B3593,2, false),"Ns")</f>
        <v>N</v>
      </c>
      <c r="G1488" s="30" t="str">
        <f>IFERROR(VLOOKUP(A1488,'_holidays'!A1488:C3593,3,False),"Ns")</f>
        <v>Y</v>
      </c>
      <c r="H1488" s="31">
        <v>19.9</v>
      </c>
      <c r="I1488" s="31">
        <v>26.1</v>
      </c>
      <c r="J1488" s="28">
        <v>27.7</v>
      </c>
      <c r="K1488" s="31">
        <v>0.0</v>
      </c>
      <c r="L1488" s="27">
        <v>114818.665</v>
      </c>
      <c r="M1488" s="32">
        <v>163.7336252</v>
      </c>
      <c r="N1488" s="33">
        <f t="shared" si="5"/>
        <v>18799676.26</v>
      </c>
    </row>
    <row r="1489">
      <c r="A1489" s="26">
        <v>43492.0</v>
      </c>
      <c r="B1489" s="27" t="str">
        <f t="shared" si="1"/>
        <v>Sunday</v>
      </c>
      <c r="C1489" s="28" t="str">
        <f t="shared" si="2"/>
        <v>January</v>
      </c>
      <c r="D1489" s="29">
        <f t="shared" si="3"/>
        <v>2019</v>
      </c>
      <c r="E1489" s="27">
        <f t="shared" si="4"/>
        <v>5</v>
      </c>
      <c r="F1489" s="30" t="str">
        <f>IFERROR(VLOOKUP(A1489,'_holidays'!A1489:B3594,2, false),"Ns")</f>
        <v>N</v>
      </c>
      <c r="G1489" s="30" t="str">
        <f>IFERROR(VLOOKUP(A1489,'_holidays'!A1489:C3594,3,False),"Ns")</f>
        <v>N</v>
      </c>
      <c r="H1489" s="31">
        <v>18.4</v>
      </c>
      <c r="I1489" s="31">
        <v>27.8</v>
      </c>
      <c r="J1489" s="28">
        <v>21.1</v>
      </c>
      <c r="K1489" s="31">
        <v>0.0</v>
      </c>
      <c r="L1489" s="27">
        <v>99801.575</v>
      </c>
      <c r="M1489" s="32">
        <v>86.39622431</v>
      </c>
      <c r="N1489" s="33">
        <f t="shared" si="5"/>
        <v>8622479.26</v>
      </c>
    </row>
    <row r="1490">
      <c r="A1490" s="26">
        <v>43493.0</v>
      </c>
      <c r="B1490" s="27" t="str">
        <f t="shared" si="1"/>
        <v>Monday</v>
      </c>
      <c r="C1490" s="28" t="str">
        <f t="shared" si="2"/>
        <v>January</v>
      </c>
      <c r="D1490" s="29">
        <f t="shared" si="3"/>
        <v>2019</v>
      </c>
      <c r="E1490" s="27">
        <f t="shared" si="4"/>
        <v>5</v>
      </c>
      <c r="F1490" s="30" t="str">
        <f>IFERROR(VLOOKUP(A1490,'_holidays'!A1490:B3595,2, false),"Ns")</f>
        <v>N</v>
      </c>
      <c r="G1490" s="30" t="str">
        <f>IFERROR(VLOOKUP(A1490,'_holidays'!A1490:C3595,3,False),"Ns")</f>
        <v>Y</v>
      </c>
      <c r="H1490" s="31">
        <v>15.5</v>
      </c>
      <c r="I1490" s="31">
        <v>34.5</v>
      </c>
      <c r="J1490" s="28">
        <v>29.4</v>
      </c>
      <c r="K1490" s="31">
        <v>0.0</v>
      </c>
      <c r="L1490" s="27">
        <v>112374.63</v>
      </c>
      <c r="M1490" s="32">
        <v>150.9484801</v>
      </c>
      <c r="N1490" s="33">
        <f t="shared" si="5"/>
        <v>16962779.6</v>
      </c>
    </row>
    <row r="1491">
      <c r="A1491" s="26">
        <v>43494.0</v>
      </c>
      <c r="B1491" s="27" t="str">
        <f t="shared" si="1"/>
        <v>Tuesday</v>
      </c>
      <c r="C1491" s="28" t="str">
        <f t="shared" si="2"/>
        <v>January</v>
      </c>
      <c r="D1491" s="29">
        <f t="shared" si="3"/>
        <v>2019</v>
      </c>
      <c r="E1491" s="27">
        <f t="shared" si="4"/>
        <v>5</v>
      </c>
      <c r="F1491" s="30" t="str">
        <f>IFERROR(VLOOKUP(A1491,'_holidays'!A1491:B3596,2, false),"Ns")</f>
        <v>N</v>
      </c>
      <c r="G1491" s="30" t="str">
        <f>IFERROR(VLOOKUP(A1491,'_holidays'!A1491:C3596,3,False),"Ns")</f>
        <v>N</v>
      </c>
      <c r="H1491" s="31">
        <v>17.5</v>
      </c>
      <c r="I1491" s="31">
        <v>36.8</v>
      </c>
      <c r="J1491" s="28">
        <v>27.7</v>
      </c>
      <c r="K1491" s="31">
        <v>0.0</v>
      </c>
      <c r="L1491" s="27">
        <v>138455.455</v>
      </c>
      <c r="M1491" s="32">
        <v>183.4002093</v>
      </c>
      <c r="N1491" s="33">
        <f t="shared" si="5"/>
        <v>25392759.43</v>
      </c>
    </row>
    <row r="1492">
      <c r="A1492" s="26">
        <v>43495.0</v>
      </c>
      <c r="B1492" s="27" t="str">
        <f t="shared" si="1"/>
        <v>Wednesday</v>
      </c>
      <c r="C1492" s="28" t="str">
        <f t="shared" si="2"/>
        <v>January</v>
      </c>
      <c r="D1492" s="29">
        <f t="shared" si="3"/>
        <v>2019</v>
      </c>
      <c r="E1492" s="27">
        <f t="shared" si="4"/>
        <v>5</v>
      </c>
      <c r="F1492" s="30" t="str">
        <f>IFERROR(VLOOKUP(A1492,'_holidays'!A1492:B3597,2, false),"Ns")</f>
        <v>N</v>
      </c>
      <c r="G1492" s="30" t="str">
        <f>IFERROR(VLOOKUP(A1492,'_holidays'!A1492:C3597,3,False),"Ns")</f>
        <v>N</v>
      </c>
      <c r="H1492" s="31">
        <v>18.0</v>
      </c>
      <c r="I1492" s="31">
        <v>38.1</v>
      </c>
      <c r="J1492" s="28">
        <v>19.9</v>
      </c>
      <c r="K1492" s="31">
        <v>0.0</v>
      </c>
      <c r="L1492" s="27">
        <v>142113.375</v>
      </c>
      <c r="M1492" s="32">
        <v>188.7424195</v>
      </c>
      <c r="N1492" s="33">
        <f t="shared" si="5"/>
        <v>26822822.24</v>
      </c>
    </row>
    <row r="1493">
      <c r="A1493" s="26">
        <v>43496.0</v>
      </c>
      <c r="B1493" s="27" t="str">
        <f t="shared" si="1"/>
        <v>Thursday</v>
      </c>
      <c r="C1493" s="28" t="str">
        <f t="shared" si="2"/>
        <v>January</v>
      </c>
      <c r="D1493" s="29">
        <f t="shared" si="3"/>
        <v>2019</v>
      </c>
      <c r="E1493" s="27">
        <f t="shared" si="4"/>
        <v>5</v>
      </c>
      <c r="F1493" s="30" t="str">
        <f>IFERROR(VLOOKUP(A1493,'_holidays'!A1493:B3598,2, false),"Ns")</f>
        <v>Y</v>
      </c>
      <c r="G1493" s="30" t="str">
        <f>IFERROR(VLOOKUP(A1493,'_holidays'!A1493:C3598,3,False),"Ns")</f>
        <v>N</v>
      </c>
      <c r="H1493" s="31">
        <v>17.2</v>
      </c>
      <c r="I1493" s="31">
        <v>21.5</v>
      </c>
      <c r="J1493" s="28">
        <v>27.8</v>
      </c>
      <c r="K1493" s="31">
        <v>6.6</v>
      </c>
      <c r="L1493" s="27">
        <v>110277.21</v>
      </c>
      <c r="M1493" s="32">
        <v>107.5212334</v>
      </c>
      <c r="N1493" s="33">
        <f t="shared" si="5"/>
        <v>11857141.64</v>
      </c>
    </row>
    <row r="1494">
      <c r="A1494" s="26">
        <v>43497.0</v>
      </c>
      <c r="B1494" s="27" t="str">
        <f t="shared" si="1"/>
        <v>Friday</v>
      </c>
      <c r="C1494" s="28" t="str">
        <f t="shared" si="2"/>
        <v>February</v>
      </c>
      <c r="D1494" s="29">
        <f t="shared" si="3"/>
        <v>2019</v>
      </c>
      <c r="E1494" s="27">
        <f t="shared" si="4"/>
        <v>5</v>
      </c>
      <c r="F1494" s="30" t="str">
        <f>IFERROR(VLOOKUP(A1494,'_holidays'!A1494:B3599,2, false),"Ns")</f>
        <v>Ns</v>
      </c>
      <c r="G1494" s="30" t="str">
        <f>IFERROR(VLOOKUP(A1494,'_holidays'!A1494:C3599,3,False),"Ns")</f>
        <v>Ns</v>
      </c>
      <c r="H1494" s="31">
        <v>12.6</v>
      </c>
      <c r="I1494" s="31">
        <v>24.2</v>
      </c>
      <c r="J1494" s="28">
        <v>28.8</v>
      </c>
      <c r="K1494" s="31">
        <v>0.0</v>
      </c>
      <c r="L1494" s="27">
        <v>104422.79</v>
      </c>
      <c r="M1494" s="32">
        <v>117.6827391</v>
      </c>
      <c r="N1494" s="33">
        <f t="shared" si="5"/>
        <v>12288759.95</v>
      </c>
    </row>
    <row r="1495">
      <c r="A1495" s="26">
        <v>43498.0</v>
      </c>
      <c r="B1495" s="27" t="str">
        <f t="shared" si="1"/>
        <v>Saturday</v>
      </c>
      <c r="C1495" s="28" t="str">
        <f t="shared" si="2"/>
        <v>February</v>
      </c>
      <c r="D1495" s="29">
        <f t="shared" si="3"/>
        <v>2019</v>
      </c>
      <c r="E1495" s="27">
        <f t="shared" si="4"/>
        <v>5</v>
      </c>
      <c r="F1495" s="30" t="str">
        <f>IFERROR(VLOOKUP(A1495,'_holidays'!A1495:B3600,2, false),"Ns")</f>
        <v>Y</v>
      </c>
      <c r="G1495" s="30" t="str">
        <f>IFERROR(VLOOKUP(A1495,'_holidays'!A1495:C3600,3,False),"Ns")</f>
        <v>N</v>
      </c>
      <c r="H1495" s="31">
        <v>15.0</v>
      </c>
      <c r="I1495" s="31">
        <v>34.4</v>
      </c>
      <c r="J1495" s="28">
        <v>27.5</v>
      </c>
      <c r="K1495" s="31">
        <v>0.0</v>
      </c>
      <c r="L1495" s="27">
        <v>124749.065</v>
      </c>
      <c r="M1495" s="32">
        <v>240.9545239</v>
      </c>
      <c r="N1495" s="33">
        <f t="shared" si="5"/>
        <v>30058851.56</v>
      </c>
    </row>
    <row r="1496">
      <c r="A1496" s="26">
        <v>43499.0</v>
      </c>
      <c r="B1496" s="27" t="str">
        <f t="shared" si="1"/>
        <v>Sunday</v>
      </c>
      <c r="C1496" s="28" t="str">
        <f t="shared" si="2"/>
        <v>February</v>
      </c>
      <c r="D1496" s="29">
        <f t="shared" si="3"/>
        <v>2019</v>
      </c>
      <c r="E1496" s="27">
        <f t="shared" si="4"/>
        <v>6</v>
      </c>
      <c r="F1496" s="30" t="str">
        <f>IFERROR(VLOOKUP(A1496,'_holidays'!A1496:B3601,2, false),"Ns")</f>
        <v>Y</v>
      </c>
      <c r="G1496" s="30" t="str">
        <f>IFERROR(VLOOKUP(A1496,'_holidays'!A1496:C3601,3,False),"Ns")</f>
        <v>N</v>
      </c>
      <c r="H1496" s="31">
        <v>19.1</v>
      </c>
      <c r="I1496" s="31">
        <v>38.2</v>
      </c>
      <c r="J1496" s="28">
        <v>26.1</v>
      </c>
      <c r="K1496" s="31">
        <v>0.0</v>
      </c>
      <c r="L1496" s="27">
        <v>133287.585</v>
      </c>
      <c r="M1496" s="32">
        <v>186.9176322</v>
      </c>
      <c r="N1496" s="33">
        <f t="shared" si="5"/>
        <v>24913799.79</v>
      </c>
    </row>
    <row r="1497">
      <c r="A1497" s="26">
        <v>43500.0</v>
      </c>
      <c r="B1497" s="27" t="str">
        <f t="shared" si="1"/>
        <v>Monday</v>
      </c>
      <c r="C1497" s="28" t="str">
        <f t="shared" si="2"/>
        <v>February</v>
      </c>
      <c r="D1497" s="29">
        <f t="shared" si="3"/>
        <v>2019</v>
      </c>
      <c r="E1497" s="27">
        <f t="shared" si="4"/>
        <v>6</v>
      </c>
      <c r="F1497" s="30" t="str">
        <f>IFERROR(VLOOKUP(A1497,'_holidays'!A1497:B3602,2, false),"Ns")</f>
        <v>Y</v>
      </c>
      <c r="G1497" s="30" t="str">
        <f>IFERROR(VLOOKUP(A1497,'_holidays'!A1497:C3602,3,False),"Ns")</f>
        <v>N</v>
      </c>
      <c r="H1497" s="31">
        <v>20.0</v>
      </c>
      <c r="I1497" s="31">
        <v>22.7</v>
      </c>
      <c r="J1497" s="28">
        <v>9.3</v>
      </c>
      <c r="K1497" s="31">
        <v>0.0</v>
      </c>
      <c r="L1497" s="27">
        <v>119168.96</v>
      </c>
      <c r="M1497" s="32">
        <v>110.1512267</v>
      </c>
      <c r="N1497" s="33">
        <f t="shared" si="5"/>
        <v>13126607.13</v>
      </c>
    </row>
    <row r="1498">
      <c r="A1498" s="26">
        <v>43501.0</v>
      </c>
      <c r="B1498" s="27" t="str">
        <f t="shared" si="1"/>
        <v>Tuesday</v>
      </c>
      <c r="C1498" s="28" t="str">
        <f t="shared" si="2"/>
        <v>February</v>
      </c>
      <c r="D1498" s="29">
        <f t="shared" si="3"/>
        <v>2019</v>
      </c>
      <c r="E1498" s="27">
        <f t="shared" si="4"/>
        <v>6</v>
      </c>
      <c r="F1498" s="30" t="str">
        <f>IFERROR(VLOOKUP(A1498,'_holidays'!A1498:B3603,2, false),"Ns")</f>
        <v>Y</v>
      </c>
      <c r="G1498" s="30" t="str">
        <f>IFERROR(VLOOKUP(A1498,'_holidays'!A1498:C3603,3,False),"Ns")</f>
        <v>N</v>
      </c>
      <c r="H1498" s="31">
        <v>17.7</v>
      </c>
      <c r="I1498" s="31">
        <v>26.9</v>
      </c>
      <c r="J1498" s="28">
        <v>14.6</v>
      </c>
      <c r="K1498" s="31">
        <v>0.0</v>
      </c>
      <c r="L1498" s="27">
        <v>119702.045</v>
      </c>
      <c r="M1498" s="32">
        <v>92.70133953</v>
      </c>
      <c r="N1498" s="33">
        <f t="shared" si="5"/>
        <v>11096539.92</v>
      </c>
    </row>
    <row r="1499">
      <c r="A1499" s="26">
        <v>43502.0</v>
      </c>
      <c r="B1499" s="27" t="str">
        <f t="shared" si="1"/>
        <v>Wednesday</v>
      </c>
      <c r="C1499" s="28" t="str">
        <f t="shared" si="2"/>
        <v>February</v>
      </c>
      <c r="D1499" s="29">
        <f t="shared" si="3"/>
        <v>2019</v>
      </c>
      <c r="E1499" s="27">
        <f t="shared" si="4"/>
        <v>6</v>
      </c>
      <c r="F1499" s="30" t="str">
        <f>IFERROR(VLOOKUP(A1499,'_holidays'!A1499:B3604,2, false),"Ns")</f>
        <v>Y</v>
      </c>
      <c r="G1499" s="30" t="str">
        <f>IFERROR(VLOOKUP(A1499,'_holidays'!A1499:C3604,3,False),"Ns")</f>
        <v>N</v>
      </c>
      <c r="H1499" s="31">
        <v>18.5</v>
      </c>
      <c r="I1499" s="31">
        <v>34.7</v>
      </c>
      <c r="J1499" s="28">
        <v>22.8</v>
      </c>
      <c r="K1499" s="31">
        <v>0.0</v>
      </c>
      <c r="L1499" s="27">
        <v>140497.815</v>
      </c>
      <c r="M1499" s="32">
        <v>143.4550561</v>
      </c>
      <c r="N1499" s="33">
        <f t="shared" si="5"/>
        <v>20155121.93</v>
      </c>
    </row>
    <row r="1500">
      <c r="A1500" s="26">
        <v>43503.0</v>
      </c>
      <c r="B1500" s="27" t="str">
        <f t="shared" si="1"/>
        <v>Thursday</v>
      </c>
      <c r="C1500" s="28" t="str">
        <f t="shared" si="2"/>
        <v>February</v>
      </c>
      <c r="D1500" s="29">
        <f t="shared" si="3"/>
        <v>2019</v>
      </c>
      <c r="E1500" s="27">
        <f t="shared" si="4"/>
        <v>6</v>
      </c>
      <c r="F1500" s="30" t="str">
        <f>IFERROR(VLOOKUP(A1500,'_holidays'!A1500:B3605,2, false),"Ns")</f>
        <v>N</v>
      </c>
      <c r="G1500" s="30" t="str">
        <f>IFERROR(VLOOKUP(A1500,'_holidays'!A1500:C3605,3,False),"Ns")</f>
        <v>N</v>
      </c>
      <c r="H1500" s="31">
        <v>20.7</v>
      </c>
      <c r="I1500" s="31">
        <v>28.3</v>
      </c>
      <c r="J1500" s="28">
        <v>25.1</v>
      </c>
      <c r="K1500" s="31">
        <v>11.0</v>
      </c>
      <c r="L1500" s="27">
        <v>141593.545</v>
      </c>
      <c r="M1500" s="32">
        <v>147.6879095</v>
      </c>
      <c r="N1500" s="33">
        <f t="shared" si="5"/>
        <v>20911654.66</v>
      </c>
    </row>
    <row r="1501">
      <c r="A1501" s="26">
        <v>43504.0</v>
      </c>
      <c r="B1501" s="27" t="str">
        <f t="shared" si="1"/>
        <v>Friday</v>
      </c>
      <c r="C1501" s="28" t="str">
        <f t="shared" si="2"/>
        <v>February</v>
      </c>
      <c r="D1501" s="29">
        <f t="shared" si="3"/>
        <v>2019</v>
      </c>
      <c r="E1501" s="27">
        <f t="shared" si="4"/>
        <v>6</v>
      </c>
      <c r="F1501" s="30" t="str">
        <f>IFERROR(VLOOKUP(A1501,'_holidays'!A1501:B3606,2, false),"Ns")</f>
        <v>Y</v>
      </c>
      <c r="G1501" s="30" t="str">
        <f>IFERROR(VLOOKUP(A1501,'_holidays'!A1501:C3606,3,False),"Ns")</f>
        <v>N</v>
      </c>
      <c r="H1501" s="31">
        <v>18.1</v>
      </c>
      <c r="I1501" s="31">
        <v>23.1</v>
      </c>
      <c r="J1501" s="28">
        <v>21.1</v>
      </c>
      <c r="K1501" s="31">
        <v>0.0</v>
      </c>
      <c r="L1501" s="27">
        <v>117327.495</v>
      </c>
      <c r="M1501" s="32">
        <v>107.8491587</v>
      </c>
      <c r="N1501" s="33">
        <f t="shared" si="5"/>
        <v>12653671.63</v>
      </c>
    </row>
    <row r="1502">
      <c r="A1502" s="26">
        <v>43505.0</v>
      </c>
      <c r="B1502" s="27" t="str">
        <f t="shared" si="1"/>
        <v>Saturday</v>
      </c>
      <c r="C1502" s="28" t="str">
        <f t="shared" si="2"/>
        <v>February</v>
      </c>
      <c r="D1502" s="29">
        <f t="shared" si="3"/>
        <v>2019</v>
      </c>
      <c r="E1502" s="27">
        <f t="shared" si="4"/>
        <v>6</v>
      </c>
      <c r="F1502" s="30" t="str">
        <f>IFERROR(VLOOKUP(A1502,'_holidays'!A1502:B3607,2, false),"Ns")</f>
        <v>Y</v>
      </c>
      <c r="G1502" s="30" t="str">
        <f>IFERROR(VLOOKUP(A1502,'_holidays'!A1502:C3607,3,False),"Ns")</f>
        <v>N</v>
      </c>
      <c r="H1502" s="31">
        <v>14.6</v>
      </c>
      <c r="I1502" s="31">
        <v>19.7</v>
      </c>
      <c r="J1502" s="28">
        <v>13.6</v>
      </c>
      <c r="K1502" s="31">
        <v>0.0</v>
      </c>
      <c r="L1502" s="27">
        <v>95668.77</v>
      </c>
      <c r="M1502" s="32">
        <v>44.17631186</v>
      </c>
      <c r="N1502" s="33">
        <f t="shared" si="5"/>
        <v>4226293.419</v>
      </c>
    </row>
    <row r="1503">
      <c r="A1503" s="26">
        <v>43506.0</v>
      </c>
      <c r="B1503" s="27" t="str">
        <f t="shared" si="1"/>
        <v>Sunday</v>
      </c>
      <c r="C1503" s="28" t="str">
        <f t="shared" si="2"/>
        <v>February</v>
      </c>
      <c r="D1503" s="29">
        <f t="shared" si="3"/>
        <v>2019</v>
      </c>
      <c r="E1503" s="27">
        <f t="shared" si="4"/>
        <v>7</v>
      </c>
      <c r="F1503" s="30" t="str">
        <f>IFERROR(VLOOKUP(A1503,'_holidays'!A1503:B3608,2, false),"Ns")</f>
        <v>N</v>
      </c>
      <c r="G1503" s="30" t="str">
        <f>IFERROR(VLOOKUP(A1503,'_holidays'!A1503:C3608,3,False),"Ns")</f>
        <v>N</v>
      </c>
      <c r="H1503" s="31">
        <v>13.0</v>
      </c>
      <c r="I1503" s="31">
        <v>23.3</v>
      </c>
      <c r="J1503" s="28">
        <v>23.5</v>
      </c>
      <c r="K1503" s="31">
        <v>4.8</v>
      </c>
      <c r="L1503" s="27">
        <v>94786.72</v>
      </c>
      <c r="M1503" s="32">
        <v>86.43577587</v>
      </c>
      <c r="N1503" s="33">
        <f t="shared" si="5"/>
        <v>8192963.685</v>
      </c>
    </row>
    <row r="1504">
      <c r="A1504" s="26">
        <v>43507.0</v>
      </c>
      <c r="B1504" s="27" t="str">
        <f t="shared" si="1"/>
        <v>Monday</v>
      </c>
      <c r="C1504" s="28" t="str">
        <f t="shared" si="2"/>
        <v>February</v>
      </c>
      <c r="D1504" s="29">
        <f t="shared" si="3"/>
        <v>2019</v>
      </c>
      <c r="E1504" s="27">
        <f t="shared" si="4"/>
        <v>7</v>
      </c>
      <c r="F1504" s="30" t="str">
        <f>IFERROR(VLOOKUP(A1504,'_holidays'!A1504:B3609,2, false),"Ns")</f>
        <v>Y</v>
      </c>
      <c r="G1504" s="30" t="str">
        <f>IFERROR(VLOOKUP(A1504,'_holidays'!A1504:C3609,3,False),"Ns")</f>
        <v>N</v>
      </c>
      <c r="H1504" s="31">
        <v>14.4</v>
      </c>
      <c r="I1504" s="31">
        <v>27.5</v>
      </c>
      <c r="J1504" s="28">
        <v>18.6</v>
      </c>
      <c r="K1504" s="31">
        <v>0.0</v>
      </c>
      <c r="L1504" s="27">
        <v>114085.645</v>
      </c>
      <c r="M1504" s="32">
        <v>97.71508951</v>
      </c>
      <c r="N1504" s="33">
        <f t="shared" si="5"/>
        <v>11147889.01</v>
      </c>
    </row>
    <row r="1505">
      <c r="A1505" s="26">
        <v>43508.0</v>
      </c>
      <c r="B1505" s="27" t="str">
        <f t="shared" si="1"/>
        <v>Tuesday</v>
      </c>
      <c r="C1505" s="28" t="str">
        <f t="shared" si="2"/>
        <v>February</v>
      </c>
      <c r="D1505" s="29">
        <f t="shared" si="3"/>
        <v>2019</v>
      </c>
      <c r="E1505" s="27">
        <f t="shared" si="4"/>
        <v>7</v>
      </c>
      <c r="F1505" s="30" t="str">
        <f>IFERROR(VLOOKUP(A1505,'_holidays'!A1505:B3610,2, false),"Ns")</f>
        <v>Y</v>
      </c>
      <c r="G1505" s="30" t="str">
        <f>IFERROR(VLOOKUP(A1505,'_holidays'!A1505:C3610,3,False),"Ns")</f>
        <v>N</v>
      </c>
      <c r="H1505" s="31">
        <v>18.4</v>
      </c>
      <c r="I1505" s="31">
        <v>21.5</v>
      </c>
      <c r="J1505" s="28">
        <v>12.4</v>
      </c>
      <c r="K1505" s="31">
        <v>0.0</v>
      </c>
      <c r="L1505" s="27">
        <v>107697.205</v>
      </c>
      <c r="M1505" s="32">
        <v>57.33821194</v>
      </c>
      <c r="N1505" s="33">
        <f t="shared" si="5"/>
        <v>6175165.166</v>
      </c>
    </row>
    <row r="1506">
      <c r="A1506" s="26">
        <v>43509.0</v>
      </c>
      <c r="B1506" s="27" t="str">
        <f t="shared" si="1"/>
        <v>Wednesday</v>
      </c>
      <c r="C1506" s="28" t="str">
        <f t="shared" si="2"/>
        <v>February</v>
      </c>
      <c r="D1506" s="29">
        <f t="shared" si="3"/>
        <v>2019</v>
      </c>
      <c r="E1506" s="27">
        <f t="shared" si="4"/>
        <v>7</v>
      </c>
      <c r="F1506" s="30" t="str">
        <f>IFERROR(VLOOKUP(A1506,'_holidays'!A1506:B3611,2, false),"Ns")</f>
        <v>Y</v>
      </c>
      <c r="G1506" s="30" t="str">
        <f>IFERROR(VLOOKUP(A1506,'_holidays'!A1506:C3611,3,False),"Ns")</f>
        <v>N</v>
      </c>
      <c r="H1506" s="31">
        <v>11.8</v>
      </c>
      <c r="I1506" s="31">
        <v>19.2</v>
      </c>
      <c r="J1506" s="28">
        <v>23.7</v>
      </c>
      <c r="K1506" s="31">
        <v>2.8</v>
      </c>
      <c r="L1506" s="27">
        <v>106692.845</v>
      </c>
      <c r="M1506" s="32">
        <v>85.98148307</v>
      </c>
      <c r="N1506" s="33">
        <f t="shared" si="5"/>
        <v>9173609.046</v>
      </c>
    </row>
    <row r="1507">
      <c r="A1507" s="26">
        <v>43510.0</v>
      </c>
      <c r="B1507" s="27" t="str">
        <f t="shared" si="1"/>
        <v>Thursday</v>
      </c>
      <c r="C1507" s="28" t="str">
        <f t="shared" si="2"/>
        <v>February</v>
      </c>
      <c r="D1507" s="29">
        <f t="shared" si="3"/>
        <v>2019</v>
      </c>
      <c r="E1507" s="27">
        <f t="shared" si="4"/>
        <v>7</v>
      </c>
      <c r="F1507" s="30" t="str">
        <f>IFERROR(VLOOKUP(A1507,'_holidays'!A1507:B3612,2, false),"Ns")</f>
        <v>Y</v>
      </c>
      <c r="G1507" s="30" t="str">
        <f>IFERROR(VLOOKUP(A1507,'_holidays'!A1507:C3612,3,False),"Ns")</f>
        <v>N</v>
      </c>
      <c r="H1507" s="31">
        <v>12.3</v>
      </c>
      <c r="I1507" s="31">
        <v>23.2</v>
      </c>
      <c r="J1507" s="28">
        <v>24.2</v>
      </c>
      <c r="K1507" s="31">
        <v>0.0</v>
      </c>
      <c r="L1507" s="27">
        <v>107655.08</v>
      </c>
      <c r="M1507" s="32">
        <v>108.2907152</v>
      </c>
      <c r="N1507" s="33">
        <f t="shared" si="5"/>
        <v>11658045.61</v>
      </c>
    </row>
    <row r="1508">
      <c r="A1508" s="26">
        <v>43511.0</v>
      </c>
      <c r="B1508" s="27" t="str">
        <f t="shared" si="1"/>
        <v>Friday</v>
      </c>
      <c r="C1508" s="28" t="str">
        <f t="shared" si="2"/>
        <v>February</v>
      </c>
      <c r="D1508" s="29">
        <f t="shared" si="3"/>
        <v>2019</v>
      </c>
      <c r="E1508" s="27">
        <f t="shared" si="4"/>
        <v>7</v>
      </c>
      <c r="F1508" s="30" t="str">
        <f>IFERROR(VLOOKUP(A1508,'_holidays'!A1508:B3613,2, false),"Ns")</f>
        <v>Y</v>
      </c>
      <c r="G1508" s="30" t="str">
        <f>IFERROR(VLOOKUP(A1508,'_holidays'!A1508:C3613,3,False),"Ns")</f>
        <v>N</v>
      </c>
      <c r="H1508" s="31">
        <v>14.8</v>
      </c>
      <c r="I1508" s="31">
        <v>22.8</v>
      </c>
      <c r="J1508" s="28">
        <v>23.1</v>
      </c>
      <c r="K1508" s="31">
        <v>0.0</v>
      </c>
      <c r="L1508" s="27">
        <v>113910.46</v>
      </c>
      <c r="M1508" s="32">
        <v>114.7685038</v>
      </c>
      <c r="N1508" s="33">
        <f t="shared" si="5"/>
        <v>13073333.06</v>
      </c>
    </row>
    <row r="1509">
      <c r="A1509" s="26">
        <v>43512.0</v>
      </c>
      <c r="B1509" s="27" t="str">
        <f t="shared" si="1"/>
        <v>Saturday</v>
      </c>
      <c r="C1509" s="28" t="str">
        <f t="shared" si="2"/>
        <v>February</v>
      </c>
      <c r="D1509" s="29">
        <f t="shared" si="3"/>
        <v>2019</v>
      </c>
      <c r="E1509" s="27">
        <f t="shared" si="4"/>
        <v>7</v>
      </c>
      <c r="F1509" s="30" t="str">
        <f>IFERROR(VLOOKUP(A1509,'_holidays'!A1509:B3614,2, false),"Ns")</f>
        <v>Y</v>
      </c>
      <c r="G1509" s="30" t="str">
        <f>IFERROR(VLOOKUP(A1509,'_holidays'!A1509:C3614,3,False),"Ns")</f>
        <v>N</v>
      </c>
      <c r="H1509" s="31">
        <v>16.1</v>
      </c>
      <c r="I1509" s="31">
        <v>23.2</v>
      </c>
      <c r="J1509" s="28">
        <v>24.2</v>
      </c>
      <c r="K1509" s="31">
        <v>0.0</v>
      </c>
      <c r="L1509" s="27">
        <v>106467.235</v>
      </c>
      <c r="M1509" s="32">
        <v>127.4802754</v>
      </c>
      <c r="N1509" s="33">
        <f t="shared" si="5"/>
        <v>13572472.44</v>
      </c>
    </row>
    <row r="1510">
      <c r="A1510" s="26">
        <v>43513.0</v>
      </c>
      <c r="B1510" s="27" t="str">
        <f t="shared" si="1"/>
        <v>Sunday</v>
      </c>
      <c r="C1510" s="28" t="str">
        <f t="shared" si="2"/>
        <v>February</v>
      </c>
      <c r="D1510" s="29">
        <f t="shared" si="3"/>
        <v>2019</v>
      </c>
      <c r="E1510" s="27">
        <f t="shared" si="4"/>
        <v>8</v>
      </c>
      <c r="F1510" s="30" t="str">
        <f>IFERROR(VLOOKUP(A1510,'_holidays'!A1510:B3615,2, false),"Ns")</f>
        <v>Y</v>
      </c>
      <c r="G1510" s="30" t="str">
        <f>IFERROR(VLOOKUP(A1510,'_holidays'!A1510:C3615,3,False),"Ns")</f>
        <v>N</v>
      </c>
      <c r="H1510" s="31">
        <v>15.0</v>
      </c>
      <c r="I1510" s="31">
        <v>29.0</v>
      </c>
      <c r="J1510" s="28">
        <v>20.0</v>
      </c>
      <c r="K1510" s="31">
        <v>0.0</v>
      </c>
      <c r="L1510" s="27">
        <v>108470.925</v>
      </c>
      <c r="M1510" s="32">
        <v>110.4895928</v>
      </c>
      <c r="N1510" s="33">
        <f t="shared" si="5"/>
        <v>11984908.33</v>
      </c>
    </row>
    <row r="1511">
      <c r="A1511" s="26">
        <v>43514.0</v>
      </c>
      <c r="B1511" s="27" t="str">
        <f t="shared" si="1"/>
        <v>Monday</v>
      </c>
      <c r="C1511" s="28" t="str">
        <f t="shared" si="2"/>
        <v>February</v>
      </c>
      <c r="D1511" s="29">
        <f t="shared" si="3"/>
        <v>2019</v>
      </c>
      <c r="E1511" s="27">
        <f t="shared" si="4"/>
        <v>8</v>
      </c>
      <c r="F1511" s="30" t="str">
        <f>IFERROR(VLOOKUP(A1511,'_holidays'!A1511:B3616,2, false),"Ns")</f>
        <v>Y</v>
      </c>
      <c r="G1511" s="30" t="str">
        <f>IFERROR(VLOOKUP(A1511,'_holidays'!A1511:C3616,3,False),"Ns")</f>
        <v>N</v>
      </c>
      <c r="H1511" s="31">
        <v>18.0</v>
      </c>
      <c r="I1511" s="31">
        <v>23.6</v>
      </c>
      <c r="J1511" s="28">
        <v>16.9</v>
      </c>
      <c r="K1511" s="31">
        <v>0.0</v>
      </c>
      <c r="L1511" s="27">
        <v>116995.065</v>
      </c>
      <c r="M1511" s="32">
        <v>104.4634554</v>
      </c>
      <c r="N1511" s="33">
        <f t="shared" si="5"/>
        <v>12221708.75</v>
      </c>
    </row>
    <row r="1512">
      <c r="A1512" s="26">
        <v>43515.0</v>
      </c>
      <c r="B1512" s="27" t="str">
        <f t="shared" si="1"/>
        <v>Tuesday</v>
      </c>
      <c r="C1512" s="28" t="str">
        <f t="shared" si="2"/>
        <v>February</v>
      </c>
      <c r="D1512" s="29">
        <f t="shared" si="3"/>
        <v>2019</v>
      </c>
      <c r="E1512" s="27">
        <f t="shared" si="4"/>
        <v>8</v>
      </c>
      <c r="F1512" s="30" t="str">
        <f>IFERROR(VLOOKUP(A1512,'_holidays'!A1512:B3617,2, false),"Ns")</f>
        <v>Y</v>
      </c>
      <c r="G1512" s="30" t="str">
        <f>IFERROR(VLOOKUP(A1512,'_holidays'!A1512:C3617,3,False),"Ns")</f>
        <v>N</v>
      </c>
      <c r="H1512" s="31">
        <v>13.7</v>
      </c>
      <c r="I1512" s="31">
        <v>20.2</v>
      </c>
      <c r="J1512" s="28">
        <v>21.4</v>
      </c>
      <c r="K1512" s="31">
        <v>0.0</v>
      </c>
      <c r="L1512" s="27">
        <v>110531.6</v>
      </c>
      <c r="M1512" s="32">
        <v>105.0981782</v>
      </c>
      <c r="N1512" s="33">
        <f t="shared" si="5"/>
        <v>11616669.79</v>
      </c>
    </row>
    <row r="1513">
      <c r="A1513" s="26">
        <v>43516.0</v>
      </c>
      <c r="B1513" s="27" t="str">
        <f t="shared" si="1"/>
        <v>Wednesday</v>
      </c>
      <c r="C1513" s="28" t="str">
        <f t="shared" si="2"/>
        <v>February</v>
      </c>
      <c r="D1513" s="29">
        <f t="shared" si="3"/>
        <v>2019</v>
      </c>
      <c r="E1513" s="27">
        <f t="shared" si="4"/>
        <v>8</v>
      </c>
      <c r="F1513" s="30" t="str">
        <f>IFERROR(VLOOKUP(A1513,'_holidays'!A1513:B3618,2, false),"Ns")</f>
        <v>Y</v>
      </c>
      <c r="G1513" s="30" t="str">
        <f>IFERROR(VLOOKUP(A1513,'_holidays'!A1513:C3618,3,False),"Ns")</f>
        <v>N</v>
      </c>
      <c r="H1513" s="31">
        <v>13.5</v>
      </c>
      <c r="I1513" s="31">
        <v>23.2</v>
      </c>
      <c r="J1513" s="28">
        <v>20.8</v>
      </c>
      <c r="K1513" s="31">
        <v>0.0</v>
      </c>
      <c r="L1513" s="27">
        <v>108972.305</v>
      </c>
      <c r="M1513" s="32">
        <v>111.0460243</v>
      </c>
      <c r="N1513" s="33">
        <f t="shared" si="5"/>
        <v>12100941.23</v>
      </c>
    </row>
    <row r="1514">
      <c r="A1514" s="26">
        <v>43517.0</v>
      </c>
      <c r="B1514" s="27" t="str">
        <f t="shared" si="1"/>
        <v>Thursday</v>
      </c>
      <c r="C1514" s="28" t="str">
        <f t="shared" si="2"/>
        <v>February</v>
      </c>
      <c r="D1514" s="29">
        <f t="shared" si="3"/>
        <v>2019</v>
      </c>
      <c r="E1514" s="27">
        <f t="shared" si="4"/>
        <v>8</v>
      </c>
      <c r="F1514" s="30" t="str">
        <f>IFERROR(VLOOKUP(A1514,'_holidays'!A1514:B3619,2, false),"Ns")</f>
        <v>Y</v>
      </c>
      <c r="G1514" s="30" t="str">
        <f>IFERROR(VLOOKUP(A1514,'_holidays'!A1514:C3619,3,False),"Ns")</f>
        <v>N</v>
      </c>
      <c r="H1514" s="31">
        <v>14.0</v>
      </c>
      <c r="I1514" s="31">
        <v>20.4</v>
      </c>
      <c r="J1514" s="28">
        <v>16.2</v>
      </c>
      <c r="K1514" s="31">
        <v>0.0</v>
      </c>
      <c r="L1514" s="27">
        <v>110235.335</v>
      </c>
      <c r="M1514" s="32">
        <v>114.360572</v>
      </c>
      <c r="N1514" s="33">
        <f t="shared" si="5"/>
        <v>12606575.97</v>
      </c>
    </row>
    <row r="1515">
      <c r="A1515" s="26">
        <v>43518.0</v>
      </c>
      <c r="B1515" s="27" t="str">
        <f t="shared" si="1"/>
        <v>Friday</v>
      </c>
      <c r="C1515" s="28" t="str">
        <f t="shared" si="2"/>
        <v>February</v>
      </c>
      <c r="D1515" s="29">
        <f t="shared" si="3"/>
        <v>2019</v>
      </c>
      <c r="E1515" s="27">
        <f t="shared" si="4"/>
        <v>8</v>
      </c>
      <c r="F1515" s="30" t="str">
        <f>IFERROR(VLOOKUP(A1515,'_holidays'!A1515:B3620,2, false),"Ns")</f>
        <v>Y</v>
      </c>
      <c r="G1515" s="30" t="str">
        <f>IFERROR(VLOOKUP(A1515,'_holidays'!A1515:C3620,3,False),"Ns")</f>
        <v>N</v>
      </c>
      <c r="H1515" s="31">
        <v>15.5</v>
      </c>
      <c r="I1515" s="31">
        <v>21.2</v>
      </c>
      <c r="J1515" s="28">
        <v>23.9</v>
      </c>
      <c r="K1515" s="31">
        <v>0.0</v>
      </c>
      <c r="L1515" s="27">
        <v>109901.76</v>
      </c>
      <c r="M1515" s="32">
        <v>103.0440629</v>
      </c>
      <c r="N1515" s="33">
        <f t="shared" si="5"/>
        <v>11324723.87</v>
      </c>
    </row>
    <row r="1516">
      <c r="A1516" s="26">
        <v>43519.0</v>
      </c>
      <c r="B1516" s="27" t="str">
        <f t="shared" si="1"/>
        <v>Saturday</v>
      </c>
      <c r="C1516" s="28" t="str">
        <f t="shared" si="2"/>
        <v>February</v>
      </c>
      <c r="D1516" s="29">
        <f t="shared" si="3"/>
        <v>2019</v>
      </c>
      <c r="E1516" s="27">
        <f t="shared" si="4"/>
        <v>8</v>
      </c>
      <c r="F1516" s="30" t="str">
        <f>IFERROR(VLOOKUP(A1516,'_holidays'!A1516:B3621,2, false),"Ns")</f>
        <v>Y</v>
      </c>
      <c r="G1516" s="30" t="str">
        <f>IFERROR(VLOOKUP(A1516,'_holidays'!A1516:C3621,3,False),"Ns")</f>
        <v>N</v>
      </c>
      <c r="H1516" s="31">
        <v>16.4</v>
      </c>
      <c r="I1516" s="31">
        <v>25.8</v>
      </c>
      <c r="J1516" s="28">
        <v>24.0</v>
      </c>
      <c r="K1516" s="31">
        <v>0.0</v>
      </c>
      <c r="L1516" s="27">
        <v>99890.25</v>
      </c>
      <c r="M1516" s="32">
        <v>77.03140322</v>
      </c>
      <c r="N1516" s="33">
        <f t="shared" si="5"/>
        <v>7694686.125</v>
      </c>
    </row>
    <row r="1517">
      <c r="A1517" s="26">
        <v>43520.0</v>
      </c>
      <c r="B1517" s="27" t="str">
        <f t="shared" si="1"/>
        <v>Sunday</v>
      </c>
      <c r="C1517" s="28" t="str">
        <f t="shared" si="2"/>
        <v>February</v>
      </c>
      <c r="D1517" s="29">
        <f t="shared" si="3"/>
        <v>2019</v>
      </c>
      <c r="E1517" s="27">
        <f t="shared" si="4"/>
        <v>9</v>
      </c>
      <c r="F1517" s="30" t="str">
        <f>IFERROR(VLOOKUP(A1517,'_holidays'!A1517:B3622,2, false),"Ns")</f>
        <v>Y</v>
      </c>
      <c r="G1517" s="30" t="str">
        <f>IFERROR(VLOOKUP(A1517,'_holidays'!A1517:C3622,3,False),"Ns")</f>
        <v>N</v>
      </c>
      <c r="H1517" s="31">
        <v>13.8</v>
      </c>
      <c r="I1517" s="31">
        <v>32.9</v>
      </c>
      <c r="J1517" s="28">
        <v>24.6</v>
      </c>
      <c r="K1517" s="31">
        <v>0.0</v>
      </c>
      <c r="L1517" s="27">
        <v>106877.865</v>
      </c>
      <c r="M1517" s="32">
        <v>87.18091338</v>
      </c>
      <c r="N1517" s="33">
        <f t="shared" si="5"/>
        <v>9317709.891</v>
      </c>
    </row>
    <row r="1518">
      <c r="A1518" s="26">
        <v>43521.0</v>
      </c>
      <c r="B1518" s="27" t="str">
        <f t="shared" si="1"/>
        <v>Monday</v>
      </c>
      <c r="C1518" s="28" t="str">
        <f t="shared" si="2"/>
        <v>February</v>
      </c>
      <c r="D1518" s="29">
        <f t="shared" si="3"/>
        <v>2019</v>
      </c>
      <c r="E1518" s="27">
        <f t="shared" si="4"/>
        <v>9</v>
      </c>
      <c r="F1518" s="30" t="str">
        <f>IFERROR(VLOOKUP(A1518,'_holidays'!A1518:B3623,2, false),"Ns")</f>
        <v>Y</v>
      </c>
      <c r="G1518" s="30" t="str">
        <f>IFERROR(VLOOKUP(A1518,'_holidays'!A1518:C3623,3,False),"Ns")</f>
        <v>N</v>
      </c>
      <c r="H1518" s="31">
        <v>18.0</v>
      </c>
      <c r="I1518" s="31">
        <v>34.2</v>
      </c>
      <c r="J1518" s="28">
        <v>24.4</v>
      </c>
      <c r="K1518" s="31">
        <v>0.0</v>
      </c>
      <c r="L1518" s="27">
        <v>133476.605</v>
      </c>
      <c r="M1518" s="32">
        <v>139.955977</v>
      </c>
      <c r="N1518" s="33">
        <f t="shared" si="5"/>
        <v>18680848.66</v>
      </c>
    </row>
    <row r="1519">
      <c r="A1519" s="26">
        <v>43522.0</v>
      </c>
      <c r="B1519" s="27" t="str">
        <f t="shared" si="1"/>
        <v>Tuesday</v>
      </c>
      <c r="C1519" s="28" t="str">
        <f t="shared" si="2"/>
        <v>February</v>
      </c>
      <c r="D1519" s="29">
        <f t="shared" si="3"/>
        <v>2019</v>
      </c>
      <c r="E1519" s="27">
        <f t="shared" si="4"/>
        <v>9</v>
      </c>
      <c r="F1519" s="30" t="str">
        <f>IFERROR(VLOOKUP(A1519,'_holidays'!A1519:B3624,2, false),"Ns")</f>
        <v>Y</v>
      </c>
      <c r="G1519" s="30" t="str">
        <f>IFERROR(VLOOKUP(A1519,'_holidays'!A1519:C3624,3,False),"Ns")</f>
        <v>N</v>
      </c>
      <c r="H1519" s="31">
        <v>17.9</v>
      </c>
      <c r="I1519" s="31">
        <v>22.3</v>
      </c>
      <c r="J1519" s="28">
        <v>21.0</v>
      </c>
      <c r="K1519" s="31">
        <v>0.0</v>
      </c>
      <c r="L1519" s="27">
        <v>123114.115</v>
      </c>
      <c r="M1519" s="32">
        <v>115.9396033</v>
      </c>
      <c r="N1519" s="33">
        <f t="shared" si="5"/>
        <v>14273801.65</v>
      </c>
    </row>
    <row r="1520">
      <c r="A1520" s="26">
        <v>43523.0</v>
      </c>
      <c r="B1520" s="27" t="str">
        <f t="shared" si="1"/>
        <v>Wednesday</v>
      </c>
      <c r="C1520" s="28" t="str">
        <f t="shared" si="2"/>
        <v>February</v>
      </c>
      <c r="D1520" s="29">
        <f t="shared" si="3"/>
        <v>2019</v>
      </c>
      <c r="E1520" s="27">
        <f t="shared" si="4"/>
        <v>9</v>
      </c>
      <c r="F1520" s="30" t="str">
        <f>IFERROR(VLOOKUP(A1520,'_holidays'!A1520:B3625,2, false),"Ns")</f>
        <v>Y</v>
      </c>
      <c r="G1520" s="30" t="str">
        <f>IFERROR(VLOOKUP(A1520,'_holidays'!A1520:C3625,3,False),"Ns")</f>
        <v>N</v>
      </c>
      <c r="H1520" s="31">
        <v>12.9</v>
      </c>
      <c r="I1520" s="31">
        <v>25.7</v>
      </c>
      <c r="J1520" s="28">
        <v>24.0</v>
      </c>
      <c r="K1520" s="31">
        <v>0.0</v>
      </c>
      <c r="L1520" s="27">
        <v>125272.27</v>
      </c>
      <c r="M1520" s="32">
        <v>123.7875391</v>
      </c>
      <c r="N1520" s="33">
        <f t="shared" si="5"/>
        <v>15507146.02</v>
      </c>
    </row>
    <row r="1521">
      <c r="A1521" s="26">
        <v>43524.0</v>
      </c>
      <c r="B1521" s="27" t="str">
        <f t="shared" si="1"/>
        <v>Thursday</v>
      </c>
      <c r="C1521" s="28" t="str">
        <f t="shared" si="2"/>
        <v>February</v>
      </c>
      <c r="D1521" s="29">
        <f t="shared" si="3"/>
        <v>2019</v>
      </c>
      <c r="E1521" s="27">
        <f t="shared" si="4"/>
        <v>9</v>
      </c>
      <c r="F1521" s="30" t="str">
        <f>IFERROR(VLOOKUP(A1521,'_holidays'!A1521:B3626,2, false),"Ns")</f>
        <v>Y</v>
      </c>
      <c r="G1521" s="30" t="str">
        <f>IFERROR(VLOOKUP(A1521,'_holidays'!A1521:C3626,3,False),"Ns")</f>
        <v>N</v>
      </c>
      <c r="H1521" s="31">
        <v>16.3</v>
      </c>
      <c r="I1521" s="31">
        <v>36.8</v>
      </c>
      <c r="J1521" s="28">
        <v>23.4</v>
      </c>
      <c r="K1521" s="31">
        <v>0.0</v>
      </c>
      <c r="L1521" s="27">
        <v>150472.255</v>
      </c>
      <c r="M1521" s="32">
        <v>160.9384487</v>
      </c>
      <c r="N1521" s="33">
        <f t="shared" si="5"/>
        <v>24216771.29</v>
      </c>
    </row>
    <row r="1522">
      <c r="A1522" s="26">
        <v>43525.0</v>
      </c>
      <c r="B1522" s="27" t="str">
        <f t="shared" si="1"/>
        <v>Friday</v>
      </c>
      <c r="C1522" s="28" t="str">
        <f t="shared" si="2"/>
        <v>March</v>
      </c>
      <c r="D1522" s="29">
        <f t="shared" si="3"/>
        <v>2019</v>
      </c>
      <c r="E1522" s="27">
        <f t="shared" si="4"/>
        <v>9</v>
      </c>
      <c r="F1522" s="30" t="str">
        <f>IFERROR(VLOOKUP(A1522,'_holidays'!A1522:B3627,2, false),"Ns")</f>
        <v>Ns</v>
      </c>
      <c r="G1522" s="30" t="str">
        <f>IFERROR(VLOOKUP(A1522,'_holidays'!A1522:C3627,3,False),"Ns")</f>
        <v>Ns</v>
      </c>
      <c r="H1522" s="31">
        <v>22.6</v>
      </c>
      <c r="I1522" s="31">
        <v>38.1</v>
      </c>
      <c r="J1522" s="28">
        <v>22.3</v>
      </c>
      <c r="K1522" s="31">
        <v>0.0</v>
      </c>
      <c r="L1522" s="27">
        <v>163682.04</v>
      </c>
      <c r="M1522" s="32">
        <v>1284.799876</v>
      </c>
      <c r="N1522" s="33">
        <f t="shared" si="5"/>
        <v>210298664.7</v>
      </c>
    </row>
    <row r="1523">
      <c r="A1523" s="26">
        <v>43526.0</v>
      </c>
      <c r="B1523" s="27" t="str">
        <f t="shared" si="1"/>
        <v>Saturday</v>
      </c>
      <c r="C1523" s="28" t="str">
        <f t="shared" si="2"/>
        <v>March</v>
      </c>
      <c r="D1523" s="29">
        <f t="shared" si="3"/>
        <v>2019</v>
      </c>
      <c r="E1523" s="27">
        <f t="shared" si="4"/>
        <v>9</v>
      </c>
      <c r="F1523" s="30" t="str">
        <f>IFERROR(VLOOKUP(A1523,'_holidays'!A1523:B3628,2, false),"Ns")</f>
        <v>Ns</v>
      </c>
      <c r="G1523" s="30" t="str">
        <f>IFERROR(VLOOKUP(A1523,'_holidays'!A1523:C3628,3,False),"Ns")</f>
        <v>Ns</v>
      </c>
      <c r="H1523" s="31">
        <v>22.3</v>
      </c>
      <c r="I1523" s="31">
        <v>36.3</v>
      </c>
      <c r="J1523" s="28">
        <v>23.4</v>
      </c>
      <c r="K1523" s="31">
        <v>0.0</v>
      </c>
      <c r="L1523" s="27">
        <v>146265.115</v>
      </c>
      <c r="M1523" s="32">
        <v>132.4925904</v>
      </c>
      <c r="N1523" s="33">
        <f t="shared" si="5"/>
        <v>19379043.97</v>
      </c>
    </row>
    <row r="1524">
      <c r="A1524" s="26">
        <v>43527.0</v>
      </c>
      <c r="B1524" s="27" t="str">
        <f t="shared" si="1"/>
        <v>Sunday</v>
      </c>
      <c r="C1524" s="28" t="str">
        <f t="shared" si="2"/>
        <v>March</v>
      </c>
      <c r="D1524" s="29">
        <f t="shared" si="3"/>
        <v>2019</v>
      </c>
      <c r="E1524" s="27">
        <f t="shared" si="4"/>
        <v>10</v>
      </c>
      <c r="F1524" s="30" t="str">
        <f>IFERROR(VLOOKUP(A1524,'_holidays'!A1524:B3629,2, false),"Ns")</f>
        <v>Y</v>
      </c>
      <c r="G1524" s="30" t="str">
        <f>IFERROR(VLOOKUP(A1524,'_holidays'!A1524:C3629,3,False),"Ns")</f>
        <v>N</v>
      </c>
      <c r="H1524" s="31">
        <v>25.1</v>
      </c>
      <c r="I1524" s="31">
        <v>36.0</v>
      </c>
      <c r="J1524" s="28">
        <v>14.4</v>
      </c>
      <c r="K1524" s="31">
        <v>0.0</v>
      </c>
      <c r="L1524" s="27">
        <v>138597.69</v>
      </c>
      <c r="M1524" s="32">
        <v>153.7842958</v>
      </c>
      <c r="N1524" s="33">
        <f t="shared" si="5"/>
        <v>21314148.16</v>
      </c>
    </row>
    <row r="1525">
      <c r="A1525" s="26">
        <v>43528.0</v>
      </c>
      <c r="B1525" s="27" t="str">
        <f t="shared" si="1"/>
        <v>Monday</v>
      </c>
      <c r="C1525" s="28" t="str">
        <f t="shared" si="2"/>
        <v>March</v>
      </c>
      <c r="D1525" s="29">
        <f t="shared" si="3"/>
        <v>2019</v>
      </c>
      <c r="E1525" s="27">
        <f t="shared" si="4"/>
        <v>10</v>
      </c>
      <c r="F1525" s="30" t="str">
        <f>IFERROR(VLOOKUP(A1525,'_holidays'!A1525:B3630,2, false),"Ns")</f>
        <v>Y</v>
      </c>
      <c r="G1525" s="30" t="str">
        <f>IFERROR(VLOOKUP(A1525,'_holidays'!A1525:C3630,3,False),"Ns")</f>
        <v>N</v>
      </c>
      <c r="H1525" s="31">
        <v>19.0</v>
      </c>
      <c r="I1525" s="31">
        <v>24.6</v>
      </c>
      <c r="J1525" s="28">
        <v>21.8</v>
      </c>
      <c r="K1525" s="31">
        <v>0.0</v>
      </c>
      <c r="L1525" s="27">
        <v>136528.81</v>
      </c>
      <c r="M1525" s="32">
        <v>135.2064474</v>
      </c>
      <c r="N1525" s="33">
        <f t="shared" si="5"/>
        <v>18459575.37</v>
      </c>
    </row>
    <row r="1526">
      <c r="A1526" s="26">
        <v>43529.0</v>
      </c>
      <c r="B1526" s="27" t="str">
        <f t="shared" si="1"/>
        <v>Tuesday</v>
      </c>
      <c r="C1526" s="28" t="str">
        <f t="shared" si="2"/>
        <v>March</v>
      </c>
      <c r="D1526" s="29">
        <f t="shared" si="3"/>
        <v>2019</v>
      </c>
      <c r="E1526" s="27">
        <f t="shared" si="4"/>
        <v>10</v>
      </c>
      <c r="F1526" s="30" t="str">
        <f>IFERROR(VLOOKUP(A1526,'_holidays'!A1526:B3631,2, false),"Ns")</f>
        <v>Y</v>
      </c>
      <c r="G1526" s="30" t="str">
        <f>IFERROR(VLOOKUP(A1526,'_holidays'!A1526:C3631,3,False),"Ns")</f>
        <v>N</v>
      </c>
      <c r="H1526" s="31">
        <v>18.0</v>
      </c>
      <c r="I1526" s="31">
        <v>24.3</v>
      </c>
      <c r="J1526" s="28">
        <v>15.5</v>
      </c>
      <c r="K1526" s="31">
        <v>0.0</v>
      </c>
      <c r="L1526" s="27">
        <v>126073.53</v>
      </c>
      <c r="M1526" s="32">
        <v>118.2619446</v>
      </c>
      <c r="N1526" s="33">
        <f t="shared" si="5"/>
        <v>14909700.82</v>
      </c>
    </row>
    <row r="1527">
      <c r="A1527" s="26">
        <v>43530.0</v>
      </c>
      <c r="B1527" s="27" t="str">
        <f t="shared" si="1"/>
        <v>Wednesday</v>
      </c>
      <c r="C1527" s="28" t="str">
        <f t="shared" si="2"/>
        <v>March</v>
      </c>
      <c r="D1527" s="29">
        <f t="shared" si="3"/>
        <v>2019</v>
      </c>
      <c r="E1527" s="27">
        <f t="shared" si="4"/>
        <v>10</v>
      </c>
      <c r="F1527" s="30" t="str">
        <f>IFERROR(VLOOKUP(A1527,'_holidays'!A1527:B3632,2, false),"Ns")</f>
        <v>Y</v>
      </c>
      <c r="G1527" s="30" t="str">
        <f>IFERROR(VLOOKUP(A1527,'_holidays'!A1527:C3632,3,False),"Ns")</f>
        <v>N</v>
      </c>
      <c r="H1527" s="31">
        <v>13.2</v>
      </c>
      <c r="I1527" s="31">
        <v>17.2</v>
      </c>
      <c r="J1527" s="28">
        <v>19.5</v>
      </c>
      <c r="K1527" s="31">
        <v>1.6</v>
      </c>
      <c r="L1527" s="27">
        <v>108723.615</v>
      </c>
      <c r="M1527" s="32">
        <v>75.98119137</v>
      </c>
      <c r="N1527" s="33">
        <f t="shared" si="5"/>
        <v>8260949.798</v>
      </c>
    </row>
    <row r="1528">
      <c r="A1528" s="26">
        <v>43531.0</v>
      </c>
      <c r="B1528" s="27" t="str">
        <f t="shared" si="1"/>
        <v>Thursday</v>
      </c>
      <c r="C1528" s="28" t="str">
        <f t="shared" si="2"/>
        <v>March</v>
      </c>
      <c r="D1528" s="29">
        <f t="shared" si="3"/>
        <v>2019</v>
      </c>
      <c r="E1528" s="27">
        <f t="shared" si="4"/>
        <v>10</v>
      </c>
      <c r="F1528" s="30" t="str">
        <f>IFERROR(VLOOKUP(A1528,'_holidays'!A1528:B3633,2, false),"Ns")</f>
        <v>N</v>
      </c>
      <c r="G1528" s="30" t="str">
        <f>IFERROR(VLOOKUP(A1528,'_holidays'!A1528:C3633,3,False),"Ns")</f>
        <v>N</v>
      </c>
      <c r="H1528" s="31">
        <v>9.7</v>
      </c>
      <c r="I1528" s="31">
        <v>22.1</v>
      </c>
      <c r="J1528" s="28">
        <v>21.2</v>
      </c>
      <c r="K1528" s="31">
        <v>2.0</v>
      </c>
      <c r="L1528" s="27">
        <v>114519.865</v>
      </c>
      <c r="M1528" s="32">
        <v>103.1975585</v>
      </c>
      <c r="N1528" s="33">
        <f t="shared" si="5"/>
        <v>11818170.47</v>
      </c>
    </row>
    <row r="1529">
      <c r="A1529" s="26">
        <v>43532.0</v>
      </c>
      <c r="B1529" s="27" t="str">
        <f t="shared" si="1"/>
        <v>Friday</v>
      </c>
      <c r="C1529" s="28" t="str">
        <f t="shared" si="2"/>
        <v>March</v>
      </c>
      <c r="D1529" s="29">
        <f t="shared" si="3"/>
        <v>2019</v>
      </c>
      <c r="E1529" s="27">
        <f t="shared" si="4"/>
        <v>10</v>
      </c>
      <c r="F1529" s="30" t="str">
        <f>IFERROR(VLOOKUP(A1529,'_holidays'!A1529:B3634,2, false),"Ns")</f>
        <v>Y</v>
      </c>
      <c r="G1529" s="30" t="str">
        <f>IFERROR(VLOOKUP(A1529,'_holidays'!A1529:C3634,3,False),"Ns")</f>
        <v>N</v>
      </c>
      <c r="H1529" s="31">
        <v>11.3</v>
      </c>
      <c r="I1529" s="31">
        <v>26.8</v>
      </c>
      <c r="J1529" s="28">
        <v>10.2</v>
      </c>
      <c r="K1529" s="31">
        <v>0.0</v>
      </c>
      <c r="L1529" s="27">
        <v>117281.2</v>
      </c>
      <c r="M1529" s="32">
        <v>106.9388027</v>
      </c>
      <c r="N1529" s="33">
        <f t="shared" si="5"/>
        <v>12541911.11</v>
      </c>
    </row>
    <row r="1530">
      <c r="A1530" s="26">
        <v>43533.0</v>
      </c>
      <c r="B1530" s="27" t="str">
        <f t="shared" si="1"/>
        <v>Saturday</v>
      </c>
      <c r="C1530" s="28" t="str">
        <f t="shared" si="2"/>
        <v>March</v>
      </c>
      <c r="D1530" s="29">
        <f t="shared" si="3"/>
        <v>2019</v>
      </c>
      <c r="E1530" s="27">
        <f t="shared" si="4"/>
        <v>10</v>
      </c>
      <c r="F1530" s="30" t="str">
        <f>IFERROR(VLOOKUP(A1530,'_holidays'!A1530:B3635,2, false),"Ns")</f>
        <v>Y</v>
      </c>
      <c r="G1530" s="30" t="str">
        <f>IFERROR(VLOOKUP(A1530,'_holidays'!A1530:C3635,3,False),"Ns")</f>
        <v>N</v>
      </c>
      <c r="H1530" s="31">
        <v>13.9</v>
      </c>
      <c r="I1530" s="31">
        <v>24.7</v>
      </c>
      <c r="J1530" s="28">
        <v>20.0</v>
      </c>
      <c r="K1530" s="31">
        <v>0.0</v>
      </c>
      <c r="L1530" s="27">
        <v>106854.935</v>
      </c>
      <c r="M1530" s="32">
        <v>95.07842459</v>
      </c>
      <c r="N1530" s="33">
        <f t="shared" si="5"/>
        <v>10159598.88</v>
      </c>
    </row>
    <row r="1531">
      <c r="A1531" s="26">
        <v>43534.0</v>
      </c>
      <c r="B1531" s="27" t="str">
        <f t="shared" si="1"/>
        <v>Sunday</v>
      </c>
      <c r="C1531" s="28" t="str">
        <f t="shared" si="2"/>
        <v>March</v>
      </c>
      <c r="D1531" s="29">
        <f t="shared" si="3"/>
        <v>2019</v>
      </c>
      <c r="E1531" s="27">
        <f t="shared" si="4"/>
        <v>11</v>
      </c>
      <c r="F1531" s="30" t="str">
        <f>IFERROR(VLOOKUP(A1531,'_holidays'!A1531:B3636,2, false),"Ns")</f>
        <v>N</v>
      </c>
      <c r="G1531" s="30" t="str">
        <f>IFERROR(VLOOKUP(A1531,'_holidays'!A1531:C3636,3,False),"Ns")</f>
        <v>N</v>
      </c>
      <c r="H1531" s="31">
        <v>14.3</v>
      </c>
      <c r="I1531" s="31">
        <v>23.7</v>
      </c>
      <c r="J1531" s="28">
        <v>10.1</v>
      </c>
      <c r="K1531" s="31">
        <v>0.0</v>
      </c>
      <c r="L1531" s="27">
        <v>101994.055</v>
      </c>
      <c r="M1531" s="32">
        <v>74.37493203</v>
      </c>
      <c r="N1531" s="33">
        <f t="shared" si="5"/>
        <v>7585800.908</v>
      </c>
    </row>
    <row r="1532">
      <c r="A1532" s="26">
        <v>43535.0</v>
      </c>
      <c r="B1532" s="27" t="str">
        <f t="shared" si="1"/>
        <v>Monday</v>
      </c>
      <c r="C1532" s="28" t="str">
        <f t="shared" si="2"/>
        <v>March</v>
      </c>
      <c r="D1532" s="29">
        <f t="shared" si="3"/>
        <v>2019</v>
      </c>
      <c r="E1532" s="27">
        <f t="shared" si="4"/>
        <v>11</v>
      </c>
      <c r="F1532" s="30" t="str">
        <f>IFERROR(VLOOKUP(A1532,'_holidays'!A1532:B3637,2, false),"Ns")</f>
        <v>Y</v>
      </c>
      <c r="G1532" s="30" t="str">
        <f>IFERROR(VLOOKUP(A1532,'_holidays'!A1532:C3637,3,False),"Ns")</f>
        <v>N</v>
      </c>
      <c r="H1532" s="31">
        <v>15.9</v>
      </c>
      <c r="I1532" s="31">
        <v>21.8</v>
      </c>
      <c r="J1532" s="28">
        <v>18.6</v>
      </c>
      <c r="K1532" s="31">
        <v>0.2</v>
      </c>
      <c r="L1532" s="27">
        <v>103219.08</v>
      </c>
      <c r="M1532" s="32">
        <v>81.47204007</v>
      </c>
      <c r="N1532" s="33">
        <f t="shared" si="5"/>
        <v>8409469.022</v>
      </c>
    </row>
    <row r="1533">
      <c r="A1533" s="26">
        <v>43536.0</v>
      </c>
      <c r="B1533" s="27" t="str">
        <f t="shared" si="1"/>
        <v>Tuesday</v>
      </c>
      <c r="C1533" s="28" t="str">
        <f t="shared" si="2"/>
        <v>March</v>
      </c>
      <c r="D1533" s="29">
        <f t="shared" si="3"/>
        <v>2019</v>
      </c>
      <c r="E1533" s="27">
        <f t="shared" si="4"/>
        <v>11</v>
      </c>
      <c r="F1533" s="30" t="str">
        <f>IFERROR(VLOOKUP(A1533,'_holidays'!A1533:B3638,2, false),"Ns")</f>
        <v>Y</v>
      </c>
      <c r="G1533" s="30" t="str">
        <f>IFERROR(VLOOKUP(A1533,'_holidays'!A1533:C3638,3,False),"Ns")</f>
        <v>N</v>
      </c>
      <c r="H1533" s="31">
        <v>15.8</v>
      </c>
      <c r="I1533" s="31">
        <v>19.2</v>
      </c>
      <c r="J1533" s="28">
        <v>10.8</v>
      </c>
      <c r="K1533" s="31">
        <v>0.0</v>
      </c>
      <c r="L1533" s="27">
        <v>110086.7</v>
      </c>
      <c r="M1533" s="32">
        <v>76.97154796</v>
      </c>
      <c r="N1533" s="33">
        <f t="shared" si="5"/>
        <v>8473543.709</v>
      </c>
    </row>
    <row r="1534">
      <c r="A1534" s="26">
        <v>43537.0</v>
      </c>
      <c r="B1534" s="27" t="str">
        <f t="shared" si="1"/>
        <v>Wednesday</v>
      </c>
      <c r="C1534" s="28" t="str">
        <f t="shared" si="2"/>
        <v>March</v>
      </c>
      <c r="D1534" s="29">
        <f t="shared" si="3"/>
        <v>2019</v>
      </c>
      <c r="E1534" s="27">
        <f t="shared" si="4"/>
        <v>11</v>
      </c>
      <c r="F1534" s="30" t="str">
        <f>IFERROR(VLOOKUP(A1534,'_holidays'!A1534:B3639,2, false),"Ns")</f>
        <v>Y</v>
      </c>
      <c r="G1534" s="30" t="str">
        <f>IFERROR(VLOOKUP(A1534,'_holidays'!A1534:C3639,3,False),"Ns")</f>
        <v>N</v>
      </c>
      <c r="H1534" s="31">
        <v>11.9</v>
      </c>
      <c r="I1534" s="31">
        <v>18.6</v>
      </c>
      <c r="J1534" s="28">
        <v>15.1</v>
      </c>
      <c r="K1534" s="31">
        <v>0.0</v>
      </c>
      <c r="L1534" s="27">
        <v>114740.52</v>
      </c>
      <c r="M1534" s="32">
        <v>122.2385811</v>
      </c>
      <c r="N1534" s="33">
        <f t="shared" si="5"/>
        <v>14025718.36</v>
      </c>
    </row>
    <row r="1535">
      <c r="A1535" s="26">
        <v>43538.0</v>
      </c>
      <c r="B1535" s="27" t="str">
        <f t="shared" si="1"/>
        <v>Thursday</v>
      </c>
      <c r="C1535" s="28" t="str">
        <f t="shared" si="2"/>
        <v>March</v>
      </c>
      <c r="D1535" s="29">
        <f t="shared" si="3"/>
        <v>2019</v>
      </c>
      <c r="E1535" s="27">
        <f t="shared" si="4"/>
        <v>11</v>
      </c>
      <c r="F1535" s="30" t="str">
        <f>IFERROR(VLOOKUP(A1535,'_holidays'!A1535:B3640,2, false),"Ns")</f>
        <v>Y</v>
      </c>
      <c r="G1535" s="30" t="str">
        <f>IFERROR(VLOOKUP(A1535,'_holidays'!A1535:C3640,3,False),"Ns")</f>
        <v>N</v>
      </c>
      <c r="H1535" s="31">
        <v>12.1</v>
      </c>
      <c r="I1535" s="31">
        <v>20.8</v>
      </c>
      <c r="J1535" s="28">
        <v>20.6</v>
      </c>
      <c r="K1535" s="31">
        <v>0.2</v>
      </c>
      <c r="L1535" s="27">
        <v>112785.78</v>
      </c>
      <c r="M1535" s="32">
        <v>126.7859571</v>
      </c>
      <c r="N1535" s="33">
        <f t="shared" si="5"/>
        <v>14299653.06</v>
      </c>
    </row>
    <row r="1536">
      <c r="A1536" s="26">
        <v>43539.0</v>
      </c>
      <c r="B1536" s="27" t="str">
        <f t="shared" si="1"/>
        <v>Friday</v>
      </c>
      <c r="C1536" s="28" t="str">
        <f t="shared" si="2"/>
        <v>March</v>
      </c>
      <c r="D1536" s="29">
        <f t="shared" si="3"/>
        <v>2019</v>
      </c>
      <c r="E1536" s="27">
        <f t="shared" si="4"/>
        <v>11</v>
      </c>
      <c r="F1536" s="30" t="str">
        <f>IFERROR(VLOOKUP(A1536,'_holidays'!A1536:B3641,2, false),"Ns")</f>
        <v>Y</v>
      </c>
      <c r="G1536" s="30" t="str">
        <f>IFERROR(VLOOKUP(A1536,'_holidays'!A1536:C3641,3,False),"Ns")</f>
        <v>N</v>
      </c>
      <c r="H1536" s="31">
        <v>11.7</v>
      </c>
      <c r="I1536" s="31">
        <v>22.2</v>
      </c>
      <c r="J1536" s="28">
        <v>18.7</v>
      </c>
      <c r="K1536" s="31">
        <v>0.0</v>
      </c>
      <c r="L1536" s="27">
        <v>111179.125</v>
      </c>
      <c r="M1536" s="32">
        <v>102.6085151</v>
      </c>
      <c r="N1536" s="33">
        <f t="shared" si="5"/>
        <v>11407924.93</v>
      </c>
    </row>
    <row r="1537">
      <c r="A1537" s="26">
        <v>43540.0</v>
      </c>
      <c r="B1537" s="27" t="str">
        <f t="shared" si="1"/>
        <v>Saturday</v>
      </c>
      <c r="C1537" s="28" t="str">
        <f t="shared" si="2"/>
        <v>March</v>
      </c>
      <c r="D1537" s="29">
        <f t="shared" si="3"/>
        <v>2019</v>
      </c>
      <c r="E1537" s="27">
        <f t="shared" si="4"/>
        <v>11</v>
      </c>
      <c r="F1537" s="30" t="str">
        <f>IFERROR(VLOOKUP(A1537,'_holidays'!A1537:B3642,2, false),"Ns")</f>
        <v>Y</v>
      </c>
      <c r="G1537" s="30" t="str">
        <f>IFERROR(VLOOKUP(A1537,'_holidays'!A1537:C3642,3,False),"Ns")</f>
        <v>N</v>
      </c>
      <c r="H1537" s="31">
        <v>12.2</v>
      </c>
      <c r="I1537" s="31">
        <v>25.6</v>
      </c>
      <c r="J1537" s="28">
        <v>20.1</v>
      </c>
      <c r="K1537" s="31">
        <v>0.0</v>
      </c>
      <c r="L1537" s="27">
        <v>105119.48</v>
      </c>
      <c r="M1537" s="32">
        <v>95.25118781</v>
      </c>
      <c r="N1537" s="33">
        <f t="shared" si="5"/>
        <v>10012755.33</v>
      </c>
    </row>
    <row r="1538">
      <c r="A1538" s="26">
        <v>43541.0</v>
      </c>
      <c r="B1538" s="27" t="str">
        <f t="shared" si="1"/>
        <v>Sunday</v>
      </c>
      <c r="C1538" s="28" t="str">
        <f t="shared" si="2"/>
        <v>March</v>
      </c>
      <c r="D1538" s="29">
        <f t="shared" si="3"/>
        <v>2019</v>
      </c>
      <c r="E1538" s="27">
        <f t="shared" si="4"/>
        <v>12</v>
      </c>
      <c r="F1538" s="30" t="str">
        <f>IFERROR(VLOOKUP(A1538,'_holidays'!A1538:B3643,2, false),"Ns")</f>
        <v>Y</v>
      </c>
      <c r="G1538" s="30" t="str">
        <f>IFERROR(VLOOKUP(A1538,'_holidays'!A1538:C3643,3,False),"Ns")</f>
        <v>N</v>
      </c>
      <c r="H1538" s="31">
        <v>14.2</v>
      </c>
      <c r="I1538" s="31">
        <v>25.6</v>
      </c>
      <c r="J1538" s="28">
        <v>19.2</v>
      </c>
      <c r="K1538" s="31">
        <v>0.0</v>
      </c>
      <c r="L1538" s="27">
        <v>105669.045</v>
      </c>
      <c r="M1538" s="32">
        <v>103.9571924</v>
      </c>
      <c r="N1538" s="33">
        <f t="shared" si="5"/>
        <v>10985057.24</v>
      </c>
    </row>
    <row r="1539">
      <c r="A1539" s="26">
        <v>43542.0</v>
      </c>
      <c r="B1539" s="27" t="str">
        <f t="shared" si="1"/>
        <v>Monday</v>
      </c>
      <c r="C1539" s="28" t="str">
        <f t="shared" si="2"/>
        <v>March</v>
      </c>
      <c r="D1539" s="29">
        <f t="shared" si="3"/>
        <v>2019</v>
      </c>
      <c r="E1539" s="27">
        <f t="shared" si="4"/>
        <v>12</v>
      </c>
      <c r="F1539" s="30" t="str">
        <f>IFERROR(VLOOKUP(A1539,'_holidays'!A1539:B3644,2, false),"Ns")</f>
        <v>Y</v>
      </c>
      <c r="G1539" s="30" t="str">
        <f>IFERROR(VLOOKUP(A1539,'_holidays'!A1539:C3644,3,False),"Ns")</f>
        <v>N</v>
      </c>
      <c r="H1539" s="31">
        <v>16.5</v>
      </c>
      <c r="I1539" s="31">
        <v>28.2</v>
      </c>
      <c r="J1539" s="28">
        <v>18.9</v>
      </c>
      <c r="K1539" s="31">
        <v>0.0</v>
      </c>
      <c r="L1539" s="27">
        <v>121954.385</v>
      </c>
      <c r="M1539" s="32">
        <v>111.1497946</v>
      </c>
      <c r="N1539" s="33">
        <f t="shared" si="5"/>
        <v>13555204.84</v>
      </c>
    </row>
    <row r="1540">
      <c r="A1540" s="26">
        <v>43543.0</v>
      </c>
      <c r="B1540" s="27" t="str">
        <f t="shared" si="1"/>
        <v>Tuesday</v>
      </c>
      <c r="C1540" s="28" t="str">
        <f t="shared" si="2"/>
        <v>March</v>
      </c>
      <c r="D1540" s="29">
        <f t="shared" si="3"/>
        <v>2019</v>
      </c>
      <c r="E1540" s="27">
        <f t="shared" si="4"/>
        <v>12</v>
      </c>
      <c r="F1540" s="30" t="str">
        <f>IFERROR(VLOOKUP(A1540,'_holidays'!A1540:B3645,2, false),"Ns")</f>
        <v>Y</v>
      </c>
      <c r="G1540" s="30" t="str">
        <f>IFERROR(VLOOKUP(A1540,'_holidays'!A1540:C3645,3,False),"Ns")</f>
        <v>N</v>
      </c>
      <c r="H1540" s="31">
        <v>16.9</v>
      </c>
      <c r="I1540" s="31">
        <v>23.4</v>
      </c>
      <c r="J1540" s="28">
        <v>12.7</v>
      </c>
      <c r="K1540" s="31">
        <v>0.0</v>
      </c>
      <c r="L1540" s="27">
        <v>123290.835</v>
      </c>
      <c r="M1540" s="32">
        <v>113.6447743</v>
      </c>
      <c r="N1540" s="33">
        <f t="shared" si="5"/>
        <v>14011359.12</v>
      </c>
    </row>
    <row r="1541">
      <c r="A1541" s="26">
        <v>43544.0</v>
      </c>
      <c r="B1541" s="27" t="str">
        <f t="shared" si="1"/>
        <v>Wednesday</v>
      </c>
      <c r="C1541" s="28" t="str">
        <f t="shared" si="2"/>
        <v>March</v>
      </c>
      <c r="D1541" s="29">
        <f t="shared" si="3"/>
        <v>2019</v>
      </c>
      <c r="E1541" s="27">
        <f t="shared" si="4"/>
        <v>12</v>
      </c>
      <c r="F1541" s="30" t="str">
        <f>IFERROR(VLOOKUP(A1541,'_holidays'!A1541:B3646,2, false),"Ns")</f>
        <v>Y</v>
      </c>
      <c r="G1541" s="30" t="str">
        <f>IFERROR(VLOOKUP(A1541,'_holidays'!A1541:C3646,3,False),"Ns")</f>
        <v>N</v>
      </c>
      <c r="H1541" s="31">
        <v>19.3</v>
      </c>
      <c r="I1541" s="31">
        <v>23.4</v>
      </c>
      <c r="J1541" s="28">
        <v>11.1</v>
      </c>
      <c r="K1541" s="31">
        <v>0.0</v>
      </c>
      <c r="L1541" s="27">
        <v>123994.3</v>
      </c>
      <c r="M1541" s="32">
        <v>127.2765992</v>
      </c>
      <c r="N1541" s="33">
        <f t="shared" si="5"/>
        <v>15781572.82</v>
      </c>
    </row>
    <row r="1542">
      <c r="A1542" s="26">
        <v>43545.0</v>
      </c>
      <c r="B1542" s="27" t="str">
        <f t="shared" si="1"/>
        <v>Thursday</v>
      </c>
      <c r="C1542" s="28" t="str">
        <f t="shared" si="2"/>
        <v>March</v>
      </c>
      <c r="D1542" s="29">
        <f t="shared" si="3"/>
        <v>2019</v>
      </c>
      <c r="E1542" s="27">
        <f t="shared" si="4"/>
        <v>12</v>
      </c>
      <c r="F1542" s="30" t="str">
        <f>IFERROR(VLOOKUP(A1542,'_holidays'!A1542:B3647,2, false),"Ns")</f>
        <v>Y</v>
      </c>
      <c r="G1542" s="30" t="str">
        <f>IFERROR(VLOOKUP(A1542,'_holidays'!A1542:C3647,3,False),"Ns")</f>
        <v>N</v>
      </c>
      <c r="H1542" s="31">
        <v>18.2</v>
      </c>
      <c r="I1542" s="31">
        <v>24.3</v>
      </c>
      <c r="J1542" s="28">
        <v>12.5</v>
      </c>
      <c r="K1542" s="31">
        <v>0.0</v>
      </c>
      <c r="L1542" s="27">
        <v>124181.405</v>
      </c>
      <c r="M1542" s="32">
        <v>115.460165</v>
      </c>
      <c r="N1542" s="33">
        <f t="shared" si="5"/>
        <v>14338005.51</v>
      </c>
    </row>
    <row r="1543">
      <c r="A1543" s="26">
        <v>43546.0</v>
      </c>
      <c r="B1543" s="27" t="str">
        <f t="shared" si="1"/>
        <v>Friday</v>
      </c>
      <c r="C1543" s="28" t="str">
        <f t="shared" si="2"/>
        <v>March</v>
      </c>
      <c r="D1543" s="29">
        <f t="shared" si="3"/>
        <v>2019</v>
      </c>
      <c r="E1543" s="27">
        <f t="shared" si="4"/>
        <v>12</v>
      </c>
      <c r="F1543" s="30" t="str">
        <f>IFERROR(VLOOKUP(A1543,'_holidays'!A1543:B3648,2, false),"Ns")</f>
        <v>Y</v>
      </c>
      <c r="G1543" s="30" t="str">
        <f>IFERROR(VLOOKUP(A1543,'_holidays'!A1543:C3648,3,False),"Ns")</f>
        <v>N</v>
      </c>
      <c r="H1543" s="31">
        <v>18.7</v>
      </c>
      <c r="I1543" s="31">
        <v>28.6</v>
      </c>
      <c r="J1543" s="28">
        <v>15.3</v>
      </c>
      <c r="K1543" s="31">
        <v>0.0</v>
      </c>
      <c r="L1543" s="27">
        <v>128305.64</v>
      </c>
      <c r="M1543" s="32">
        <v>111.2407066</v>
      </c>
      <c r="N1543" s="33">
        <f t="shared" si="5"/>
        <v>14272810.05</v>
      </c>
    </row>
    <row r="1544">
      <c r="A1544" s="26">
        <v>43547.0</v>
      </c>
      <c r="B1544" s="27" t="str">
        <f t="shared" si="1"/>
        <v>Saturday</v>
      </c>
      <c r="C1544" s="28" t="str">
        <f t="shared" si="2"/>
        <v>March</v>
      </c>
      <c r="D1544" s="29">
        <f t="shared" si="3"/>
        <v>2019</v>
      </c>
      <c r="E1544" s="27">
        <f t="shared" si="4"/>
        <v>12</v>
      </c>
      <c r="F1544" s="30" t="str">
        <f>IFERROR(VLOOKUP(A1544,'_holidays'!A1544:B3649,2, false),"Ns")</f>
        <v>Y</v>
      </c>
      <c r="G1544" s="30" t="str">
        <f>IFERROR(VLOOKUP(A1544,'_holidays'!A1544:C3649,3,False),"Ns")</f>
        <v>N</v>
      </c>
      <c r="H1544" s="31">
        <v>19.9</v>
      </c>
      <c r="I1544" s="31">
        <v>31.3</v>
      </c>
      <c r="J1544" s="28">
        <v>13.6</v>
      </c>
      <c r="K1544" s="31">
        <v>1.8</v>
      </c>
      <c r="L1544" s="27">
        <v>109147.65</v>
      </c>
      <c r="M1544" s="32">
        <v>98.95473172</v>
      </c>
      <c r="N1544" s="33">
        <f t="shared" si="5"/>
        <v>10800676.42</v>
      </c>
    </row>
    <row r="1545">
      <c r="A1545" s="26">
        <v>43548.0</v>
      </c>
      <c r="B1545" s="27" t="str">
        <f t="shared" si="1"/>
        <v>Sunday</v>
      </c>
      <c r="C1545" s="28" t="str">
        <f t="shared" si="2"/>
        <v>March</v>
      </c>
      <c r="D1545" s="29">
        <f t="shared" si="3"/>
        <v>2019</v>
      </c>
      <c r="E1545" s="27">
        <f t="shared" si="4"/>
        <v>13</v>
      </c>
      <c r="F1545" s="30" t="str">
        <f>IFERROR(VLOOKUP(A1545,'_holidays'!A1545:B3650,2, false),"Ns")</f>
        <v>Y</v>
      </c>
      <c r="G1545" s="30" t="str">
        <f>IFERROR(VLOOKUP(A1545,'_holidays'!A1545:C3650,3,False),"Ns")</f>
        <v>N</v>
      </c>
      <c r="H1545" s="31">
        <v>16.5</v>
      </c>
      <c r="I1545" s="31">
        <v>29.3</v>
      </c>
      <c r="J1545" s="28">
        <v>16.9</v>
      </c>
      <c r="K1545" s="31">
        <v>2.0</v>
      </c>
      <c r="L1545" s="27">
        <v>104226.83</v>
      </c>
      <c r="M1545" s="32">
        <v>97.85759965</v>
      </c>
      <c r="N1545" s="33">
        <f t="shared" si="5"/>
        <v>10199387.4</v>
      </c>
    </row>
    <row r="1546">
      <c r="A1546" s="26">
        <v>43549.0</v>
      </c>
      <c r="B1546" s="27" t="str">
        <f t="shared" si="1"/>
        <v>Monday</v>
      </c>
      <c r="C1546" s="28" t="str">
        <f t="shared" si="2"/>
        <v>March</v>
      </c>
      <c r="D1546" s="29">
        <f t="shared" si="3"/>
        <v>2019</v>
      </c>
      <c r="E1546" s="27">
        <f t="shared" si="4"/>
        <v>13</v>
      </c>
      <c r="F1546" s="30" t="str">
        <f>IFERROR(VLOOKUP(A1546,'_holidays'!A1546:B3651,2, false),"Ns")</f>
        <v>Y</v>
      </c>
      <c r="G1546" s="30" t="str">
        <f>IFERROR(VLOOKUP(A1546,'_holidays'!A1546:C3651,3,False),"Ns")</f>
        <v>N</v>
      </c>
      <c r="H1546" s="31">
        <v>14.8</v>
      </c>
      <c r="I1546" s="31">
        <v>19.0</v>
      </c>
      <c r="J1546" s="28">
        <v>13.6</v>
      </c>
      <c r="K1546" s="31">
        <v>0.2</v>
      </c>
      <c r="L1546" s="27">
        <v>107583.935</v>
      </c>
      <c r="M1546" s="32">
        <v>80.29292737</v>
      </c>
      <c r="N1546" s="33">
        <f t="shared" si="5"/>
        <v>8638229.079</v>
      </c>
    </row>
    <row r="1547">
      <c r="A1547" s="26">
        <v>43550.0</v>
      </c>
      <c r="B1547" s="27" t="str">
        <f t="shared" si="1"/>
        <v>Tuesday</v>
      </c>
      <c r="C1547" s="28" t="str">
        <f t="shared" si="2"/>
        <v>March</v>
      </c>
      <c r="D1547" s="29">
        <f t="shared" si="3"/>
        <v>2019</v>
      </c>
      <c r="E1547" s="27">
        <f t="shared" si="4"/>
        <v>13</v>
      </c>
      <c r="F1547" s="30" t="str">
        <f>IFERROR(VLOOKUP(A1547,'_holidays'!A1547:B3652,2, false),"Ns")</f>
        <v>Y</v>
      </c>
      <c r="G1547" s="30" t="str">
        <f>IFERROR(VLOOKUP(A1547,'_holidays'!A1547:C3652,3,False),"Ns")</f>
        <v>N</v>
      </c>
      <c r="H1547" s="31">
        <v>12.3</v>
      </c>
      <c r="I1547" s="31">
        <v>20.3</v>
      </c>
      <c r="J1547" s="28">
        <v>15.9</v>
      </c>
      <c r="K1547" s="31">
        <v>0.0</v>
      </c>
      <c r="L1547" s="27">
        <v>108840.18</v>
      </c>
      <c r="M1547" s="32">
        <v>95.56789356</v>
      </c>
      <c r="N1547" s="33">
        <f t="shared" si="5"/>
        <v>10401626.74</v>
      </c>
    </row>
    <row r="1548">
      <c r="A1548" s="26">
        <v>43551.0</v>
      </c>
      <c r="B1548" s="27" t="str">
        <f t="shared" si="1"/>
        <v>Wednesday</v>
      </c>
      <c r="C1548" s="28" t="str">
        <f t="shared" si="2"/>
        <v>March</v>
      </c>
      <c r="D1548" s="29">
        <f t="shared" si="3"/>
        <v>2019</v>
      </c>
      <c r="E1548" s="27">
        <f t="shared" si="4"/>
        <v>13</v>
      </c>
      <c r="F1548" s="30" t="str">
        <f>IFERROR(VLOOKUP(A1548,'_holidays'!A1548:B3653,2, false),"Ns")</f>
        <v>Y</v>
      </c>
      <c r="G1548" s="30" t="str">
        <f>IFERROR(VLOOKUP(A1548,'_holidays'!A1548:C3653,3,False),"Ns")</f>
        <v>N</v>
      </c>
      <c r="H1548" s="31">
        <v>11.1</v>
      </c>
      <c r="I1548" s="31">
        <v>21.7</v>
      </c>
      <c r="J1548" s="28">
        <v>17.8</v>
      </c>
      <c r="K1548" s="31">
        <v>0.0</v>
      </c>
      <c r="L1548" s="27">
        <v>113307.595</v>
      </c>
      <c r="M1548" s="32">
        <v>114.1613715</v>
      </c>
      <c r="N1548" s="33">
        <f t="shared" si="5"/>
        <v>12935350.45</v>
      </c>
    </row>
    <row r="1549">
      <c r="A1549" s="26">
        <v>43552.0</v>
      </c>
      <c r="B1549" s="27" t="str">
        <f t="shared" si="1"/>
        <v>Thursday</v>
      </c>
      <c r="C1549" s="28" t="str">
        <f t="shared" si="2"/>
        <v>March</v>
      </c>
      <c r="D1549" s="29">
        <f t="shared" si="3"/>
        <v>2019</v>
      </c>
      <c r="E1549" s="27">
        <f t="shared" si="4"/>
        <v>13</v>
      </c>
      <c r="F1549" s="30" t="str">
        <f>IFERROR(VLOOKUP(A1549,'_holidays'!A1549:B3654,2, false),"Ns")</f>
        <v>Y</v>
      </c>
      <c r="G1549" s="30" t="str">
        <f>IFERROR(VLOOKUP(A1549,'_holidays'!A1549:C3654,3,False),"Ns")</f>
        <v>N</v>
      </c>
      <c r="H1549" s="31">
        <v>11.6</v>
      </c>
      <c r="I1549" s="31">
        <v>27.9</v>
      </c>
      <c r="J1549" s="28">
        <v>17.8</v>
      </c>
      <c r="K1549" s="31">
        <v>0.0</v>
      </c>
      <c r="L1549" s="27">
        <v>113923.16</v>
      </c>
      <c r="M1549" s="32">
        <v>108.460275</v>
      </c>
      <c r="N1549" s="33">
        <f t="shared" si="5"/>
        <v>12356137.26</v>
      </c>
    </row>
    <row r="1550">
      <c r="A1550" s="26">
        <v>43553.0</v>
      </c>
      <c r="B1550" s="27" t="str">
        <f t="shared" si="1"/>
        <v>Friday</v>
      </c>
      <c r="C1550" s="28" t="str">
        <f t="shared" si="2"/>
        <v>March</v>
      </c>
      <c r="D1550" s="29">
        <f t="shared" si="3"/>
        <v>2019</v>
      </c>
      <c r="E1550" s="27">
        <f t="shared" si="4"/>
        <v>13</v>
      </c>
      <c r="F1550" s="30" t="str">
        <f>IFERROR(VLOOKUP(A1550,'_holidays'!A1550:B3655,2, false),"Ns")</f>
        <v>Y</v>
      </c>
      <c r="G1550" s="30" t="str">
        <f>IFERROR(VLOOKUP(A1550,'_holidays'!A1550:C3655,3,False),"Ns")</f>
        <v>N</v>
      </c>
      <c r="H1550" s="31">
        <v>14.6</v>
      </c>
      <c r="I1550" s="31">
        <v>28.5</v>
      </c>
      <c r="J1550" s="28">
        <v>4.9</v>
      </c>
      <c r="K1550" s="31">
        <v>0.0</v>
      </c>
      <c r="L1550" s="27">
        <v>110768.285</v>
      </c>
      <c r="M1550" s="32">
        <v>83.98953774</v>
      </c>
      <c r="N1550" s="33">
        <f t="shared" si="5"/>
        <v>9303377.053</v>
      </c>
    </row>
    <row r="1551">
      <c r="A1551" s="26">
        <v>43554.0</v>
      </c>
      <c r="B1551" s="27" t="str">
        <f t="shared" si="1"/>
        <v>Saturday</v>
      </c>
      <c r="C1551" s="28" t="str">
        <f t="shared" si="2"/>
        <v>March</v>
      </c>
      <c r="D1551" s="29">
        <f t="shared" si="3"/>
        <v>2019</v>
      </c>
      <c r="E1551" s="27">
        <f t="shared" si="4"/>
        <v>13</v>
      </c>
      <c r="F1551" s="30" t="str">
        <f>IFERROR(VLOOKUP(A1551,'_holidays'!A1551:B3656,2, false),"Ns")</f>
        <v>Y</v>
      </c>
      <c r="G1551" s="30" t="str">
        <f>IFERROR(VLOOKUP(A1551,'_holidays'!A1551:C3656,3,False),"Ns")</f>
        <v>N</v>
      </c>
      <c r="H1551" s="31">
        <v>9.1</v>
      </c>
      <c r="I1551" s="31">
        <v>15.6</v>
      </c>
      <c r="J1551" s="28">
        <v>11.4</v>
      </c>
      <c r="K1551" s="31">
        <v>1.8</v>
      </c>
      <c r="L1551" s="27">
        <v>101262.655</v>
      </c>
      <c r="M1551" s="32">
        <v>85.16593486</v>
      </c>
      <c r="N1551" s="33">
        <f t="shared" si="5"/>
        <v>8624128.679</v>
      </c>
    </row>
    <row r="1552">
      <c r="A1552" s="26">
        <v>43555.0</v>
      </c>
      <c r="B1552" s="27" t="str">
        <f t="shared" si="1"/>
        <v>Sunday</v>
      </c>
      <c r="C1552" s="28" t="str">
        <f t="shared" si="2"/>
        <v>March</v>
      </c>
      <c r="D1552" s="29">
        <f t="shared" si="3"/>
        <v>2019</v>
      </c>
      <c r="E1552" s="27">
        <f t="shared" si="4"/>
        <v>14</v>
      </c>
      <c r="F1552" s="30" t="str">
        <f>IFERROR(VLOOKUP(A1552,'_holidays'!A1552:B3657,2, false),"Ns")</f>
        <v>Y</v>
      </c>
      <c r="G1552" s="30" t="str">
        <f>IFERROR(VLOOKUP(A1552,'_holidays'!A1552:C3657,3,False),"Ns")</f>
        <v>N</v>
      </c>
      <c r="H1552" s="31">
        <v>9.4</v>
      </c>
      <c r="I1552" s="31">
        <v>18.5</v>
      </c>
      <c r="J1552" s="28">
        <v>8.0</v>
      </c>
      <c r="K1552" s="31">
        <v>2.2</v>
      </c>
      <c r="L1552" s="27">
        <v>101119.835</v>
      </c>
      <c r="M1552" s="32">
        <v>94.38958823</v>
      </c>
      <c r="N1552" s="33">
        <f t="shared" si="5"/>
        <v>9544659.588</v>
      </c>
    </row>
    <row r="1553">
      <c r="A1553" s="26">
        <v>43556.0</v>
      </c>
      <c r="B1553" s="27" t="str">
        <f t="shared" si="1"/>
        <v>Monday</v>
      </c>
      <c r="C1553" s="28" t="str">
        <f t="shared" si="2"/>
        <v>April</v>
      </c>
      <c r="D1553" s="29">
        <f t="shared" si="3"/>
        <v>2019</v>
      </c>
      <c r="E1553" s="27">
        <f t="shared" si="4"/>
        <v>14</v>
      </c>
      <c r="F1553" s="30" t="str">
        <f>IFERROR(VLOOKUP(A1553,'_holidays'!A1553:B3658,2, false),"Ns")</f>
        <v>Ns</v>
      </c>
      <c r="G1553" s="30" t="str">
        <f>IFERROR(VLOOKUP(A1553,'_holidays'!A1553:C3658,3,False),"Ns")</f>
        <v>Ns</v>
      </c>
      <c r="H1553" s="31">
        <v>13.0</v>
      </c>
      <c r="I1553" s="31">
        <v>17.1</v>
      </c>
      <c r="J1553" s="28">
        <v>6.6</v>
      </c>
      <c r="K1553" s="31">
        <v>0.2</v>
      </c>
      <c r="L1553" s="27">
        <v>116817.43</v>
      </c>
      <c r="M1553" s="32">
        <v>131.3335309</v>
      </c>
      <c r="N1553" s="33">
        <f t="shared" si="5"/>
        <v>15342045.55</v>
      </c>
    </row>
    <row r="1554">
      <c r="A1554" s="26">
        <v>43557.0</v>
      </c>
      <c r="B1554" s="27" t="str">
        <f t="shared" si="1"/>
        <v>Tuesday</v>
      </c>
      <c r="C1554" s="28" t="str">
        <f t="shared" si="2"/>
        <v>April</v>
      </c>
      <c r="D1554" s="29">
        <f t="shared" si="3"/>
        <v>2019</v>
      </c>
      <c r="E1554" s="27">
        <f t="shared" si="4"/>
        <v>14</v>
      </c>
      <c r="F1554" s="30" t="str">
        <f>IFERROR(VLOOKUP(A1554,'_holidays'!A1554:B3659,2, false),"Ns")</f>
        <v>Ns</v>
      </c>
      <c r="G1554" s="30" t="str">
        <f>IFERROR(VLOOKUP(A1554,'_holidays'!A1554:C3659,3,False),"Ns")</f>
        <v>Ns</v>
      </c>
      <c r="H1554" s="31">
        <v>7.4</v>
      </c>
      <c r="I1554" s="31">
        <v>25.9</v>
      </c>
      <c r="J1554" s="28">
        <v>16.6</v>
      </c>
      <c r="K1554" s="31">
        <v>0.0</v>
      </c>
      <c r="L1554" s="27">
        <v>114927.205</v>
      </c>
      <c r="M1554" s="32">
        <v>119.3975507</v>
      </c>
      <c r="N1554" s="33">
        <f t="shared" si="5"/>
        <v>13722026.79</v>
      </c>
    </row>
    <row r="1555">
      <c r="A1555" s="26">
        <v>43558.0</v>
      </c>
      <c r="B1555" s="27" t="str">
        <f t="shared" si="1"/>
        <v>Wednesday</v>
      </c>
      <c r="C1555" s="28" t="str">
        <f t="shared" si="2"/>
        <v>April</v>
      </c>
      <c r="D1555" s="29">
        <f t="shared" si="3"/>
        <v>2019</v>
      </c>
      <c r="E1555" s="27">
        <f t="shared" si="4"/>
        <v>14</v>
      </c>
      <c r="F1555" s="30" t="str">
        <f>IFERROR(VLOOKUP(A1555,'_holidays'!A1555:B3660,2, false),"Ns")</f>
        <v>Ns</v>
      </c>
      <c r="G1555" s="30" t="str">
        <f>IFERROR(VLOOKUP(A1555,'_holidays'!A1555:C3660,3,False),"Ns")</f>
        <v>Ns</v>
      </c>
      <c r="H1555" s="31">
        <v>9.4</v>
      </c>
      <c r="I1555" s="31">
        <v>24.7</v>
      </c>
      <c r="J1555" s="28">
        <v>10.9</v>
      </c>
      <c r="K1555" s="31">
        <v>0.0</v>
      </c>
      <c r="L1555" s="27">
        <v>115188.76</v>
      </c>
      <c r="M1555" s="32">
        <v>112.9080676</v>
      </c>
      <c r="N1555" s="33">
        <f t="shared" si="5"/>
        <v>13005740.3</v>
      </c>
    </row>
    <row r="1556">
      <c r="A1556" s="26">
        <v>43559.0</v>
      </c>
      <c r="B1556" s="27" t="str">
        <f t="shared" si="1"/>
        <v>Thursday</v>
      </c>
      <c r="C1556" s="28" t="str">
        <f t="shared" si="2"/>
        <v>April</v>
      </c>
      <c r="D1556" s="29">
        <f t="shared" si="3"/>
        <v>2019</v>
      </c>
      <c r="E1556" s="27">
        <f t="shared" si="4"/>
        <v>14</v>
      </c>
      <c r="F1556" s="30" t="str">
        <f>IFERROR(VLOOKUP(A1556,'_holidays'!A1556:B3661,2, false),"Ns")</f>
        <v>Y</v>
      </c>
      <c r="G1556" s="30" t="str">
        <f>IFERROR(VLOOKUP(A1556,'_holidays'!A1556:C3661,3,False),"Ns")</f>
        <v>N</v>
      </c>
      <c r="H1556" s="31">
        <v>13.3</v>
      </c>
      <c r="I1556" s="31">
        <v>21.9</v>
      </c>
      <c r="J1556" s="28">
        <v>13.9</v>
      </c>
      <c r="K1556" s="31">
        <v>0.0</v>
      </c>
      <c r="L1556" s="27">
        <v>113763.835</v>
      </c>
      <c r="M1556" s="32">
        <v>116.7564884</v>
      </c>
      <c r="N1556" s="33">
        <f t="shared" si="5"/>
        <v>13282665.88</v>
      </c>
    </row>
    <row r="1557">
      <c r="A1557" s="26">
        <v>43560.0</v>
      </c>
      <c r="B1557" s="27" t="str">
        <f t="shared" si="1"/>
        <v>Friday</v>
      </c>
      <c r="C1557" s="28" t="str">
        <f t="shared" si="2"/>
        <v>April</v>
      </c>
      <c r="D1557" s="29">
        <f t="shared" si="3"/>
        <v>2019</v>
      </c>
      <c r="E1557" s="27">
        <f t="shared" si="4"/>
        <v>14</v>
      </c>
      <c r="F1557" s="30" t="str">
        <f>IFERROR(VLOOKUP(A1557,'_holidays'!A1557:B3662,2, false),"Ns")</f>
        <v>Y</v>
      </c>
      <c r="G1557" s="30" t="str">
        <f>IFERROR(VLOOKUP(A1557,'_holidays'!A1557:C3662,3,False),"Ns")</f>
        <v>N</v>
      </c>
      <c r="H1557" s="31">
        <v>14.4</v>
      </c>
      <c r="I1557" s="31">
        <v>28.5</v>
      </c>
      <c r="J1557" s="28">
        <v>15.3</v>
      </c>
      <c r="K1557" s="31">
        <v>0.0</v>
      </c>
      <c r="L1557" s="27">
        <v>111484.73</v>
      </c>
      <c r="M1557" s="32">
        <v>98.53030197</v>
      </c>
      <c r="N1557" s="33">
        <f t="shared" si="5"/>
        <v>10984624.11</v>
      </c>
    </row>
    <row r="1558">
      <c r="A1558" s="26">
        <v>43561.0</v>
      </c>
      <c r="B1558" s="27" t="str">
        <f t="shared" si="1"/>
        <v>Saturday</v>
      </c>
      <c r="C1558" s="28" t="str">
        <f t="shared" si="2"/>
        <v>April</v>
      </c>
      <c r="D1558" s="29">
        <f t="shared" si="3"/>
        <v>2019</v>
      </c>
      <c r="E1558" s="27">
        <f t="shared" si="4"/>
        <v>14</v>
      </c>
      <c r="F1558" s="30" t="str">
        <f>IFERROR(VLOOKUP(A1558,'_holidays'!A1558:B3663,2, false),"Ns")</f>
        <v>Y</v>
      </c>
      <c r="G1558" s="30" t="str">
        <f>IFERROR(VLOOKUP(A1558,'_holidays'!A1558:C3663,3,False),"Ns")</f>
        <v>N</v>
      </c>
      <c r="H1558" s="31">
        <v>16.5</v>
      </c>
      <c r="I1558" s="31">
        <v>20.1</v>
      </c>
      <c r="J1558" s="28">
        <v>12.4</v>
      </c>
      <c r="K1558" s="31">
        <v>0.0</v>
      </c>
      <c r="L1558" s="27">
        <v>102229.645</v>
      </c>
      <c r="M1558" s="32">
        <v>103.2729949</v>
      </c>
      <c r="N1558" s="33">
        <f t="shared" si="5"/>
        <v>10557561.61</v>
      </c>
    </row>
    <row r="1559">
      <c r="A1559" s="26">
        <v>43562.0</v>
      </c>
      <c r="B1559" s="27" t="str">
        <f t="shared" si="1"/>
        <v>Sunday</v>
      </c>
      <c r="C1559" s="28" t="str">
        <f t="shared" si="2"/>
        <v>April</v>
      </c>
      <c r="D1559" s="29">
        <f t="shared" si="3"/>
        <v>2019</v>
      </c>
      <c r="E1559" s="27">
        <f t="shared" si="4"/>
        <v>15</v>
      </c>
      <c r="F1559" s="30" t="str">
        <f>IFERROR(VLOOKUP(A1559,'_holidays'!A1559:B3664,2, false),"Ns")</f>
        <v>N</v>
      </c>
      <c r="G1559" s="30" t="str">
        <f>IFERROR(VLOOKUP(A1559,'_holidays'!A1559:C3664,3,False),"Ns")</f>
        <v>N</v>
      </c>
      <c r="H1559" s="31">
        <v>9.5</v>
      </c>
      <c r="I1559" s="31">
        <v>26.5</v>
      </c>
      <c r="J1559" s="28">
        <v>15.9</v>
      </c>
      <c r="K1559" s="31">
        <v>0.0</v>
      </c>
      <c r="L1559" s="27">
        <v>93590.425</v>
      </c>
      <c r="M1559" s="32">
        <v>86.80268601</v>
      </c>
      <c r="N1559" s="33">
        <f t="shared" si="5"/>
        <v>8123900.275</v>
      </c>
    </row>
    <row r="1560">
      <c r="A1560" s="26">
        <v>43563.0</v>
      </c>
      <c r="B1560" s="27" t="str">
        <f t="shared" si="1"/>
        <v>Monday</v>
      </c>
      <c r="C1560" s="28" t="str">
        <f t="shared" si="2"/>
        <v>April</v>
      </c>
      <c r="D1560" s="29">
        <f t="shared" si="3"/>
        <v>2019</v>
      </c>
      <c r="E1560" s="27">
        <f t="shared" si="4"/>
        <v>15</v>
      </c>
      <c r="F1560" s="30" t="str">
        <f>IFERROR(VLOOKUP(A1560,'_holidays'!A1560:B3665,2, false),"Ns")</f>
        <v>Y</v>
      </c>
      <c r="G1560" s="30" t="str">
        <f>IFERROR(VLOOKUP(A1560,'_holidays'!A1560:C3665,3,False),"Ns")</f>
        <v>N</v>
      </c>
      <c r="H1560" s="31">
        <v>12.5</v>
      </c>
      <c r="I1560" s="31">
        <v>23.1</v>
      </c>
      <c r="J1560" s="28">
        <v>9.0</v>
      </c>
      <c r="K1560" s="31">
        <v>0.0</v>
      </c>
      <c r="L1560" s="27">
        <v>108543.635</v>
      </c>
      <c r="M1560" s="32">
        <v>113.1340539</v>
      </c>
      <c r="N1560" s="33">
        <f t="shared" si="5"/>
        <v>12279981.45</v>
      </c>
    </row>
    <row r="1561">
      <c r="A1561" s="26">
        <v>43564.0</v>
      </c>
      <c r="B1561" s="27" t="str">
        <f t="shared" si="1"/>
        <v>Tuesday</v>
      </c>
      <c r="C1561" s="28" t="str">
        <f t="shared" si="2"/>
        <v>April</v>
      </c>
      <c r="D1561" s="29">
        <f t="shared" si="3"/>
        <v>2019</v>
      </c>
      <c r="E1561" s="27">
        <f t="shared" si="4"/>
        <v>15</v>
      </c>
      <c r="F1561" s="30" t="str">
        <f>IFERROR(VLOOKUP(A1561,'_holidays'!A1561:B3666,2, false),"Ns")</f>
        <v>Y</v>
      </c>
      <c r="G1561" s="30" t="str">
        <f>IFERROR(VLOOKUP(A1561,'_holidays'!A1561:C3666,3,False),"Ns")</f>
        <v>N</v>
      </c>
      <c r="H1561" s="31">
        <v>11.1</v>
      </c>
      <c r="I1561" s="31">
        <v>16.3</v>
      </c>
      <c r="J1561" s="28">
        <v>13.9</v>
      </c>
      <c r="K1561" s="31">
        <v>1.6</v>
      </c>
      <c r="L1561" s="27">
        <v>111999.04</v>
      </c>
      <c r="M1561" s="32">
        <v>106.3359468</v>
      </c>
      <c r="N1561" s="33">
        <f t="shared" si="5"/>
        <v>11909523.96</v>
      </c>
    </row>
    <row r="1562">
      <c r="A1562" s="26">
        <v>43565.0</v>
      </c>
      <c r="B1562" s="27" t="str">
        <f t="shared" si="1"/>
        <v>Wednesday</v>
      </c>
      <c r="C1562" s="28" t="str">
        <f t="shared" si="2"/>
        <v>April</v>
      </c>
      <c r="D1562" s="29">
        <f t="shared" si="3"/>
        <v>2019</v>
      </c>
      <c r="E1562" s="27">
        <f t="shared" si="4"/>
        <v>15</v>
      </c>
      <c r="F1562" s="30" t="str">
        <f>IFERROR(VLOOKUP(A1562,'_holidays'!A1562:B3667,2, false),"Ns")</f>
        <v>N</v>
      </c>
      <c r="G1562" s="30" t="str">
        <f>IFERROR(VLOOKUP(A1562,'_holidays'!A1562:C3667,3,False),"Ns")</f>
        <v>N</v>
      </c>
      <c r="H1562" s="31">
        <v>10.7</v>
      </c>
      <c r="I1562" s="31">
        <v>15.8</v>
      </c>
      <c r="J1562" s="28">
        <v>4.8</v>
      </c>
      <c r="K1562" s="31">
        <v>1.4</v>
      </c>
      <c r="L1562" s="27">
        <v>120858.98</v>
      </c>
      <c r="M1562" s="32">
        <v>121.8751363</v>
      </c>
      <c r="N1562" s="33">
        <f t="shared" si="5"/>
        <v>14729704.66</v>
      </c>
    </row>
    <row r="1563">
      <c r="A1563" s="26">
        <v>43566.0</v>
      </c>
      <c r="B1563" s="27" t="str">
        <f t="shared" si="1"/>
        <v>Thursday</v>
      </c>
      <c r="C1563" s="28" t="str">
        <f t="shared" si="2"/>
        <v>April</v>
      </c>
      <c r="D1563" s="29">
        <f t="shared" si="3"/>
        <v>2019</v>
      </c>
      <c r="E1563" s="27">
        <f t="shared" si="4"/>
        <v>15</v>
      </c>
      <c r="F1563" s="30" t="str">
        <f>IFERROR(VLOOKUP(A1563,'_holidays'!A1563:B3668,2, false),"Ns")</f>
        <v>Y</v>
      </c>
      <c r="G1563" s="30" t="str">
        <f>IFERROR(VLOOKUP(A1563,'_holidays'!A1563:C3668,3,False),"Ns")</f>
        <v>N</v>
      </c>
      <c r="H1563" s="31">
        <v>11.3</v>
      </c>
      <c r="I1563" s="31">
        <v>17.3</v>
      </c>
      <c r="J1563" s="28">
        <v>14.4</v>
      </c>
      <c r="K1563" s="31">
        <v>0.0</v>
      </c>
      <c r="L1563" s="27">
        <v>116890.61</v>
      </c>
      <c r="M1563" s="32">
        <v>126.8896051</v>
      </c>
      <c r="N1563" s="33">
        <f t="shared" si="5"/>
        <v>14832203.34</v>
      </c>
    </row>
    <row r="1564">
      <c r="A1564" s="26">
        <v>43567.0</v>
      </c>
      <c r="B1564" s="27" t="str">
        <f t="shared" si="1"/>
        <v>Friday</v>
      </c>
      <c r="C1564" s="28" t="str">
        <f t="shared" si="2"/>
        <v>April</v>
      </c>
      <c r="D1564" s="29">
        <f t="shared" si="3"/>
        <v>2019</v>
      </c>
      <c r="E1564" s="27">
        <f t="shared" si="4"/>
        <v>15</v>
      </c>
      <c r="F1564" s="30" t="str">
        <f>IFERROR(VLOOKUP(A1564,'_holidays'!A1564:B3669,2, false),"Ns")</f>
        <v>Y</v>
      </c>
      <c r="G1564" s="30" t="str">
        <f>IFERROR(VLOOKUP(A1564,'_holidays'!A1564:C3669,3,False),"Ns")</f>
        <v>N</v>
      </c>
      <c r="H1564" s="31">
        <v>6.7</v>
      </c>
      <c r="I1564" s="31">
        <v>24.9</v>
      </c>
      <c r="J1564" s="28">
        <v>15.3</v>
      </c>
      <c r="K1564" s="31">
        <v>0.2</v>
      </c>
      <c r="L1564" s="27">
        <v>114848.77</v>
      </c>
      <c r="M1564" s="32">
        <v>128.7232047</v>
      </c>
      <c r="N1564" s="33">
        <f t="shared" si="5"/>
        <v>14783701.73</v>
      </c>
    </row>
    <row r="1565">
      <c r="A1565" s="26">
        <v>43568.0</v>
      </c>
      <c r="B1565" s="27" t="str">
        <f t="shared" si="1"/>
        <v>Saturday</v>
      </c>
      <c r="C1565" s="28" t="str">
        <f t="shared" si="2"/>
        <v>April</v>
      </c>
      <c r="D1565" s="29">
        <f t="shared" si="3"/>
        <v>2019</v>
      </c>
      <c r="E1565" s="27">
        <f t="shared" si="4"/>
        <v>15</v>
      </c>
      <c r="F1565" s="30" t="str">
        <f>IFERROR(VLOOKUP(A1565,'_holidays'!A1565:B3670,2, false),"Ns")</f>
        <v>N</v>
      </c>
      <c r="G1565" s="30" t="str">
        <f>IFERROR(VLOOKUP(A1565,'_holidays'!A1565:C3670,3,False),"Ns")</f>
        <v>N</v>
      </c>
      <c r="H1565" s="31">
        <v>10.5</v>
      </c>
      <c r="I1565" s="31">
        <v>20.7</v>
      </c>
      <c r="J1565" s="28">
        <v>10.0</v>
      </c>
      <c r="K1565" s="31">
        <v>0.0</v>
      </c>
      <c r="L1565" s="27">
        <v>105963.555</v>
      </c>
      <c r="M1565" s="32">
        <v>122.4421606</v>
      </c>
      <c r="N1565" s="33">
        <f t="shared" si="5"/>
        <v>12974406.62</v>
      </c>
    </row>
    <row r="1566">
      <c r="A1566" s="26">
        <v>43569.0</v>
      </c>
      <c r="B1566" s="27" t="str">
        <f t="shared" si="1"/>
        <v>Sunday</v>
      </c>
      <c r="C1566" s="28" t="str">
        <f t="shared" si="2"/>
        <v>April</v>
      </c>
      <c r="D1566" s="29">
        <f t="shared" si="3"/>
        <v>2019</v>
      </c>
      <c r="E1566" s="27">
        <f t="shared" si="4"/>
        <v>16</v>
      </c>
      <c r="F1566" s="30" t="str">
        <f>IFERROR(VLOOKUP(A1566,'_holidays'!A1566:B3671,2, false),"Ns")</f>
        <v>N</v>
      </c>
      <c r="G1566" s="30" t="str">
        <f>IFERROR(VLOOKUP(A1566,'_holidays'!A1566:C3671,3,False),"Ns")</f>
        <v>N</v>
      </c>
      <c r="H1566" s="31">
        <v>11.8</v>
      </c>
      <c r="I1566" s="31">
        <v>22.5</v>
      </c>
      <c r="J1566" s="28">
        <v>14.4</v>
      </c>
      <c r="K1566" s="31">
        <v>0.0</v>
      </c>
      <c r="L1566" s="27">
        <v>98680.0</v>
      </c>
      <c r="M1566" s="32">
        <v>111.731646</v>
      </c>
      <c r="N1566" s="33">
        <f t="shared" si="5"/>
        <v>11025678.83</v>
      </c>
    </row>
    <row r="1567">
      <c r="A1567" s="26">
        <v>43570.0</v>
      </c>
      <c r="B1567" s="27" t="str">
        <f t="shared" si="1"/>
        <v>Monday</v>
      </c>
      <c r="C1567" s="28" t="str">
        <f t="shared" si="2"/>
        <v>April</v>
      </c>
      <c r="D1567" s="29">
        <f t="shared" si="3"/>
        <v>2019</v>
      </c>
      <c r="E1567" s="27">
        <f t="shared" si="4"/>
        <v>16</v>
      </c>
      <c r="F1567" s="30" t="str">
        <f>IFERROR(VLOOKUP(A1567,'_holidays'!A1567:B3672,2, false),"Ns")</f>
        <v>N</v>
      </c>
      <c r="G1567" s="30" t="str">
        <f>IFERROR(VLOOKUP(A1567,'_holidays'!A1567:C3672,3,False),"Ns")</f>
        <v>N</v>
      </c>
      <c r="H1567" s="31">
        <v>12.9</v>
      </c>
      <c r="I1567" s="31">
        <v>27.4</v>
      </c>
      <c r="J1567" s="28">
        <v>10.9</v>
      </c>
      <c r="K1567" s="31">
        <v>0.0</v>
      </c>
      <c r="L1567" s="27">
        <v>114194.955</v>
      </c>
      <c r="M1567" s="32">
        <v>113.1121728</v>
      </c>
      <c r="N1567" s="33">
        <f t="shared" si="5"/>
        <v>12916839.48</v>
      </c>
    </row>
    <row r="1568">
      <c r="A1568" s="26">
        <v>43571.0</v>
      </c>
      <c r="B1568" s="27" t="str">
        <f t="shared" si="1"/>
        <v>Tuesday</v>
      </c>
      <c r="C1568" s="28" t="str">
        <f t="shared" si="2"/>
        <v>April</v>
      </c>
      <c r="D1568" s="29">
        <f t="shared" si="3"/>
        <v>2019</v>
      </c>
      <c r="E1568" s="27">
        <f t="shared" si="4"/>
        <v>16</v>
      </c>
      <c r="F1568" s="30" t="str">
        <f>IFERROR(VLOOKUP(A1568,'_holidays'!A1568:B3673,2, false),"Ns")</f>
        <v>N</v>
      </c>
      <c r="G1568" s="30" t="str">
        <f>IFERROR(VLOOKUP(A1568,'_holidays'!A1568:C3673,3,False),"Ns")</f>
        <v>N</v>
      </c>
      <c r="H1568" s="31">
        <v>17.1</v>
      </c>
      <c r="I1568" s="31">
        <v>30.3</v>
      </c>
      <c r="J1568" s="28">
        <v>14.4</v>
      </c>
      <c r="K1568" s="31">
        <v>0.0</v>
      </c>
      <c r="L1568" s="27">
        <v>115392.875</v>
      </c>
      <c r="M1568" s="32">
        <v>100.0056174</v>
      </c>
      <c r="N1568" s="33">
        <f t="shared" si="5"/>
        <v>11539935.71</v>
      </c>
    </row>
    <row r="1569">
      <c r="A1569" s="26">
        <v>43572.0</v>
      </c>
      <c r="B1569" s="27" t="str">
        <f t="shared" si="1"/>
        <v>Wednesday</v>
      </c>
      <c r="C1569" s="28" t="str">
        <f t="shared" si="2"/>
        <v>April</v>
      </c>
      <c r="D1569" s="29">
        <f t="shared" si="3"/>
        <v>2019</v>
      </c>
      <c r="E1569" s="27">
        <f t="shared" si="4"/>
        <v>16</v>
      </c>
      <c r="F1569" s="30" t="str">
        <f>IFERROR(VLOOKUP(A1569,'_holidays'!A1569:B3674,2, false),"Ns")</f>
        <v>N</v>
      </c>
      <c r="G1569" s="30" t="str">
        <f>IFERROR(VLOOKUP(A1569,'_holidays'!A1569:C3674,3,False),"Ns")</f>
        <v>N</v>
      </c>
      <c r="H1569" s="31">
        <v>22.1</v>
      </c>
      <c r="I1569" s="31">
        <v>30.0</v>
      </c>
      <c r="J1569" s="28">
        <v>12.8</v>
      </c>
      <c r="K1569" s="31">
        <v>0.0</v>
      </c>
      <c r="L1569" s="27">
        <v>117281.13</v>
      </c>
      <c r="M1569" s="32">
        <v>100.1096387</v>
      </c>
      <c r="N1569" s="33">
        <f t="shared" si="5"/>
        <v>11740971.55</v>
      </c>
    </row>
    <row r="1570">
      <c r="A1570" s="26">
        <v>43573.0</v>
      </c>
      <c r="B1570" s="27" t="str">
        <f t="shared" si="1"/>
        <v>Thursday</v>
      </c>
      <c r="C1570" s="28" t="str">
        <f t="shared" si="2"/>
        <v>April</v>
      </c>
      <c r="D1570" s="29">
        <f t="shared" si="3"/>
        <v>2019</v>
      </c>
      <c r="E1570" s="27">
        <f t="shared" si="4"/>
        <v>16</v>
      </c>
      <c r="F1570" s="30" t="str">
        <f>IFERROR(VLOOKUP(A1570,'_holidays'!A1570:B3675,2, false),"Ns")</f>
        <v>N</v>
      </c>
      <c r="G1570" s="30" t="str">
        <f>IFERROR(VLOOKUP(A1570,'_holidays'!A1570:C3675,3,False),"Ns")</f>
        <v>N</v>
      </c>
      <c r="H1570" s="31">
        <v>13.2</v>
      </c>
      <c r="I1570" s="31">
        <v>17.7</v>
      </c>
      <c r="J1570" s="28">
        <v>12.8</v>
      </c>
      <c r="K1570" s="31">
        <v>0.0</v>
      </c>
      <c r="L1570" s="27">
        <v>111360.065</v>
      </c>
      <c r="M1570" s="32">
        <v>84.83386371</v>
      </c>
      <c r="N1570" s="33">
        <f t="shared" si="5"/>
        <v>9447104.577</v>
      </c>
    </row>
    <row r="1571">
      <c r="A1571" s="26">
        <v>43574.0</v>
      </c>
      <c r="B1571" s="27" t="str">
        <f t="shared" si="1"/>
        <v>Friday</v>
      </c>
      <c r="C1571" s="28" t="str">
        <f t="shared" si="2"/>
        <v>April</v>
      </c>
      <c r="D1571" s="29">
        <f t="shared" si="3"/>
        <v>2019</v>
      </c>
      <c r="E1571" s="27">
        <f t="shared" si="4"/>
        <v>16</v>
      </c>
      <c r="F1571" s="30" t="str">
        <f>IFERROR(VLOOKUP(A1571,'_holidays'!A1571:B3676,2, false),"Ns")</f>
        <v>N</v>
      </c>
      <c r="G1571" s="30" t="str">
        <f>IFERROR(VLOOKUP(A1571,'_holidays'!A1571:C3676,3,False),"Ns")</f>
        <v>Y</v>
      </c>
      <c r="H1571" s="31">
        <v>8.6</v>
      </c>
      <c r="I1571" s="31">
        <v>22.1</v>
      </c>
      <c r="J1571" s="28">
        <v>14.0</v>
      </c>
      <c r="K1571" s="31">
        <v>0.0</v>
      </c>
      <c r="L1571" s="27">
        <v>95967.405</v>
      </c>
      <c r="M1571" s="32">
        <v>78.14244558</v>
      </c>
      <c r="N1571" s="33">
        <f t="shared" si="5"/>
        <v>7499127.723</v>
      </c>
    </row>
    <row r="1572">
      <c r="A1572" s="26">
        <v>43575.0</v>
      </c>
      <c r="B1572" s="27" t="str">
        <f t="shared" si="1"/>
        <v>Saturday</v>
      </c>
      <c r="C1572" s="28" t="str">
        <f t="shared" si="2"/>
        <v>April</v>
      </c>
      <c r="D1572" s="29">
        <f t="shared" si="3"/>
        <v>2019</v>
      </c>
      <c r="E1572" s="27">
        <f t="shared" si="4"/>
        <v>16</v>
      </c>
      <c r="F1572" s="30" t="str">
        <f>IFERROR(VLOOKUP(A1572,'_holidays'!A1572:B3677,2, false),"Ns")</f>
        <v>N</v>
      </c>
      <c r="G1572" s="30" t="str">
        <f>IFERROR(VLOOKUP(A1572,'_holidays'!A1572:C3677,3,False),"Ns")</f>
        <v>Y</v>
      </c>
      <c r="H1572" s="31">
        <v>10.2</v>
      </c>
      <c r="I1572" s="31">
        <v>30.2</v>
      </c>
      <c r="J1572" s="28">
        <v>13.9</v>
      </c>
      <c r="K1572" s="31">
        <v>0.0</v>
      </c>
      <c r="L1572" s="27">
        <v>95654.36</v>
      </c>
      <c r="M1572" s="32">
        <v>66.87481389</v>
      </c>
      <c r="N1572" s="33">
        <f t="shared" si="5"/>
        <v>6396867.523</v>
      </c>
    </row>
    <row r="1573">
      <c r="A1573" s="26">
        <v>43576.0</v>
      </c>
      <c r="B1573" s="27" t="str">
        <f t="shared" si="1"/>
        <v>Sunday</v>
      </c>
      <c r="C1573" s="28" t="str">
        <f t="shared" si="2"/>
        <v>April</v>
      </c>
      <c r="D1573" s="29">
        <f t="shared" si="3"/>
        <v>2019</v>
      </c>
      <c r="E1573" s="27">
        <f t="shared" si="4"/>
        <v>17</v>
      </c>
      <c r="F1573" s="30" t="str">
        <f>IFERROR(VLOOKUP(A1573,'_holidays'!A1573:B3678,2, false),"Ns")</f>
        <v>N</v>
      </c>
      <c r="G1573" s="30" t="str">
        <f>IFERROR(VLOOKUP(A1573,'_holidays'!A1573:C3678,3,False),"Ns")</f>
        <v>Y</v>
      </c>
      <c r="H1573" s="31">
        <v>14.8</v>
      </c>
      <c r="I1573" s="31">
        <v>27.0</v>
      </c>
      <c r="J1573" s="28">
        <v>7.5</v>
      </c>
      <c r="K1573" s="31">
        <v>0.0</v>
      </c>
      <c r="L1573" s="27">
        <v>94810.665</v>
      </c>
      <c r="M1573" s="32">
        <v>80.07625848</v>
      </c>
      <c r="N1573" s="33">
        <f t="shared" si="5"/>
        <v>7592083.317</v>
      </c>
    </row>
    <row r="1574">
      <c r="A1574" s="26">
        <v>43577.0</v>
      </c>
      <c r="B1574" s="27" t="str">
        <f t="shared" si="1"/>
        <v>Monday</v>
      </c>
      <c r="C1574" s="28" t="str">
        <f t="shared" si="2"/>
        <v>April</v>
      </c>
      <c r="D1574" s="29">
        <f t="shared" si="3"/>
        <v>2019</v>
      </c>
      <c r="E1574" s="27">
        <f t="shared" si="4"/>
        <v>17</v>
      </c>
      <c r="F1574" s="30" t="str">
        <f>IFERROR(VLOOKUP(A1574,'_holidays'!A1574:B3679,2, false),"Ns")</f>
        <v>N</v>
      </c>
      <c r="G1574" s="30" t="str">
        <f>IFERROR(VLOOKUP(A1574,'_holidays'!A1574:C3679,3,False),"Ns")</f>
        <v>Y</v>
      </c>
      <c r="H1574" s="31">
        <v>13.7</v>
      </c>
      <c r="I1574" s="31">
        <v>17.6</v>
      </c>
      <c r="J1574" s="28">
        <v>6.0</v>
      </c>
      <c r="K1574" s="31">
        <v>0.8</v>
      </c>
      <c r="L1574" s="27">
        <v>100246.51</v>
      </c>
      <c r="M1574" s="32">
        <v>95.10738692</v>
      </c>
      <c r="N1574" s="33">
        <f t="shared" si="5"/>
        <v>9534183.614</v>
      </c>
    </row>
    <row r="1575">
      <c r="A1575" s="26">
        <v>43578.0</v>
      </c>
      <c r="B1575" s="27" t="str">
        <f t="shared" si="1"/>
        <v>Tuesday</v>
      </c>
      <c r="C1575" s="28" t="str">
        <f t="shared" si="2"/>
        <v>April</v>
      </c>
      <c r="D1575" s="29">
        <f t="shared" si="3"/>
        <v>2019</v>
      </c>
      <c r="E1575" s="27">
        <f t="shared" si="4"/>
        <v>17</v>
      </c>
      <c r="F1575" s="30" t="str">
        <f>IFERROR(VLOOKUP(A1575,'_holidays'!A1575:B3680,2, false),"Ns")</f>
        <v>N</v>
      </c>
      <c r="G1575" s="30" t="str">
        <f>IFERROR(VLOOKUP(A1575,'_holidays'!A1575:C3680,3,False),"Ns")</f>
        <v>N</v>
      </c>
      <c r="H1575" s="31">
        <v>11.1</v>
      </c>
      <c r="I1575" s="31">
        <v>18.5</v>
      </c>
      <c r="J1575" s="28">
        <v>8.0</v>
      </c>
      <c r="K1575" s="31">
        <v>0.0</v>
      </c>
      <c r="L1575" s="27">
        <v>114240.885</v>
      </c>
      <c r="M1575" s="32">
        <v>89.62898584</v>
      </c>
      <c r="N1575" s="33">
        <f t="shared" si="5"/>
        <v>10239294.66</v>
      </c>
    </row>
    <row r="1576">
      <c r="A1576" s="26">
        <v>43579.0</v>
      </c>
      <c r="B1576" s="27" t="str">
        <f t="shared" si="1"/>
        <v>Wednesday</v>
      </c>
      <c r="C1576" s="28" t="str">
        <f t="shared" si="2"/>
        <v>April</v>
      </c>
      <c r="D1576" s="29">
        <f t="shared" si="3"/>
        <v>2019</v>
      </c>
      <c r="E1576" s="27">
        <f t="shared" si="4"/>
        <v>17</v>
      </c>
      <c r="F1576" s="30" t="str">
        <f>IFERROR(VLOOKUP(A1576,'_holidays'!A1576:B3681,2, false),"Ns")</f>
        <v>Y</v>
      </c>
      <c r="G1576" s="30" t="str">
        <f>IFERROR(VLOOKUP(A1576,'_holidays'!A1576:C3681,3,False),"Ns")</f>
        <v>N</v>
      </c>
      <c r="H1576" s="31">
        <v>14.6</v>
      </c>
      <c r="I1576" s="31">
        <v>23.2</v>
      </c>
      <c r="J1576" s="28">
        <v>8.2</v>
      </c>
      <c r="K1576" s="31">
        <v>0.0</v>
      </c>
      <c r="L1576" s="27">
        <v>113264.23</v>
      </c>
      <c r="M1576" s="32">
        <v>86.74929284</v>
      </c>
      <c r="N1576" s="33">
        <f t="shared" si="5"/>
        <v>9825591.857</v>
      </c>
    </row>
    <row r="1577">
      <c r="A1577" s="26">
        <v>43580.0</v>
      </c>
      <c r="B1577" s="27" t="str">
        <f t="shared" si="1"/>
        <v>Thursday</v>
      </c>
      <c r="C1577" s="28" t="str">
        <f t="shared" si="2"/>
        <v>April</v>
      </c>
      <c r="D1577" s="29">
        <f t="shared" si="3"/>
        <v>2019</v>
      </c>
      <c r="E1577" s="27">
        <f t="shared" si="4"/>
        <v>17</v>
      </c>
      <c r="F1577" s="30" t="str">
        <f>IFERROR(VLOOKUP(A1577,'_holidays'!A1577:B3682,2, false),"Ns")</f>
        <v>Y</v>
      </c>
      <c r="G1577" s="30" t="str">
        <f>IFERROR(VLOOKUP(A1577,'_holidays'!A1577:C3682,3,False),"Ns")</f>
        <v>Y</v>
      </c>
      <c r="H1577" s="31">
        <v>10.2</v>
      </c>
      <c r="I1577" s="31">
        <v>21.5</v>
      </c>
      <c r="J1577" s="28">
        <v>10.6</v>
      </c>
      <c r="K1577" s="31">
        <v>0.0</v>
      </c>
      <c r="L1577" s="27">
        <v>98112.465</v>
      </c>
      <c r="M1577" s="32">
        <v>62.60573067</v>
      </c>
      <c r="N1577" s="33">
        <f t="shared" si="5"/>
        <v>6142402.559</v>
      </c>
    </row>
    <row r="1578">
      <c r="A1578" s="26">
        <v>43581.0</v>
      </c>
      <c r="B1578" s="27" t="str">
        <f t="shared" si="1"/>
        <v>Friday</v>
      </c>
      <c r="C1578" s="28" t="str">
        <f t="shared" si="2"/>
        <v>April</v>
      </c>
      <c r="D1578" s="29">
        <f t="shared" si="3"/>
        <v>2019</v>
      </c>
      <c r="E1578" s="27">
        <f t="shared" si="4"/>
        <v>17</v>
      </c>
      <c r="F1578" s="30" t="str">
        <f>IFERROR(VLOOKUP(A1578,'_holidays'!A1578:B3683,2, false),"Ns")</f>
        <v>Y</v>
      </c>
      <c r="G1578" s="30" t="str">
        <f>IFERROR(VLOOKUP(A1578,'_holidays'!A1578:C3683,3,False),"Ns")</f>
        <v>N</v>
      </c>
      <c r="H1578" s="31">
        <v>11.9</v>
      </c>
      <c r="I1578" s="31">
        <v>15.8</v>
      </c>
      <c r="J1578" s="28">
        <v>6.9</v>
      </c>
      <c r="K1578" s="31">
        <v>3.0</v>
      </c>
      <c r="L1578" s="27">
        <v>107226.59</v>
      </c>
      <c r="M1578" s="32">
        <v>60.91838254</v>
      </c>
      <c r="N1578" s="33">
        <f t="shared" si="5"/>
        <v>6532070.428</v>
      </c>
    </row>
    <row r="1579">
      <c r="A1579" s="26">
        <v>43582.0</v>
      </c>
      <c r="B1579" s="27" t="str">
        <f t="shared" si="1"/>
        <v>Saturday</v>
      </c>
      <c r="C1579" s="28" t="str">
        <f t="shared" si="2"/>
        <v>April</v>
      </c>
      <c r="D1579" s="29">
        <f t="shared" si="3"/>
        <v>2019</v>
      </c>
      <c r="E1579" s="27">
        <f t="shared" si="4"/>
        <v>17</v>
      </c>
      <c r="F1579" s="30" t="str">
        <f>IFERROR(VLOOKUP(A1579,'_holidays'!A1579:B3684,2, false),"Ns")</f>
        <v>Y</v>
      </c>
      <c r="G1579" s="30" t="str">
        <f>IFERROR(VLOOKUP(A1579,'_holidays'!A1579:C3684,3,False),"Ns")</f>
        <v>N</v>
      </c>
      <c r="H1579" s="31">
        <v>8.7</v>
      </c>
      <c r="I1579" s="31">
        <v>16.2</v>
      </c>
      <c r="J1579" s="28">
        <v>8.5</v>
      </c>
      <c r="K1579" s="31">
        <v>0.0</v>
      </c>
      <c r="L1579" s="27">
        <v>105374.93</v>
      </c>
      <c r="M1579" s="32">
        <v>79.62008598</v>
      </c>
      <c r="N1579" s="33">
        <f t="shared" si="5"/>
        <v>8389960.987</v>
      </c>
    </row>
    <row r="1580">
      <c r="A1580" s="26">
        <v>43583.0</v>
      </c>
      <c r="B1580" s="27" t="str">
        <f t="shared" si="1"/>
        <v>Sunday</v>
      </c>
      <c r="C1580" s="28" t="str">
        <f t="shared" si="2"/>
        <v>April</v>
      </c>
      <c r="D1580" s="29">
        <f t="shared" si="3"/>
        <v>2019</v>
      </c>
      <c r="E1580" s="27">
        <f t="shared" si="4"/>
        <v>18</v>
      </c>
      <c r="F1580" s="30" t="str">
        <f>IFERROR(VLOOKUP(A1580,'_holidays'!A1580:B3685,2, false),"Ns")</f>
        <v>Y</v>
      </c>
      <c r="G1580" s="30" t="str">
        <f>IFERROR(VLOOKUP(A1580,'_holidays'!A1580:C3685,3,False),"Ns")</f>
        <v>N</v>
      </c>
      <c r="H1580" s="31">
        <v>12.4</v>
      </c>
      <c r="I1580" s="31">
        <v>17.4</v>
      </c>
      <c r="J1580" s="28">
        <v>5.2</v>
      </c>
      <c r="K1580" s="31">
        <v>0.0</v>
      </c>
      <c r="L1580" s="27">
        <v>101057.43</v>
      </c>
      <c r="M1580" s="32">
        <v>86.02286062</v>
      </c>
      <c r="N1580" s="33">
        <f t="shared" si="5"/>
        <v>8693249.216</v>
      </c>
    </row>
    <row r="1581">
      <c r="A1581" s="26">
        <v>43584.0</v>
      </c>
      <c r="B1581" s="27" t="str">
        <f t="shared" si="1"/>
        <v>Monday</v>
      </c>
      <c r="C1581" s="28" t="str">
        <f t="shared" si="2"/>
        <v>April</v>
      </c>
      <c r="D1581" s="29">
        <f t="shared" si="3"/>
        <v>2019</v>
      </c>
      <c r="E1581" s="27">
        <f t="shared" si="4"/>
        <v>18</v>
      </c>
      <c r="F1581" s="30" t="str">
        <f>IFERROR(VLOOKUP(A1581,'_holidays'!A1581:B3686,2, false),"Ns")</f>
        <v>Y</v>
      </c>
      <c r="G1581" s="30" t="str">
        <f>IFERROR(VLOOKUP(A1581,'_holidays'!A1581:C3686,3,False),"Ns")</f>
        <v>N</v>
      </c>
      <c r="H1581" s="31">
        <v>11.5</v>
      </c>
      <c r="I1581" s="31">
        <v>18.1</v>
      </c>
      <c r="J1581" s="28">
        <v>8.4</v>
      </c>
      <c r="K1581" s="31">
        <v>0.0</v>
      </c>
      <c r="L1581" s="27">
        <v>118307.525</v>
      </c>
      <c r="M1581" s="32">
        <v>121.0296417</v>
      </c>
      <c r="N1581" s="33">
        <f t="shared" si="5"/>
        <v>14318717.36</v>
      </c>
    </row>
    <row r="1582">
      <c r="A1582" s="26">
        <v>43585.0</v>
      </c>
      <c r="B1582" s="27" t="str">
        <f t="shared" si="1"/>
        <v>Tuesday</v>
      </c>
      <c r="C1582" s="28" t="str">
        <f t="shared" si="2"/>
        <v>April</v>
      </c>
      <c r="D1582" s="29">
        <f t="shared" si="3"/>
        <v>2019</v>
      </c>
      <c r="E1582" s="27">
        <f t="shared" si="4"/>
        <v>18</v>
      </c>
      <c r="F1582" s="30" t="str">
        <f>IFERROR(VLOOKUP(A1582,'_holidays'!A1582:B3687,2, false),"Ns")</f>
        <v>Y</v>
      </c>
      <c r="G1582" s="30" t="str">
        <f>IFERROR(VLOOKUP(A1582,'_holidays'!A1582:C3687,3,False),"Ns")</f>
        <v>N</v>
      </c>
      <c r="H1582" s="31">
        <v>7.9</v>
      </c>
      <c r="I1582" s="31">
        <v>23.1</v>
      </c>
      <c r="J1582" s="28">
        <v>11.7</v>
      </c>
      <c r="K1582" s="31">
        <v>0.0</v>
      </c>
      <c r="L1582" s="27">
        <v>110515.6</v>
      </c>
      <c r="M1582" s="32">
        <v>96.95170577</v>
      </c>
      <c r="N1582" s="33">
        <f t="shared" si="5"/>
        <v>10714675.93</v>
      </c>
    </row>
    <row r="1583">
      <c r="A1583" s="26">
        <v>43586.0</v>
      </c>
      <c r="B1583" s="27" t="str">
        <f t="shared" si="1"/>
        <v>Wednesday</v>
      </c>
      <c r="C1583" s="28" t="str">
        <f t="shared" si="2"/>
        <v>May</v>
      </c>
      <c r="D1583" s="29">
        <f t="shared" si="3"/>
        <v>2019</v>
      </c>
      <c r="E1583" s="27">
        <f t="shared" si="4"/>
        <v>18</v>
      </c>
      <c r="F1583" s="30" t="str">
        <f>IFERROR(VLOOKUP(A1583,'_holidays'!A1583:B3688,2, false),"Ns")</f>
        <v>Ns</v>
      </c>
      <c r="G1583" s="30" t="str">
        <f>IFERROR(VLOOKUP(A1583,'_holidays'!A1583:C3688,3,False),"Ns")</f>
        <v>Ns</v>
      </c>
      <c r="H1583" s="31">
        <v>15.6</v>
      </c>
      <c r="I1583" s="31">
        <v>22.8</v>
      </c>
      <c r="J1583" s="28">
        <v>7.8</v>
      </c>
      <c r="K1583" s="31">
        <v>0.0</v>
      </c>
      <c r="L1583" s="27">
        <v>111462.385</v>
      </c>
      <c r="M1583" s="32">
        <v>90.5638369</v>
      </c>
      <c r="N1583" s="33">
        <f t="shared" si="5"/>
        <v>10094461.26</v>
      </c>
    </row>
    <row r="1584">
      <c r="A1584" s="26">
        <v>43587.0</v>
      </c>
      <c r="B1584" s="27" t="str">
        <f t="shared" si="1"/>
        <v>Thursday</v>
      </c>
      <c r="C1584" s="28" t="str">
        <f t="shared" si="2"/>
        <v>May</v>
      </c>
      <c r="D1584" s="29">
        <f t="shared" si="3"/>
        <v>2019</v>
      </c>
      <c r="E1584" s="27">
        <f t="shared" si="4"/>
        <v>18</v>
      </c>
      <c r="F1584" s="30" t="str">
        <f>IFERROR(VLOOKUP(A1584,'_holidays'!A1584:B3689,2, false),"Ns")</f>
        <v>Ns</v>
      </c>
      <c r="G1584" s="30" t="str">
        <f>IFERROR(VLOOKUP(A1584,'_holidays'!A1584:C3689,3,False),"Ns")</f>
        <v>Ns</v>
      </c>
      <c r="H1584" s="31">
        <v>17.1</v>
      </c>
      <c r="I1584" s="31">
        <v>20.2</v>
      </c>
      <c r="J1584" s="28">
        <v>6.2</v>
      </c>
      <c r="K1584" s="31">
        <v>3.6</v>
      </c>
      <c r="L1584" s="27">
        <v>112948.4</v>
      </c>
      <c r="M1584" s="32">
        <v>103.5866148</v>
      </c>
      <c r="N1584" s="33">
        <f t="shared" si="5"/>
        <v>11699942.4</v>
      </c>
    </row>
    <row r="1585">
      <c r="A1585" s="26">
        <v>43588.0</v>
      </c>
      <c r="B1585" s="27" t="str">
        <f t="shared" si="1"/>
        <v>Friday</v>
      </c>
      <c r="C1585" s="28" t="str">
        <f t="shared" si="2"/>
        <v>May</v>
      </c>
      <c r="D1585" s="29">
        <f t="shared" si="3"/>
        <v>2019</v>
      </c>
      <c r="E1585" s="27">
        <f t="shared" si="4"/>
        <v>18</v>
      </c>
      <c r="F1585" s="30" t="str">
        <f>IFERROR(VLOOKUP(A1585,'_holidays'!A1585:B3690,2, false),"Ns")</f>
        <v>Ns</v>
      </c>
      <c r="G1585" s="30" t="str">
        <f>IFERROR(VLOOKUP(A1585,'_holidays'!A1585:C3690,3,False),"Ns")</f>
        <v>Ns</v>
      </c>
      <c r="H1585" s="31">
        <v>11.8</v>
      </c>
      <c r="I1585" s="31">
        <v>20.7</v>
      </c>
      <c r="J1585" s="28">
        <v>9.0</v>
      </c>
      <c r="K1585" s="31">
        <v>0.2</v>
      </c>
      <c r="L1585" s="27">
        <v>110902.185</v>
      </c>
      <c r="M1585" s="32">
        <v>101.1629982</v>
      </c>
      <c r="N1585" s="33">
        <f t="shared" si="5"/>
        <v>11219197.54</v>
      </c>
    </row>
    <row r="1586">
      <c r="A1586" s="26">
        <v>43589.0</v>
      </c>
      <c r="B1586" s="27" t="str">
        <f t="shared" si="1"/>
        <v>Saturday</v>
      </c>
      <c r="C1586" s="28" t="str">
        <f t="shared" si="2"/>
        <v>May</v>
      </c>
      <c r="D1586" s="29">
        <f t="shared" si="3"/>
        <v>2019</v>
      </c>
      <c r="E1586" s="27">
        <f t="shared" si="4"/>
        <v>18</v>
      </c>
      <c r="F1586" s="30" t="str">
        <f>IFERROR(VLOOKUP(A1586,'_holidays'!A1586:B3691,2, false),"Ns")</f>
        <v>Ns</v>
      </c>
      <c r="G1586" s="30" t="str">
        <f>IFERROR(VLOOKUP(A1586,'_holidays'!A1586:C3691,3,False),"Ns")</f>
        <v>Ns</v>
      </c>
      <c r="H1586" s="31">
        <v>13.0</v>
      </c>
      <c r="I1586" s="31">
        <v>16.4</v>
      </c>
      <c r="J1586" s="28">
        <v>8.2</v>
      </c>
      <c r="K1586" s="31">
        <v>0.2</v>
      </c>
      <c r="L1586" s="27">
        <v>103616.145</v>
      </c>
      <c r="M1586" s="32">
        <v>103.3834967</v>
      </c>
      <c r="N1586" s="33">
        <f t="shared" si="5"/>
        <v>10712199.38</v>
      </c>
    </row>
    <row r="1587">
      <c r="A1587" s="26">
        <v>43590.0</v>
      </c>
      <c r="B1587" s="27" t="str">
        <f t="shared" si="1"/>
        <v>Sunday</v>
      </c>
      <c r="C1587" s="28" t="str">
        <f t="shared" si="2"/>
        <v>May</v>
      </c>
      <c r="D1587" s="29">
        <f t="shared" si="3"/>
        <v>2019</v>
      </c>
      <c r="E1587" s="27">
        <f t="shared" si="4"/>
        <v>19</v>
      </c>
      <c r="F1587" s="30" t="str">
        <f>IFERROR(VLOOKUP(A1587,'_holidays'!A1587:B3692,2, false),"Ns")</f>
        <v>Y</v>
      </c>
      <c r="G1587" s="30" t="str">
        <f>IFERROR(VLOOKUP(A1587,'_holidays'!A1587:C3692,3,False),"Ns")</f>
        <v>N</v>
      </c>
      <c r="H1587" s="31">
        <v>11.3</v>
      </c>
      <c r="I1587" s="31">
        <v>16.3</v>
      </c>
      <c r="J1587" s="28">
        <v>6.5</v>
      </c>
      <c r="K1587" s="31">
        <v>2.0</v>
      </c>
      <c r="L1587" s="27">
        <v>104770.705</v>
      </c>
      <c r="M1587" s="32">
        <v>108.0955559</v>
      </c>
      <c r="N1587" s="33">
        <f t="shared" si="5"/>
        <v>11325247.6</v>
      </c>
    </row>
    <row r="1588">
      <c r="A1588" s="26">
        <v>43591.0</v>
      </c>
      <c r="B1588" s="27" t="str">
        <f t="shared" si="1"/>
        <v>Monday</v>
      </c>
      <c r="C1588" s="28" t="str">
        <f t="shared" si="2"/>
        <v>May</v>
      </c>
      <c r="D1588" s="29">
        <f t="shared" si="3"/>
        <v>2019</v>
      </c>
      <c r="E1588" s="27">
        <f t="shared" si="4"/>
        <v>19</v>
      </c>
      <c r="F1588" s="30" t="str">
        <f>IFERROR(VLOOKUP(A1588,'_holidays'!A1588:B3693,2, false),"Ns")</f>
        <v>Y</v>
      </c>
      <c r="G1588" s="30" t="str">
        <f>IFERROR(VLOOKUP(A1588,'_holidays'!A1588:C3693,3,False),"Ns")</f>
        <v>N</v>
      </c>
      <c r="H1588" s="31">
        <v>11.7</v>
      </c>
      <c r="I1588" s="31">
        <v>16.7</v>
      </c>
      <c r="J1588" s="28">
        <v>8.5</v>
      </c>
      <c r="K1588" s="31">
        <v>0.2</v>
      </c>
      <c r="L1588" s="27">
        <v>121535.485</v>
      </c>
      <c r="M1588" s="32">
        <v>112.5055846</v>
      </c>
      <c r="N1588" s="33">
        <f t="shared" si="5"/>
        <v>13673420.79</v>
      </c>
    </row>
    <row r="1589">
      <c r="A1589" s="26">
        <v>43592.0</v>
      </c>
      <c r="B1589" s="27" t="str">
        <f t="shared" si="1"/>
        <v>Tuesday</v>
      </c>
      <c r="C1589" s="28" t="str">
        <f t="shared" si="2"/>
        <v>May</v>
      </c>
      <c r="D1589" s="29">
        <f t="shared" si="3"/>
        <v>2019</v>
      </c>
      <c r="E1589" s="27">
        <f t="shared" si="4"/>
        <v>19</v>
      </c>
      <c r="F1589" s="30" t="str">
        <f>IFERROR(VLOOKUP(A1589,'_holidays'!A1589:B3694,2, false),"Ns")</f>
        <v>N</v>
      </c>
      <c r="G1589" s="30" t="str">
        <f>IFERROR(VLOOKUP(A1589,'_holidays'!A1589:C3694,3,False),"Ns")</f>
        <v>N</v>
      </c>
      <c r="H1589" s="31">
        <v>7.4</v>
      </c>
      <c r="I1589" s="31">
        <v>18.7</v>
      </c>
      <c r="J1589" s="28">
        <v>11.7</v>
      </c>
      <c r="K1589" s="31">
        <v>0.0</v>
      </c>
      <c r="L1589" s="27">
        <v>116318.435</v>
      </c>
      <c r="M1589" s="32">
        <v>94.75371448</v>
      </c>
      <c r="N1589" s="33">
        <f t="shared" si="5"/>
        <v>11021603.78</v>
      </c>
    </row>
    <row r="1590">
      <c r="A1590" s="26">
        <v>43593.0</v>
      </c>
      <c r="B1590" s="27" t="str">
        <f t="shared" si="1"/>
        <v>Wednesday</v>
      </c>
      <c r="C1590" s="28" t="str">
        <f t="shared" si="2"/>
        <v>May</v>
      </c>
      <c r="D1590" s="29">
        <f t="shared" si="3"/>
        <v>2019</v>
      </c>
      <c r="E1590" s="27">
        <f t="shared" si="4"/>
        <v>19</v>
      </c>
      <c r="F1590" s="30" t="str">
        <f>IFERROR(VLOOKUP(A1590,'_holidays'!A1590:B3695,2, false),"Ns")</f>
        <v>Y</v>
      </c>
      <c r="G1590" s="30" t="str">
        <f>IFERROR(VLOOKUP(A1590,'_holidays'!A1590:C3695,3,False),"Ns")</f>
        <v>N</v>
      </c>
      <c r="H1590" s="31">
        <v>10.3</v>
      </c>
      <c r="I1590" s="31">
        <v>17.4</v>
      </c>
      <c r="J1590" s="28">
        <v>7.3</v>
      </c>
      <c r="K1590" s="31">
        <v>5.2</v>
      </c>
      <c r="L1590" s="27">
        <v>118801.84</v>
      </c>
      <c r="M1590" s="32">
        <v>114.5284513</v>
      </c>
      <c r="N1590" s="33">
        <f t="shared" si="5"/>
        <v>13606190.75</v>
      </c>
    </row>
    <row r="1591">
      <c r="A1591" s="26">
        <v>43594.0</v>
      </c>
      <c r="B1591" s="27" t="str">
        <f t="shared" si="1"/>
        <v>Thursday</v>
      </c>
      <c r="C1591" s="28" t="str">
        <f t="shared" si="2"/>
        <v>May</v>
      </c>
      <c r="D1591" s="29">
        <f t="shared" si="3"/>
        <v>2019</v>
      </c>
      <c r="E1591" s="27">
        <f t="shared" si="4"/>
        <v>19</v>
      </c>
      <c r="F1591" s="30" t="str">
        <f>IFERROR(VLOOKUP(A1591,'_holidays'!A1591:B3696,2, false),"Ns")</f>
        <v>Y</v>
      </c>
      <c r="G1591" s="30" t="str">
        <f>IFERROR(VLOOKUP(A1591,'_holidays'!A1591:C3696,3,False),"Ns")</f>
        <v>N</v>
      </c>
      <c r="H1591" s="31">
        <v>9.7</v>
      </c>
      <c r="I1591" s="31">
        <v>16.2</v>
      </c>
      <c r="J1591" s="28">
        <v>5.3</v>
      </c>
      <c r="K1591" s="31">
        <v>0.6</v>
      </c>
      <c r="L1591" s="27">
        <v>122003.335</v>
      </c>
      <c r="M1591" s="32">
        <v>113.6303305</v>
      </c>
      <c r="N1591" s="33">
        <f t="shared" si="5"/>
        <v>13863279.28</v>
      </c>
    </row>
    <row r="1592">
      <c r="A1592" s="26">
        <v>43595.0</v>
      </c>
      <c r="B1592" s="27" t="str">
        <f t="shared" si="1"/>
        <v>Friday</v>
      </c>
      <c r="C1592" s="28" t="str">
        <f t="shared" si="2"/>
        <v>May</v>
      </c>
      <c r="D1592" s="29">
        <f t="shared" si="3"/>
        <v>2019</v>
      </c>
      <c r="E1592" s="27">
        <f t="shared" si="4"/>
        <v>19</v>
      </c>
      <c r="F1592" s="30" t="str">
        <f>IFERROR(VLOOKUP(A1592,'_holidays'!A1592:B3697,2, false),"Ns")</f>
        <v>N</v>
      </c>
      <c r="G1592" s="30" t="str">
        <f>IFERROR(VLOOKUP(A1592,'_holidays'!A1592:C3697,3,False),"Ns")</f>
        <v>N</v>
      </c>
      <c r="H1592" s="31">
        <v>10.2</v>
      </c>
      <c r="I1592" s="31">
        <v>14.2</v>
      </c>
      <c r="J1592" s="28">
        <v>2.8</v>
      </c>
      <c r="K1592" s="31">
        <v>7.2</v>
      </c>
      <c r="L1592" s="27">
        <v>123850.86</v>
      </c>
      <c r="M1592" s="32">
        <v>93.13527687</v>
      </c>
      <c r="N1592" s="33">
        <f t="shared" si="5"/>
        <v>11534884.14</v>
      </c>
    </row>
    <row r="1593">
      <c r="A1593" s="26">
        <v>43596.0</v>
      </c>
      <c r="B1593" s="27" t="str">
        <f t="shared" si="1"/>
        <v>Saturday</v>
      </c>
      <c r="C1593" s="28" t="str">
        <f t="shared" si="2"/>
        <v>May</v>
      </c>
      <c r="D1593" s="29">
        <f t="shared" si="3"/>
        <v>2019</v>
      </c>
      <c r="E1593" s="27">
        <f t="shared" si="4"/>
        <v>19</v>
      </c>
      <c r="F1593" s="30" t="str">
        <f>IFERROR(VLOOKUP(A1593,'_holidays'!A1593:B3698,2, false),"Ns")</f>
        <v>Y</v>
      </c>
      <c r="G1593" s="30" t="str">
        <f>IFERROR(VLOOKUP(A1593,'_holidays'!A1593:C3698,3,False),"Ns")</f>
        <v>Y</v>
      </c>
      <c r="H1593" s="31">
        <v>10.2</v>
      </c>
      <c r="I1593" s="31">
        <v>16.4</v>
      </c>
      <c r="J1593" s="28">
        <v>7.7</v>
      </c>
      <c r="K1593" s="31">
        <v>8.2</v>
      </c>
      <c r="L1593" s="27">
        <v>113186.735</v>
      </c>
      <c r="M1593" s="32">
        <v>87.03653305</v>
      </c>
      <c r="N1593" s="33">
        <f t="shared" si="5"/>
        <v>9851381.002</v>
      </c>
    </row>
    <row r="1594">
      <c r="A1594" s="26">
        <v>43597.0</v>
      </c>
      <c r="B1594" s="27" t="str">
        <f t="shared" si="1"/>
        <v>Sunday</v>
      </c>
      <c r="C1594" s="28" t="str">
        <f t="shared" si="2"/>
        <v>May</v>
      </c>
      <c r="D1594" s="29">
        <f t="shared" si="3"/>
        <v>2019</v>
      </c>
      <c r="E1594" s="27">
        <f t="shared" si="4"/>
        <v>20</v>
      </c>
      <c r="F1594" s="30" t="str">
        <f>IFERROR(VLOOKUP(A1594,'_holidays'!A1594:B3699,2, false),"Ns")</f>
        <v>Y</v>
      </c>
      <c r="G1594" s="30" t="str">
        <f>IFERROR(VLOOKUP(A1594,'_holidays'!A1594:C3699,3,False),"Ns")</f>
        <v>N</v>
      </c>
      <c r="H1594" s="31">
        <v>12.2</v>
      </c>
      <c r="I1594" s="31">
        <v>17.7</v>
      </c>
      <c r="J1594" s="28">
        <v>6.6</v>
      </c>
      <c r="K1594" s="31">
        <v>0.0</v>
      </c>
      <c r="L1594" s="27">
        <v>110416.88</v>
      </c>
      <c r="M1594" s="32">
        <v>87.37738174</v>
      </c>
      <c r="N1594" s="33">
        <f t="shared" si="5"/>
        <v>9647937.874</v>
      </c>
    </row>
    <row r="1595">
      <c r="A1595" s="26">
        <v>43598.0</v>
      </c>
      <c r="B1595" s="27" t="str">
        <f t="shared" si="1"/>
        <v>Monday</v>
      </c>
      <c r="C1595" s="28" t="str">
        <f t="shared" si="2"/>
        <v>May</v>
      </c>
      <c r="D1595" s="29">
        <f t="shared" si="3"/>
        <v>2019</v>
      </c>
      <c r="E1595" s="27">
        <f t="shared" si="4"/>
        <v>20</v>
      </c>
      <c r="F1595" s="30" t="str">
        <f>IFERROR(VLOOKUP(A1595,'_holidays'!A1595:B3700,2, false),"Ns")</f>
        <v>Y</v>
      </c>
      <c r="G1595" s="30" t="str">
        <f>IFERROR(VLOOKUP(A1595,'_holidays'!A1595:C3700,3,False),"Ns")</f>
        <v>N</v>
      </c>
      <c r="H1595" s="31">
        <v>12.7</v>
      </c>
      <c r="I1595" s="31">
        <v>18.1</v>
      </c>
      <c r="J1595" s="28">
        <v>8.3</v>
      </c>
      <c r="K1595" s="31">
        <v>0.0</v>
      </c>
      <c r="L1595" s="27">
        <v>119598.605</v>
      </c>
      <c r="M1595" s="32">
        <v>77.15737698</v>
      </c>
      <c r="N1595" s="33">
        <f t="shared" si="5"/>
        <v>9227914.652</v>
      </c>
    </row>
    <row r="1596">
      <c r="A1596" s="26">
        <v>43599.0</v>
      </c>
      <c r="B1596" s="27" t="str">
        <f t="shared" si="1"/>
        <v>Tuesday</v>
      </c>
      <c r="C1596" s="28" t="str">
        <f t="shared" si="2"/>
        <v>May</v>
      </c>
      <c r="D1596" s="29">
        <f t="shared" si="3"/>
        <v>2019</v>
      </c>
      <c r="E1596" s="27">
        <f t="shared" si="4"/>
        <v>20</v>
      </c>
      <c r="F1596" s="30" t="str">
        <f>IFERROR(VLOOKUP(A1596,'_holidays'!A1596:B3701,2, false),"Ns")</f>
        <v>Y</v>
      </c>
      <c r="G1596" s="30" t="str">
        <f>IFERROR(VLOOKUP(A1596,'_holidays'!A1596:C3701,3,False),"Ns")</f>
        <v>N</v>
      </c>
      <c r="H1596" s="31">
        <v>11.3</v>
      </c>
      <c r="I1596" s="31">
        <v>20.2</v>
      </c>
      <c r="J1596" s="28">
        <v>9.0</v>
      </c>
      <c r="K1596" s="31">
        <v>0.0</v>
      </c>
      <c r="L1596" s="27">
        <v>123005.31</v>
      </c>
      <c r="M1596" s="32">
        <v>89.82269178</v>
      </c>
      <c r="N1596" s="33">
        <f t="shared" si="5"/>
        <v>11048668.05</v>
      </c>
    </row>
    <row r="1597">
      <c r="A1597" s="26">
        <v>43600.0</v>
      </c>
      <c r="B1597" s="27" t="str">
        <f t="shared" si="1"/>
        <v>Wednesday</v>
      </c>
      <c r="C1597" s="28" t="str">
        <f t="shared" si="2"/>
        <v>May</v>
      </c>
      <c r="D1597" s="29">
        <f t="shared" si="3"/>
        <v>2019</v>
      </c>
      <c r="E1597" s="27">
        <f t="shared" si="4"/>
        <v>20</v>
      </c>
      <c r="F1597" s="30" t="str">
        <f>IFERROR(VLOOKUP(A1597,'_holidays'!A1597:B3702,2, false),"Ns")</f>
        <v>Y</v>
      </c>
      <c r="G1597" s="30" t="str">
        <f>IFERROR(VLOOKUP(A1597,'_holidays'!A1597:C3702,3,False),"Ns")</f>
        <v>N</v>
      </c>
      <c r="H1597" s="31">
        <v>12.0</v>
      </c>
      <c r="I1597" s="31">
        <v>15.8</v>
      </c>
      <c r="J1597" s="28">
        <v>8.0</v>
      </c>
      <c r="K1597" s="31">
        <v>0.0</v>
      </c>
      <c r="L1597" s="27">
        <v>126264.775</v>
      </c>
      <c r="M1597" s="32">
        <v>100.6447738</v>
      </c>
      <c r="N1597" s="33">
        <f t="shared" si="5"/>
        <v>12707889.72</v>
      </c>
    </row>
    <row r="1598">
      <c r="A1598" s="26">
        <v>43601.0</v>
      </c>
      <c r="B1598" s="27" t="str">
        <f t="shared" si="1"/>
        <v>Thursday</v>
      </c>
      <c r="C1598" s="28" t="str">
        <f t="shared" si="2"/>
        <v>May</v>
      </c>
      <c r="D1598" s="29">
        <f t="shared" si="3"/>
        <v>2019</v>
      </c>
      <c r="E1598" s="27">
        <f t="shared" si="4"/>
        <v>20</v>
      </c>
      <c r="F1598" s="30" t="str">
        <f>IFERROR(VLOOKUP(A1598,'_holidays'!A1598:B3703,2, false),"Ns")</f>
        <v>Y</v>
      </c>
      <c r="G1598" s="30" t="str">
        <f>IFERROR(VLOOKUP(A1598,'_holidays'!A1598:C3703,3,False),"Ns")</f>
        <v>N</v>
      </c>
      <c r="H1598" s="31">
        <v>10.5</v>
      </c>
      <c r="I1598" s="31">
        <v>16.1</v>
      </c>
      <c r="J1598" s="28">
        <v>9.8</v>
      </c>
      <c r="K1598" s="31">
        <v>0.0</v>
      </c>
      <c r="L1598" s="27">
        <v>127389.485</v>
      </c>
      <c r="M1598" s="32">
        <v>98.94296433</v>
      </c>
      <c r="N1598" s="33">
        <f t="shared" si="5"/>
        <v>12604293.27</v>
      </c>
    </row>
    <row r="1599">
      <c r="A1599" s="26">
        <v>43602.0</v>
      </c>
      <c r="B1599" s="27" t="str">
        <f t="shared" si="1"/>
        <v>Friday</v>
      </c>
      <c r="C1599" s="28" t="str">
        <f t="shared" si="2"/>
        <v>May</v>
      </c>
      <c r="D1599" s="29">
        <f t="shared" si="3"/>
        <v>2019</v>
      </c>
      <c r="E1599" s="27">
        <f t="shared" si="4"/>
        <v>20</v>
      </c>
      <c r="F1599" s="30" t="str">
        <f>IFERROR(VLOOKUP(A1599,'_holidays'!A1599:B3704,2, false),"Ns")</f>
        <v>Y</v>
      </c>
      <c r="G1599" s="30" t="str">
        <f>IFERROR(VLOOKUP(A1599,'_holidays'!A1599:C3704,3,False),"Ns")</f>
        <v>N</v>
      </c>
      <c r="H1599" s="31">
        <v>6.5</v>
      </c>
      <c r="I1599" s="31">
        <v>18.6</v>
      </c>
      <c r="J1599" s="28">
        <v>10.7</v>
      </c>
      <c r="K1599" s="31">
        <v>0.0</v>
      </c>
      <c r="L1599" s="27">
        <v>126934.24</v>
      </c>
      <c r="M1599" s="32">
        <v>96.78385886</v>
      </c>
      <c r="N1599" s="33">
        <f t="shared" si="5"/>
        <v>12285185.57</v>
      </c>
    </row>
    <row r="1600">
      <c r="A1600" s="26">
        <v>43603.0</v>
      </c>
      <c r="B1600" s="27" t="str">
        <f t="shared" si="1"/>
        <v>Saturday</v>
      </c>
      <c r="C1600" s="28" t="str">
        <f t="shared" si="2"/>
        <v>May</v>
      </c>
      <c r="D1600" s="29">
        <f t="shared" si="3"/>
        <v>2019</v>
      </c>
      <c r="E1600" s="27">
        <f t="shared" si="4"/>
        <v>20</v>
      </c>
      <c r="F1600" s="30" t="str">
        <f>IFERROR(VLOOKUP(A1600,'_holidays'!A1600:B3705,2, false),"Ns")</f>
        <v>Y</v>
      </c>
      <c r="G1600" s="30" t="str">
        <f>IFERROR(VLOOKUP(A1600,'_holidays'!A1600:C3705,3,False),"Ns")</f>
        <v>N</v>
      </c>
      <c r="H1600" s="31">
        <v>6.2</v>
      </c>
      <c r="I1600" s="31">
        <v>21.5</v>
      </c>
      <c r="J1600" s="28">
        <v>10.6</v>
      </c>
      <c r="K1600" s="31">
        <v>0.0</v>
      </c>
      <c r="L1600" s="27">
        <v>112990.635</v>
      </c>
      <c r="M1600" s="32">
        <v>86.4417851</v>
      </c>
      <c r="N1600" s="33">
        <f t="shared" si="5"/>
        <v>9767112.189</v>
      </c>
    </row>
    <row r="1601">
      <c r="A1601" s="26">
        <v>43604.0</v>
      </c>
      <c r="B1601" s="27" t="str">
        <f t="shared" si="1"/>
        <v>Sunday</v>
      </c>
      <c r="C1601" s="28" t="str">
        <f t="shared" si="2"/>
        <v>May</v>
      </c>
      <c r="D1601" s="29">
        <f t="shared" si="3"/>
        <v>2019</v>
      </c>
      <c r="E1601" s="27">
        <f t="shared" si="4"/>
        <v>21</v>
      </c>
      <c r="F1601" s="30" t="str">
        <f>IFERROR(VLOOKUP(A1601,'_holidays'!A1601:B3706,2, false),"Ns")</f>
        <v>Y</v>
      </c>
      <c r="G1601" s="30" t="str">
        <f>IFERROR(VLOOKUP(A1601,'_holidays'!A1601:C3706,3,False),"Ns")</f>
        <v>N</v>
      </c>
      <c r="H1601" s="31">
        <v>8.9</v>
      </c>
      <c r="I1601" s="31">
        <v>21.8</v>
      </c>
      <c r="J1601" s="28">
        <v>10.0</v>
      </c>
      <c r="K1601" s="31">
        <v>0.2</v>
      </c>
      <c r="L1601" s="27">
        <v>104054.85</v>
      </c>
      <c r="M1601" s="32">
        <v>76.29416809</v>
      </c>
      <c r="N1601" s="33">
        <f t="shared" si="5"/>
        <v>7938778.216</v>
      </c>
    </row>
    <row r="1602">
      <c r="A1602" s="26">
        <v>43605.0</v>
      </c>
      <c r="B1602" s="27" t="str">
        <f t="shared" si="1"/>
        <v>Monday</v>
      </c>
      <c r="C1602" s="28" t="str">
        <f t="shared" si="2"/>
        <v>May</v>
      </c>
      <c r="D1602" s="29">
        <f t="shared" si="3"/>
        <v>2019</v>
      </c>
      <c r="E1602" s="27">
        <f t="shared" si="4"/>
        <v>21</v>
      </c>
      <c r="F1602" s="30" t="str">
        <f>IFERROR(VLOOKUP(A1602,'_holidays'!A1602:B3707,2, false),"Ns")</f>
        <v>Y</v>
      </c>
      <c r="G1602" s="30" t="str">
        <f>IFERROR(VLOOKUP(A1602,'_holidays'!A1602:C3707,3,False),"Ns")</f>
        <v>N</v>
      </c>
      <c r="H1602" s="31">
        <v>12.0</v>
      </c>
      <c r="I1602" s="31">
        <v>19.6</v>
      </c>
      <c r="J1602" s="28">
        <v>3.1</v>
      </c>
      <c r="K1602" s="31">
        <v>0.4</v>
      </c>
      <c r="L1602" s="27">
        <v>118733.42</v>
      </c>
      <c r="M1602" s="32">
        <v>93.3443643</v>
      </c>
      <c r="N1602" s="33">
        <f t="shared" si="5"/>
        <v>11083095.61</v>
      </c>
    </row>
    <row r="1603">
      <c r="A1603" s="26">
        <v>43606.0</v>
      </c>
      <c r="B1603" s="27" t="str">
        <f t="shared" si="1"/>
        <v>Tuesday</v>
      </c>
      <c r="C1603" s="28" t="str">
        <f t="shared" si="2"/>
        <v>May</v>
      </c>
      <c r="D1603" s="29">
        <f t="shared" si="3"/>
        <v>2019</v>
      </c>
      <c r="E1603" s="27">
        <f t="shared" si="4"/>
        <v>21</v>
      </c>
      <c r="F1603" s="30" t="str">
        <f>IFERROR(VLOOKUP(A1603,'_holidays'!A1603:B3708,2, false),"Ns")</f>
        <v>Y</v>
      </c>
      <c r="G1603" s="30" t="str">
        <f>IFERROR(VLOOKUP(A1603,'_holidays'!A1603:C3708,3,False),"Ns")</f>
        <v>N</v>
      </c>
      <c r="H1603" s="31">
        <v>11.1</v>
      </c>
      <c r="I1603" s="31">
        <v>20.4</v>
      </c>
      <c r="J1603" s="28">
        <v>6.9</v>
      </c>
      <c r="K1603" s="31">
        <v>0.4</v>
      </c>
      <c r="L1603" s="27">
        <v>121766.77</v>
      </c>
      <c r="M1603" s="32">
        <v>104.5578083</v>
      </c>
      <c r="N1603" s="33">
        <f t="shared" si="5"/>
        <v>12731666.59</v>
      </c>
    </row>
    <row r="1604">
      <c r="A1604" s="26">
        <v>43607.0</v>
      </c>
      <c r="B1604" s="27" t="str">
        <f t="shared" si="1"/>
        <v>Wednesday</v>
      </c>
      <c r="C1604" s="28" t="str">
        <f t="shared" si="2"/>
        <v>May</v>
      </c>
      <c r="D1604" s="29">
        <f t="shared" si="3"/>
        <v>2019</v>
      </c>
      <c r="E1604" s="27">
        <f t="shared" si="4"/>
        <v>21</v>
      </c>
      <c r="F1604" s="30" t="str">
        <f>IFERROR(VLOOKUP(A1604,'_holidays'!A1604:B3709,2, false),"Ns")</f>
        <v>Y</v>
      </c>
      <c r="G1604" s="30" t="str">
        <f>IFERROR(VLOOKUP(A1604,'_holidays'!A1604:C3709,3,False),"Ns")</f>
        <v>N</v>
      </c>
      <c r="H1604" s="31">
        <v>10.7</v>
      </c>
      <c r="I1604" s="31">
        <v>22.3</v>
      </c>
      <c r="J1604" s="28">
        <v>10.3</v>
      </c>
      <c r="K1604" s="31">
        <v>0.0</v>
      </c>
      <c r="L1604" s="27">
        <v>122015.59</v>
      </c>
      <c r="M1604" s="32">
        <v>115.8944559</v>
      </c>
      <c r="N1604" s="33">
        <f t="shared" si="5"/>
        <v>14140930.41</v>
      </c>
    </row>
    <row r="1605">
      <c r="A1605" s="26">
        <v>43608.0</v>
      </c>
      <c r="B1605" s="27" t="str">
        <f t="shared" si="1"/>
        <v>Thursday</v>
      </c>
      <c r="C1605" s="28" t="str">
        <f t="shared" si="2"/>
        <v>May</v>
      </c>
      <c r="D1605" s="29">
        <f t="shared" si="3"/>
        <v>2019</v>
      </c>
      <c r="E1605" s="27">
        <f t="shared" si="4"/>
        <v>21</v>
      </c>
      <c r="F1605" s="30" t="str">
        <f>IFERROR(VLOOKUP(A1605,'_holidays'!A1605:B3710,2, false),"Ns")</f>
        <v>Y</v>
      </c>
      <c r="G1605" s="30" t="str">
        <f>IFERROR(VLOOKUP(A1605,'_holidays'!A1605:C3710,3,False),"Ns")</f>
        <v>N</v>
      </c>
      <c r="H1605" s="31">
        <v>9.9</v>
      </c>
      <c r="I1605" s="31">
        <v>21.3</v>
      </c>
      <c r="J1605" s="28">
        <v>10.2</v>
      </c>
      <c r="K1605" s="31">
        <v>0.0</v>
      </c>
      <c r="L1605" s="27">
        <v>119118.11</v>
      </c>
      <c r="M1605" s="32">
        <v>88.38713619</v>
      </c>
      <c r="N1605" s="33">
        <f t="shared" si="5"/>
        <v>10528508.61</v>
      </c>
    </row>
    <row r="1606">
      <c r="A1606" s="26">
        <v>43609.0</v>
      </c>
      <c r="B1606" s="27" t="str">
        <f t="shared" si="1"/>
        <v>Friday</v>
      </c>
      <c r="C1606" s="28" t="str">
        <f t="shared" si="2"/>
        <v>May</v>
      </c>
      <c r="D1606" s="29">
        <f t="shared" si="3"/>
        <v>2019</v>
      </c>
      <c r="E1606" s="27">
        <f t="shared" si="4"/>
        <v>21</v>
      </c>
      <c r="F1606" s="30" t="str">
        <f>IFERROR(VLOOKUP(A1606,'_holidays'!A1606:B3711,2, false),"Ns")</f>
        <v>Y</v>
      </c>
      <c r="G1606" s="30" t="str">
        <f>IFERROR(VLOOKUP(A1606,'_holidays'!A1606:C3711,3,False),"Ns")</f>
        <v>N</v>
      </c>
      <c r="H1606" s="31">
        <v>13.8</v>
      </c>
      <c r="I1606" s="31">
        <v>20.2</v>
      </c>
      <c r="J1606" s="28">
        <v>4.4</v>
      </c>
      <c r="K1606" s="31">
        <v>0.0</v>
      </c>
      <c r="L1606" s="27">
        <v>118924.765</v>
      </c>
      <c r="M1606" s="32">
        <v>91.54712449</v>
      </c>
      <c r="N1606" s="33">
        <f t="shared" si="5"/>
        <v>10887220.27</v>
      </c>
    </row>
    <row r="1607">
      <c r="A1607" s="26">
        <v>43610.0</v>
      </c>
      <c r="B1607" s="27" t="str">
        <f t="shared" si="1"/>
        <v>Saturday</v>
      </c>
      <c r="C1607" s="28" t="str">
        <f t="shared" si="2"/>
        <v>May</v>
      </c>
      <c r="D1607" s="29">
        <f t="shared" si="3"/>
        <v>2019</v>
      </c>
      <c r="E1607" s="27">
        <f t="shared" si="4"/>
        <v>21</v>
      </c>
      <c r="F1607" s="30" t="str">
        <f>IFERROR(VLOOKUP(A1607,'_holidays'!A1607:B3712,2, false),"Ns")</f>
        <v>Y</v>
      </c>
      <c r="G1607" s="30" t="str">
        <f>IFERROR(VLOOKUP(A1607,'_holidays'!A1607:C3712,3,False),"Ns")</f>
        <v>N</v>
      </c>
      <c r="H1607" s="31">
        <v>13.7</v>
      </c>
      <c r="I1607" s="31">
        <v>19.8</v>
      </c>
      <c r="J1607" s="28">
        <v>9.1</v>
      </c>
      <c r="K1607" s="31">
        <v>1.6</v>
      </c>
      <c r="L1607" s="27">
        <v>104949.95</v>
      </c>
      <c r="M1607" s="32">
        <v>74.26293512</v>
      </c>
      <c r="N1607" s="33">
        <f t="shared" si="5"/>
        <v>7793891.328</v>
      </c>
    </row>
    <row r="1608">
      <c r="A1608" s="26">
        <v>43611.0</v>
      </c>
      <c r="B1608" s="27" t="str">
        <f t="shared" si="1"/>
        <v>Sunday</v>
      </c>
      <c r="C1608" s="28" t="str">
        <f t="shared" si="2"/>
        <v>May</v>
      </c>
      <c r="D1608" s="29">
        <f t="shared" si="3"/>
        <v>2019</v>
      </c>
      <c r="E1608" s="27">
        <f t="shared" si="4"/>
        <v>22</v>
      </c>
      <c r="F1608" s="30" t="str">
        <f>IFERROR(VLOOKUP(A1608,'_holidays'!A1608:B3713,2, false),"Ns")</f>
        <v>Y</v>
      </c>
      <c r="G1608" s="30" t="str">
        <f>IFERROR(VLOOKUP(A1608,'_holidays'!A1608:C3713,3,False),"Ns")</f>
        <v>N</v>
      </c>
      <c r="H1608" s="31">
        <v>9.5</v>
      </c>
      <c r="I1608" s="31">
        <v>15.1</v>
      </c>
      <c r="J1608" s="28">
        <v>8.6</v>
      </c>
      <c r="K1608" s="31">
        <v>6.6</v>
      </c>
      <c r="L1608" s="27">
        <v>106153.43</v>
      </c>
      <c r="M1608" s="32">
        <v>63.90308214</v>
      </c>
      <c r="N1608" s="33">
        <f t="shared" si="5"/>
        <v>6783531.357</v>
      </c>
    </row>
    <row r="1609">
      <c r="A1609" s="26">
        <v>43612.0</v>
      </c>
      <c r="B1609" s="27" t="str">
        <f t="shared" si="1"/>
        <v>Monday</v>
      </c>
      <c r="C1609" s="28" t="str">
        <f t="shared" si="2"/>
        <v>May</v>
      </c>
      <c r="D1609" s="29">
        <f t="shared" si="3"/>
        <v>2019</v>
      </c>
      <c r="E1609" s="27">
        <f t="shared" si="4"/>
        <v>22</v>
      </c>
      <c r="F1609" s="30" t="str">
        <f>IFERROR(VLOOKUP(A1609,'_holidays'!A1609:B3714,2, false),"Ns")</f>
        <v>Y</v>
      </c>
      <c r="G1609" s="30" t="str">
        <f>IFERROR(VLOOKUP(A1609,'_holidays'!A1609:C3714,3,False),"Ns")</f>
        <v>N</v>
      </c>
      <c r="H1609" s="31">
        <v>7.8</v>
      </c>
      <c r="I1609" s="31">
        <v>14.0</v>
      </c>
      <c r="J1609" s="28">
        <v>7.2</v>
      </c>
      <c r="K1609" s="31">
        <v>8.2</v>
      </c>
      <c r="L1609" s="27">
        <v>130229.295</v>
      </c>
      <c r="M1609" s="32">
        <v>87.61101403</v>
      </c>
      <c r="N1609" s="33">
        <f t="shared" si="5"/>
        <v>11409520.59</v>
      </c>
    </row>
    <row r="1610">
      <c r="A1610" s="26">
        <v>43613.0</v>
      </c>
      <c r="B1610" s="27" t="str">
        <f t="shared" si="1"/>
        <v>Tuesday</v>
      </c>
      <c r="C1610" s="28" t="str">
        <f t="shared" si="2"/>
        <v>May</v>
      </c>
      <c r="D1610" s="29">
        <f t="shared" si="3"/>
        <v>2019</v>
      </c>
      <c r="E1610" s="27">
        <f t="shared" si="4"/>
        <v>22</v>
      </c>
      <c r="F1610" s="30" t="str">
        <f>IFERROR(VLOOKUP(A1610,'_holidays'!A1610:B3715,2, false),"Ns")</f>
        <v>Y</v>
      </c>
      <c r="G1610" s="30" t="str">
        <f>IFERROR(VLOOKUP(A1610,'_holidays'!A1610:C3715,3,False),"Ns")</f>
        <v>N</v>
      </c>
      <c r="H1610" s="31">
        <v>8.2</v>
      </c>
      <c r="I1610" s="31">
        <v>15.7</v>
      </c>
      <c r="J1610" s="28">
        <v>3.3</v>
      </c>
      <c r="K1610" s="31">
        <v>0.2</v>
      </c>
      <c r="L1610" s="27">
        <v>133799.655</v>
      </c>
      <c r="M1610" s="32">
        <v>79.96477454</v>
      </c>
      <c r="N1610" s="33">
        <f t="shared" si="5"/>
        <v>10699259.25</v>
      </c>
    </row>
    <row r="1611">
      <c r="A1611" s="26">
        <v>43614.0</v>
      </c>
      <c r="B1611" s="27" t="str">
        <f t="shared" si="1"/>
        <v>Wednesday</v>
      </c>
      <c r="C1611" s="28" t="str">
        <f t="shared" si="2"/>
        <v>May</v>
      </c>
      <c r="D1611" s="29">
        <f t="shared" si="3"/>
        <v>2019</v>
      </c>
      <c r="E1611" s="27">
        <f t="shared" si="4"/>
        <v>22</v>
      </c>
      <c r="F1611" s="30" t="str">
        <f>IFERROR(VLOOKUP(A1611,'_holidays'!A1611:B3716,2, false),"Ns")</f>
        <v>Y</v>
      </c>
      <c r="G1611" s="30" t="str">
        <f>IFERROR(VLOOKUP(A1611,'_holidays'!A1611:C3716,3,False),"Ns")</f>
        <v>N</v>
      </c>
      <c r="H1611" s="31">
        <v>8.7</v>
      </c>
      <c r="I1611" s="31">
        <v>10.6</v>
      </c>
      <c r="J1611" s="28">
        <v>7.9</v>
      </c>
      <c r="K1611" s="31">
        <v>1.2</v>
      </c>
      <c r="L1611" s="27">
        <v>136301.49</v>
      </c>
      <c r="M1611" s="32">
        <v>85.0039422</v>
      </c>
      <c r="N1611" s="33">
        <f t="shared" si="5"/>
        <v>11586163.98</v>
      </c>
    </row>
    <row r="1612">
      <c r="A1612" s="26">
        <v>43615.0</v>
      </c>
      <c r="B1612" s="27" t="str">
        <f t="shared" si="1"/>
        <v>Thursday</v>
      </c>
      <c r="C1612" s="28" t="str">
        <f t="shared" si="2"/>
        <v>May</v>
      </c>
      <c r="D1612" s="29">
        <f t="shared" si="3"/>
        <v>2019</v>
      </c>
      <c r="E1612" s="27">
        <f t="shared" si="4"/>
        <v>22</v>
      </c>
      <c r="F1612" s="30" t="str">
        <f>IFERROR(VLOOKUP(A1612,'_holidays'!A1612:B3717,2, false),"Ns")</f>
        <v>Y</v>
      </c>
      <c r="G1612" s="30" t="str">
        <f>IFERROR(VLOOKUP(A1612,'_holidays'!A1612:C3717,3,False),"Ns")</f>
        <v>N</v>
      </c>
      <c r="H1612" s="31">
        <v>6.7</v>
      </c>
      <c r="I1612" s="31">
        <v>13.3</v>
      </c>
      <c r="J1612" s="28">
        <v>5.8</v>
      </c>
      <c r="K1612" s="31">
        <v>5.8</v>
      </c>
      <c r="L1612" s="27">
        <v>138857.135</v>
      </c>
      <c r="M1612" s="32">
        <v>100.0150103</v>
      </c>
      <c r="N1612" s="33">
        <f t="shared" si="5"/>
        <v>13887797.79</v>
      </c>
    </row>
    <row r="1613">
      <c r="A1613" s="26">
        <v>43616.0</v>
      </c>
      <c r="B1613" s="27" t="str">
        <f t="shared" si="1"/>
        <v>Friday</v>
      </c>
      <c r="C1613" s="28" t="str">
        <f t="shared" si="2"/>
        <v>May</v>
      </c>
      <c r="D1613" s="29">
        <f t="shared" si="3"/>
        <v>2019</v>
      </c>
      <c r="E1613" s="27">
        <f t="shared" si="4"/>
        <v>22</v>
      </c>
      <c r="F1613" s="30" t="str">
        <f>IFERROR(VLOOKUP(A1613,'_holidays'!A1613:B3718,2, false),"Ns")</f>
        <v>Y</v>
      </c>
      <c r="G1613" s="30" t="str">
        <f>IFERROR(VLOOKUP(A1613,'_holidays'!A1613:C3718,3,False),"Ns")</f>
        <v>N</v>
      </c>
      <c r="H1613" s="31">
        <v>8.5</v>
      </c>
      <c r="I1613" s="31">
        <v>14.3</v>
      </c>
      <c r="J1613" s="28">
        <v>5.7</v>
      </c>
      <c r="K1613" s="31">
        <v>1.4</v>
      </c>
      <c r="L1613" s="27">
        <v>133869.14</v>
      </c>
      <c r="M1613" s="32">
        <v>100.7077503</v>
      </c>
      <c r="N1613" s="33">
        <f t="shared" si="5"/>
        <v>13481659.92</v>
      </c>
    </row>
    <row r="1614">
      <c r="A1614" s="26">
        <v>43617.0</v>
      </c>
      <c r="B1614" s="27" t="str">
        <f t="shared" si="1"/>
        <v>Saturday</v>
      </c>
      <c r="C1614" s="28" t="str">
        <f t="shared" si="2"/>
        <v>June</v>
      </c>
      <c r="D1614" s="29">
        <f t="shared" si="3"/>
        <v>2019</v>
      </c>
      <c r="E1614" s="27">
        <f t="shared" si="4"/>
        <v>22</v>
      </c>
      <c r="F1614" s="30" t="str">
        <f>IFERROR(VLOOKUP(A1614,'_holidays'!A1614:B3719,2, false),"Ns")</f>
        <v>Ns</v>
      </c>
      <c r="G1614" s="30" t="str">
        <f>IFERROR(VLOOKUP(A1614,'_holidays'!A1614:C3719,3,False),"Ns")</f>
        <v>Ns</v>
      </c>
      <c r="H1614" s="31">
        <v>11.7</v>
      </c>
      <c r="I1614" s="31">
        <v>14.6</v>
      </c>
      <c r="J1614" s="28">
        <v>5.8</v>
      </c>
      <c r="K1614" s="31">
        <v>2.4</v>
      </c>
      <c r="L1614" s="27">
        <v>120653.435</v>
      </c>
      <c r="M1614" s="32">
        <v>113.2446372</v>
      </c>
      <c r="N1614" s="33">
        <f t="shared" si="5"/>
        <v>13663354.47</v>
      </c>
    </row>
    <row r="1615">
      <c r="A1615" s="26">
        <v>43618.0</v>
      </c>
      <c r="B1615" s="27" t="str">
        <f t="shared" si="1"/>
        <v>Sunday</v>
      </c>
      <c r="C1615" s="28" t="str">
        <f t="shared" si="2"/>
        <v>June</v>
      </c>
      <c r="D1615" s="29">
        <f t="shared" si="3"/>
        <v>2019</v>
      </c>
      <c r="E1615" s="27">
        <f t="shared" si="4"/>
        <v>23</v>
      </c>
      <c r="F1615" s="30" t="str">
        <f>IFERROR(VLOOKUP(A1615,'_holidays'!A1615:B3720,2, false),"Ns")</f>
        <v>Ns</v>
      </c>
      <c r="G1615" s="30" t="str">
        <f>IFERROR(VLOOKUP(A1615,'_holidays'!A1615:C3720,3,False),"Ns")</f>
        <v>Ns</v>
      </c>
      <c r="H1615" s="31">
        <v>11.0</v>
      </c>
      <c r="I1615" s="31">
        <v>14.5</v>
      </c>
      <c r="J1615" s="28">
        <v>6.7</v>
      </c>
      <c r="K1615" s="31">
        <v>0.0</v>
      </c>
      <c r="L1615" s="27">
        <v>118086.93</v>
      </c>
      <c r="M1615" s="32">
        <v>108.9225857</v>
      </c>
      <c r="N1615" s="33">
        <f t="shared" si="5"/>
        <v>12862333.75</v>
      </c>
    </row>
    <row r="1616">
      <c r="A1616" s="26">
        <v>43619.0</v>
      </c>
      <c r="B1616" s="27" t="str">
        <f t="shared" si="1"/>
        <v>Monday</v>
      </c>
      <c r="C1616" s="28" t="str">
        <f t="shared" si="2"/>
        <v>June</v>
      </c>
      <c r="D1616" s="29">
        <f t="shared" si="3"/>
        <v>2019</v>
      </c>
      <c r="E1616" s="27">
        <f t="shared" si="4"/>
        <v>23</v>
      </c>
      <c r="F1616" s="30" t="str">
        <f>IFERROR(VLOOKUP(A1616,'_holidays'!A1616:B3721,2, false),"Ns")</f>
        <v>Ns</v>
      </c>
      <c r="G1616" s="30" t="str">
        <f>IFERROR(VLOOKUP(A1616,'_holidays'!A1616:C3721,3,False),"Ns")</f>
        <v>Ns</v>
      </c>
      <c r="H1616" s="31">
        <v>8.2</v>
      </c>
      <c r="I1616" s="31">
        <v>12.0</v>
      </c>
      <c r="J1616" s="28">
        <v>3.8</v>
      </c>
      <c r="K1616" s="31">
        <v>15.4</v>
      </c>
      <c r="L1616" s="27">
        <v>135437.85</v>
      </c>
      <c r="M1616" s="32">
        <v>115.7252699</v>
      </c>
      <c r="N1616" s="33">
        <f t="shared" si="5"/>
        <v>15673581.75</v>
      </c>
    </row>
    <row r="1617">
      <c r="A1617" s="26">
        <v>43620.0</v>
      </c>
      <c r="B1617" s="27" t="str">
        <f t="shared" si="1"/>
        <v>Tuesday</v>
      </c>
      <c r="C1617" s="28" t="str">
        <f t="shared" si="2"/>
        <v>June</v>
      </c>
      <c r="D1617" s="29">
        <f t="shared" si="3"/>
        <v>2019</v>
      </c>
      <c r="E1617" s="27">
        <f t="shared" si="4"/>
        <v>23</v>
      </c>
      <c r="F1617" s="30" t="str">
        <f>IFERROR(VLOOKUP(A1617,'_holidays'!A1617:B3722,2, false),"Ns")</f>
        <v>Ns</v>
      </c>
      <c r="G1617" s="30" t="str">
        <f>IFERROR(VLOOKUP(A1617,'_holidays'!A1617:C3722,3,False),"Ns")</f>
        <v>Ns</v>
      </c>
      <c r="H1617" s="31">
        <v>8.4</v>
      </c>
      <c r="I1617" s="31">
        <v>12.9</v>
      </c>
      <c r="J1617" s="28">
        <v>7.9</v>
      </c>
      <c r="K1617" s="31">
        <v>3.2</v>
      </c>
      <c r="L1617" s="27">
        <v>136149.125</v>
      </c>
      <c r="M1617" s="32">
        <v>149.1184438</v>
      </c>
      <c r="N1617" s="33">
        <f t="shared" si="5"/>
        <v>20302345.64</v>
      </c>
    </row>
    <row r="1618">
      <c r="A1618" s="26">
        <v>43621.0</v>
      </c>
      <c r="B1618" s="27" t="str">
        <f t="shared" si="1"/>
        <v>Wednesday</v>
      </c>
      <c r="C1618" s="28" t="str">
        <f t="shared" si="2"/>
        <v>June</v>
      </c>
      <c r="D1618" s="29">
        <f t="shared" si="3"/>
        <v>2019</v>
      </c>
      <c r="E1618" s="27">
        <f t="shared" si="4"/>
        <v>23</v>
      </c>
      <c r="F1618" s="30" t="str">
        <f>IFERROR(VLOOKUP(A1618,'_holidays'!A1618:B3723,2, false),"Ns")</f>
        <v>Ns</v>
      </c>
      <c r="G1618" s="30" t="str">
        <f>IFERROR(VLOOKUP(A1618,'_holidays'!A1618:C3723,3,False),"Ns")</f>
        <v>Ns</v>
      </c>
      <c r="H1618" s="31">
        <v>8.6</v>
      </c>
      <c r="I1618" s="31">
        <v>13.0</v>
      </c>
      <c r="J1618" s="28">
        <v>5.7</v>
      </c>
      <c r="K1618" s="31">
        <v>0.0</v>
      </c>
      <c r="L1618" s="27">
        <v>137844.815</v>
      </c>
      <c r="M1618" s="32">
        <v>155.9883292</v>
      </c>
      <c r="N1618" s="33">
        <f t="shared" si="5"/>
        <v>21502182.38</v>
      </c>
    </row>
    <row r="1619">
      <c r="A1619" s="26">
        <v>43622.0</v>
      </c>
      <c r="B1619" s="27" t="str">
        <f t="shared" si="1"/>
        <v>Thursday</v>
      </c>
      <c r="C1619" s="28" t="str">
        <f t="shared" si="2"/>
        <v>June</v>
      </c>
      <c r="D1619" s="29">
        <f t="shared" si="3"/>
        <v>2019</v>
      </c>
      <c r="E1619" s="27">
        <f t="shared" si="4"/>
        <v>23</v>
      </c>
      <c r="F1619" s="30" t="str">
        <f>IFERROR(VLOOKUP(A1619,'_holidays'!A1619:B3724,2, false),"Ns")</f>
        <v>Y</v>
      </c>
      <c r="G1619" s="30" t="str">
        <f>IFERROR(VLOOKUP(A1619,'_holidays'!A1619:C3724,3,False),"Ns")</f>
        <v>N</v>
      </c>
      <c r="H1619" s="31">
        <v>10.2</v>
      </c>
      <c r="I1619" s="31">
        <v>14.8</v>
      </c>
      <c r="J1619" s="28">
        <v>7.9</v>
      </c>
      <c r="K1619" s="31">
        <v>0.0</v>
      </c>
      <c r="L1619" s="27">
        <v>134971.775</v>
      </c>
      <c r="M1619" s="32">
        <v>162.4919949</v>
      </c>
      <c r="N1619" s="33">
        <f t="shared" si="5"/>
        <v>21931832.97</v>
      </c>
    </row>
    <row r="1620">
      <c r="A1620" s="26">
        <v>43623.0</v>
      </c>
      <c r="B1620" s="27" t="str">
        <f t="shared" si="1"/>
        <v>Friday</v>
      </c>
      <c r="C1620" s="28" t="str">
        <f t="shared" si="2"/>
        <v>June</v>
      </c>
      <c r="D1620" s="29">
        <f t="shared" si="3"/>
        <v>2019</v>
      </c>
      <c r="E1620" s="27">
        <f t="shared" si="4"/>
        <v>23</v>
      </c>
      <c r="F1620" s="30" t="str">
        <f>IFERROR(VLOOKUP(A1620,'_holidays'!A1620:B3725,2, false),"Ns")</f>
        <v>N</v>
      </c>
      <c r="G1620" s="30" t="str">
        <f>IFERROR(VLOOKUP(A1620,'_holidays'!A1620:C3725,3,False),"Ns")</f>
        <v>N</v>
      </c>
      <c r="H1620" s="31">
        <v>11.7</v>
      </c>
      <c r="I1620" s="31">
        <v>16.6</v>
      </c>
      <c r="J1620" s="28">
        <v>8.0</v>
      </c>
      <c r="K1620" s="31">
        <v>0.0</v>
      </c>
      <c r="L1620" s="27">
        <v>132003.44</v>
      </c>
      <c r="M1620" s="32">
        <v>139.2008162</v>
      </c>
      <c r="N1620" s="33">
        <f t="shared" si="5"/>
        <v>18374986.59</v>
      </c>
    </row>
    <row r="1621">
      <c r="A1621" s="26">
        <v>43624.0</v>
      </c>
      <c r="B1621" s="27" t="str">
        <f t="shared" si="1"/>
        <v>Saturday</v>
      </c>
      <c r="C1621" s="28" t="str">
        <f t="shared" si="2"/>
        <v>June</v>
      </c>
      <c r="D1621" s="29">
        <f t="shared" si="3"/>
        <v>2019</v>
      </c>
      <c r="E1621" s="27">
        <f t="shared" si="4"/>
        <v>23</v>
      </c>
      <c r="F1621" s="30" t="str">
        <f>IFERROR(VLOOKUP(A1621,'_holidays'!A1621:B3726,2, false),"Ns")</f>
        <v>Y</v>
      </c>
      <c r="G1621" s="30" t="str">
        <f>IFERROR(VLOOKUP(A1621,'_holidays'!A1621:C3726,3,False),"Ns")</f>
        <v>N</v>
      </c>
      <c r="H1621" s="31">
        <v>6.7</v>
      </c>
      <c r="I1621" s="31">
        <v>18.7</v>
      </c>
      <c r="J1621" s="28">
        <v>9.3</v>
      </c>
      <c r="K1621" s="31">
        <v>0.0</v>
      </c>
      <c r="L1621" s="27">
        <v>117243.63</v>
      </c>
      <c r="M1621" s="32">
        <v>102.4160856</v>
      </c>
      <c r="N1621" s="33">
        <f t="shared" si="5"/>
        <v>12007633.65</v>
      </c>
    </row>
    <row r="1622">
      <c r="A1622" s="26">
        <v>43625.0</v>
      </c>
      <c r="B1622" s="27" t="str">
        <f t="shared" si="1"/>
        <v>Sunday</v>
      </c>
      <c r="C1622" s="28" t="str">
        <f t="shared" si="2"/>
        <v>June</v>
      </c>
      <c r="D1622" s="29">
        <f t="shared" si="3"/>
        <v>2019</v>
      </c>
      <c r="E1622" s="27">
        <f t="shared" si="4"/>
        <v>24</v>
      </c>
      <c r="F1622" s="30" t="str">
        <f>IFERROR(VLOOKUP(A1622,'_holidays'!A1622:B3727,2, false),"Ns")</f>
        <v>Y</v>
      </c>
      <c r="G1622" s="30" t="str">
        <f>IFERROR(VLOOKUP(A1622,'_holidays'!A1622:C3727,3,False),"Ns")</f>
        <v>N</v>
      </c>
      <c r="H1622" s="31">
        <v>7.8</v>
      </c>
      <c r="I1622" s="31">
        <v>18.0</v>
      </c>
      <c r="J1622" s="28">
        <v>8.0</v>
      </c>
      <c r="K1622" s="31">
        <v>0.0</v>
      </c>
      <c r="L1622" s="27">
        <v>110669.42</v>
      </c>
      <c r="M1622" s="32">
        <v>69.56130597</v>
      </c>
      <c r="N1622" s="33">
        <f t="shared" si="5"/>
        <v>7698309.386</v>
      </c>
    </row>
    <row r="1623">
      <c r="A1623" s="26">
        <v>43626.0</v>
      </c>
      <c r="B1623" s="27" t="str">
        <f t="shared" si="1"/>
        <v>Monday</v>
      </c>
      <c r="C1623" s="28" t="str">
        <f t="shared" si="2"/>
        <v>June</v>
      </c>
      <c r="D1623" s="29">
        <f t="shared" si="3"/>
        <v>2019</v>
      </c>
      <c r="E1623" s="27">
        <f t="shared" si="4"/>
        <v>24</v>
      </c>
      <c r="F1623" s="30" t="str">
        <f>IFERROR(VLOOKUP(A1623,'_holidays'!A1623:B3728,2, false),"Ns")</f>
        <v>N</v>
      </c>
      <c r="G1623" s="30" t="str">
        <f>IFERROR(VLOOKUP(A1623,'_holidays'!A1623:C3728,3,False),"Ns")</f>
        <v>N</v>
      </c>
      <c r="H1623" s="31">
        <v>12.0</v>
      </c>
      <c r="I1623" s="31">
        <v>19.2</v>
      </c>
      <c r="J1623" s="28">
        <v>7.6</v>
      </c>
      <c r="K1623" s="31">
        <v>3.0</v>
      </c>
      <c r="L1623" s="27">
        <v>108133.03</v>
      </c>
      <c r="M1623" s="32">
        <v>47.48787404</v>
      </c>
      <c r="N1623" s="33">
        <f t="shared" si="5"/>
        <v>5135007.708</v>
      </c>
    </row>
    <row r="1624">
      <c r="A1624" s="26">
        <v>43627.0</v>
      </c>
      <c r="B1624" s="27" t="str">
        <f t="shared" si="1"/>
        <v>Tuesday</v>
      </c>
      <c r="C1624" s="28" t="str">
        <f t="shared" si="2"/>
        <v>June</v>
      </c>
      <c r="D1624" s="29">
        <f t="shared" si="3"/>
        <v>2019</v>
      </c>
      <c r="E1624" s="27">
        <f t="shared" si="4"/>
        <v>24</v>
      </c>
      <c r="F1624" s="30" t="str">
        <f>IFERROR(VLOOKUP(A1624,'_holidays'!A1624:B3729,2, false),"Ns")</f>
        <v>Y</v>
      </c>
      <c r="G1624" s="30" t="str">
        <f>IFERROR(VLOOKUP(A1624,'_holidays'!A1624:C3729,3,False),"Ns")</f>
        <v>N</v>
      </c>
      <c r="H1624" s="31">
        <v>9.6</v>
      </c>
      <c r="I1624" s="31">
        <v>17.9</v>
      </c>
      <c r="J1624" s="28">
        <v>9.2</v>
      </c>
      <c r="K1624" s="31">
        <v>0.0</v>
      </c>
      <c r="L1624" s="27">
        <v>122760.92</v>
      </c>
      <c r="M1624" s="32">
        <v>73.07808171</v>
      </c>
      <c r="N1624" s="33">
        <f t="shared" si="5"/>
        <v>8971132.543</v>
      </c>
    </row>
    <row r="1625">
      <c r="A1625" s="26">
        <v>43628.0</v>
      </c>
      <c r="B1625" s="27" t="str">
        <f t="shared" si="1"/>
        <v>Wednesday</v>
      </c>
      <c r="C1625" s="28" t="str">
        <f t="shared" si="2"/>
        <v>June</v>
      </c>
      <c r="D1625" s="29">
        <f t="shared" si="3"/>
        <v>2019</v>
      </c>
      <c r="E1625" s="27">
        <f t="shared" si="4"/>
        <v>24</v>
      </c>
      <c r="F1625" s="30" t="str">
        <f>IFERROR(VLOOKUP(A1625,'_holidays'!A1625:B3730,2, false),"Ns")</f>
        <v>Y</v>
      </c>
      <c r="G1625" s="30" t="str">
        <f>IFERROR(VLOOKUP(A1625,'_holidays'!A1625:C3730,3,False),"Ns")</f>
        <v>N</v>
      </c>
      <c r="H1625" s="31">
        <v>11.9</v>
      </c>
      <c r="I1625" s="31">
        <v>16.5</v>
      </c>
      <c r="J1625" s="28">
        <v>1.3</v>
      </c>
      <c r="K1625" s="31">
        <v>0.6</v>
      </c>
      <c r="L1625" s="27">
        <v>128127.75</v>
      </c>
      <c r="M1625" s="32">
        <v>85.79269007</v>
      </c>
      <c r="N1625" s="33">
        <f t="shared" si="5"/>
        <v>10992424.35</v>
      </c>
    </row>
    <row r="1626">
      <c r="A1626" s="26">
        <v>43629.0</v>
      </c>
      <c r="B1626" s="27" t="str">
        <f t="shared" si="1"/>
        <v>Thursday</v>
      </c>
      <c r="C1626" s="28" t="str">
        <f t="shared" si="2"/>
        <v>June</v>
      </c>
      <c r="D1626" s="29">
        <f t="shared" si="3"/>
        <v>2019</v>
      </c>
      <c r="E1626" s="27">
        <f t="shared" si="4"/>
        <v>24</v>
      </c>
      <c r="F1626" s="30" t="str">
        <f>IFERROR(VLOOKUP(A1626,'_holidays'!A1626:B3731,2, false),"Ns")</f>
        <v>Y</v>
      </c>
      <c r="G1626" s="30" t="str">
        <f>IFERROR(VLOOKUP(A1626,'_holidays'!A1626:C3731,3,False),"Ns")</f>
        <v>N</v>
      </c>
      <c r="H1626" s="31">
        <v>8.8</v>
      </c>
      <c r="I1626" s="31">
        <v>17.4</v>
      </c>
      <c r="J1626" s="28">
        <v>8.9</v>
      </c>
      <c r="K1626" s="31">
        <v>2.6</v>
      </c>
      <c r="L1626" s="27">
        <v>128535.19</v>
      </c>
      <c r="M1626" s="32">
        <v>79.5162514</v>
      </c>
      <c r="N1626" s="33">
        <f t="shared" si="5"/>
        <v>10220636.48</v>
      </c>
    </row>
    <row r="1627">
      <c r="A1627" s="26">
        <v>43630.0</v>
      </c>
      <c r="B1627" s="27" t="str">
        <f t="shared" si="1"/>
        <v>Friday</v>
      </c>
      <c r="C1627" s="28" t="str">
        <f t="shared" si="2"/>
        <v>June</v>
      </c>
      <c r="D1627" s="29">
        <f t="shared" si="3"/>
        <v>2019</v>
      </c>
      <c r="E1627" s="27">
        <f t="shared" si="4"/>
        <v>24</v>
      </c>
      <c r="F1627" s="30" t="str">
        <f>IFERROR(VLOOKUP(A1627,'_holidays'!A1627:B3732,2, false),"Ns")</f>
        <v>Y</v>
      </c>
      <c r="G1627" s="30" t="str">
        <f>IFERROR(VLOOKUP(A1627,'_holidays'!A1627:C3732,3,False),"Ns")</f>
        <v>N</v>
      </c>
      <c r="H1627" s="31">
        <v>10.0</v>
      </c>
      <c r="I1627" s="31">
        <v>17.3</v>
      </c>
      <c r="J1627" s="28">
        <v>7.0</v>
      </c>
      <c r="K1627" s="31">
        <v>2.2</v>
      </c>
      <c r="L1627" s="27">
        <v>128153.195</v>
      </c>
      <c r="M1627" s="32">
        <v>86.65546421</v>
      </c>
      <c r="N1627" s="33">
        <f t="shared" si="5"/>
        <v>11105174.6</v>
      </c>
    </row>
    <row r="1628">
      <c r="A1628" s="26">
        <v>43631.0</v>
      </c>
      <c r="B1628" s="27" t="str">
        <f t="shared" si="1"/>
        <v>Saturday</v>
      </c>
      <c r="C1628" s="28" t="str">
        <f t="shared" si="2"/>
        <v>June</v>
      </c>
      <c r="D1628" s="29">
        <f t="shared" si="3"/>
        <v>2019</v>
      </c>
      <c r="E1628" s="27">
        <f t="shared" si="4"/>
        <v>24</v>
      </c>
      <c r="F1628" s="30" t="str">
        <f>IFERROR(VLOOKUP(A1628,'_holidays'!A1628:B3733,2, false),"Ns")</f>
        <v>Y</v>
      </c>
      <c r="G1628" s="30" t="str">
        <f>IFERROR(VLOOKUP(A1628,'_holidays'!A1628:C3733,3,False),"Ns")</f>
        <v>N</v>
      </c>
      <c r="H1628" s="31">
        <v>9.0</v>
      </c>
      <c r="I1628" s="31">
        <v>15.2</v>
      </c>
      <c r="J1628" s="28">
        <v>6.4</v>
      </c>
      <c r="K1628" s="31">
        <v>2.6</v>
      </c>
      <c r="L1628" s="27">
        <v>121097.845</v>
      </c>
      <c r="M1628" s="32">
        <v>104.4318503</v>
      </c>
      <c r="N1628" s="33">
        <f t="shared" si="5"/>
        <v>12646472.02</v>
      </c>
    </row>
    <row r="1629">
      <c r="A1629" s="26">
        <v>43632.0</v>
      </c>
      <c r="B1629" s="27" t="str">
        <f t="shared" si="1"/>
        <v>Sunday</v>
      </c>
      <c r="C1629" s="28" t="str">
        <f t="shared" si="2"/>
        <v>June</v>
      </c>
      <c r="D1629" s="29">
        <f t="shared" si="3"/>
        <v>2019</v>
      </c>
      <c r="E1629" s="27">
        <f t="shared" si="4"/>
        <v>25</v>
      </c>
      <c r="F1629" s="30" t="str">
        <f>IFERROR(VLOOKUP(A1629,'_holidays'!A1629:B3734,2, false),"Ns")</f>
        <v>Y</v>
      </c>
      <c r="G1629" s="30" t="str">
        <f>IFERROR(VLOOKUP(A1629,'_holidays'!A1629:C3734,3,False),"Ns")</f>
        <v>N</v>
      </c>
      <c r="H1629" s="31">
        <v>8.6</v>
      </c>
      <c r="I1629" s="31">
        <v>16.7</v>
      </c>
      <c r="J1629" s="28">
        <v>7.5</v>
      </c>
      <c r="K1629" s="31">
        <v>0.0</v>
      </c>
      <c r="L1629" s="27">
        <v>116811.39</v>
      </c>
      <c r="M1629" s="32">
        <v>111.2767338</v>
      </c>
      <c r="N1629" s="33">
        <f t="shared" si="5"/>
        <v>12998389.95</v>
      </c>
    </row>
    <row r="1630">
      <c r="A1630" s="26">
        <v>43633.0</v>
      </c>
      <c r="B1630" s="27" t="str">
        <f t="shared" si="1"/>
        <v>Monday</v>
      </c>
      <c r="C1630" s="28" t="str">
        <f t="shared" si="2"/>
        <v>June</v>
      </c>
      <c r="D1630" s="29">
        <f t="shared" si="3"/>
        <v>2019</v>
      </c>
      <c r="E1630" s="27">
        <f t="shared" si="4"/>
        <v>25</v>
      </c>
      <c r="F1630" s="30" t="str">
        <f>IFERROR(VLOOKUP(A1630,'_holidays'!A1630:B3735,2, false),"Ns")</f>
        <v>Y</v>
      </c>
      <c r="G1630" s="30" t="str">
        <f>IFERROR(VLOOKUP(A1630,'_holidays'!A1630:C3735,3,False),"Ns")</f>
        <v>N</v>
      </c>
      <c r="H1630" s="31">
        <v>6.3</v>
      </c>
      <c r="I1630" s="31">
        <v>17.9</v>
      </c>
      <c r="J1630" s="28">
        <v>8.6</v>
      </c>
      <c r="K1630" s="31">
        <v>3.4</v>
      </c>
      <c r="L1630" s="27">
        <v>129972.915</v>
      </c>
      <c r="M1630" s="32">
        <v>108.7466958</v>
      </c>
      <c r="N1630" s="33">
        <f t="shared" si="5"/>
        <v>14134125.05</v>
      </c>
    </row>
    <row r="1631">
      <c r="A1631" s="26">
        <v>43634.0</v>
      </c>
      <c r="B1631" s="27" t="str">
        <f t="shared" si="1"/>
        <v>Tuesday</v>
      </c>
      <c r="C1631" s="28" t="str">
        <f t="shared" si="2"/>
        <v>June</v>
      </c>
      <c r="D1631" s="29">
        <f t="shared" si="3"/>
        <v>2019</v>
      </c>
      <c r="E1631" s="27">
        <f t="shared" si="4"/>
        <v>25</v>
      </c>
      <c r="F1631" s="30" t="str">
        <f>IFERROR(VLOOKUP(A1631,'_holidays'!A1631:B3736,2, false),"Ns")</f>
        <v>Y</v>
      </c>
      <c r="G1631" s="30" t="str">
        <f>IFERROR(VLOOKUP(A1631,'_holidays'!A1631:C3736,3,False),"Ns")</f>
        <v>N</v>
      </c>
      <c r="H1631" s="31">
        <v>8.0</v>
      </c>
      <c r="I1631" s="31">
        <v>13.7</v>
      </c>
      <c r="J1631" s="28">
        <v>5.2</v>
      </c>
      <c r="K1631" s="31">
        <v>0.0</v>
      </c>
      <c r="L1631" s="27">
        <v>137922.22</v>
      </c>
      <c r="M1631" s="32">
        <v>101.3953781</v>
      </c>
      <c r="N1631" s="33">
        <f t="shared" si="5"/>
        <v>13984675.65</v>
      </c>
    </row>
    <row r="1632">
      <c r="A1632" s="26">
        <v>43635.0</v>
      </c>
      <c r="B1632" s="27" t="str">
        <f t="shared" si="1"/>
        <v>Wednesday</v>
      </c>
      <c r="C1632" s="28" t="str">
        <f t="shared" si="2"/>
        <v>June</v>
      </c>
      <c r="D1632" s="29">
        <f t="shared" si="3"/>
        <v>2019</v>
      </c>
      <c r="E1632" s="27">
        <f t="shared" si="4"/>
        <v>25</v>
      </c>
      <c r="F1632" s="30" t="str">
        <f>IFERROR(VLOOKUP(A1632,'_holidays'!A1632:B3737,2, false),"Ns")</f>
        <v>Y</v>
      </c>
      <c r="G1632" s="30" t="str">
        <f>IFERROR(VLOOKUP(A1632,'_holidays'!A1632:C3737,3,False),"Ns")</f>
        <v>N</v>
      </c>
      <c r="H1632" s="31">
        <v>6.6</v>
      </c>
      <c r="I1632" s="31">
        <v>11.9</v>
      </c>
      <c r="J1632" s="28">
        <v>7.0</v>
      </c>
      <c r="K1632" s="31">
        <v>0.8</v>
      </c>
      <c r="L1632" s="27">
        <v>144737.12</v>
      </c>
      <c r="M1632" s="32">
        <v>157.026041</v>
      </c>
      <c r="N1632" s="33">
        <f t="shared" si="5"/>
        <v>22727496.94</v>
      </c>
    </row>
    <row r="1633">
      <c r="A1633" s="26">
        <v>43636.0</v>
      </c>
      <c r="B1633" s="27" t="str">
        <f t="shared" si="1"/>
        <v>Thursday</v>
      </c>
      <c r="C1633" s="28" t="str">
        <f t="shared" si="2"/>
        <v>June</v>
      </c>
      <c r="D1633" s="29">
        <f t="shared" si="3"/>
        <v>2019</v>
      </c>
      <c r="E1633" s="27">
        <f t="shared" si="4"/>
        <v>25</v>
      </c>
      <c r="F1633" s="30" t="str">
        <f>IFERROR(VLOOKUP(A1633,'_holidays'!A1633:B3738,2, false),"Ns")</f>
        <v>Y</v>
      </c>
      <c r="G1633" s="30" t="str">
        <f>IFERROR(VLOOKUP(A1633,'_holidays'!A1633:C3738,3,False),"Ns")</f>
        <v>N</v>
      </c>
      <c r="H1633" s="31">
        <v>6.4</v>
      </c>
      <c r="I1633" s="31">
        <v>11.3</v>
      </c>
      <c r="J1633" s="28">
        <v>6.4</v>
      </c>
      <c r="K1633" s="31">
        <v>1.6</v>
      </c>
      <c r="L1633" s="27">
        <v>148609.595</v>
      </c>
      <c r="M1633" s="32">
        <v>141.9795859</v>
      </c>
      <c r="N1633" s="33">
        <f t="shared" si="5"/>
        <v>21099528.76</v>
      </c>
    </row>
    <row r="1634">
      <c r="A1634" s="26">
        <v>43637.0</v>
      </c>
      <c r="B1634" s="27" t="str">
        <f t="shared" si="1"/>
        <v>Friday</v>
      </c>
      <c r="C1634" s="28" t="str">
        <f t="shared" si="2"/>
        <v>June</v>
      </c>
      <c r="D1634" s="29">
        <f t="shared" si="3"/>
        <v>2019</v>
      </c>
      <c r="E1634" s="27">
        <f t="shared" si="4"/>
        <v>25</v>
      </c>
      <c r="F1634" s="30" t="str">
        <f>IFERROR(VLOOKUP(A1634,'_holidays'!A1634:B3739,2, false),"Ns")</f>
        <v>Y</v>
      </c>
      <c r="G1634" s="30" t="str">
        <f>IFERROR(VLOOKUP(A1634,'_holidays'!A1634:C3739,3,False),"Ns")</f>
        <v>N</v>
      </c>
      <c r="H1634" s="31">
        <v>6.5</v>
      </c>
      <c r="I1634" s="31">
        <v>12.6</v>
      </c>
      <c r="J1634" s="28">
        <v>8.5</v>
      </c>
      <c r="K1634" s="31">
        <v>3.0</v>
      </c>
      <c r="L1634" s="27">
        <v>144504.33</v>
      </c>
      <c r="M1634" s="32">
        <v>123.8097117</v>
      </c>
      <c r="N1634" s="33">
        <f t="shared" si="5"/>
        <v>17891039.44</v>
      </c>
    </row>
    <row r="1635">
      <c r="A1635" s="26">
        <v>43638.0</v>
      </c>
      <c r="B1635" s="27" t="str">
        <f t="shared" si="1"/>
        <v>Saturday</v>
      </c>
      <c r="C1635" s="28" t="str">
        <f t="shared" si="2"/>
        <v>June</v>
      </c>
      <c r="D1635" s="29">
        <f t="shared" si="3"/>
        <v>2019</v>
      </c>
      <c r="E1635" s="27">
        <f t="shared" si="4"/>
        <v>25</v>
      </c>
      <c r="F1635" s="30" t="str">
        <f>IFERROR(VLOOKUP(A1635,'_holidays'!A1635:B3740,2, false),"Ns")</f>
        <v>Y</v>
      </c>
      <c r="G1635" s="30" t="str">
        <f>IFERROR(VLOOKUP(A1635,'_holidays'!A1635:C3740,3,False),"Ns")</f>
        <v>N</v>
      </c>
      <c r="H1635" s="31">
        <v>6.8</v>
      </c>
      <c r="I1635" s="31">
        <v>11.8</v>
      </c>
      <c r="J1635" s="28">
        <v>7.3</v>
      </c>
      <c r="K1635" s="31">
        <v>0.4</v>
      </c>
      <c r="L1635" s="27">
        <v>132829.29</v>
      </c>
      <c r="M1635" s="32">
        <v>111.6098615</v>
      </c>
      <c r="N1635" s="33">
        <f t="shared" si="5"/>
        <v>14825058.66</v>
      </c>
    </row>
    <row r="1636">
      <c r="A1636" s="26">
        <v>43639.0</v>
      </c>
      <c r="B1636" s="27" t="str">
        <f t="shared" si="1"/>
        <v>Sunday</v>
      </c>
      <c r="C1636" s="28" t="str">
        <f t="shared" si="2"/>
        <v>June</v>
      </c>
      <c r="D1636" s="29">
        <f t="shared" si="3"/>
        <v>2019</v>
      </c>
      <c r="E1636" s="27">
        <f t="shared" si="4"/>
        <v>26</v>
      </c>
      <c r="F1636" s="30" t="str">
        <f>IFERROR(VLOOKUP(A1636,'_holidays'!A1636:B3741,2, false),"Ns")</f>
        <v>Y</v>
      </c>
      <c r="G1636" s="30" t="str">
        <f>IFERROR(VLOOKUP(A1636,'_holidays'!A1636:C3741,3,False),"Ns")</f>
        <v>N</v>
      </c>
      <c r="H1636" s="31">
        <v>3.6</v>
      </c>
      <c r="I1636" s="31">
        <v>9.6</v>
      </c>
      <c r="J1636" s="28">
        <v>5.9</v>
      </c>
      <c r="K1636" s="31">
        <v>1.2</v>
      </c>
      <c r="L1636" s="27">
        <v>133525.32</v>
      </c>
      <c r="M1636" s="32">
        <v>127.6019028</v>
      </c>
      <c r="N1636" s="33">
        <f t="shared" si="5"/>
        <v>17038084.9</v>
      </c>
    </row>
    <row r="1637">
      <c r="A1637" s="26">
        <v>43640.0</v>
      </c>
      <c r="B1637" s="27" t="str">
        <f t="shared" si="1"/>
        <v>Monday</v>
      </c>
      <c r="C1637" s="28" t="str">
        <f t="shared" si="2"/>
        <v>June</v>
      </c>
      <c r="D1637" s="29">
        <f t="shared" si="3"/>
        <v>2019</v>
      </c>
      <c r="E1637" s="27">
        <f t="shared" si="4"/>
        <v>26</v>
      </c>
      <c r="F1637" s="30" t="str">
        <f>IFERROR(VLOOKUP(A1637,'_holidays'!A1637:B3742,2, false),"Ns")</f>
        <v>Y</v>
      </c>
      <c r="G1637" s="30" t="str">
        <f>IFERROR(VLOOKUP(A1637,'_holidays'!A1637:C3742,3,False),"Ns")</f>
        <v>N</v>
      </c>
      <c r="H1637" s="31">
        <v>4.2</v>
      </c>
      <c r="I1637" s="31">
        <v>16.0</v>
      </c>
      <c r="J1637" s="28">
        <v>9.0</v>
      </c>
      <c r="K1637" s="31">
        <v>0.0</v>
      </c>
      <c r="L1637" s="27">
        <v>146856.8</v>
      </c>
      <c r="M1637" s="32">
        <v>117.5189607</v>
      </c>
      <c r="N1637" s="33">
        <f t="shared" si="5"/>
        <v>17258458.51</v>
      </c>
    </row>
    <row r="1638">
      <c r="A1638" s="26">
        <v>43641.0</v>
      </c>
      <c r="B1638" s="27" t="str">
        <f t="shared" si="1"/>
        <v>Tuesday</v>
      </c>
      <c r="C1638" s="28" t="str">
        <f t="shared" si="2"/>
        <v>June</v>
      </c>
      <c r="D1638" s="29">
        <f t="shared" si="3"/>
        <v>2019</v>
      </c>
      <c r="E1638" s="27">
        <f t="shared" si="4"/>
        <v>26</v>
      </c>
      <c r="F1638" s="30" t="str">
        <f>IFERROR(VLOOKUP(A1638,'_holidays'!A1638:B3743,2, false),"Ns")</f>
        <v>Y</v>
      </c>
      <c r="G1638" s="30" t="str">
        <f>IFERROR(VLOOKUP(A1638,'_holidays'!A1638:C3743,3,False),"Ns")</f>
        <v>N</v>
      </c>
      <c r="H1638" s="31">
        <v>3.5</v>
      </c>
      <c r="I1638" s="31">
        <v>17.0</v>
      </c>
      <c r="J1638" s="28">
        <v>8.9</v>
      </c>
      <c r="K1638" s="31">
        <v>0.0</v>
      </c>
      <c r="L1638" s="27">
        <v>145807.25</v>
      </c>
      <c r="M1638" s="32">
        <v>124.0512778</v>
      </c>
      <c r="N1638" s="33">
        <f t="shared" si="5"/>
        <v>18087575.68</v>
      </c>
    </row>
    <row r="1639">
      <c r="A1639" s="26">
        <v>43642.0</v>
      </c>
      <c r="B1639" s="27" t="str">
        <f t="shared" si="1"/>
        <v>Wednesday</v>
      </c>
      <c r="C1639" s="28" t="str">
        <f t="shared" si="2"/>
        <v>June</v>
      </c>
      <c r="D1639" s="29">
        <f t="shared" si="3"/>
        <v>2019</v>
      </c>
      <c r="E1639" s="27">
        <f t="shared" si="4"/>
        <v>26</v>
      </c>
      <c r="F1639" s="30" t="str">
        <f>IFERROR(VLOOKUP(A1639,'_holidays'!A1639:B3744,2, false),"Ns")</f>
        <v>Y</v>
      </c>
      <c r="G1639" s="30" t="str">
        <f>IFERROR(VLOOKUP(A1639,'_holidays'!A1639:C3744,3,False),"Ns")</f>
        <v>N</v>
      </c>
      <c r="H1639" s="31">
        <v>4.6</v>
      </c>
      <c r="I1639" s="31">
        <v>18.0</v>
      </c>
      <c r="J1639" s="28">
        <v>9.2</v>
      </c>
      <c r="K1639" s="31">
        <v>0.2</v>
      </c>
      <c r="L1639" s="27">
        <v>139351.56</v>
      </c>
      <c r="M1639" s="32">
        <v>106.19914</v>
      </c>
      <c r="N1639" s="33">
        <f t="shared" si="5"/>
        <v>14799015.83</v>
      </c>
    </row>
    <row r="1640">
      <c r="A1640" s="26">
        <v>43643.0</v>
      </c>
      <c r="B1640" s="27" t="str">
        <f t="shared" si="1"/>
        <v>Thursday</v>
      </c>
      <c r="C1640" s="28" t="str">
        <f t="shared" si="2"/>
        <v>June</v>
      </c>
      <c r="D1640" s="29">
        <f t="shared" si="3"/>
        <v>2019</v>
      </c>
      <c r="E1640" s="27">
        <f t="shared" si="4"/>
        <v>26</v>
      </c>
      <c r="F1640" s="30" t="str">
        <f>IFERROR(VLOOKUP(A1640,'_holidays'!A1640:B3745,2, false),"Ns")</f>
        <v>Y</v>
      </c>
      <c r="G1640" s="30" t="str">
        <f>IFERROR(VLOOKUP(A1640,'_holidays'!A1640:C3745,3,False),"Ns")</f>
        <v>N</v>
      </c>
      <c r="H1640" s="31">
        <v>5.9</v>
      </c>
      <c r="I1640" s="31">
        <v>17.5</v>
      </c>
      <c r="J1640" s="28">
        <v>9.2</v>
      </c>
      <c r="K1640" s="31">
        <v>0.0</v>
      </c>
      <c r="L1640" s="27">
        <v>131023.66</v>
      </c>
      <c r="M1640" s="32">
        <v>77.67112944</v>
      </c>
      <c r="N1640" s="33">
        <f t="shared" si="5"/>
        <v>10176755.66</v>
      </c>
    </row>
    <row r="1641">
      <c r="A1641" s="26">
        <v>43644.0</v>
      </c>
      <c r="B1641" s="27" t="str">
        <f t="shared" si="1"/>
        <v>Friday</v>
      </c>
      <c r="C1641" s="28" t="str">
        <f t="shared" si="2"/>
        <v>June</v>
      </c>
      <c r="D1641" s="29">
        <f t="shared" si="3"/>
        <v>2019</v>
      </c>
      <c r="E1641" s="27">
        <f t="shared" si="4"/>
        <v>26</v>
      </c>
      <c r="F1641" s="30" t="str">
        <f>IFERROR(VLOOKUP(A1641,'_holidays'!A1641:B3746,2, false),"Ns")</f>
        <v>N</v>
      </c>
      <c r="G1641" s="30" t="str">
        <f>IFERROR(VLOOKUP(A1641,'_holidays'!A1641:C3746,3,False),"Ns")</f>
        <v>N</v>
      </c>
      <c r="H1641" s="31">
        <v>10.7</v>
      </c>
      <c r="I1641" s="31">
        <v>19.5</v>
      </c>
      <c r="J1641" s="28">
        <v>9.2</v>
      </c>
      <c r="K1641" s="31">
        <v>0.0</v>
      </c>
      <c r="L1641" s="27">
        <v>123546.62</v>
      </c>
      <c r="M1641" s="32">
        <v>61.81515593</v>
      </c>
      <c r="N1641" s="33">
        <f t="shared" si="5"/>
        <v>7637053.58</v>
      </c>
    </row>
    <row r="1642">
      <c r="A1642" s="26">
        <v>43645.0</v>
      </c>
      <c r="B1642" s="27" t="str">
        <f t="shared" si="1"/>
        <v>Saturday</v>
      </c>
      <c r="C1642" s="28" t="str">
        <f t="shared" si="2"/>
        <v>June</v>
      </c>
      <c r="D1642" s="29">
        <f t="shared" si="3"/>
        <v>2019</v>
      </c>
      <c r="E1642" s="27">
        <f t="shared" si="4"/>
        <v>26</v>
      </c>
      <c r="F1642" s="30" t="str">
        <f>IFERROR(VLOOKUP(A1642,'_holidays'!A1642:B3747,2, false),"Ns")</f>
        <v>N</v>
      </c>
      <c r="G1642" s="30" t="str">
        <f>IFERROR(VLOOKUP(A1642,'_holidays'!A1642:C3747,3,False),"Ns")</f>
        <v>N</v>
      </c>
      <c r="H1642" s="31">
        <v>13.0</v>
      </c>
      <c r="I1642" s="31">
        <v>17.6</v>
      </c>
      <c r="J1642" s="28">
        <v>2.6</v>
      </c>
      <c r="K1642" s="31">
        <v>0.8</v>
      </c>
      <c r="L1642" s="27">
        <v>117924.13</v>
      </c>
      <c r="M1642" s="32">
        <v>52.91240414</v>
      </c>
      <c r="N1642" s="33">
        <f t="shared" si="5"/>
        <v>6239649.224</v>
      </c>
    </row>
    <row r="1643">
      <c r="A1643" s="26">
        <v>43646.0</v>
      </c>
      <c r="B1643" s="27" t="str">
        <f t="shared" si="1"/>
        <v>Sunday</v>
      </c>
      <c r="C1643" s="28" t="str">
        <f t="shared" si="2"/>
        <v>June</v>
      </c>
      <c r="D1643" s="29">
        <f t="shared" si="3"/>
        <v>2019</v>
      </c>
      <c r="E1643" s="27">
        <f t="shared" si="4"/>
        <v>27</v>
      </c>
      <c r="F1643" s="30" t="str">
        <f>IFERROR(VLOOKUP(A1643,'_holidays'!A1643:B3748,2, false),"Ns")</f>
        <v>N</v>
      </c>
      <c r="G1643" s="30" t="str">
        <f>IFERROR(VLOOKUP(A1643,'_holidays'!A1643:C3748,3,False),"Ns")</f>
        <v>N</v>
      </c>
      <c r="H1643" s="31">
        <v>8.1</v>
      </c>
      <c r="I1643" s="31">
        <v>14.5</v>
      </c>
      <c r="J1643" s="28">
        <v>8.5</v>
      </c>
      <c r="K1643" s="31">
        <v>6.4</v>
      </c>
      <c r="L1643" s="27">
        <v>116150.915</v>
      </c>
      <c r="M1643" s="32">
        <v>51.90114988</v>
      </c>
      <c r="N1643" s="33">
        <f t="shared" si="5"/>
        <v>6028366.048</v>
      </c>
    </row>
    <row r="1644">
      <c r="A1644" s="26">
        <v>43647.0</v>
      </c>
      <c r="B1644" s="27" t="str">
        <f t="shared" si="1"/>
        <v>Monday</v>
      </c>
      <c r="C1644" s="28" t="str">
        <f t="shared" si="2"/>
        <v>July</v>
      </c>
      <c r="D1644" s="29">
        <f t="shared" si="3"/>
        <v>2019</v>
      </c>
      <c r="E1644" s="27">
        <f t="shared" si="4"/>
        <v>27</v>
      </c>
      <c r="F1644" s="30" t="str">
        <f>IFERROR(VLOOKUP(A1644,'_holidays'!A1644:B3749,2, false),"Ns")</f>
        <v>Ns</v>
      </c>
      <c r="G1644" s="30" t="str">
        <f>IFERROR(VLOOKUP(A1644,'_holidays'!A1644:C3749,3,False),"Ns")</f>
        <v>Ns</v>
      </c>
      <c r="H1644" s="31">
        <v>9.5</v>
      </c>
      <c r="I1644" s="31">
        <v>14.1</v>
      </c>
      <c r="J1644" s="28">
        <v>8.3</v>
      </c>
      <c r="K1644" s="31">
        <v>0.0</v>
      </c>
      <c r="L1644" s="27">
        <v>130565.58</v>
      </c>
      <c r="M1644" s="32">
        <v>67.19546461</v>
      </c>
      <c r="N1644" s="33">
        <f t="shared" si="5"/>
        <v>8773414.81</v>
      </c>
    </row>
    <row r="1645">
      <c r="A1645" s="26">
        <v>43648.0</v>
      </c>
      <c r="B1645" s="27" t="str">
        <f t="shared" si="1"/>
        <v>Tuesday</v>
      </c>
      <c r="C1645" s="28" t="str">
        <f t="shared" si="2"/>
        <v>July</v>
      </c>
      <c r="D1645" s="29">
        <f t="shared" si="3"/>
        <v>2019</v>
      </c>
      <c r="E1645" s="27">
        <f t="shared" si="4"/>
        <v>27</v>
      </c>
      <c r="F1645" s="30" t="str">
        <f>IFERROR(VLOOKUP(A1645,'_holidays'!A1645:B3750,2, false),"Ns")</f>
        <v>Ns</v>
      </c>
      <c r="G1645" s="30" t="str">
        <f>IFERROR(VLOOKUP(A1645,'_holidays'!A1645:C3750,3,False),"Ns")</f>
        <v>Ns</v>
      </c>
      <c r="H1645" s="31">
        <v>8.6</v>
      </c>
      <c r="I1645" s="31">
        <v>15.9</v>
      </c>
      <c r="J1645" s="28">
        <v>6.6</v>
      </c>
      <c r="K1645" s="31">
        <v>0.0</v>
      </c>
      <c r="L1645" s="27">
        <v>135866.75</v>
      </c>
      <c r="M1645" s="32">
        <v>93.1106743</v>
      </c>
      <c r="N1645" s="33">
        <f t="shared" si="5"/>
        <v>12650644.71</v>
      </c>
    </row>
    <row r="1646">
      <c r="A1646" s="26">
        <v>43649.0</v>
      </c>
      <c r="B1646" s="27" t="str">
        <f t="shared" si="1"/>
        <v>Wednesday</v>
      </c>
      <c r="C1646" s="28" t="str">
        <f t="shared" si="2"/>
        <v>July</v>
      </c>
      <c r="D1646" s="29">
        <f t="shared" si="3"/>
        <v>2019</v>
      </c>
      <c r="E1646" s="27">
        <f t="shared" si="4"/>
        <v>27</v>
      </c>
      <c r="F1646" s="30" t="str">
        <f>IFERROR(VLOOKUP(A1646,'_holidays'!A1646:B3751,2, false),"Ns")</f>
        <v>Ns</v>
      </c>
      <c r="G1646" s="30" t="str">
        <f>IFERROR(VLOOKUP(A1646,'_holidays'!A1646:C3751,3,False),"Ns")</f>
        <v>Ns</v>
      </c>
      <c r="H1646" s="31">
        <v>8.2</v>
      </c>
      <c r="I1646" s="31">
        <v>13.7</v>
      </c>
      <c r="J1646" s="28">
        <v>7.5</v>
      </c>
      <c r="K1646" s="31">
        <v>0.0</v>
      </c>
      <c r="L1646" s="27">
        <v>137327.7</v>
      </c>
      <c r="M1646" s="32">
        <v>97.28799981</v>
      </c>
      <c r="N1646" s="33">
        <f t="shared" si="5"/>
        <v>13360337.25</v>
      </c>
    </row>
    <row r="1647">
      <c r="A1647" s="26">
        <v>43650.0</v>
      </c>
      <c r="B1647" s="27" t="str">
        <f t="shared" si="1"/>
        <v>Thursday</v>
      </c>
      <c r="C1647" s="28" t="str">
        <f t="shared" si="2"/>
        <v>July</v>
      </c>
      <c r="D1647" s="29">
        <f t="shared" si="3"/>
        <v>2019</v>
      </c>
      <c r="E1647" s="27">
        <f t="shared" si="4"/>
        <v>27</v>
      </c>
      <c r="F1647" s="30" t="str">
        <f>IFERROR(VLOOKUP(A1647,'_holidays'!A1647:B3752,2, false),"Ns")</f>
        <v>Ns</v>
      </c>
      <c r="G1647" s="30" t="str">
        <f>IFERROR(VLOOKUP(A1647,'_holidays'!A1647:C3752,3,False),"Ns")</f>
        <v>Ns</v>
      </c>
      <c r="H1647" s="31">
        <v>5.3</v>
      </c>
      <c r="I1647" s="31">
        <v>13.5</v>
      </c>
      <c r="J1647" s="28">
        <v>6.9</v>
      </c>
      <c r="K1647" s="31">
        <v>0.0</v>
      </c>
      <c r="L1647" s="27">
        <v>135182.725</v>
      </c>
      <c r="M1647" s="32">
        <v>85.90178264</v>
      </c>
      <c r="N1647" s="33">
        <f t="shared" si="5"/>
        <v>11612437.06</v>
      </c>
    </row>
    <row r="1648">
      <c r="A1648" s="26">
        <v>43651.0</v>
      </c>
      <c r="B1648" s="27" t="str">
        <f t="shared" si="1"/>
        <v>Friday</v>
      </c>
      <c r="C1648" s="28" t="str">
        <f t="shared" si="2"/>
        <v>July</v>
      </c>
      <c r="D1648" s="29">
        <f t="shared" si="3"/>
        <v>2019</v>
      </c>
      <c r="E1648" s="27">
        <f t="shared" si="4"/>
        <v>27</v>
      </c>
      <c r="F1648" s="30" t="str">
        <f>IFERROR(VLOOKUP(A1648,'_holidays'!A1648:B3753,2, false),"Ns")</f>
        <v>Ns</v>
      </c>
      <c r="G1648" s="30" t="str">
        <f>IFERROR(VLOOKUP(A1648,'_holidays'!A1648:C3753,3,False),"Ns")</f>
        <v>Ns</v>
      </c>
      <c r="H1648" s="31">
        <v>3.5</v>
      </c>
      <c r="I1648" s="31">
        <v>19.1</v>
      </c>
      <c r="J1648" s="28">
        <v>9.0</v>
      </c>
      <c r="K1648" s="31">
        <v>0.0</v>
      </c>
      <c r="L1648" s="27">
        <v>132774.295</v>
      </c>
      <c r="M1648" s="32">
        <v>78.71906603</v>
      </c>
      <c r="N1648" s="33">
        <f t="shared" si="5"/>
        <v>10451868.5</v>
      </c>
    </row>
    <row r="1649">
      <c r="A1649" s="26">
        <v>43652.0</v>
      </c>
      <c r="B1649" s="27" t="str">
        <f t="shared" si="1"/>
        <v>Saturday</v>
      </c>
      <c r="C1649" s="28" t="str">
        <f t="shared" si="2"/>
        <v>July</v>
      </c>
      <c r="D1649" s="29">
        <f t="shared" si="3"/>
        <v>2019</v>
      </c>
      <c r="E1649" s="27">
        <f t="shared" si="4"/>
        <v>27</v>
      </c>
      <c r="F1649" s="30" t="str">
        <f>IFERROR(VLOOKUP(A1649,'_holidays'!A1649:B3754,2, false),"Ns")</f>
        <v>Ns</v>
      </c>
      <c r="G1649" s="30" t="str">
        <f>IFERROR(VLOOKUP(A1649,'_holidays'!A1649:C3754,3,False),"Ns")</f>
        <v>Ns</v>
      </c>
      <c r="H1649" s="31">
        <v>6.0</v>
      </c>
      <c r="I1649" s="31">
        <v>19.4</v>
      </c>
      <c r="J1649" s="28">
        <v>9.3</v>
      </c>
      <c r="K1649" s="31">
        <v>0.0</v>
      </c>
      <c r="L1649" s="27">
        <v>114660.9</v>
      </c>
      <c r="M1649" s="32">
        <v>64.99290405</v>
      </c>
      <c r="N1649" s="33">
        <f t="shared" si="5"/>
        <v>7452144.872</v>
      </c>
    </row>
    <row r="1650">
      <c r="A1650" s="26">
        <v>43653.0</v>
      </c>
      <c r="B1650" s="27" t="str">
        <f t="shared" si="1"/>
        <v>Sunday</v>
      </c>
      <c r="C1650" s="28" t="str">
        <f t="shared" si="2"/>
        <v>July</v>
      </c>
      <c r="D1650" s="29">
        <f t="shared" si="3"/>
        <v>2019</v>
      </c>
      <c r="E1650" s="27">
        <f t="shared" si="4"/>
        <v>28</v>
      </c>
      <c r="F1650" s="30" t="str">
        <f>IFERROR(VLOOKUP(A1650,'_holidays'!A1650:B3755,2, false),"Ns")</f>
        <v>N</v>
      </c>
      <c r="G1650" s="30" t="str">
        <f>IFERROR(VLOOKUP(A1650,'_holidays'!A1650:C3755,3,False),"Ns")</f>
        <v>N</v>
      </c>
      <c r="H1650" s="31">
        <v>9.0</v>
      </c>
      <c r="I1650" s="31">
        <v>18.2</v>
      </c>
      <c r="J1650" s="28">
        <v>6.1</v>
      </c>
      <c r="K1650" s="31">
        <v>0.2</v>
      </c>
      <c r="L1650" s="27">
        <v>114469.88</v>
      </c>
      <c r="M1650" s="32">
        <v>87.74718655</v>
      </c>
      <c r="N1650" s="33">
        <f t="shared" si="5"/>
        <v>10044409.91</v>
      </c>
    </row>
    <row r="1651">
      <c r="A1651" s="26">
        <v>43654.0</v>
      </c>
      <c r="B1651" s="27" t="str">
        <f t="shared" si="1"/>
        <v>Monday</v>
      </c>
      <c r="C1651" s="28" t="str">
        <f t="shared" si="2"/>
        <v>July</v>
      </c>
      <c r="D1651" s="29">
        <f t="shared" si="3"/>
        <v>2019</v>
      </c>
      <c r="E1651" s="27">
        <f t="shared" si="4"/>
        <v>28</v>
      </c>
      <c r="F1651" s="30" t="str">
        <f>IFERROR(VLOOKUP(A1651,'_holidays'!A1651:B3756,2, false),"Ns")</f>
        <v>Y</v>
      </c>
      <c r="G1651" s="30" t="str">
        <f>IFERROR(VLOOKUP(A1651,'_holidays'!A1651:C3756,3,False),"Ns")</f>
        <v>N</v>
      </c>
      <c r="H1651" s="31">
        <v>11.0</v>
      </c>
      <c r="I1651" s="31">
        <v>16.0</v>
      </c>
      <c r="J1651" s="28">
        <v>8.2</v>
      </c>
      <c r="K1651" s="31">
        <v>5.2</v>
      </c>
      <c r="L1651" s="27">
        <v>127307.26</v>
      </c>
      <c r="M1651" s="32">
        <v>101.9441713</v>
      </c>
      <c r="N1651" s="33">
        <f t="shared" si="5"/>
        <v>12978233.12</v>
      </c>
    </row>
    <row r="1652">
      <c r="A1652" s="26">
        <v>43655.0</v>
      </c>
      <c r="B1652" s="27" t="str">
        <f t="shared" si="1"/>
        <v>Tuesday</v>
      </c>
      <c r="C1652" s="28" t="str">
        <f t="shared" si="2"/>
        <v>July</v>
      </c>
      <c r="D1652" s="29">
        <f t="shared" si="3"/>
        <v>2019</v>
      </c>
      <c r="E1652" s="27">
        <f t="shared" si="4"/>
        <v>28</v>
      </c>
      <c r="F1652" s="30" t="str">
        <f>IFERROR(VLOOKUP(A1652,'_holidays'!A1652:B3757,2, false),"Ns")</f>
        <v>Y</v>
      </c>
      <c r="G1652" s="30" t="str">
        <f>IFERROR(VLOOKUP(A1652,'_holidays'!A1652:C3757,3,False),"Ns")</f>
        <v>N</v>
      </c>
      <c r="H1652" s="31">
        <v>6.8</v>
      </c>
      <c r="I1652" s="31">
        <v>15.0</v>
      </c>
      <c r="J1652" s="28">
        <v>7.2</v>
      </c>
      <c r="K1652" s="31">
        <v>0.2</v>
      </c>
      <c r="L1652" s="27">
        <v>133803.985</v>
      </c>
      <c r="M1652" s="32">
        <v>125.0990315</v>
      </c>
      <c r="N1652" s="33">
        <f t="shared" si="5"/>
        <v>16738748.93</v>
      </c>
    </row>
    <row r="1653">
      <c r="A1653" s="26">
        <v>43656.0</v>
      </c>
      <c r="B1653" s="27" t="str">
        <f t="shared" si="1"/>
        <v>Wednesday</v>
      </c>
      <c r="C1653" s="28" t="str">
        <f t="shared" si="2"/>
        <v>July</v>
      </c>
      <c r="D1653" s="29">
        <f t="shared" si="3"/>
        <v>2019</v>
      </c>
      <c r="E1653" s="27">
        <f t="shared" si="4"/>
        <v>28</v>
      </c>
      <c r="F1653" s="30" t="str">
        <f>IFERROR(VLOOKUP(A1653,'_holidays'!A1653:B3758,2, false),"Ns")</f>
        <v>N</v>
      </c>
      <c r="G1653" s="30" t="str">
        <f>IFERROR(VLOOKUP(A1653,'_holidays'!A1653:C3758,3,False),"Ns")</f>
        <v>N</v>
      </c>
      <c r="H1653" s="31">
        <v>9.5</v>
      </c>
      <c r="I1653" s="31">
        <v>15.4</v>
      </c>
      <c r="J1653" s="28">
        <v>6.7</v>
      </c>
      <c r="K1653" s="31">
        <v>0.2</v>
      </c>
      <c r="L1653" s="27">
        <v>127092.715</v>
      </c>
      <c r="M1653" s="32">
        <v>84.78069491</v>
      </c>
      <c r="N1653" s="33">
        <f t="shared" si="5"/>
        <v>10775008.7</v>
      </c>
    </row>
    <row r="1654">
      <c r="A1654" s="26">
        <v>43657.0</v>
      </c>
      <c r="B1654" s="27" t="str">
        <f t="shared" si="1"/>
        <v>Thursday</v>
      </c>
      <c r="C1654" s="28" t="str">
        <f t="shared" si="2"/>
        <v>July</v>
      </c>
      <c r="D1654" s="29">
        <f t="shared" si="3"/>
        <v>2019</v>
      </c>
      <c r="E1654" s="27">
        <f t="shared" si="4"/>
        <v>28</v>
      </c>
      <c r="F1654" s="30" t="str">
        <f>IFERROR(VLOOKUP(A1654,'_holidays'!A1654:B3759,2, false),"Ns")</f>
        <v>Y</v>
      </c>
      <c r="G1654" s="30" t="str">
        <f>IFERROR(VLOOKUP(A1654,'_holidays'!A1654:C3759,3,False),"Ns")</f>
        <v>N</v>
      </c>
      <c r="H1654" s="31">
        <v>7.8</v>
      </c>
      <c r="I1654" s="31">
        <v>14.3</v>
      </c>
      <c r="J1654" s="28">
        <v>4.6</v>
      </c>
      <c r="K1654" s="31">
        <v>6.4</v>
      </c>
      <c r="L1654" s="27">
        <v>133131.52</v>
      </c>
      <c r="M1654" s="32">
        <v>89.21770528</v>
      </c>
      <c r="N1654" s="33">
        <f t="shared" si="5"/>
        <v>11877688.71</v>
      </c>
    </row>
    <row r="1655">
      <c r="A1655" s="26">
        <v>43658.0</v>
      </c>
      <c r="B1655" s="27" t="str">
        <f t="shared" si="1"/>
        <v>Friday</v>
      </c>
      <c r="C1655" s="28" t="str">
        <f t="shared" si="2"/>
        <v>July</v>
      </c>
      <c r="D1655" s="29">
        <f t="shared" si="3"/>
        <v>2019</v>
      </c>
      <c r="E1655" s="27">
        <f t="shared" si="4"/>
        <v>28</v>
      </c>
      <c r="F1655" s="30" t="str">
        <f>IFERROR(VLOOKUP(A1655,'_holidays'!A1655:B3760,2, false),"Ns")</f>
        <v>Y</v>
      </c>
      <c r="G1655" s="30" t="str">
        <f>IFERROR(VLOOKUP(A1655,'_holidays'!A1655:C3760,3,False),"Ns")</f>
        <v>N</v>
      </c>
      <c r="H1655" s="31">
        <v>10.1</v>
      </c>
      <c r="I1655" s="31">
        <v>15.7</v>
      </c>
      <c r="J1655" s="28">
        <v>6.2</v>
      </c>
      <c r="K1655" s="31">
        <v>2.4</v>
      </c>
      <c r="L1655" s="27">
        <v>128384.14</v>
      </c>
      <c r="M1655" s="32">
        <v>90.9696995</v>
      </c>
      <c r="N1655" s="33">
        <f t="shared" si="5"/>
        <v>11679066.64</v>
      </c>
    </row>
    <row r="1656">
      <c r="A1656" s="26">
        <v>43659.0</v>
      </c>
      <c r="B1656" s="27" t="str">
        <f t="shared" si="1"/>
        <v>Saturday</v>
      </c>
      <c r="C1656" s="28" t="str">
        <f t="shared" si="2"/>
        <v>July</v>
      </c>
      <c r="D1656" s="29">
        <f t="shared" si="3"/>
        <v>2019</v>
      </c>
      <c r="E1656" s="27">
        <f t="shared" si="4"/>
        <v>28</v>
      </c>
      <c r="F1656" s="30" t="str">
        <f>IFERROR(VLOOKUP(A1656,'_holidays'!A1656:B3761,2, false),"Ns")</f>
        <v>N</v>
      </c>
      <c r="G1656" s="30" t="str">
        <f>IFERROR(VLOOKUP(A1656,'_holidays'!A1656:C3761,3,False),"Ns")</f>
        <v>N</v>
      </c>
      <c r="H1656" s="31">
        <v>7.0</v>
      </c>
      <c r="I1656" s="31">
        <v>12.0</v>
      </c>
      <c r="J1656" s="28">
        <v>8.3</v>
      </c>
      <c r="K1656" s="31">
        <v>4.4</v>
      </c>
      <c r="L1656" s="27">
        <v>123954.31</v>
      </c>
      <c r="M1656" s="32">
        <v>82.19006879</v>
      </c>
      <c r="N1656" s="33">
        <f t="shared" si="5"/>
        <v>10187813.27</v>
      </c>
    </row>
    <row r="1657">
      <c r="A1657" s="26">
        <v>43660.0</v>
      </c>
      <c r="B1657" s="27" t="str">
        <f t="shared" si="1"/>
        <v>Sunday</v>
      </c>
      <c r="C1657" s="28" t="str">
        <f t="shared" si="2"/>
        <v>July</v>
      </c>
      <c r="D1657" s="29">
        <f t="shared" si="3"/>
        <v>2019</v>
      </c>
      <c r="E1657" s="27">
        <f t="shared" si="4"/>
        <v>29</v>
      </c>
      <c r="F1657" s="30" t="str">
        <f>IFERROR(VLOOKUP(A1657,'_holidays'!A1657:B3762,2, false),"Ns")</f>
        <v>N</v>
      </c>
      <c r="G1657" s="30" t="str">
        <f>IFERROR(VLOOKUP(A1657,'_holidays'!A1657:C3762,3,False),"Ns")</f>
        <v>N</v>
      </c>
      <c r="H1657" s="31">
        <v>7.1</v>
      </c>
      <c r="I1657" s="31">
        <v>13.1</v>
      </c>
      <c r="J1657" s="28">
        <v>3.8</v>
      </c>
      <c r="K1657" s="31">
        <v>0.8</v>
      </c>
      <c r="L1657" s="27">
        <v>123740.265</v>
      </c>
      <c r="M1657" s="32">
        <v>81.78499643</v>
      </c>
      <c r="N1657" s="33">
        <f t="shared" si="5"/>
        <v>10120097.13</v>
      </c>
    </row>
    <row r="1658">
      <c r="A1658" s="26">
        <v>43661.0</v>
      </c>
      <c r="B1658" s="27" t="str">
        <f t="shared" si="1"/>
        <v>Monday</v>
      </c>
      <c r="C1658" s="28" t="str">
        <f t="shared" si="2"/>
        <v>July</v>
      </c>
      <c r="D1658" s="29">
        <f t="shared" si="3"/>
        <v>2019</v>
      </c>
      <c r="E1658" s="27">
        <f t="shared" si="4"/>
        <v>29</v>
      </c>
      <c r="F1658" s="30" t="str">
        <f>IFERROR(VLOOKUP(A1658,'_holidays'!A1658:B3763,2, false),"Ns")</f>
        <v>N</v>
      </c>
      <c r="G1658" s="30" t="str">
        <f>IFERROR(VLOOKUP(A1658,'_holidays'!A1658:C3763,3,False),"Ns")</f>
        <v>N</v>
      </c>
      <c r="H1658" s="31">
        <v>8.9</v>
      </c>
      <c r="I1658" s="31">
        <v>14.3</v>
      </c>
      <c r="J1658" s="28">
        <v>7.6</v>
      </c>
      <c r="K1658" s="31">
        <v>4.4</v>
      </c>
      <c r="L1658" s="27">
        <v>131739.2</v>
      </c>
      <c r="M1658" s="32">
        <v>92.26999314</v>
      </c>
      <c r="N1658" s="33">
        <f t="shared" si="5"/>
        <v>12155575.08</v>
      </c>
    </row>
    <row r="1659">
      <c r="A1659" s="26">
        <v>43662.0</v>
      </c>
      <c r="B1659" s="27" t="str">
        <f t="shared" si="1"/>
        <v>Tuesday</v>
      </c>
      <c r="C1659" s="28" t="str">
        <f t="shared" si="2"/>
        <v>July</v>
      </c>
      <c r="D1659" s="29">
        <f t="shared" si="3"/>
        <v>2019</v>
      </c>
      <c r="E1659" s="27">
        <f t="shared" si="4"/>
        <v>29</v>
      </c>
      <c r="F1659" s="30" t="str">
        <f>IFERROR(VLOOKUP(A1659,'_holidays'!A1659:B3764,2, false),"Ns")</f>
        <v>Y</v>
      </c>
      <c r="G1659" s="30" t="str">
        <f>IFERROR(VLOOKUP(A1659,'_holidays'!A1659:C3764,3,False),"Ns")</f>
        <v>N</v>
      </c>
      <c r="H1659" s="31">
        <v>9.9</v>
      </c>
      <c r="I1659" s="31">
        <v>13.9</v>
      </c>
      <c r="J1659" s="28">
        <v>6.4</v>
      </c>
      <c r="K1659" s="31">
        <v>1.8</v>
      </c>
      <c r="L1659" s="27">
        <v>132941.77</v>
      </c>
      <c r="M1659" s="32">
        <v>114.6004499</v>
      </c>
      <c r="N1659" s="33">
        <f t="shared" si="5"/>
        <v>15235186.65</v>
      </c>
    </row>
    <row r="1660">
      <c r="A1660" s="26">
        <v>43663.0</v>
      </c>
      <c r="B1660" s="27" t="str">
        <f t="shared" si="1"/>
        <v>Wednesday</v>
      </c>
      <c r="C1660" s="28" t="str">
        <f t="shared" si="2"/>
        <v>July</v>
      </c>
      <c r="D1660" s="29">
        <f t="shared" si="3"/>
        <v>2019</v>
      </c>
      <c r="E1660" s="27">
        <f t="shared" si="4"/>
        <v>29</v>
      </c>
      <c r="F1660" s="30" t="str">
        <f>IFERROR(VLOOKUP(A1660,'_holidays'!A1660:B3765,2, false),"Ns")</f>
        <v>Y</v>
      </c>
      <c r="G1660" s="30" t="str">
        <f>IFERROR(VLOOKUP(A1660,'_holidays'!A1660:C3765,3,False),"Ns")</f>
        <v>N</v>
      </c>
      <c r="H1660" s="31">
        <v>9.7</v>
      </c>
      <c r="I1660" s="31">
        <v>13.7</v>
      </c>
      <c r="J1660" s="28">
        <v>3.6</v>
      </c>
      <c r="K1660" s="31">
        <v>0.0</v>
      </c>
      <c r="L1660" s="27">
        <v>135339.82</v>
      </c>
      <c r="M1660" s="32">
        <v>91.54588645</v>
      </c>
      <c r="N1660" s="33">
        <f t="shared" si="5"/>
        <v>12389803.79</v>
      </c>
    </row>
    <row r="1661">
      <c r="A1661" s="26">
        <v>43664.0</v>
      </c>
      <c r="B1661" s="27" t="str">
        <f t="shared" si="1"/>
        <v>Thursday</v>
      </c>
      <c r="C1661" s="28" t="str">
        <f t="shared" si="2"/>
        <v>July</v>
      </c>
      <c r="D1661" s="29">
        <f t="shared" si="3"/>
        <v>2019</v>
      </c>
      <c r="E1661" s="27">
        <f t="shared" si="4"/>
        <v>29</v>
      </c>
      <c r="F1661" s="30" t="str">
        <f>IFERROR(VLOOKUP(A1661,'_holidays'!A1661:B3766,2, false),"Ns")</f>
        <v>Y</v>
      </c>
      <c r="G1661" s="30" t="str">
        <f>IFERROR(VLOOKUP(A1661,'_holidays'!A1661:C3766,3,False),"Ns")</f>
        <v>N</v>
      </c>
      <c r="H1661" s="31">
        <v>9.0</v>
      </c>
      <c r="I1661" s="31">
        <v>14.3</v>
      </c>
      <c r="J1661" s="28">
        <v>7.9</v>
      </c>
      <c r="K1661" s="31">
        <v>0.4</v>
      </c>
      <c r="L1661" s="27">
        <v>134119.14</v>
      </c>
      <c r="M1661" s="32">
        <v>85.91887883</v>
      </c>
      <c r="N1661" s="33">
        <f t="shared" si="5"/>
        <v>11523366.14</v>
      </c>
    </row>
    <row r="1662">
      <c r="A1662" s="26">
        <v>43665.0</v>
      </c>
      <c r="B1662" s="27" t="str">
        <f t="shared" si="1"/>
        <v>Friday</v>
      </c>
      <c r="C1662" s="28" t="str">
        <f t="shared" si="2"/>
        <v>July</v>
      </c>
      <c r="D1662" s="29">
        <f t="shared" si="3"/>
        <v>2019</v>
      </c>
      <c r="E1662" s="27">
        <f t="shared" si="4"/>
        <v>29</v>
      </c>
      <c r="F1662" s="30" t="str">
        <f>IFERROR(VLOOKUP(A1662,'_holidays'!A1662:B3767,2, false),"Ns")</f>
        <v>Y</v>
      </c>
      <c r="G1662" s="30" t="str">
        <f>IFERROR(VLOOKUP(A1662,'_holidays'!A1662:C3767,3,False),"Ns")</f>
        <v>N</v>
      </c>
      <c r="H1662" s="31">
        <v>7.5</v>
      </c>
      <c r="I1662" s="31">
        <v>15.7</v>
      </c>
      <c r="J1662" s="28">
        <v>9.6</v>
      </c>
      <c r="K1662" s="31">
        <v>1.6</v>
      </c>
      <c r="L1662" s="27">
        <v>132101.86</v>
      </c>
      <c r="M1662" s="32">
        <v>101.5731984</v>
      </c>
      <c r="N1662" s="33">
        <f t="shared" si="5"/>
        <v>13418008.43</v>
      </c>
    </row>
    <row r="1663">
      <c r="A1663" s="26">
        <v>43666.0</v>
      </c>
      <c r="B1663" s="27" t="str">
        <f t="shared" si="1"/>
        <v>Saturday</v>
      </c>
      <c r="C1663" s="28" t="str">
        <f t="shared" si="2"/>
        <v>July</v>
      </c>
      <c r="D1663" s="29">
        <f t="shared" si="3"/>
        <v>2019</v>
      </c>
      <c r="E1663" s="27">
        <f t="shared" si="4"/>
        <v>29</v>
      </c>
      <c r="F1663" s="30" t="str">
        <f>IFERROR(VLOOKUP(A1663,'_holidays'!A1663:B3768,2, false),"Ns")</f>
        <v>Y</v>
      </c>
      <c r="G1663" s="30" t="str">
        <f>IFERROR(VLOOKUP(A1663,'_holidays'!A1663:C3768,3,False),"Ns")</f>
        <v>N</v>
      </c>
      <c r="H1663" s="31">
        <v>8.0</v>
      </c>
      <c r="I1663" s="31">
        <v>17.1</v>
      </c>
      <c r="J1663" s="28">
        <v>10.3</v>
      </c>
      <c r="K1663" s="31">
        <v>0.0</v>
      </c>
      <c r="L1663" s="27">
        <v>111288.905</v>
      </c>
      <c r="M1663" s="32">
        <v>52.5253199</v>
      </c>
      <c r="N1663" s="33">
        <f t="shared" si="5"/>
        <v>5845485.336</v>
      </c>
    </row>
    <row r="1664">
      <c r="A1664" s="26">
        <v>43667.0</v>
      </c>
      <c r="B1664" s="27" t="str">
        <f t="shared" si="1"/>
        <v>Sunday</v>
      </c>
      <c r="C1664" s="28" t="str">
        <f t="shared" si="2"/>
        <v>July</v>
      </c>
      <c r="D1664" s="29">
        <f t="shared" si="3"/>
        <v>2019</v>
      </c>
      <c r="E1664" s="27">
        <f t="shared" si="4"/>
        <v>30</v>
      </c>
      <c r="F1664" s="30" t="str">
        <f>IFERROR(VLOOKUP(A1664,'_holidays'!A1664:B3769,2, false),"Ns")</f>
        <v>Y</v>
      </c>
      <c r="G1664" s="30" t="str">
        <f>IFERROR(VLOOKUP(A1664,'_holidays'!A1664:C3769,3,False),"Ns")</f>
        <v>N</v>
      </c>
      <c r="H1664" s="31">
        <v>11.3</v>
      </c>
      <c r="I1664" s="31">
        <v>16.6</v>
      </c>
      <c r="J1664" s="28">
        <v>8.1</v>
      </c>
      <c r="K1664" s="31">
        <v>0.0</v>
      </c>
      <c r="L1664" s="27">
        <v>111293.15</v>
      </c>
      <c r="M1664" s="32">
        <v>60.15659043</v>
      </c>
      <c r="N1664" s="33">
        <f t="shared" si="5"/>
        <v>6695016.442</v>
      </c>
    </row>
    <row r="1665">
      <c r="A1665" s="26">
        <v>43668.0</v>
      </c>
      <c r="B1665" s="27" t="str">
        <f t="shared" si="1"/>
        <v>Monday</v>
      </c>
      <c r="C1665" s="28" t="str">
        <f t="shared" si="2"/>
        <v>July</v>
      </c>
      <c r="D1665" s="29">
        <f t="shared" si="3"/>
        <v>2019</v>
      </c>
      <c r="E1665" s="27">
        <f t="shared" si="4"/>
        <v>30</v>
      </c>
      <c r="F1665" s="30" t="str">
        <f>IFERROR(VLOOKUP(A1665,'_holidays'!A1665:B3770,2, false),"Ns")</f>
        <v>Y</v>
      </c>
      <c r="G1665" s="30" t="str">
        <f>IFERROR(VLOOKUP(A1665,'_holidays'!A1665:C3770,3,False),"Ns")</f>
        <v>N</v>
      </c>
      <c r="H1665" s="31">
        <v>7.9</v>
      </c>
      <c r="I1665" s="31">
        <v>15.6</v>
      </c>
      <c r="J1665" s="28">
        <v>10.6</v>
      </c>
      <c r="K1665" s="31">
        <v>0.0</v>
      </c>
      <c r="L1665" s="27">
        <v>123618.42</v>
      </c>
      <c r="M1665" s="32">
        <v>64.58534309</v>
      </c>
      <c r="N1665" s="33">
        <f t="shared" si="5"/>
        <v>7983938.068</v>
      </c>
    </row>
    <row r="1666">
      <c r="A1666" s="26">
        <v>43669.0</v>
      </c>
      <c r="B1666" s="27" t="str">
        <f t="shared" si="1"/>
        <v>Tuesday</v>
      </c>
      <c r="C1666" s="28" t="str">
        <f t="shared" si="2"/>
        <v>July</v>
      </c>
      <c r="D1666" s="29">
        <f t="shared" si="3"/>
        <v>2019</v>
      </c>
      <c r="E1666" s="27">
        <f t="shared" si="4"/>
        <v>30</v>
      </c>
      <c r="F1666" s="30" t="str">
        <f>IFERROR(VLOOKUP(A1666,'_holidays'!A1666:B3771,2, false),"Ns")</f>
        <v>Y</v>
      </c>
      <c r="G1666" s="30" t="str">
        <f>IFERROR(VLOOKUP(A1666,'_holidays'!A1666:C3771,3,False),"Ns")</f>
        <v>N</v>
      </c>
      <c r="H1666" s="31">
        <v>9.9</v>
      </c>
      <c r="I1666" s="31">
        <v>15.2</v>
      </c>
      <c r="J1666" s="28">
        <v>8.2</v>
      </c>
      <c r="K1666" s="31">
        <v>1.6</v>
      </c>
      <c r="L1666" s="27">
        <v>129008.62</v>
      </c>
      <c r="M1666" s="32">
        <v>69.86479583</v>
      </c>
      <c r="N1666" s="33">
        <f t="shared" si="5"/>
        <v>9013160.897</v>
      </c>
    </row>
    <row r="1667">
      <c r="A1667" s="26">
        <v>43670.0</v>
      </c>
      <c r="B1667" s="27" t="str">
        <f t="shared" si="1"/>
        <v>Wednesday</v>
      </c>
      <c r="C1667" s="28" t="str">
        <f t="shared" si="2"/>
        <v>July</v>
      </c>
      <c r="D1667" s="29">
        <f t="shared" si="3"/>
        <v>2019</v>
      </c>
      <c r="E1667" s="27">
        <f t="shared" si="4"/>
        <v>30</v>
      </c>
      <c r="F1667" s="30" t="str">
        <f>IFERROR(VLOOKUP(A1667,'_holidays'!A1667:B3772,2, false),"Ns")</f>
        <v>Y</v>
      </c>
      <c r="G1667" s="30" t="str">
        <f>IFERROR(VLOOKUP(A1667,'_holidays'!A1667:C3772,3,False),"Ns")</f>
        <v>N</v>
      </c>
      <c r="H1667" s="31">
        <v>7.0</v>
      </c>
      <c r="I1667" s="31">
        <v>14.4</v>
      </c>
      <c r="J1667" s="28">
        <v>7.8</v>
      </c>
      <c r="K1667" s="31">
        <v>8.0</v>
      </c>
      <c r="L1667" s="27">
        <v>135782.545</v>
      </c>
      <c r="M1667" s="32">
        <v>87.2562993</v>
      </c>
      <c r="N1667" s="33">
        <f t="shared" si="5"/>
        <v>11847882.39</v>
      </c>
    </row>
    <row r="1668">
      <c r="A1668" s="26">
        <v>43671.0</v>
      </c>
      <c r="B1668" s="27" t="str">
        <f t="shared" si="1"/>
        <v>Thursday</v>
      </c>
      <c r="C1668" s="28" t="str">
        <f t="shared" si="2"/>
        <v>July</v>
      </c>
      <c r="D1668" s="29">
        <f t="shared" si="3"/>
        <v>2019</v>
      </c>
      <c r="E1668" s="27">
        <f t="shared" si="4"/>
        <v>30</v>
      </c>
      <c r="F1668" s="30" t="str">
        <f>IFERROR(VLOOKUP(A1668,'_holidays'!A1668:B3773,2, false),"Ns")</f>
        <v>Y</v>
      </c>
      <c r="G1668" s="30" t="str">
        <f>IFERROR(VLOOKUP(A1668,'_holidays'!A1668:C3773,3,False),"Ns")</f>
        <v>N</v>
      </c>
      <c r="H1668" s="31">
        <v>9.2</v>
      </c>
      <c r="I1668" s="31">
        <v>14.8</v>
      </c>
      <c r="J1668" s="28">
        <v>5.2</v>
      </c>
      <c r="K1668" s="31">
        <v>0.0</v>
      </c>
      <c r="L1668" s="27">
        <v>132940.63</v>
      </c>
      <c r="M1668" s="32">
        <v>84.07621011</v>
      </c>
      <c r="N1668" s="33">
        <f t="shared" si="5"/>
        <v>11177144.34</v>
      </c>
    </row>
    <row r="1669">
      <c r="A1669" s="26">
        <v>43672.0</v>
      </c>
      <c r="B1669" s="27" t="str">
        <f t="shared" si="1"/>
        <v>Friday</v>
      </c>
      <c r="C1669" s="28" t="str">
        <f t="shared" si="2"/>
        <v>July</v>
      </c>
      <c r="D1669" s="29">
        <f t="shared" si="3"/>
        <v>2019</v>
      </c>
      <c r="E1669" s="27">
        <f t="shared" si="4"/>
        <v>30</v>
      </c>
      <c r="F1669" s="30" t="str">
        <f>IFERROR(VLOOKUP(A1669,'_holidays'!A1669:B3774,2, false),"Ns")</f>
        <v>Y</v>
      </c>
      <c r="G1669" s="30" t="str">
        <f>IFERROR(VLOOKUP(A1669,'_holidays'!A1669:C3774,3,False),"Ns")</f>
        <v>N</v>
      </c>
      <c r="H1669" s="31">
        <v>11.0</v>
      </c>
      <c r="I1669" s="31">
        <v>14.0</v>
      </c>
      <c r="J1669" s="28">
        <v>5.9</v>
      </c>
      <c r="K1669" s="31">
        <v>0.0</v>
      </c>
      <c r="L1669" s="27">
        <v>136493.13</v>
      </c>
      <c r="M1669" s="32">
        <v>95.23321785</v>
      </c>
      <c r="N1669" s="33">
        <f t="shared" si="5"/>
        <v>12998679.98</v>
      </c>
    </row>
    <row r="1670">
      <c r="A1670" s="26">
        <v>43673.0</v>
      </c>
      <c r="B1670" s="27" t="str">
        <f t="shared" si="1"/>
        <v>Saturday</v>
      </c>
      <c r="C1670" s="28" t="str">
        <f t="shared" si="2"/>
        <v>July</v>
      </c>
      <c r="D1670" s="29">
        <f t="shared" si="3"/>
        <v>2019</v>
      </c>
      <c r="E1670" s="27">
        <f t="shared" si="4"/>
        <v>30</v>
      </c>
      <c r="F1670" s="30" t="str">
        <f>IFERROR(VLOOKUP(A1670,'_holidays'!A1670:B3775,2, false),"Ns")</f>
        <v>Y</v>
      </c>
      <c r="G1670" s="30" t="str">
        <f>IFERROR(VLOOKUP(A1670,'_holidays'!A1670:C3775,3,False),"Ns")</f>
        <v>N</v>
      </c>
      <c r="H1670" s="31">
        <v>9.8</v>
      </c>
      <c r="I1670" s="31">
        <v>15.3</v>
      </c>
      <c r="J1670" s="28">
        <v>8.7</v>
      </c>
      <c r="K1670" s="31">
        <v>6.8</v>
      </c>
      <c r="L1670" s="27">
        <v>121958.69</v>
      </c>
      <c r="M1670" s="32">
        <v>94.37586715</v>
      </c>
      <c r="N1670" s="33">
        <f t="shared" si="5"/>
        <v>11509957.13</v>
      </c>
    </row>
    <row r="1671">
      <c r="A1671" s="26">
        <v>43674.0</v>
      </c>
      <c r="B1671" s="27" t="str">
        <f t="shared" si="1"/>
        <v>Sunday</v>
      </c>
      <c r="C1671" s="28" t="str">
        <f t="shared" si="2"/>
        <v>July</v>
      </c>
      <c r="D1671" s="29">
        <f t="shared" si="3"/>
        <v>2019</v>
      </c>
      <c r="E1671" s="27">
        <f t="shared" si="4"/>
        <v>31</v>
      </c>
      <c r="F1671" s="30" t="str">
        <f>IFERROR(VLOOKUP(A1671,'_holidays'!A1671:B3776,2, false),"Ns")</f>
        <v>Y</v>
      </c>
      <c r="G1671" s="30" t="str">
        <f>IFERROR(VLOOKUP(A1671,'_holidays'!A1671:C3776,3,False),"Ns")</f>
        <v>N</v>
      </c>
      <c r="H1671" s="31">
        <v>6.6</v>
      </c>
      <c r="I1671" s="31">
        <v>15.1</v>
      </c>
      <c r="J1671" s="28">
        <v>10.2</v>
      </c>
      <c r="K1671" s="31">
        <v>0.0</v>
      </c>
      <c r="L1671" s="27">
        <v>118413.135</v>
      </c>
      <c r="M1671" s="32">
        <v>85.71207304</v>
      </c>
      <c r="N1671" s="33">
        <f t="shared" si="5"/>
        <v>10149435.28</v>
      </c>
    </row>
    <row r="1672">
      <c r="A1672" s="26">
        <v>43675.0</v>
      </c>
      <c r="B1672" s="27" t="str">
        <f t="shared" si="1"/>
        <v>Monday</v>
      </c>
      <c r="C1672" s="28" t="str">
        <f t="shared" si="2"/>
        <v>July</v>
      </c>
      <c r="D1672" s="29">
        <f t="shared" si="3"/>
        <v>2019</v>
      </c>
      <c r="E1672" s="27">
        <f t="shared" si="4"/>
        <v>31</v>
      </c>
      <c r="F1672" s="30" t="str">
        <f>IFERROR(VLOOKUP(A1672,'_holidays'!A1672:B3777,2, false),"Ns")</f>
        <v>Y</v>
      </c>
      <c r="G1672" s="30" t="str">
        <f>IFERROR(VLOOKUP(A1672,'_holidays'!A1672:C3777,3,False),"Ns")</f>
        <v>N</v>
      </c>
      <c r="H1672" s="31">
        <v>8.9</v>
      </c>
      <c r="I1672" s="31">
        <v>14.6</v>
      </c>
      <c r="J1672" s="28">
        <v>9.9</v>
      </c>
      <c r="K1672" s="31">
        <v>0.0</v>
      </c>
      <c r="L1672" s="27">
        <v>133205.18</v>
      </c>
      <c r="M1672" s="32">
        <v>95.8737528</v>
      </c>
      <c r="N1672" s="33">
        <f t="shared" si="5"/>
        <v>12770880.5</v>
      </c>
    </row>
    <row r="1673">
      <c r="A1673" s="26">
        <v>43676.0</v>
      </c>
      <c r="B1673" s="27" t="str">
        <f t="shared" si="1"/>
        <v>Tuesday</v>
      </c>
      <c r="C1673" s="28" t="str">
        <f t="shared" si="2"/>
        <v>July</v>
      </c>
      <c r="D1673" s="29">
        <f t="shared" si="3"/>
        <v>2019</v>
      </c>
      <c r="E1673" s="27">
        <f t="shared" si="4"/>
        <v>31</v>
      </c>
      <c r="F1673" s="30" t="str">
        <f>IFERROR(VLOOKUP(A1673,'_holidays'!A1673:B3778,2, false),"Ns")</f>
        <v>Y</v>
      </c>
      <c r="G1673" s="30" t="str">
        <f>IFERROR(VLOOKUP(A1673,'_holidays'!A1673:C3778,3,False),"Ns")</f>
        <v>N</v>
      </c>
      <c r="H1673" s="31">
        <v>7.9</v>
      </c>
      <c r="I1673" s="31">
        <v>12.5</v>
      </c>
      <c r="J1673" s="28">
        <v>8.7</v>
      </c>
      <c r="K1673" s="31">
        <v>0.8</v>
      </c>
      <c r="L1673" s="27">
        <v>138858.045</v>
      </c>
      <c r="M1673" s="32">
        <v>110.4700594</v>
      </c>
      <c r="N1673" s="33">
        <f t="shared" si="5"/>
        <v>15339656.48</v>
      </c>
    </row>
    <row r="1674">
      <c r="A1674" s="26">
        <v>43677.0</v>
      </c>
      <c r="B1674" s="27" t="str">
        <f t="shared" si="1"/>
        <v>Wednesday</v>
      </c>
      <c r="C1674" s="28" t="str">
        <f t="shared" si="2"/>
        <v>July</v>
      </c>
      <c r="D1674" s="29">
        <f t="shared" si="3"/>
        <v>2019</v>
      </c>
      <c r="E1674" s="27">
        <f t="shared" si="4"/>
        <v>31</v>
      </c>
      <c r="F1674" s="30" t="str">
        <f>IFERROR(VLOOKUP(A1674,'_holidays'!A1674:B3779,2, false),"Ns")</f>
        <v>Y</v>
      </c>
      <c r="G1674" s="30" t="str">
        <f>IFERROR(VLOOKUP(A1674,'_holidays'!A1674:C3779,3,False),"Ns")</f>
        <v>N</v>
      </c>
      <c r="H1674" s="31">
        <v>3.0</v>
      </c>
      <c r="I1674" s="31">
        <v>12.5</v>
      </c>
      <c r="J1674" s="28">
        <v>11.3</v>
      </c>
      <c r="K1674" s="31">
        <v>0.0</v>
      </c>
      <c r="L1674" s="27">
        <v>140275.83</v>
      </c>
      <c r="M1674" s="32">
        <v>153.2668494</v>
      </c>
      <c r="N1674" s="33">
        <f t="shared" si="5"/>
        <v>21499634.51</v>
      </c>
    </row>
    <row r="1675">
      <c r="A1675" s="26">
        <v>43678.0</v>
      </c>
      <c r="B1675" s="27" t="str">
        <f t="shared" si="1"/>
        <v>Thursday</v>
      </c>
      <c r="C1675" s="28" t="str">
        <f t="shared" si="2"/>
        <v>August</v>
      </c>
      <c r="D1675" s="29">
        <f t="shared" si="3"/>
        <v>2019</v>
      </c>
      <c r="E1675" s="27">
        <f t="shared" si="4"/>
        <v>31</v>
      </c>
      <c r="F1675" s="30" t="str">
        <f>IFERROR(VLOOKUP(A1675,'_holidays'!A1675:B3780,2, false),"Ns")</f>
        <v>Ns</v>
      </c>
      <c r="G1675" s="30" t="str">
        <f>IFERROR(VLOOKUP(A1675,'_holidays'!A1675:C3780,3,False),"Ns")</f>
        <v>Ns</v>
      </c>
      <c r="H1675" s="31">
        <v>5.8</v>
      </c>
      <c r="I1675" s="31">
        <v>13.8</v>
      </c>
      <c r="J1675" s="28">
        <v>8.6</v>
      </c>
      <c r="K1675" s="31">
        <v>0.0</v>
      </c>
      <c r="L1675" s="27">
        <v>137651.135</v>
      </c>
      <c r="M1675" s="32">
        <v>98.96700554</v>
      </c>
      <c r="N1675" s="33">
        <f t="shared" si="5"/>
        <v>13622920.64</v>
      </c>
    </row>
    <row r="1676">
      <c r="A1676" s="26">
        <v>43679.0</v>
      </c>
      <c r="B1676" s="27" t="str">
        <f t="shared" si="1"/>
        <v>Friday</v>
      </c>
      <c r="C1676" s="28" t="str">
        <f t="shared" si="2"/>
        <v>August</v>
      </c>
      <c r="D1676" s="29">
        <f t="shared" si="3"/>
        <v>2019</v>
      </c>
      <c r="E1676" s="27">
        <f t="shared" si="4"/>
        <v>31</v>
      </c>
      <c r="F1676" s="30" t="str">
        <f>IFERROR(VLOOKUP(A1676,'_holidays'!A1676:B3781,2, false),"Ns")</f>
        <v>Ns</v>
      </c>
      <c r="G1676" s="30" t="str">
        <f>IFERROR(VLOOKUP(A1676,'_holidays'!A1676:C3781,3,False),"Ns")</f>
        <v>Ns</v>
      </c>
      <c r="H1676" s="31">
        <v>9.7</v>
      </c>
      <c r="I1676" s="31">
        <v>12.7</v>
      </c>
      <c r="J1676" s="28">
        <v>7.4</v>
      </c>
      <c r="K1676" s="31">
        <v>0.4</v>
      </c>
      <c r="L1676" s="27">
        <v>135633.89</v>
      </c>
      <c r="M1676" s="32">
        <v>106.5682167</v>
      </c>
      <c r="N1676" s="33">
        <f t="shared" si="5"/>
        <v>14454261.78</v>
      </c>
    </row>
    <row r="1677">
      <c r="A1677" s="26">
        <v>43680.0</v>
      </c>
      <c r="B1677" s="27" t="str">
        <f t="shared" si="1"/>
        <v>Saturday</v>
      </c>
      <c r="C1677" s="28" t="str">
        <f t="shared" si="2"/>
        <v>August</v>
      </c>
      <c r="D1677" s="29">
        <f t="shared" si="3"/>
        <v>2019</v>
      </c>
      <c r="E1677" s="27">
        <f t="shared" si="4"/>
        <v>31</v>
      </c>
      <c r="F1677" s="30" t="str">
        <f>IFERROR(VLOOKUP(A1677,'_holidays'!A1677:B3782,2, false),"Ns")</f>
        <v>Ns</v>
      </c>
      <c r="G1677" s="30" t="str">
        <f>IFERROR(VLOOKUP(A1677,'_holidays'!A1677:C3782,3,False),"Ns")</f>
        <v>Ns</v>
      </c>
      <c r="H1677" s="31">
        <v>10.0</v>
      </c>
      <c r="I1677" s="31">
        <v>13.9</v>
      </c>
      <c r="J1677" s="28">
        <v>6.2</v>
      </c>
      <c r="K1677" s="31">
        <v>0.0</v>
      </c>
      <c r="L1677" s="27">
        <v>119933.7</v>
      </c>
      <c r="M1677" s="32">
        <v>121.5323565</v>
      </c>
      <c r="N1677" s="33">
        <f t="shared" si="5"/>
        <v>14575825.18</v>
      </c>
    </row>
    <row r="1678">
      <c r="A1678" s="26">
        <v>43681.0</v>
      </c>
      <c r="B1678" s="27" t="str">
        <f t="shared" si="1"/>
        <v>Sunday</v>
      </c>
      <c r="C1678" s="28" t="str">
        <f t="shared" si="2"/>
        <v>August</v>
      </c>
      <c r="D1678" s="29">
        <f t="shared" si="3"/>
        <v>2019</v>
      </c>
      <c r="E1678" s="27">
        <f t="shared" si="4"/>
        <v>32</v>
      </c>
      <c r="F1678" s="30" t="str">
        <f>IFERROR(VLOOKUP(A1678,'_holidays'!A1678:B3783,2, false),"Ns")</f>
        <v>Ns</v>
      </c>
      <c r="G1678" s="30" t="str">
        <f>IFERROR(VLOOKUP(A1678,'_holidays'!A1678:C3783,3,False),"Ns")</f>
        <v>Ns</v>
      </c>
      <c r="H1678" s="31">
        <v>9.2</v>
      </c>
      <c r="I1678" s="31">
        <v>13.1</v>
      </c>
      <c r="J1678" s="28">
        <v>7.2</v>
      </c>
      <c r="K1678" s="31">
        <v>1.0</v>
      </c>
      <c r="L1678" s="27">
        <v>120350.215</v>
      </c>
      <c r="M1678" s="32">
        <v>127.8811699</v>
      </c>
      <c r="N1678" s="33">
        <f t="shared" si="5"/>
        <v>15390526.29</v>
      </c>
    </row>
    <row r="1679">
      <c r="A1679" s="26">
        <v>43682.0</v>
      </c>
      <c r="B1679" s="27" t="str">
        <f t="shared" si="1"/>
        <v>Monday</v>
      </c>
      <c r="C1679" s="28" t="str">
        <f t="shared" si="2"/>
        <v>August</v>
      </c>
      <c r="D1679" s="29">
        <f t="shared" si="3"/>
        <v>2019</v>
      </c>
      <c r="E1679" s="27">
        <f t="shared" si="4"/>
        <v>32</v>
      </c>
      <c r="F1679" s="30" t="str">
        <f>IFERROR(VLOOKUP(A1679,'_holidays'!A1679:B3784,2, false),"Ns")</f>
        <v>Ns</v>
      </c>
      <c r="G1679" s="30" t="str">
        <f>IFERROR(VLOOKUP(A1679,'_holidays'!A1679:C3784,3,False),"Ns")</f>
        <v>Ns</v>
      </c>
      <c r="H1679" s="31">
        <v>10.0</v>
      </c>
      <c r="I1679" s="31">
        <v>15.8</v>
      </c>
      <c r="J1679" s="28">
        <v>10.7</v>
      </c>
      <c r="K1679" s="31">
        <v>0.0</v>
      </c>
      <c r="L1679" s="27">
        <v>125652.055</v>
      </c>
      <c r="M1679" s="32">
        <v>108.4969239</v>
      </c>
      <c r="N1679" s="33">
        <f t="shared" si="5"/>
        <v>13632861.45</v>
      </c>
    </row>
    <row r="1680">
      <c r="A1680" s="26">
        <v>43683.0</v>
      </c>
      <c r="B1680" s="27" t="str">
        <f t="shared" si="1"/>
        <v>Tuesday</v>
      </c>
      <c r="C1680" s="28" t="str">
        <f t="shared" si="2"/>
        <v>August</v>
      </c>
      <c r="D1680" s="29">
        <f t="shared" si="3"/>
        <v>2019</v>
      </c>
      <c r="E1680" s="27">
        <f t="shared" si="4"/>
        <v>32</v>
      </c>
      <c r="F1680" s="30" t="str">
        <f>IFERROR(VLOOKUP(A1680,'_holidays'!A1680:B3785,2, false),"Ns")</f>
        <v>Ns</v>
      </c>
      <c r="G1680" s="30" t="str">
        <f>IFERROR(VLOOKUP(A1680,'_holidays'!A1680:C3785,3,False),"Ns")</f>
        <v>Ns</v>
      </c>
      <c r="H1680" s="31">
        <v>9.1</v>
      </c>
      <c r="I1680" s="31">
        <v>13.5</v>
      </c>
      <c r="J1680" s="28">
        <v>4.5</v>
      </c>
      <c r="K1680" s="31">
        <v>0.4</v>
      </c>
      <c r="L1680" s="27">
        <v>132120.39</v>
      </c>
      <c r="M1680" s="32">
        <v>89.42780511</v>
      </c>
      <c r="N1680" s="33">
        <f t="shared" si="5"/>
        <v>11815236.49</v>
      </c>
    </row>
    <row r="1681">
      <c r="A1681" s="26">
        <v>43684.0</v>
      </c>
      <c r="B1681" s="27" t="str">
        <f t="shared" si="1"/>
        <v>Wednesday</v>
      </c>
      <c r="C1681" s="28" t="str">
        <f t="shared" si="2"/>
        <v>August</v>
      </c>
      <c r="D1681" s="29">
        <f t="shared" si="3"/>
        <v>2019</v>
      </c>
      <c r="E1681" s="27">
        <f t="shared" si="4"/>
        <v>32</v>
      </c>
      <c r="F1681" s="30" t="str">
        <f>IFERROR(VLOOKUP(A1681,'_holidays'!A1681:B3786,2, false),"Ns")</f>
        <v>Ns</v>
      </c>
      <c r="G1681" s="30" t="str">
        <f>IFERROR(VLOOKUP(A1681,'_holidays'!A1681:C3786,3,False),"Ns")</f>
        <v>Ns</v>
      </c>
      <c r="H1681" s="31">
        <v>9.3</v>
      </c>
      <c r="I1681" s="31">
        <v>14.1</v>
      </c>
      <c r="J1681" s="28">
        <v>7.5</v>
      </c>
      <c r="K1681" s="31">
        <v>0.0</v>
      </c>
      <c r="L1681" s="27">
        <v>136315.38</v>
      </c>
      <c r="M1681" s="32">
        <v>129.2625292</v>
      </c>
      <c r="N1681" s="33">
        <f t="shared" si="5"/>
        <v>17620470.79</v>
      </c>
    </row>
    <row r="1682">
      <c r="A1682" s="26">
        <v>43685.0</v>
      </c>
      <c r="B1682" s="27" t="str">
        <f t="shared" si="1"/>
        <v>Thursday</v>
      </c>
      <c r="C1682" s="28" t="str">
        <f t="shared" si="2"/>
        <v>August</v>
      </c>
      <c r="D1682" s="29">
        <f t="shared" si="3"/>
        <v>2019</v>
      </c>
      <c r="E1682" s="27">
        <f t="shared" si="4"/>
        <v>32</v>
      </c>
      <c r="F1682" s="30" t="str">
        <f>IFERROR(VLOOKUP(A1682,'_holidays'!A1682:B3787,2, false),"Ns")</f>
        <v>Y</v>
      </c>
      <c r="G1682" s="30" t="str">
        <f>IFERROR(VLOOKUP(A1682,'_holidays'!A1682:C3787,3,False),"Ns")</f>
        <v>N</v>
      </c>
      <c r="H1682" s="31">
        <v>6.7</v>
      </c>
      <c r="I1682" s="31">
        <v>13.9</v>
      </c>
      <c r="J1682" s="28">
        <v>9.6</v>
      </c>
      <c r="K1682" s="31">
        <v>10.8</v>
      </c>
      <c r="L1682" s="27">
        <v>133004.73</v>
      </c>
      <c r="M1682" s="32">
        <v>95.45419528</v>
      </c>
      <c r="N1682" s="33">
        <f t="shared" si="5"/>
        <v>12695859.47</v>
      </c>
    </row>
    <row r="1683">
      <c r="A1683" s="26">
        <v>43686.0</v>
      </c>
      <c r="B1683" s="27" t="str">
        <f t="shared" si="1"/>
        <v>Friday</v>
      </c>
      <c r="C1683" s="28" t="str">
        <f t="shared" si="2"/>
        <v>August</v>
      </c>
      <c r="D1683" s="29">
        <f t="shared" si="3"/>
        <v>2019</v>
      </c>
      <c r="E1683" s="27">
        <f t="shared" si="4"/>
        <v>32</v>
      </c>
      <c r="F1683" s="30" t="str">
        <f>IFERROR(VLOOKUP(A1683,'_holidays'!A1683:B3788,2, false),"Ns")</f>
        <v>Y</v>
      </c>
      <c r="G1683" s="30" t="str">
        <f>IFERROR(VLOOKUP(A1683,'_holidays'!A1683:C3788,3,False),"Ns")</f>
        <v>N</v>
      </c>
      <c r="H1683" s="31">
        <v>7.8</v>
      </c>
      <c r="I1683" s="31">
        <v>10.1</v>
      </c>
      <c r="J1683" s="28">
        <v>7.3</v>
      </c>
      <c r="K1683" s="31">
        <v>2.0</v>
      </c>
      <c r="L1683" s="27">
        <v>142555.105</v>
      </c>
      <c r="M1683" s="32">
        <v>119.9574815</v>
      </c>
      <c r="N1683" s="33">
        <f t="shared" si="5"/>
        <v>17100551.37</v>
      </c>
    </row>
    <row r="1684">
      <c r="A1684" s="26">
        <v>43687.0</v>
      </c>
      <c r="B1684" s="27" t="str">
        <f t="shared" si="1"/>
        <v>Saturday</v>
      </c>
      <c r="C1684" s="28" t="str">
        <f t="shared" si="2"/>
        <v>August</v>
      </c>
      <c r="D1684" s="29">
        <f t="shared" si="3"/>
        <v>2019</v>
      </c>
      <c r="E1684" s="27">
        <f t="shared" si="4"/>
        <v>32</v>
      </c>
      <c r="F1684" s="30" t="str">
        <f>IFERROR(VLOOKUP(A1684,'_holidays'!A1684:B3789,2, false),"Ns")</f>
        <v>Y</v>
      </c>
      <c r="G1684" s="30" t="str">
        <f>IFERROR(VLOOKUP(A1684,'_holidays'!A1684:C3789,3,False),"Ns")</f>
        <v>N</v>
      </c>
      <c r="H1684" s="31">
        <v>5.2</v>
      </c>
      <c r="I1684" s="31">
        <v>12.5</v>
      </c>
      <c r="J1684" s="28">
        <v>6.6</v>
      </c>
      <c r="K1684" s="31">
        <v>4.2</v>
      </c>
      <c r="L1684" s="27">
        <v>128554.605</v>
      </c>
      <c r="M1684" s="32">
        <v>94.66880878</v>
      </c>
      <c r="N1684" s="33">
        <f t="shared" si="5"/>
        <v>12170111.32</v>
      </c>
    </row>
    <row r="1685">
      <c r="A1685" s="26">
        <v>43688.0</v>
      </c>
      <c r="B1685" s="27" t="str">
        <f t="shared" si="1"/>
        <v>Sunday</v>
      </c>
      <c r="C1685" s="28" t="str">
        <f t="shared" si="2"/>
        <v>August</v>
      </c>
      <c r="D1685" s="29">
        <f t="shared" si="3"/>
        <v>2019</v>
      </c>
      <c r="E1685" s="27">
        <f t="shared" si="4"/>
        <v>33</v>
      </c>
      <c r="F1685" s="30" t="str">
        <f>IFERROR(VLOOKUP(A1685,'_holidays'!A1685:B3790,2, false),"Ns")</f>
        <v>Y</v>
      </c>
      <c r="G1685" s="30" t="str">
        <f>IFERROR(VLOOKUP(A1685,'_holidays'!A1685:C3790,3,False),"Ns")</f>
        <v>N</v>
      </c>
      <c r="H1685" s="31">
        <v>4.8</v>
      </c>
      <c r="I1685" s="31">
        <v>12.9</v>
      </c>
      <c r="J1685" s="28">
        <v>11.4</v>
      </c>
      <c r="K1685" s="31">
        <v>6.0</v>
      </c>
      <c r="L1685" s="27">
        <v>121028.325</v>
      </c>
      <c r="M1685" s="32">
        <v>98.10109395</v>
      </c>
      <c r="N1685" s="33">
        <f t="shared" si="5"/>
        <v>11873011.08</v>
      </c>
    </row>
    <row r="1686">
      <c r="A1686" s="26">
        <v>43689.0</v>
      </c>
      <c r="B1686" s="27" t="str">
        <f t="shared" si="1"/>
        <v>Monday</v>
      </c>
      <c r="C1686" s="28" t="str">
        <f t="shared" si="2"/>
        <v>August</v>
      </c>
      <c r="D1686" s="29">
        <f t="shared" si="3"/>
        <v>2019</v>
      </c>
      <c r="E1686" s="27">
        <f t="shared" si="4"/>
        <v>33</v>
      </c>
      <c r="F1686" s="30" t="str">
        <f>IFERROR(VLOOKUP(A1686,'_holidays'!A1686:B3791,2, false),"Ns")</f>
        <v>Y</v>
      </c>
      <c r="G1686" s="30" t="str">
        <f>IFERROR(VLOOKUP(A1686,'_holidays'!A1686:C3791,3,False),"Ns")</f>
        <v>N</v>
      </c>
      <c r="H1686" s="31">
        <v>6.3</v>
      </c>
      <c r="I1686" s="31">
        <v>12.0</v>
      </c>
      <c r="J1686" s="28">
        <v>9.9</v>
      </c>
      <c r="K1686" s="31">
        <v>8.8</v>
      </c>
      <c r="L1686" s="27">
        <v>136683.4</v>
      </c>
      <c r="M1686" s="32">
        <v>163.3616367</v>
      </c>
      <c r="N1686" s="33">
        <f t="shared" si="5"/>
        <v>22328823.93</v>
      </c>
    </row>
    <row r="1687">
      <c r="A1687" s="26">
        <v>43690.0</v>
      </c>
      <c r="B1687" s="27" t="str">
        <f t="shared" si="1"/>
        <v>Tuesday</v>
      </c>
      <c r="C1687" s="28" t="str">
        <f t="shared" si="2"/>
        <v>August</v>
      </c>
      <c r="D1687" s="29">
        <f t="shared" si="3"/>
        <v>2019</v>
      </c>
      <c r="E1687" s="27">
        <f t="shared" si="4"/>
        <v>33</v>
      </c>
      <c r="F1687" s="30" t="str">
        <f>IFERROR(VLOOKUP(A1687,'_holidays'!A1687:B3792,2, false),"Ns")</f>
        <v>Y</v>
      </c>
      <c r="G1687" s="30" t="str">
        <f>IFERROR(VLOOKUP(A1687,'_holidays'!A1687:C3792,3,False),"Ns")</f>
        <v>N</v>
      </c>
      <c r="H1687" s="31">
        <v>8.8</v>
      </c>
      <c r="I1687" s="31">
        <v>13.1</v>
      </c>
      <c r="J1687" s="28">
        <v>7.0</v>
      </c>
      <c r="K1687" s="31">
        <v>0.0</v>
      </c>
      <c r="L1687" s="27">
        <v>141474.265</v>
      </c>
      <c r="M1687" s="32">
        <v>267.3476499</v>
      </c>
      <c r="N1687" s="33">
        <f t="shared" si="5"/>
        <v>37822812.27</v>
      </c>
    </row>
    <row r="1688">
      <c r="A1688" s="26">
        <v>43691.0</v>
      </c>
      <c r="B1688" s="27" t="str">
        <f t="shared" si="1"/>
        <v>Wednesday</v>
      </c>
      <c r="C1688" s="28" t="str">
        <f t="shared" si="2"/>
        <v>August</v>
      </c>
      <c r="D1688" s="29">
        <f t="shared" si="3"/>
        <v>2019</v>
      </c>
      <c r="E1688" s="27">
        <f t="shared" si="4"/>
        <v>33</v>
      </c>
      <c r="F1688" s="30" t="str">
        <f>IFERROR(VLOOKUP(A1688,'_holidays'!A1688:B3793,2, false),"Ns")</f>
        <v>Y</v>
      </c>
      <c r="G1688" s="30" t="str">
        <f>IFERROR(VLOOKUP(A1688,'_holidays'!A1688:C3793,3,False),"Ns")</f>
        <v>N</v>
      </c>
      <c r="H1688" s="31">
        <v>9.1</v>
      </c>
      <c r="I1688" s="31">
        <v>13.8</v>
      </c>
      <c r="J1688" s="28">
        <v>6.7</v>
      </c>
      <c r="K1688" s="31">
        <v>0.2</v>
      </c>
      <c r="L1688" s="27">
        <v>134681.435</v>
      </c>
      <c r="M1688" s="32">
        <v>123.8521422</v>
      </c>
      <c r="N1688" s="33">
        <f t="shared" si="5"/>
        <v>16680584.24</v>
      </c>
    </row>
    <row r="1689">
      <c r="A1689" s="26">
        <v>43692.0</v>
      </c>
      <c r="B1689" s="27" t="str">
        <f t="shared" si="1"/>
        <v>Thursday</v>
      </c>
      <c r="C1689" s="28" t="str">
        <f t="shared" si="2"/>
        <v>August</v>
      </c>
      <c r="D1689" s="29">
        <f t="shared" si="3"/>
        <v>2019</v>
      </c>
      <c r="E1689" s="27">
        <f t="shared" si="4"/>
        <v>33</v>
      </c>
      <c r="F1689" s="30" t="str">
        <f>IFERROR(VLOOKUP(A1689,'_holidays'!A1689:B3794,2, false),"Ns")</f>
        <v>Y</v>
      </c>
      <c r="G1689" s="30" t="str">
        <f>IFERROR(VLOOKUP(A1689,'_holidays'!A1689:C3794,3,False),"Ns")</f>
        <v>N</v>
      </c>
      <c r="H1689" s="31">
        <v>7.3</v>
      </c>
      <c r="I1689" s="31">
        <v>16.2</v>
      </c>
      <c r="J1689" s="28">
        <v>10.5</v>
      </c>
      <c r="K1689" s="31">
        <v>0.0</v>
      </c>
      <c r="L1689" s="27">
        <v>128119.715</v>
      </c>
      <c r="M1689" s="32">
        <v>76.35098087</v>
      </c>
      <c r="N1689" s="33">
        <f t="shared" si="5"/>
        <v>9782065.909</v>
      </c>
    </row>
    <row r="1690">
      <c r="A1690" s="26">
        <v>43693.0</v>
      </c>
      <c r="B1690" s="27" t="str">
        <f t="shared" si="1"/>
        <v>Friday</v>
      </c>
      <c r="C1690" s="28" t="str">
        <f t="shared" si="2"/>
        <v>August</v>
      </c>
      <c r="D1690" s="29">
        <f t="shared" si="3"/>
        <v>2019</v>
      </c>
      <c r="E1690" s="27">
        <f t="shared" si="4"/>
        <v>33</v>
      </c>
      <c r="F1690" s="30" t="str">
        <f>IFERROR(VLOOKUP(A1690,'_holidays'!A1690:B3795,2, false),"Ns")</f>
        <v>Y</v>
      </c>
      <c r="G1690" s="30" t="str">
        <f>IFERROR(VLOOKUP(A1690,'_holidays'!A1690:C3795,3,False),"Ns")</f>
        <v>N</v>
      </c>
      <c r="H1690" s="31">
        <v>10.6</v>
      </c>
      <c r="I1690" s="31">
        <v>16.9</v>
      </c>
      <c r="J1690" s="28">
        <v>6.3</v>
      </c>
      <c r="K1690" s="31">
        <v>0.0</v>
      </c>
      <c r="L1690" s="27">
        <v>129781.155</v>
      </c>
      <c r="M1690" s="32">
        <v>100.0115921</v>
      </c>
      <c r="N1690" s="33">
        <f t="shared" si="5"/>
        <v>12979619.94</v>
      </c>
    </row>
    <row r="1691">
      <c r="A1691" s="26">
        <v>43694.0</v>
      </c>
      <c r="B1691" s="27" t="str">
        <f t="shared" si="1"/>
        <v>Saturday</v>
      </c>
      <c r="C1691" s="28" t="str">
        <f t="shared" si="2"/>
        <v>August</v>
      </c>
      <c r="D1691" s="29">
        <f t="shared" si="3"/>
        <v>2019</v>
      </c>
      <c r="E1691" s="27">
        <f t="shared" si="4"/>
        <v>33</v>
      </c>
      <c r="F1691" s="30" t="str">
        <f>IFERROR(VLOOKUP(A1691,'_holidays'!A1691:B3796,2, false),"Ns")</f>
        <v>Y</v>
      </c>
      <c r="G1691" s="30" t="str">
        <f>IFERROR(VLOOKUP(A1691,'_holidays'!A1691:C3796,3,False),"Ns")</f>
        <v>N</v>
      </c>
      <c r="H1691" s="31">
        <v>7.0</v>
      </c>
      <c r="I1691" s="31">
        <v>16.5</v>
      </c>
      <c r="J1691" s="28">
        <v>13.4</v>
      </c>
      <c r="K1691" s="31">
        <v>3.8</v>
      </c>
      <c r="L1691" s="27">
        <v>115460.6</v>
      </c>
      <c r="M1691" s="32">
        <v>75.49141332</v>
      </c>
      <c r="N1691" s="33">
        <f t="shared" si="5"/>
        <v>8716283.877</v>
      </c>
    </row>
    <row r="1692">
      <c r="A1692" s="26">
        <v>43695.0</v>
      </c>
      <c r="B1692" s="27" t="str">
        <f t="shared" si="1"/>
        <v>Sunday</v>
      </c>
      <c r="C1692" s="28" t="str">
        <f t="shared" si="2"/>
        <v>August</v>
      </c>
      <c r="D1692" s="29">
        <f t="shared" si="3"/>
        <v>2019</v>
      </c>
      <c r="E1692" s="27">
        <f t="shared" si="4"/>
        <v>34</v>
      </c>
      <c r="F1692" s="30" t="str">
        <f>IFERROR(VLOOKUP(A1692,'_holidays'!A1692:B3797,2, false),"Ns")</f>
        <v>Y</v>
      </c>
      <c r="G1692" s="30" t="str">
        <f>IFERROR(VLOOKUP(A1692,'_holidays'!A1692:C3797,3,False),"Ns")</f>
        <v>N</v>
      </c>
      <c r="H1692" s="31">
        <v>8.8</v>
      </c>
      <c r="I1692" s="31">
        <v>19.4</v>
      </c>
      <c r="J1692" s="28">
        <v>9.3</v>
      </c>
      <c r="K1692" s="31">
        <v>0.0</v>
      </c>
      <c r="L1692" s="27">
        <v>110816.375</v>
      </c>
      <c r="M1692" s="32">
        <v>52.02449269</v>
      </c>
      <c r="N1692" s="33">
        <f t="shared" si="5"/>
        <v>5765165.691</v>
      </c>
    </row>
    <row r="1693">
      <c r="A1693" s="26">
        <v>43696.0</v>
      </c>
      <c r="B1693" s="27" t="str">
        <f t="shared" si="1"/>
        <v>Monday</v>
      </c>
      <c r="C1693" s="28" t="str">
        <f t="shared" si="2"/>
        <v>August</v>
      </c>
      <c r="D1693" s="29">
        <f t="shared" si="3"/>
        <v>2019</v>
      </c>
      <c r="E1693" s="27">
        <f t="shared" si="4"/>
        <v>34</v>
      </c>
      <c r="F1693" s="30" t="str">
        <f>IFERROR(VLOOKUP(A1693,'_holidays'!A1693:B3798,2, false),"Ns")</f>
        <v>Y</v>
      </c>
      <c r="G1693" s="30" t="str">
        <f>IFERROR(VLOOKUP(A1693,'_holidays'!A1693:C3798,3,False),"Ns")</f>
        <v>N</v>
      </c>
      <c r="H1693" s="31">
        <v>5.8</v>
      </c>
      <c r="I1693" s="31">
        <v>12.3</v>
      </c>
      <c r="J1693" s="28">
        <v>12.8</v>
      </c>
      <c r="K1693" s="31">
        <v>4.0</v>
      </c>
      <c r="L1693" s="27">
        <v>131067.25</v>
      </c>
      <c r="M1693" s="32">
        <v>81.72362524</v>
      </c>
      <c r="N1693" s="33">
        <f t="shared" si="5"/>
        <v>10711290.82</v>
      </c>
    </row>
    <row r="1694">
      <c r="A1694" s="26">
        <v>43697.0</v>
      </c>
      <c r="B1694" s="27" t="str">
        <f t="shared" si="1"/>
        <v>Tuesday</v>
      </c>
      <c r="C1694" s="28" t="str">
        <f t="shared" si="2"/>
        <v>August</v>
      </c>
      <c r="D1694" s="29">
        <f t="shared" si="3"/>
        <v>2019</v>
      </c>
      <c r="E1694" s="27">
        <f t="shared" si="4"/>
        <v>34</v>
      </c>
      <c r="F1694" s="30" t="str">
        <f>IFERROR(VLOOKUP(A1694,'_holidays'!A1694:B3799,2, false),"Ns")</f>
        <v>Y</v>
      </c>
      <c r="G1694" s="30" t="str">
        <f>IFERROR(VLOOKUP(A1694,'_holidays'!A1694:C3799,3,False),"Ns")</f>
        <v>N</v>
      </c>
      <c r="H1694" s="31">
        <v>7.6</v>
      </c>
      <c r="I1694" s="31">
        <v>17.0</v>
      </c>
      <c r="J1694" s="28">
        <v>7.2</v>
      </c>
      <c r="K1694" s="31">
        <v>0.4</v>
      </c>
      <c r="L1694" s="27">
        <v>131438.55</v>
      </c>
      <c r="M1694" s="32">
        <v>61.92654742</v>
      </c>
      <c r="N1694" s="33">
        <f t="shared" si="5"/>
        <v>8139535.599</v>
      </c>
    </row>
    <row r="1695">
      <c r="A1695" s="26">
        <v>43698.0</v>
      </c>
      <c r="B1695" s="27" t="str">
        <f t="shared" si="1"/>
        <v>Wednesday</v>
      </c>
      <c r="C1695" s="28" t="str">
        <f t="shared" si="2"/>
        <v>August</v>
      </c>
      <c r="D1695" s="29">
        <f t="shared" si="3"/>
        <v>2019</v>
      </c>
      <c r="E1695" s="27">
        <f t="shared" si="4"/>
        <v>34</v>
      </c>
      <c r="F1695" s="30" t="str">
        <f>IFERROR(VLOOKUP(A1695,'_holidays'!A1695:B3800,2, false),"Ns")</f>
        <v>Y</v>
      </c>
      <c r="G1695" s="30" t="str">
        <f>IFERROR(VLOOKUP(A1695,'_holidays'!A1695:C3800,3,False),"Ns")</f>
        <v>N</v>
      </c>
      <c r="H1695" s="31">
        <v>11.5</v>
      </c>
      <c r="I1695" s="31">
        <v>16.6</v>
      </c>
      <c r="J1695" s="28">
        <v>11.5</v>
      </c>
      <c r="K1695" s="31">
        <v>0.2</v>
      </c>
      <c r="L1695" s="27">
        <v>120747.08</v>
      </c>
      <c r="M1695" s="32">
        <v>54.38688032</v>
      </c>
      <c r="N1695" s="33">
        <f t="shared" si="5"/>
        <v>6567056.989</v>
      </c>
    </row>
    <row r="1696">
      <c r="A1696" s="26">
        <v>43699.0</v>
      </c>
      <c r="B1696" s="27" t="str">
        <f t="shared" si="1"/>
        <v>Thursday</v>
      </c>
      <c r="C1696" s="28" t="str">
        <f t="shared" si="2"/>
        <v>August</v>
      </c>
      <c r="D1696" s="29">
        <f t="shared" si="3"/>
        <v>2019</v>
      </c>
      <c r="E1696" s="27">
        <f t="shared" si="4"/>
        <v>34</v>
      </c>
      <c r="F1696" s="30" t="str">
        <f>IFERROR(VLOOKUP(A1696,'_holidays'!A1696:B3801,2, false),"Ns")</f>
        <v>Y</v>
      </c>
      <c r="G1696" s="30" t="str">
        <f>IFERROR(VLOOKUP(A1696,'_holidays'!A1696:C3801,3,False),"Ns")</f>
        <v>N</v>
      </c>
      <c r="H1696" s="31">
        <v>9.6</v>
      </c>
      <c r="I1696" s="31">
        <v>13.0</v>
      </c>
      <c r="J1696" s="28">
        <v>11.3</v>
      </c>
      <c r="K1696" s="31">
        <v>1.6</v>
      </c>
      <c r="L1696" s="27">
        <v>127697.99</v>
      </c>
      <c r="M1696" s="32">
        <v>89.13914759</v>
      </c>
      <c r="N1696" s="33">
        <f t="shared" si="5"/>
        <v>11382889.98</v>
      </c>
    </row>
    <row r="1697">
      <c r="A1697" s="26">
        <v>43700.0</v>
      </c>
      <c r="B1697" s="27" t="str">
        <f t="shared" si="1"/>
        <v>Friday</v>
      </c>
      <c r="C1697" s="28" t="str">
        <f t="shared" si="2"/>
        <v>August</v>
      </c>
      <c r="D1697" s="29">
        <f t="shared" si="3"/>
        <v>2019</v>
      </c>
      <c r="E1697" s="27">
        <f t="shared" si="4"/>
        <v>34</v>
      </c>
      <c r="F1697" s="30" t="str">
        <f>IFERROR(VLOOKUP(A1697,'_holidays'!A1697:B3802,2, false),"Ns")</f>
        <v>Y</v>
      </c>
      <c r="G1697" s="30" t="str">
        <f>IFERROR(VLOOKUP(A1697,'_holidays'!A1697:C3802,3,False),"Ns")</f>
        <v>N</v>
      </c>
      <c r="H1697" s="31">
        <v>3.8</v>
      </c>
      <c r="I1697" s="31">
        <v>15.1</v>
      </c>
      <c r="J1697" s="28">
        <v>14.5</v>
      </c>
      <c r="K1697" s="31">
        <v>0.0</v>
      </c>
      <c r="L1697" s="27">
        <v>126763.365</v>
      </c>
      <c r="M1697" s="32">
        <v>91.09893111</v>
      </c>
      <c r="N1697" s="33">
        <f t="shared" si="5"/>
        <v>11548007.06</v>
      </c>
    </row>
    <row r="1698">
      <c r="A1698" s="26">
        <v>43701.0</v>
      </c>
      <c r="B1698" s="27" t="str">
        <f t="shared" si="1"/>
        <v>Saturday</v>
      </c>
      <c r="C1698" s="28" t="str">
        <f t="shared" si="2"/>
        <v>August</v>
      </c>
      <c r="D1698" s="29">
        <f t="shared" si="3"/>
        <v>2019</v>
      </c>
      <c r="E1698" s="27">
        <f t="shared" si="4"/>
        <v>34</v>
      </c>
      <c r="F1698" s="30" t="str">
        <f>IFERROR(VLOOKUP(A1698,'_holidays'!A1698:B3803,2, false),"Ns")</f>
        <v>Y</v>
      </c>
      <c r="G1698" s="30" t="str">
        <f>IFERROR(VLOOKUP(A1698,'_holidays'!A1698:C3803,3,False),"Ns")</f>
        <v>N</v>
      </c>
      <c r="H1698" s="31">
        <v>7.9</v>
      </c>
      <c r="I1698" s="31">
        <v>18.0</v>
      </c>
      <c r="J1698" s="28">
        <v>13.0</v>
      </c>
      <c r="K1698" s="31">
        <v>0.0</v>
      </c>
      <c r="L1698" s="27">
        <v>107303.475</v>
      </c>
      <c r="M1698" s="32">
        <v>55.14989882</v>
      </c>
      <c r="N1698" s="33">
        <f t="shared" si="5"/>
        <v>5917775.789</v>
      </c>
    </row>
    <row r="1699">
      <c r="A1699" s="26">
        <v>43702.0</v>
      </c>
      <c r="B1699" s="27" t="str">
        <f t="shared" si="1"/>
        <v>Sunday</v>
      </c>
      <c r="C1699" s="28" t="str">
        <f t="shared" si="2"/>
        <v>August</v>
      </c>
      <c r="D1699" s="29">
        <f t="shared" si="3"/>
        <v>2019</v>
      </c>
      <c r="E1699" s="27">
        <f t="shared" si="4"/>
        <v>35</v>
      </c>
      <c r="F1699" s="30" t="str">
        <f>IFERROR(VLOOKUP(A1699,'_holidays'!A1699:B3804,2, false),"Ns")</f>
        <v>Y</v>
      </c>
      <c r="G1699" s="30" t="str">
        <f>IFERROR(VLOOKUP(A1699,'_holidays'!A1699:C3804,3,False),"Ns")</f>
        <v>N</v>
      </c>
      <c r="H1699" s="31">
        <v>6.5</v>
      </c>
      <c r="I1699" s="31">
        <v>12.9</v>
      </c>
      <c r="J1699" s="28">
        <v>13.9</v>
      </c>
      <c r="K1699" s="31">
        <v>1.2</v>
      </c>
      <c r="L1699" s="27">
        <v>113980.3</v>
      </c>
      <c r="M1699" s="32">
        <v>119.3055933</v>
      </c>
      <c r="N1699" s="33">
        <f t="shared" si="5"/>
        <v>13598487.32</v>
      </c>
    </row>
    <row r="1700">
      <c r="A1700" s="26">
        <v>43703.0</v>
      </c>
      <c r="B1700" s="27" t="str">
        <f t="shared" si="1"/>
        <v>Monday</v>
      </c>
      <c r="C1700" s="28" t="str">
        <f t="shared" si="2"/>
        <v>August</v>
      </c>
      <c r="D1700" s="29">
        <f t="shared" si="3"/>
        <v>2019</v>
      </c>
      <c r="E1700" s="27">
        <f t="shared" si="4"/>
        <v>35</v>
      </c>
      <c r="F1700" s="30" t="str">
        <f>IFERROR(VLOOKUP(A1700,'_holidays'!A1700:B3805,2, false),"Ns")</f>
        <v>Y</v>
      </c>
      <c r="G1700" s="30" t="str">
        <f>IFERROR(VLOOKUP(A1700,'_holidays'!A1700:C3805,3,False),"Ns")</f>
        <v>N</v>
      </c>
      <c r="H1700" s="31">
        <v>5.3</v>
      </c>
      <c r="I1700" s="31">
        <v>14.4</v>
      </c>
      <c r="J1700" s="28">
        <v>14.7</v>
      </c>
      <c r="K1700" s="31">
        <v>0.0</v>
      </c>
      <c r="L1700" s="27">
        <v>132704.365</v>
      </c>
      <c r="M1700" s="32">
        <v>142.1848103</v>
      </c>
      <c r="N1700" s="33">
        <f t="shared" si="5"/>
        <v>18868544.96</v>
      </c>
    </row>
    <row r="1701">
      <c r="A1701" s="26">
        <v>43704.0</v>
      </c>
      <c r="B1701" s="27" t="str">
        <f t="shared" si="1"/>
        <v>Tuesday</v>
      </c>
      <c r="C1701" s="28" t="str">
        <f t="shared" si="2"/>
        <v>August</v>
      </c>
      <c r="D1701" s="29">
        <f t="shared" si="3"/>
        <v>2019</v>
      </c>
      <c r="E1701" s="27">
        <f t="shared" si="4"/>
        <v>35</v>
      </c>
      <c r="F1701" s="30" t="str">
        <f>IFERROR(VLOOKUP(A1701,'_holidays'!A1701:B3806,2, false),"Ns")</f>
        <v>Y</v>
      </c>
      <c r="G1701" s="30" t="str">
        <f>IFERROR(VLOOKUP(A1701,'_holidays'!A1701:C3806,3,False),"Ns")</f>
        <v>N</v>
      </c>
      <c r="H1701" s="31">
        <v>4.2</v>
      </c>
      <c r="I1701" s="31">
        <v>15.3</v>
      </c>
      <c r="J1701" s="28">
        <v>12.9</v>
      </c>
      <c r="K1701" s="31">
        <v>0.0</v>
      </c>
      <c r="L1701" s="27">
        <v>130964.885</v>
      </c>
      <c r="M1701" s="32">
        <v>131.1074194</v>
      </c>
      <c r="N1701" s="33">
        <f t="shared" si="5"/>
        <v>17170468.1</v>
      </c>
    </row>
    <row r="1702">
      <c r="A1702" s="26">
        <v>43705.0</v>
      </c>
      <c r="B1702" s="27" t="str">
        <f t="shared" si="1"/>
        <v>Wednesday</v>
      </c>
      <c r="C1702" s="28" t="str">
        <f t="shared" si="2"/>
        <v>August</v>
      </c>
      <c r="D1702" s="29">
        <f t="shared" si="3"/>
        <v>2019</v>
      </c>
      <c r="E1702" s="27">
        <f t="shared" si="4"/>
        <v>35</v>
      </c>
      <c r="F1702" s="30" t="str">
        <f>IFERROR(VLOOKUP(A1702,'_holidays'!A1702:B3807,2, false),"Ns")</f>
        <v>Y</v>
      </c>
      <c r="G1702" s="30" t="str">
        <f>IFERROR(VLOOKUP(A1702,'_holidays'!A1702:C3807,3,False),"Ns")</f>
        <v>N</v>
      </c>
      <c r="H1702" s="31">
        <v>8.3</v>
      </c>
      <c r="I1702" s="31">
        <v>13.4</v>
      </c>
      <c r="J1702" s="28">
        <v>5.0</v>
      </c>
      <c r="K1702" s="31">
        <v>0.0</v>
      </c>
      <c r="L1702" s="27">
        <v>137660.94</v>
      </c>
      <c r="M1702" s="32">
        <v>140.9420211</v>
      </c>
      <c r="N1702" s="33">
        <f t="shared" si="5"/>
        <v>19402211.11</v>
      </c>
    </row>
    <row r="1703">
      <c r="A1703" s="26">
        <v>43706.0</v>
      </c>
      <c r="B1703" s="27" t="str">
        <f t="shared" si="1"/>
        <v>Thursday</v>
      </c>
      <c r="C1703" s="28" t="str">
        <f t="shared" si="2"/>
        <v>August</v>
      </c>
      <c r="D1703" s="29">
        <f t="shared" si="3"/>
        <v>2019</v>
      </c>
      <c r="E1703" s="27">
        <f t="shared" si="4"/>
        <v>35</v>
      </c>
      <c r="F1703" s="30" t="str">
        <f>IFERROR(VLOOKUP(A1703,'_holidays'!A1703:B3808,2, false),"Ns")</f>
        <v>Y</v>
      </c>
      <c r="G1703" s="30" t="str">
        <f>IFERROR(VLOOKUP(A1703,'_holidays'!A1703:C3808,3,False),"Ns")</f>
        <v>N</v>
      </c>
      <c r="H1703" s="31">
        <v>6.1</v>
      </c>
      <c r="I1703" s="31">
        <v>13.0</v>
      </c>
      <c r="J1703" s="28">
        <v>13.2</v>
      </c>
      <c r="K1703" s="31">
        <v>6.2</v>
      </c>
      <c r="L1703" s="27">
        <v>134233.345</v>
      </c>
      <c r="M1703" s="32">
        <v>135.2468604</v>
      </c>
      <c r="N1703" s="33">
        <f t="shared" si="5"/>
        <v>18154638.47</v>
      </c>
    </row>
    <row r="1704">
      <c r="A1704" s="26">
        <v>43707.0</v>
      </c>
      <c r="B1704" s="27" t="str">
        <f t="shared" si="1"/>
        <v>Friday</v>
      </c>
      <c r="C1704" s="28" t="str">
        <f t="shared" si="2"/>
        <v>August</v>
      </c>
      <c r="D1704" s="29">
        <f t="shared" si="3"/>
        <v>2019</v>
      </c>
      <c r="E1704" s="27">
        <f t="shared" si="4"/>
        <v>35</v>
      </c>
      <c r="F1704" s="30" t="str">
        <f>IFERROR(VLOOKUP(A1704,'_holidays'!A1704:B3809,2, false),"Ns")</f>
        <v>Y</v>
      </c>
      <c r="G1704" s="30" t="str">
        <f>IFERROR(VLOOKUP(A1704,'_holidays'!A1704:C3809,3,False),"Ns")</f>
        <v>N</v>
      </c>
      <c r="H1704" s="31">
        <v>2.3</v>
      </c>
      <c r="I1704" s="31">
        <v>15.3</v>
      </c>
      <c r="J1704" s="28">
        <v>15.6</v>
      </c>
      <c r="K1704" s="31">
        <v>0.2</v>
      </c>
      <c r="L1704" s="27">
        <v>131871.08</v>
      </c>
      <c r="M1704" s="32">
        <v>185.2052836</v>
      </c>
      <c r="N1704" s="33">
        <f t="shared" si="5"/>
        <v>24423220.77</v>
      </c>
    </row>
    <row r="1705">
      <c r="A1705" s="26">
        <v>43708.0</v>
      </c>
      <c r="B1705" s="27" t="str">
        <f t="shared" si="1"/>
        <v>Saturday</v>
      </c>
      <c r="C1705" s="28" t="str">
        <f t="shared" si="2"/>
        <v>August</v>
      </c>
      <c r="D1705" s="29">
        <f t="shared" si="3"/>
        <v>2019</v>
      </c>
      <c r="E1705" s="27">
        <f t="shared" si="4"/>
        <v>35</v>
      </c>
      <c r="F1705" s="30" t="str">
        <f>IFERROR(VLOOKUP(A1705,'_holidays'!A1705:B3810,2, false),"Ns")</f>
        <v>Y</v>
      </c>
      <c r="G1705" s="30" t="str">
        <f>IFERROR(VLOOKUP(A1705,'_holidays'!A1705:C3810,3,False),"Ns")</f>
        <v>N</v>
      </c>
      <c r="H1705" s="31">
        <v>5.0</v>
      </c>
      <c r="I1705" s="31">
        <v>18.2</v>
      </c>
      <c r="J1705" s="28">
        <v>15.8</v>
      </c>
      <c r="K1705" s="31">
        <v>0.0</v>
      </c>
      <c r="L1705" s="27">
        <v>107616.03</v>
      </c>
      <c r="M1705" s="32">
        <v>79.34719837</v>
      </c>
      <c r="N1705" s="33">
        <f t="shared" si="5"/>
        <v>8539030.48</v>
      </c>
    </row>
    <row r="1706">
      <c r="A1706" s="26">
        <v>43709.0</v>
      </c>
      <c r="B1706" s="27" t="str">
        <f t="shared" si="1"/>
        <v>Sunday</v>
      </c>
      <c r="C1706" s="28" t="str">
        <f t="shared" si="2"/>
        <v>September</v>
      </c>
      <c r="D1706" s="29">
        <f t="shared" si="3"/>
        <v>2019</v>
      </c>
      <c r="E1706" s="27">
        <f t="shared" si="4"/>
        <v>36</v>
      </c>
      <c r="F1706" s="30" t="str">
        <f>IFERROR(VLOOKUP(A1706,'_holidays'!A1706:B3811,2, false),"Ns")</f>
        <v>Ns</v>
      </c>
      <c r="G1706" s="30" t="str">
        <f>IFERROR(VLOOKUP(A1706,'_holidays'!A1706:C3811,3,False),"Ns")</f>
        <v>Ns</v>
      </c>
      <c r="H1706" s="31">
        <v>11.1</v>
      </c>
      <c r="I1706" s="31">
        <v>19.6</v>
      </c>
      <c r="J1706" s="28">
        <v>9.4</v>
      </c>
      <c r="K1706" s="31">
        <v>0.0</v>
      </c>
      <c r="L1706" s="27">
        <v>106779.475</v>
      </c>
      <c r="M1706" s="32">
        <v>75.51274154</v>
      </c>
      <c r="N1706" s="33">
        <f t="shared" si="5"/>
        <v>8063210.897</v>
      </c>
    </row>
    <row r="1707">
      <c r="A1707" s="26">
        <v>43710.0</v>
      </c>
      <c r="B1707" s="27" t="str">
        <f t="shared" si="1"/>
        <v>Monday</v>
      </c>
      <c r="C1707" s="28" t="str">
        <f t="shared" si="2"/>
        <v>September</v>
      </c>
      <c r="D1707" s="29">
        <f t="shared" si="3"/>
        <v>2019</v>
      </c>
      <c r="E1707" s="27">
        <f t="shared" si="4"/>
        <v>36</v>
      </c>
      <c r="F1707" s="30" t="str">
        <f>IFERROR(VLOOKUP(A1707,'_holidays'!A1707:B3812,2, false),"Ns")</f>
        <v>Ns</v>
      </c>
      <c r="G1707" s="30" t="str">
        <f>IFERROR(VLOOKUP(A1707,'_holidays'!A1707:C3812,3,False),"Ns")</f>
        <v>Ns</v>
      </c>
      <c r="H1707" s="31">
        <v>10.2</v>
      </c>
      <c r="I1707" s="31">
        <v>17.6</v>
      </c>
      <c r="J1707" s="28">
        <v>13.8</v>
      </c>
      <c r="K1707" s="31">
        <v>2.4</v>
      </c>
      <c r="L1707" s="27">
        <v>121697.38</v>
      </c>
      <c r="M1707" s="32">
        <v>92.69108892</v>
      </c>
      <c r="N1707" s="33">
        <f t="shared" si="5"/>
        <v>11280262.67</v>
      </c>
    </row>
    <row r="1708">
      <c r="A1708" s="26">
        <v>43711.0</v>
      </c>
      <c r="B1708" s="27" t="str">
        <f t="shared" si="1"/>
        <v>Tuesday</v>
      </c>
      <c r="C1708" s="28" t="str">
        <f t="shared" si="2"/>
        <v>September</v>
      </c>
      <c r="D1708" s="29">
        <f t="shared" si="3"/>
        <v>2019</v>
      </c>
      <c r="E1708" s="27">
        <f t="shared" si="4"/>
        <v>36</v>
      </c>
      <c r="F1708" s="30" t="str">
        <f>IFERROR(VLOOKUP(A1708,'_holidays'!A1708:B3813,2, false),"Ns")</f>
        <v>Ns</v>
      </c>
      <c r="G1708" s="30" t="str">
        <f>IFERROR(VLOOKUP(A1708,'_holidays'!A1708:C3813,3,False),"Ns")</f>
        <v>Ns</v>
      </c>
      <c r="H1708" s="31">
        <v>9.2</v>
      </c>
      <c r="I1708" s="31">
        <v>19.6</v>
      </c>
      <c r="J1708" s="28">
        <v>16.4</v>
      </c>
      <c r="K1708" s="31">
        <v>0.6</v>
      </c>
      <c r="L1708" s="27">
        <v>118871.215</v>
      </c>
      <c r="M1708" s="32">
        <v>114.8862595</v>
      </c>
      <c r="N1708" s="33">
        <f t="shared" si="5"/>
        <v>13656669.25</v>
      </c>
    </row>
    <row r="1709">
      <c r="A1709" s="26">
        <v>43712.0</v>
      </c>
      <c r="B1709" s="27" t="str">
        <f t="shared" si="1"/>
        <v>Wednesday</v>
      </c>
      <c r="C1709" s="28" t="str">
        <f t="shared" si="2"/>
        <v>September</v>
      </c>
      <c r="D1709" s="29">
        <f t="shared" si="3"/>
        <v>2019</v>
      </c>
      <c r="E1709" s="27">
        <f t="shared" si="4"/>
        <v>36</v>
      </c>
      <c r="F1709" s="30" t="str">
        <f>IFERROR(VLOOKUP(A1709,'_holidays'!A1709:B3814,2, false),"Ns")</f>
        <v>Ns</v>
      </c>
      <c r="G1709" s="30" t="str">
        <f>IFERROR(VLOOKUP(A1709,'_holidays'!A1709:C3814,3,False),"Ns")</f>
        <v>Ns</v>
      </c>
      <c r="H1709" s="31">
        <v>8.2</v>
      </c>
      <c r="I1709" s="31">
        <v>18.7</v>
      </c>
      <c r="J1709" s="28">
        <v>15.1</v>
      </c>
      <c r="K1709" s="31">
        <v>0.0</v>
      </c>
      <c r="L1709" s="27">
        <v>122652.81</v>
      </c>
      <c r="M1709" s="32">
        <v>144.3934345</v>
      </c>
      <c r="N1709" s="33">
        <f t="shared" si="5"/>
        <v>17710260.49</v>
      </c>
    </row>
    <row r="1710">
      <c r="A1710" s="26">
        <v>43713.0</v>
      </c>
      <c r="B1710" s="27" t="str">
        <f t="shared" si="1"/>
        <v>Thursday</v>
      </c>
      <c r="C1710" s="28" t="str">
        <f t="shared" si="2"/>
        <v>September</v>
      </c>
      <c r="D1710" s="29">
        <f t="shared" si="3"/>
        <v>2019</v>
      </c>
      <c r="E1710" s="27">
        <f t="shared" si="4"/>
        <v>36</v>
      </c>
      <c r="F1710" s="30" t="str">
        <f>IFERROR(VLOOKUP(A1710,'_holidays'!A1710:B3815,2, false),"Ns")</f>
        <v>Ns</v>
      </c>
      <c r="G1710" s="30" t="str">
        <f>IFERROR(VLOOKUP(A1710,'_holidays'!A1710:C3815,3,False),"Ns")</f>
        <v>Ns</v>
      </c>
      <c r="H1710" s="31">
        <v>8.7</v>
      </c>
      <c r="I1710" s="31">
        <v>21.2</v>
      </c>
      <c r="J1710" s="28">
        <v>14.8</v>
      </c>
      <c r="K1710" s="31">
        <v>3.4</v>
      </c>
      <c r="L1710" s="27">
        <v>120223.175</v>
      </c>
      <c r="M1710" s="32">
        <v>99.34544347</v>
      </c>
      <c r="N1710" s="33">
        <f t="shared" si="5"/>
        <v>11943624.64</v>
      </c>
    </row>
    <row r="1711">
      <c r="A1711" s="26">
        <v>43714.0</v>
      </c>
      <c r="B1711" s="27" t="str">
        <f t="shared" si="1"/>
        <v>Friday</v>
      </c>
      <c r="C1711" s="28" t="str">
        <f t="shared" si="2"/>
        <v>September</v>
      </c>
      <c r="D1711" s="29">
        <f t="shared" si="3"/>
        <v>2019</v>
      </c>
      <c r="E1711" s="27">
        <f t="shared" si="4"/>
        <v>36</v>
      </c>
      <c r="F1711" s="30" t="str">
        <f>IFERROR(VLOOKUP(A1711,'_holidays'!A1711:B3816,2, false),"Ns")</f>
        <v>Ns</v>
      </c>
      <c r="G1711" s="30" t="str">
        <f>IFERROR(VLOOKUP(A1711,'_holidays'!A1711:C3816,3,False),"Ns")</f>
        <v>Ns</v>
      </c>
      <c r="H1711" s="31">
        <v>11.3</v>
      </c>
      <c r="I1711" s="31">
        <v>16.0</v>
      </c>
      <c r="J1711" s="28">
        <v>10.4</v>
      </c>
      <c r="K1711" s="31">
        <v>2.0</v>
      </c>
      <c r="L1711" s="27">
        <v>122222.69</v>
      </c>
      <c r="M1711" s="32">
        <v>67.97275419</v>
      </c>
      <c r="N1711" s="33">
        <f t="shared" si="5"/>
        <v>8307812.864</v>
      </c>
    </row>
    <row r="1712">
      <c r="A1712" s="26">
        <v>43715.0</v>
      </c>
      <c r="B1712" s="27" t="str">
        <f t="shared" si="1"/>
        <v>Saturday</v>
      </c>
      <c r="C1712" s="28" t="str">
        <f t="shared" si="2"/>
        <v>September</v>
      </c>
      <c r="D1712" s="29">
        <f t="shared" si="3"/>
        <v>2019</v>
      </c>
      <c r="E1712" s="27">
        <f t="shared" si="4"/>
        <v>36</v>
      </c>
      <c r="F1712" s="30" t="str">
        <f>IFERROR(VLOOKUP(A1712,'_holidays'!A1712:B3817,2, false),"Ns")</f>
        <v>Ns</v>
      </c>
      <c r="G1712" s="30" t="str">
        <f>IFERROR(VLOOKUP(A1712,'_holidays'!A1712:C3817,3,False),"Ns")</f>
        <v>Ns</v>
      </c>
      <c r="H1712" s="31">
        <v>8.8</v>
      </c>
      <c r="I1712" s="31">
        <v>12.9</v>
      </c>
      <c r="J1712" s="28">
        <v>11.3</v>
      </c>
      <c r="K1712" s="31">
        <v>1.0</v>
      </c>
      <c r="L1712" s="27">
        <v>115200.19</v>
      </c>
      <c r="M1712" s="32">
        <v>73.467963</v>
      </c>
      <c r="N1712" s="33">
        <f t="shared" si="5"/>
        <v>8463523.297</v>
      </c>
    </row>
    <row r="1713">
      <c r="A1713" s="26">
        <v>43716.0</v>
      </c>
      <c r="B1713" s="27" t="str">
        <f t="shared" si="1"/>
        <v>Sunday</v>
      </c>
      <c r="C1713" s="28" t="str">
        <f t="shared" si="2"/>
        <v>September</v>
      </c>
      <c r="D1713" s="29">
        <f t="shared" si="3"/>
        <v>2019</v>
      </c>
      <c r="E1713" s="27">
        <f t="shared" si="4"/>
        <v>37</v>
      </c>
      <c r="F1713" s="30" t="str">
        <f>IFERROR(VLOOKUP(A1713,'_holidays'!A1713:B3818,2, false),"Ns")</f>
        <v>Ns</v>
      </c>
      <c r="G1713" s="30" t="str">
        <f>IFERROR(VLOOKUP(A1713,'_holidays'!A1713:C3818,3,False),"Ns")</f>
        <v>Ns</v>
      </c>
      <c r="H1713" s="31">
        <v>8.2</v>
      </c>
      <c r="I1713" s="31">
        <v>15.1</v>
      </c>
      <c r="J1713" s="28">
        <v>9.5</v>
      </c>
      <c r="K1713" s="31">
        <v>0.6</v>
      </c>
      <c r="L1713" s="27">
        <v>116999.07</v>
      </c>
      <c r="M1713" s="32">
        <v>65.37643892</v>
      </c>
      <c r="N1713" s="33">
        <f t="shared" si="5"/>
        <v>7648982.554</v>
      </c>
    </row>
    <row r="1714">
      <c r="A1714" s="26">
        <v>43717.0</v>
      </c>
      <c r="B1714" s="27" t="str">
        <f t="shared" si="1"/>
        <v>Monday</v>
      </c>
      <c r="C1714" s="28" t="str">
        <f t="shared" si="2"/>
        <v>September</v>
      </c>
      <c r="D1714" s="29">
        <f t="shared" si="3"/>
        <v>2019</v>
      </c>
      <c r="E1714" s="27">
        <f t="shared" si="4"/>
        <v>37</v>
      </c>
      <c r="F1714" s="30" t="str">
        <f>IFERROR(VLOOKUP(A1714,'_holidays'!A1714:B3819,2, false),"Ns")</f>
        <v>Y</v>
      </c>
      <c r="G1714" s="30" t="str">
        <f>IFERROR(VLOOKUP(A1714,'_holidays'!A1714:C3819,3,False),"Ns")</f>
        <v>N</v>
      </c>
      <c r="H1714" s="31">
        <v>6.8</v>
      </c>
      <c r="I1714" s="31">
        <v>12.8</v>
      </c>
      <c r="J1714" s="28">
        <v>14.4</v>
      </c>
      <c r="K1714" s="31">
        <v>5.6</v>
      </c>
      <c r="L1714" s="27">
        <v>130448.115</v>
      </c>
      <c r="M1714" s="32">
        <v>92.61396885</v>
      </c>
      <c r="N1714" s="33">
        <f t="shared" si="5"/>
        <v>12081317.66</v>
      </c>
    </row>
    <row r="1715">
      <c r="A1715" s="26">
        <v>43718.0</v>
      </c>
      <c r="B1715" s="27" t="str">
        <f t="shared" si="1"/>
        <v>Tuesday</v>
      </c>
      <c r="C1715" s="28" t="str">
        <f t="shared" si="2"/>
        <v>September</v>
      </c>
      <c r="D1715" s="29">
        <f t="shared" si="3"/>
        <v>2019</v>
      </c>
      <c r="E1715" s="27">
        <f t="shared" si="4"/>
        <v>37</v>
      </c>
      <c r="F1715" s="30" t="str">
        <f>IFERROR(VLOOKUP(A1715,'_holidays'!A1715:B3820,2, false),"Ns")</f>
        <v>Y</v>
      </c>
      <c r="G1715" s="30" t="str">
        <f>IFERROR(VLOOKUP(A1715,'_holidays'!A1715:C3820,3,False),"Ns")</f>
        <v>N</v>
      </c>
      <c r="H1715" s="31">
        <v>7.7</v>
      </c>
      <c r="I1715" s="31">
        <v>14.8</v>
      </c>
      <c r="J1715" s="28">
        <v>16.1</v>
      </c>
      <c r="K1715" s="31">
        <v>2.6</v>
      </c>
      <c r="L1715" s="27">
        <v>131665.015</v>
      </c>
      <c r="M1715" s="32">
        <v>150.0279612</v>
      </c>
      <c r="N1715" s="33">
        <f t="shared" si="5"/>
        <v>19753433.76</v>
      </c>
    </row>
    <row r="1716">
      <c r="A1716" s="26">
        <v>43719.0</v>
      </c>
      <c r="B1716" s="27" t="str">
        <f t="shared" si="1"/>
        <v>Wednesday</v>
      </c>
      <c r="C1716" s="28" t="str">
        <f t="shared" si="2"/>
        <v>September</v>
      </c>
      <c r="D1716" s="29">
        <f t="shared" si="3"/>
        <v>2019</v>
      </c>
      <c r="E1716" s="27">
        <f t="shared" si="4"/>
        <v>37</v>
      </c>
      <c r="F1716" s="30" t="str">
        <f>IFERROR(VLOOKUP(A1716,'_holidays'!A1716:B3821,2, false),"Ns")</f>
        <v>Y</v>
      </c>
      <c r="G1716" s="30" t="str">
        <f>IFERROR(VLOOKUP(A1716,'_holidays'!A1716:C3821,3,False),"Ns")</f>
        <v>N</v>
      </c>
      <c r="H1716" s="31">
        <v>5.0</v>
      </c>
      <c r="I1716" s="31">
        <v>20.8</v>
      </c>
      <c r="J1716" s="28">
        <v>17.8</v>
      </c>
      <c r="K1716" s="31">
        <v>0.0</v>
      </c>
      <c r="L1716" s="27">
        <v>121100.045</v>
      </c>
      <c r="M1716" s="32">
        <v>83.05214828</v>
      </c>
      <c r="N1716" s="33">
        <f t="shared" si="5"/>
        <v>10057618.89</v>
      </c>
    </row>
    <row r="1717">
      <c r="A1717" s="26">
        <v>43720.0</v>
      </c>
      <c r="B1717" s="27" t="str">
        <f t="shared" si="1"/>
        <v>Thursday</v>
      </c>
      <c r="C1717" s="28" t="str">
        <f t="shared" si="2"/>
        <v>September</v>
      </c>
      <c r="D1717" s="29">
        <f t="shared" si="3"/>
        <v>2019</v>
      </c>
      <c r="E1717" s="27">
        <f t="shared" si="4"/>
        <v>37</v>
      </c>
      <c r="F1717" s="30" t="str">
        <f>IFERROR(VLOOKUP(A1717,'_holidays'!A1717:B3822,2, false),"Ns")</f>
        <v>Y</v>
      </c>
      <c r="G1717" s="30" t="str">
        <f>IFERROR(VLOOKUP(A1717,'_holidays'!A1717:C3822,3,False),"Ns")</f>
        <v>N</v>
      </c>
      <c r="H1717" s="31">
        <v>11.1</v>
      </c>
      <c r="I1717" s="31">
        <v>20.8</v>
      </c>
      <c r="J1717" s="28">
        <v>11.8</v>
      </c>
      <c r="K1717" s="31">
        <v>0.0</v>
      </c>
      <c r="L1717" s="27">
        <v>118723.07</v>
      </c>
      <c r="M1717" s="32">
        <v>76.52661892</v>
      </c>
      <c r="N1717" s="33">
        <f t="shared" si="5"/>
        <v>9085475.135</v>
      </c>
    </row>
    <row r="1718">
      <c r="A1718" s="26">
        <v>43721.0</v>
      </c>
      <c r="B1718" s="27" t="str">
        <f t="shared" si="1"/>
        <v>Friday</v>
      </c>
      <c r="C1718" s="28" t="str">
        <f t="shared" si="2"/>
        <v>September</v>
      </c>
      <c r="D1718" s="29">
        <f t="shared" si="3"/>
        <v>2019</v>
      </c>
      <c r="E1718" s="27">
        <f t="shared" si="4"/>
        <v>37</v>
      </c>
      <c r="F1718" s="30" t="str">
        <f>IFERROR(VLOOKUP(A1718,'_holidays'!A1718:B3823,2, false),"Ns")</f>
        <v>Y</v>
      </c>
      <c r="G1718" s="30" t="str">
        <f>IFERROR(VLOOKUP(A1718,'_holidays'!A1718:C3823,3,False),"Ns")</f>
        <v>N</v>
      </c>
      <c r="H1718" s="31">
        <v>7.7</v>
      </c>
      <c r="I1718" s="31">
        <v>18.6</v>
      </c>
      <c r="J1718" s="28">
        <v>14.0</v>
      </c>
      <c r="K1718" s="31">
        <v>0.0</v>
      </c>
      <c r="L1718" s="27">
        <v>120349.015</v>
      </c>
      <c r="M1718" s="32">
        <v>108.2140233</v>
      </c>
      <c r="N1718" s="33">
        <f t="shared" si="5"/>
        <v>13023451.11</v>
      </c>
    </row>
    <row r="1719">
      <c r="A1719" s="26">
        <v>43722.0</v>
      </c>
      <c r="B1719" s="27" t="str">
        <f t="shared" si="1"/>
        <v>Saturday</v>
      </c>
      <c r="C1719" s="28" t="str">
        <f t="shared" si="2"/>
        <v>September</v>
      </c>
      <c r="D1719" s="29">
        <f t="shared" si="3"/>
        <v>2019</v>
      </c>
      <c r="E1719" s="27">
        <f t="shared" si="4"/>
        <v>37</v>
      </c>
      <c r="F1719" s="30" t="str">
        <f>IFERROR(VLOOKUP(A1719,'_holidays'!A1719:B3824,2, false),"Ns")</f>
        <v>Y</v>
      </c>
      <c r="G1719" s="30" t="str">
        <f>IFERROR(VLOOKUP(A1719,'_holidays'!A1719:C3824,3,False),"Ns")</f>
        <v>N</v>
      </c>
      <c r="H1719" s="31">
        <v>9.3</v>
      </c>
      <c r="I1719" s="31">
        <v>20.0</v>
      </c>
      <c r="J1719" s="28">
        <v>18.3</v>
      </c>
      <c r="K1719" s="31">
        <v>0.0</v>
      </c>
      <c r="L1719" s="27">
        <v>103500.955</v>
      </c>
      <c r="M1719" s="32">
        <v>106.4610523</v>
      </c>
      <c r="N1719" s="33">
        <f t="shared" si="5"/>
        <v>11018820.58</v>
      </c>
    </row>
    <row r="1720">
      <c r="A1720" s="26">
        <v>43723.0</v>
      </c>
      <c r="B1720" s="27" t="str">
        <f t="shared" si="1"/>
        <v>Sunday</v>
      </c>
      <c r="C1720" s="28" t="str">
        <f t="shared" si="2"/>
        <v>September</v>
      </c>
      <c r="D1720" s="29">
        <f t="shared" si="3"/>
        <v>2019</v>
      </c>
      <c r="E1720" s="27">
        <f t="shared" si="4"/>
        <v>38</v>
      </c>
      <c r="F1720" s="30" t="str">
        <f>IFERROR(VLOOKUP(A1720,'_holidays'!A1720:B3825,2, false),"Ns")</f>
        <v>Y</v>
      </c>
      <c r="G1720" s="30" t="str">
        <f>IFERROR(VLOOKUP(A1720,'_holidays'!A1720:C3825,3,False),"Ns")</f>
        <v>N</v>
      </c>
      <c r="H1720" s="31">
        <v>12.4</v>
      </c>
      <c r="I1720" s="31">
        <v>21.8</v>
      </c>
      <c r="J1720" s="28">
        <v>8.4</v>
      </c>
      <c r="K1720" s="31">
        <v>1.6</v>
      </c>
      <c r="L1720" s="27">
        <v>105149.02</v>
      </c>
      <c r="M1720" s="32">
        <v>87.63007499</v>
      </c>
      <c r="N1720" s="33">
        <f t="shared" si="5"/>
        <v>9214216.508</v>
      </c>
    </row>
    <row r="1721">
      <c r="A1721" s="26">
        <v>43724.0</v>
      </c>
      <c r="B1721" s="27" t="str">
        <f t="shared" si="1"/>
        <v>Monday</v>
      </c>
      <c r="C1721" s="28" t="str">
        <f t="shared" si="2"/>
        <v>September</v>
      </c>
      <c r="D1721" s="29">
        <f t="shared" si="3"/>
        <v>2019</v>
      </c>
      <c r="E1721" s="27">
        <f t="shared" si="4"/>
        <v>38</v>
      </c>
      <c r="F1721" s="30" t="str">
        <f>IFERROR(VLOOKUP(A1721,'_holidays'!A1721:B3826,2, false),"Ns")</f>
        <v>Y</v>
      </c>
      <c r="G1721" s="30" t="str">
        <f>IFERROR(VLOOKUP(A1721,'_holidays'!A1721:C3826,3,False),"Ns")</f>
        <v>N</v>
      </c>
      <c r="H1721" s="31">
        <v>9.7</v>
      </c>
      <c r="I1721" s="31">
        <v>12.8</v>
      </c>
      <c r="J1721" s="28">
        <v>17.7</v>
      </c>
      <c r="K1721" s="31">
        <v>13.0</v>
      </c>
      <c r="L1721" s="27">
        <v>119362.235</v>
      </c>
      <c r="M1721" s="32">
        <v>137.4673567</v>
      </c>
      <c r="N1721" s="33">
        <f t="shared" si="5"/>
        <v>16408410.94</v>
      </c>
    </row>
    <row r="1722">
      <c r="A1722" s="26">
        <v>43725.0</v>
      </c>
      <c r="B1722" s="27" t="str">
        <f t="shared" si="1"/>
        <v>Tuesday</v>
      </c>
      <c r="C1722" s="28" t="str">
        <f t="shared" si="2"/>
        <v>September</v>
      </c>
      <c r="D1722" s="29">
        <f t="shared" si="3"/>
        <v>2019</v>
      </c>
      <c r="E1722" s="27">
        <f t="shared" si="4"/>
        <v>38</v>
      </c>
      <c r="F1722" s="30" t="str">
        <f>IFERROR(VLOOKUP(A1722,'_holidays'!A1722:B3827,2, false),"Ns")</f>
        <v>Y</v>
      </c>
      <c r="G1722" s="30" t="str">
        <f>IFERROR(VLOOKUP(A1722,'_holidays'!A1722:C3827,3,False),"Ns")</f>
        <v>N</v>
      </c>
      <c r="H1722" s="31">
        <v>3.6</v>
      </c>
      <c r="I1722" s="31">
        <v>14.8</v>
      </c>
      <c r="J1722" s="28">
        <v>19.0</v>
      </c>
      <c r="K1722" s="31">
        <v>0.0</v>
      </c>
      <c r="L1722" s="27">
        <v>124129.44</v>
      </c>
      <c r="M1722" s="32">
        <v>149.599176</v>
      </c>
      <c r="N1722" s="33">
        <f t="shared" si="5"/>
        <v>18569661.94</v>
      </c>
    </row>
    <row r="1723">
      <c r="A1723" s="26">
        <v>43726.0</v>
      </c>
      <c r="B1723" s="27" t="str">
        <f t="shared" si="1"/>
        <v>Wednesday</v>
      </c>
      <c r="C1723" s="28" t="str">
        <f t="shared" si="2"/>
        <v>September</v>
      </c>
      <c r="D1723" s="29">
        <f t="shared" si="3"/>
        <v>2019</v>
      </c>
      <c r="E1723" s="27">
        <f t="shared" si="4"/>
        <v>38</v>
      </c>
      <c r="F1723" s="30" t="str">
        <f>IFERROR(VLOOKUP(A1723,'_holidays'!A1723:B3828,2, false),"Ns")</f>
        <v>Y</v>
      </c>
      <c r="G1723" s="30" t="str">
        <f>IFERROR(VLOOKUP(A1723,'_holidays'!A1723:C3828,3,False),"Ns")</f>
        <v>N</v>
      </c>
      <c r="H1723" s="31">
        <v>4.3</v>
      </c>
      <c r="I1723" s="31">
        <v>18.9</v>
      </c>
      <c r="J1723" s="28">
        <v>19.2</v>
      </c>
      <c r="K1723" s="31">
        <v>0.0</v>
      </c>
      <c r="L1723" s="27">
        <v>119715.705</v>
      </c>
      <c r="M1723" s="32">
        <v>151.2558046</v>
      </c>
      <c r="N1723" s="33">
        <f t="shared" si="5"/>
        <v>18107695.28</v>
      </c>
    </row>
    <row r="1724">
      <c r="A1724" s="26">
        <v>43727.0</v>
      </c>
      <c r="B1724" s="27" t="str">
        <f t="shared" si="1"/>
        <v>Thursday</v>
      </c>
      <c r="C1724" s="28" t="str">
        <f t="shared" si="2"/>
        <v>September</v>
      </c>
      <c r="D1724" s="29">
        <f t="shared" si="3"/>
        <v>2019</v>
      </c>
      <c r="E1724" s="27">
        <f t="shared" si="4"/>
        <v>38</v>
      </c>
      <c r="F1724" s="30" t="str">
        <f>IFERROR(VLOOKUP(A1724,'_holidays'!A1724:B3829,2, false),"Ns")</f>
        <v>Y</v>
      </c>
      <c r="G1724" s="30" t="str">
        <f>IFERROR(VLOOKUP(A1724,'_holidays'!A1724:C3829,3,False),"Ns")</f>
        <v>N</v>
      </c>
      <c r="H1724" s="31">
        <v>8.2</v>
      </c>
      <c r="I1724" s="31">
        <v>24.0</v>
      </c>
      <c r="J1724" s="28">
        <v>19.4</v>
      </c>
      <c r="K1724" s="31">
        <v>0.0</v>
      </c>
      <c r="L1724" s="27">
        <v>108102.56</v>
      </c>
      <c r="M1724" s="32">
        <v>82.43824146</v>
      </c>
      <c r="N1724" s="33">
        <f t="shared" si="5"/>
        <v>8911784.944</v>
      </c>
    </row>
    <row r="1725">
      <c r="A1725" s="26">
        <v>43728.0</v>
      </c>
      <c r="B1725" s="27" t="str">
        <f t="shared" si="1"/>
        <v>Friday</v>
      </c>
      <c r="C1725" s="28" t="str">
        <f t="shared" si="2"/>
        <v>September</v>
      </c>
      <c r="D1725" s="29">
        <f t="shared" si="3"/>
        <v>2019</v>
      </c>
      <c r="E1725" s="27">
        <f t="shared" si="4"/>
        <v>38</v>
      </c>
      <c r="F1725" s="30" t="str">
        <f>IFERROR(VLOOKUP(A1725,'_holidays'!A1725:B3830,2, false),"Ns")</f>
        <v>N</v>
      </c>
      <c r="G1725" s="30" t="str">
        <f>IFERROR(VLOOKUP(A1725,'_holidays'!A1725:C3830,3,False),"Ns")</f>
        <v>N</v>
      </c>
      <c r="H1725" s="31">
        <v>15.7</v>
      </c>
      <c r="I1725" s="31">
        <v>26.2</v>
      </c>
      <c r="J1725" s="28">
        <v>14.4</v>
      </c>
      <c r="K1725" s="31">
        <v>0.0</v>
      </c>
      <c r="L1725" s="27">
        <v>107222.345</v>
      </c>
      <c r="M1725" s="32">
        <v>106.2793137</v>
      </c>
      <c r="N1725" s="33">
        <f t="shared" si="5"/>
        <v>11395517.24</v>
      </c>
    </row>
    <row r="1726">
      <c r="A1726" s="26">
        <v>43729.0</v>
      </c>
      <c r="B1726" s="27" t="str">
        <f t="shared" si="1"/>
        <v>Saturday</v>
      </c>
      <c r="C1726" s="28" t="str">
        <f t="shared" si="2"/>
        <v>September</v>
      </c>
      <c r="D1726" s="29">
        <f t="shared" si="3"/>
        <v>2019</v>
      </c>
      <c r="E1726" s="27">
        <f t="shared" si="4"/>
        <v>38</v>
      </c>
      <c r="F1726" s="30" t="str">
        <f>IFERROR(VLOOKUP(A1726,'_holidays'!A1726:B3831,2, false),"Ns")</f>
        <v>N</v>
      </c>
      <c r="G1726" s="30" t="str">
        <f>IFERROR(VLOOKUP(A1726,'_holidays'!A1726:C3831,3,False),"Ns")</f>
        <v>N</v>
      </c>
      <c r="H1726" s="31">
        <v>14.5</v>
      </c>
      <c r="I1726" s="31">
        <v>19.4</v>
      </c>
      <c r="J1726" s="28">
        <v>10.5</v>
      </c>
      <c r="K1726" s="31">
        <v>0.0</v>
      </c>
      <c r="L1726" s="27">
        <v>101348.35</v>
      </c>
      <c r="M1726" s="32">
        <v>112.2577451</v>
      </c>
      <c r="N1726" s="33">
        <f t="shared" si="5"/>
        <v>11377137.24</v>
      </c>
    </row>
    <row r="1727">
      <c r="A1727" s="26">
        <v>43730.0</v>
      </c>
      <c r="B1727" s="27" t="str">
        <f t="shared" si="1"/>
        <v>Sunday</v>
      </c>
      <c r="C1727" s="28" t="str">
        <f t="shared" si="2"/>
        <v>September</v>
      </c>
      <c r="D1727" s="29">
        <f t="shared" si="3"/>
        <v>2019</v>
      </c>
      <c r="E1727" s="27">
        <f t="shared" si="4"/>
        <v>39</v>
      </c>
      <c r="F1727" s="30" t="str">
        <f>IFERROR(VLOOKUP(A1727,'_holidays'!A1727:B3832,2, false),"Ns")</f>
        <v>N</v>
      </c>
      <c r="G1727" s="30" t="str">
        <f>IFERROR(VLOOKUP(A1727,'_holidays'!A1727:C3832,3,False),"Ns")</f>
        <v>N</v>
      </c>
      <c r="H1727" s="31">
        <v>7.9</v>
      </c>
      <c r="I1727" s="31">
        <v>15.5</v>
      </c>
      <c r="J1727" s="28">
        <v>13.6</v>
      </c>
      <c r="K1727" s="31">
        <v>4.6</v>
      </c>
      <c r="L1727" s="27">
        <v>102386.525</v>
      </c>
      <c r="M1727" s="32">
        <v>103.2310155</v>
      </c>
      <c r="N1727" s="33">
        <f t="shared" si="5"/>
        <v>10569464.95</v>
      </c>
    </row>
    <row r="1728">
      <c r="A1728" s="26">
        <v>43731.0</v>
      </c>
      <c r="B1728" s="27" t="str">
        <f t="shared" si="1"/>
        <v>Monday</v>
      </c>
      <c r="C1728" s="28" t="str">
        <f t="shared" si="2"/>
        <v>September</v>
      </c>
      <c r="D1728" s="29">
        <f t="shared" si="3"/>
        <v>2019</v>
      </c>
      <c r="E1728" s="27">
        <f t="shared" si="4"/>
        <v>39</v>
      </c>
      <c r="F1728" s="30" t="str">
        <f>IFERROR(VLOOKUP(A1728,'_holidays'!A1728:B3833,2, false),"Ns")</f>
        <v>N</v>
      </c>
      <c r="G1728" s="30" t="str">
        <f>IFERROR(VLOOKUP(A1728,'_holidays'!A1728:C3833,3,False),"Ns")</f>
        <v>N</v>
      </c>
      <c r="H1728" s="31">
        <v>8.9</v>
      </c>
      <c r="I1728" s="31">
        <v>15.2</v>
      </c>
      <c r="J1728" s="28">
        <v>13.9</v>
      </c>
      <c r="K1728" s="31">
        <v>2.0</v>
      </c>
      <c r="L1728" s="27">
        <v>121862.885</v>
      </c>
      <c r="M1728" s="32">
        <v>109.7326738</v>
      </c>
      <c r="N1728" s="33">
        <f t="shared" si="5"/>
        <v>13372340.21</v>
      </c>
    </row>
    <row r="1729">
      <c r="A1729" s="26">
        <v>43732.0</v>
      </c>
      <c r="B1729" s="27" t="str">
        <f t="shared" si="1"/>
        <v>Tuesday</v>
      </c>
      <c r="C1729" s="28" t="str">
        <f t="shared" si="2"/>
        <v>September</v>
      </c>
      <c r="D1729" s="29">
        <f t="shared" si="3"/>
        <v>2019</v>
      </c>
      <c r="E1729" s="27">
        <f t="shared" si="4"/>
        <v>39</v>
      </c>
      <c r="F1729" s="30" t="str">
        <f>IFERROR(VLOOKUP(A1729,'_holidays'!A1729:B3834,2, false),"Ns")</f>
        <v>N</v>
      </c>
      <c r="G1729" s="30" t="str">
        <f>IFERROR(VLOOKUP(A1729,'_holidays'!A1729:C3834,3,False),"Ns")</f>
        <v>N</v>
      </c>
      <c r="H1729" s="31">
        <v>8.3</v>
      </c>
      <c r="I1729" s="31">
        <v>15.1</v>
      </c>
      <c r="J1729" s="28">
        <v>13.3</v>
      </c>
      <c r="K1729" s="31">
        <v>1.4</v>
      </c>
      <c r="L1729" s="27">
        <v>125787.33</v>
      </c>
      <c r="M1729" s="32">
        <v>148.2298325</v>
      </c>
      <c r="N1729" s="33">
        <f t="shared" si="5"/>
        <v>18645434.86</v>
      </c>
    </row>
    <row r="1730">
      <c r="A1730" s="26">
        <v>43733.0</v>
      </c>
      <c r="B1730" s="27" t="str">
        <f t="shared" si="1"/>
        <v>Wednesday</v>
      </c>
      <c r="C1730" s="28" t="str">
        <f t="shared" si="2"/>
        <v>September</v>
      </c>
      <c r="D1730" s="29">
        <f t="shared" si="3"/>
        <v>2019</v>
      </c>
      <c r="E1730" s="27">
        <f t="shared" si="4"/>
        <v>39</v>
      </c>
      <c r="F1730" s="30" t="str">
        <f>IFERROR(VLOOKUP(A1730,'_holidays'!A1730:B3835,2, false),"Ns")</f>
        <v>N</v>
      </c>
      <c r="G1730" s="30" t="str">
        <f>IFERROR(VLOOKUP(A1730,'_holidays'!A1730:C3835,3,False),"Ns")</f>
        <v>N</v>
      </c>
      <c r="H1730" s="31">
        <v>8.7</v>
      </c>
      <c r="I1730" s="31">
        <v>16.6</v>
      </c>
      <c r="J1730" s="28">
        <v>13.1</v>
      </c>
      <c r="K1730" s="31">
        <v>0.0</v>
      </c>
      <c r="L1730" s="27">
        <v>124302.93</v>
      </c>
      <c r="M1730" s="32">
        <v>192.4850347</v>
      </c>
      <c r="N1730" s="33">
        <f t="shared" si="5"/>
        <v>23926453.79</v>
      </c>
    </row>
    <row r="1731">
      <c r="A1731" s="26">
        <v>43734.0</v>
      </c>
      <c r="B1731" s="27" t="str">
        <f t="shared" si="1"/>
        <v>Thursday</v>
      </c>
      <c r="C1731" s="28" t="str">
        <f t="shared" si="2"/>
        <v>September</v>
      </c>
      <c r="D1731" s="29">
        <f t="shared" si="3"/>
        <v>2019</v>
      </c>
      <c r="E1731" s="27">
        <f t="shared" si="4"/>
        <v>39</v>
      </c>
      <c r="F1731" s="30" t="str">
        <f>IFERROR(VLOOKUP(A1731,'_holidays'!A1731:B3836,2, false),"Ns")</f>
        <v>N</v>
      </c>
      <c r="G1731" s="30" t="str">
        <f>IFERROR(VLOOKUP(A1731,'_holidays'!A1731:C3836,3,False),"Ns")</f>
        <v>N</v>
      </c>
      <c r="H1731" s="31">
        <v>8.3</v>
      </c>
      <c r="I1731" s="31">
        <v>20.3</v>
      </c>
      <c r="J1731" s="28">
        <v>19.6</v>
      </c>
      <c r="K1731" s="31">
        <v>0.0</v>
      </c>
      <c r="L1731" s="27">
        <v>117320.175</v>
      </c>
      <c r="M1731" s="32">
        <v>139.4994437</v>
      </c>
      <c r="N1731" s="33">
        <f t="shared" si="5"/>
        <v>16366099.15</v>
      </c>
    </row>
    <row r="1732">
      <c r="A1732" s="26">
        <v>43735.0</v>
      </c>
      <c r="B1732" s="27" t="str">
        <f t="shared" si="1"/>
        <v>Friday</v>
      </c>
      <c r="C1732" s="28" t="str">
        <f t="shared" si="2"/>
        <v>September</v>
      </c>
      <c r="D1732" s="29">
        <f t="shared" si="3"/>
        <v>2019</v>
      </c>
      <c r="E1732" s="27">
        <f t="shared" si="4"/>
        <v>39</v>
      </c>
      <c r="F1732" s="30" t="str">
        <f>IFERROR(VLOOKUP(A1732,'_holidays'!A1732:B3837,2, false),"Ns")</f>
        <v>N</v>
      </c>
      <c r="G1732" s="30" t="str">
        <f>IFERROR(VLOOKUP(A1732,'_holidays'!A1732:C3837,3,False),"Ns")</f>
        <v>Y</v>
      </c>
      <c r="H1732" s="31">
        <v>12.3</v>
      </c>
      <c r="I1732" s="31">
        <v>18.8</v>
      </c>
      <c r="J1732" s="28">
        <v>7.4</v>
      </c>
      <c r="K1732" s="31">
        <v>0.0</v>
      </c>
      <c r="L1732" s="27">
        <v>106043.02</v>
      </c>
      <c r="M1732" s="32">
        <v>69.64095969</v>
      </c>
      <c r="N1732" s="33">
        <f t="shared" si="5"/>
        <v>7384937.681</v>
      </c>
    </row>
    <row r="1733">
      <c r="A1733" s="26">
        <v>43736.0</v>
      </c>
      <c r="B1733" s="27" t="str">
        <f t="shared" si="1"/>
        <v>Saturday</v>
      </c>
      <c r="C1733" s="28" t="str">
        <f t="shared" si="2"/>
        <v>September</v>
      </c>
      <c r="D1733" s="29">
        <f t="shared" si="3"/>
        <v>2019</v>
      </c>
      <c r="E1733" s="27">
        <f t="shared" si="4"/>
        <v>39</v>
      </c>
      <c r="F1733" s="30" t="str">
        <f>IFERROR(VLOOKUP(A1733,'_holidays'!A1733:B3838,2, false),"Ns")</f>
        <v>N</v>
      </c>
      <c r="G1733" s="30" t="str">
        <f>IFERROR(VLOOKUP(A1733,'_holidays'!A1733:C3838,3,False),"Ns")</f>
        <v>N</v>
      </c>
      <c r="H1733" s="31">
        <v>7.2</v>
      </c>
      <c r="I1733" s="31">
        <v>14.9</v>
      </c>
      <c r="J1733" s="28">
        <v>17.7</v>
      </c>
      <c r="K1733" s="31">
        <v>0.2</v>
      </c>
      <c r="L1733" s="27">
        <v>108762.31</v>
      </c>
      <c r="M1733" s="32">
        <v>132.2621226</v>
      </c>
      <c r="N1733" s="33">
        <f t="shared" si="5"/>
        <v>14385133.98</v>
      </c>
    </row>
    <row r="1734">
      <c r="A1734" s="26">
        <v>43737.0</v>
      </c>
      <c r="B1734" s="27" t="str">
        <f t="shared" si="1"/>
        <v>Sunday</v>
      </c>
      <c r="C1734" s="28" t="str">
        <f t="shared" si="2"/>
        <v>September</v>
      </c>
      <c r="D1734" s="29">
        <f t="shared" si="3"/>
        <v>2019</v>
      </c>
      <c r="E1734" s="27">
        <f t="shared" si="4"/>
        <v>40</v>
      </c>
      <c r="F1734" s="30" t="str">
        <f>IFERROR(VLOOKUP(A1734,'_holidays'!A1734:B3839,2, false),"Ns")</f>
        <v>N</v>
      </c>
      <c r="G1734" s="30" t="str">
        <f>IFERROR(VLOOKUP(A1734,'_holidays'!A1734:C3839,3,False),"Ns")</f>
        <v>N</v>
      </c>
      <c r="H1734" s="31">
        <v>9.1</v>
      </c>
      <c r="I1734" s="31">
        <v>15.8</v>
      </c>
      <c r="J1734" s="28">
        <v>19.0</v>
      </c>
      <c r="K1734" s="31">
        <v>0.0</v>
      </c>
      <c r="L1734" s="27">
        <v>104804.09</v>
      </c>
      <c r="M1734" s="32">
        <v>90.4013205</v>
      </c>
      <c r="N1734" s="33">
        <f t="shared" si="5"/>
        <v>9474428.13</v>
      </c>
    </row>
    <row r="1735">
      <c r="A1735" s="26">
        <v>43738.0</v>
      </c>
      <c r="B1735" s="27" t="str">
        <f t="shared" si="1"/>
        <v>Monday</v>
      </c>
      <c r="C1735" s="28" t="str">
        <f t="shared" si="2"/>
        <v>September</v>
      </c>
      <c r="D1735" s="29">
        <f t="shared" si="3"/>
        <v>2019</v>
      </c>
      <c r="E1735" s="27">
        <f t="shared" si="4"/>
        <v>40</v>
      </c>
      <c r="F1735" s="30" t="str">
        <f>IFERROR(VLOOKUP(A1735,'_holidays'!A1735:B3840,2, false),"Ns")</f>
        <v>N</v>
      </c>
      <c r="G1735" s="30" t="str">
        <f>IFERROR(VLOOKUP(A1735,'_holidays'!A1735:C3840,3,False),"Ns")</f>
        <v>N</v>
      </c>
      <c r="H1735" s="31">
        <v>10.1</v>
      </c>
      <c r="I1735" s="31">
        <v>14.1</v>
      </c>
      <c r="J1735" s="28">
        <v>14.4</v>
      </c>
      <c r="K1735" s="31">
        <v>0.0</v>
      </c>
      <c r="L1735" s="27">
        <v>121770.82</v>
      </c>
      <c r="M1735" s="32">
        <v>107.8227368</v>
      </c>
      <c r="N1735" s="33">
        <f t="shared" si="5"/>
        <v>13129663.07</v>
      </c>
    </row>
    <row r="1736">
      <c r="A1736" s="26">
        <v>43739.0</v>
      </c>
      <c r="B1736" s="27" t="str">
        <f t="shared" si="1"/>
        <v>Tuesday</v>
      </c>
      <c r="C1736" s="28" t="str">
        <f t="shared" si="2"/>
        <v>October</v>
      </c>
      <c r="D1736" s="29">
        <f t="shared" si="3"/>
        <v>2019</v>
      </c>
      <c r="E1736" s="27">
        <f t="shared" si="4"/>
        <v>40</v>
      </c>
      <c r="F1736" s="30" t="str">
        <f>IFERROR(VLOOKUP(A1736,'_holidays'!A1736:B3841,2, false),"Ns")</f>
        <v>Ns</v>
      </c>
      <c r="G1736" s="30" t="str">
        <f>IFERROR(VLOOKUP(A1736,'_holidays'!A1736:C3841,3,False),"Ns")</f>
        <v>Ns</v>
      </c>
      <c r="H1736" s="31">
        <v>4.2</v>
      </c>
      <c r="I1736" s="31">
        <v>20.5</v>
      </c>
      <c r="J1736" s="28">
        <v>21.7</v>
      </c>
      <c r="K1736" s="31">
        <v>0.0</v>
      </c>
      <c r="L1736" s="27">
        <v>117265.275</v>
      </c>
      <c r="M1736" s="32">
        <v>121.3908912</v>
      </c>
      <c r="N1736" s="33">
        <f t="shared" si="5"/>
        <v>14234936.24</v>
      </c>
    </row>
    <row r="1737">
      <c r="A1737" s="26">
        <v>43740.0</v>
      </c>
      <c r="B1737" s="27" t="str">
        <f t="shared" si="1"/>
        <v>Wednesday</v>
      </c>
      <c r="C1737" s="28" t="str">
        <f t="shared" si="2"/>
        <v>October</v>
      </c>
      <c r="D1737" s="29">
        <f t="shared" si="3"/>
        <v>2019</v>
      </c>
      <c r="E1737" s="27">
        <f t="shared" si="4"/>
        <v>40</v>
      </c>
      <c r="F1737" s="30" t="str">
        <f>IFERROR(VLOOKUP(A1737,'_holidays'!A1737:B3842,2, false),"Ns")</f>
        <v>Ns</v>
      </c>
      <c r="G1737" s="30" t="str">
        <f>IFERROR(VLOOKUP(A1737,'_holidays'!A1737:C3842,3,False),"Ns")</f>
        <v>Ns</v>
      </c>
      <c r="H1737" s="31">
        <v>9.3</v>
      </c>
      <c r="I1737" s="31">
        <v>26.5</v>
      </c>
      <c r="J1737" s="28">
        <v>18.5</v>
      </c>
      <c r="K1737" s="31">
        <v>0.0</v>
      </c>
      <c r="L1737" s="27">
        <v>110760.825</v>
      </c>
      <c r="M1737" s="32">
        <v>108.6616766</v>
      </c>
      <c r="N1737" s="33">
        <f t="shared" si="5"/>
        <v>12035456.95</v>
      </c>
    </row>
    <row r="1738">
      <c r="A1738" s="26">
        <v>43741.0</v>
      </c>
      <c r="B1738" s="27" t="str">
        <f t="shared" si="1"/>
        <v>Thursday</v>
      </c>
      <c r="C1738" s="28" t="str">
        <f t="shared" si="2"/>
        <v>October</v>
      </c>
      <c r="D1738" s="29">
        <f t="shared" si="3"/>
        <v>2019</v>
      </c>
      <c r="E1738" s="27">
        <f t="shared" si="4"/>
        <v>40</v>
      </c>
      <c r="F1738" s="30" t="str">
        <f>IFERROR(VLOOKUP(A1738,'_holidays'!A1738:B3843,2, false),"Ns")</f>
        <v>Ns</v>
      </c>
      <c r="G1738" s="30" t="str">
        <f>IFERROR(VLOOKUP(A1738,'_holidays'!A1738:C3843,3,False),"Ns")</f>
        <v>Ns</v>
      </c>
      <c r="H1738" s="31">
        <v>15.1</v>
      </c>
      <c r="I1738" s="31">
        <v>29.7</v>
      </c>
      <c r="J1738" s="28">
        <v>22.0</v>
      </c>
      <c r="K1738" s="31">
        <v>0.0</v>
      </c>
      <c r="L1738" s="27">
        <v>109312.85</v>
      </c>
      <c r="M1738" s="32">
        <v>108.8439126</v>
      </c>
      <c r="N1738" s="33">
        <f t="shared" si="5"/>
        <v>11898038.29</v>
      </c>
    </row>
    <row r="1739">
      <c r="A1739" s="26">
        <v>43742.0</v>
      </c>
      <c r="B1739" s="27" t="str">
        <f t="shared" si="1"/>
        <v>Friday</v>
      </c>
      <c r="C1739" s="28" t="str">
        <f t="shared" si="2"/>
        <v>October</v>
      </c>
      <c r="D1739" s="29">
        <f t="shared" si="3"/>
        <v>2019</v>
      </c>
      <c r="E1739" s="27">
        <f t="shared" si="4"/>
        <v>40</v>
      </c>
      <c r="F1739" s="30" t="str">
        <f>IFERROR(VLOOKUP(A1739,'_holidays'!A1739:B3844,2, false),"Ns")</f>
        <v>Ns</v>
      </c>
      <c r="G1739" s="30" t="str">
        <f>IFERROR(VLOOKUP(A1739,'_holidays'!A1739:C3844,3,False),"Ns")</f>
        <v>Ns</v>
      </c>
      <c r="H1739" s="31">
        <v>12.5</v>
      </c>
      <c r="I1739" s="31">
        <v>15.2</v>
      </c>
      <c r="J1739" s="28">
        <v>11.0</v>
      </c>
      <c r="K1739" s="31">
        <v>0.0</v>
      </c>
      <c r="L1739" s="27">
        <v>117512.56</v>
      </c>
      <c r="M1739" s="32">
        <v>136.3619947</v>
      </c>
      <c r="N1739" s="33">
        <f t="shared" si="5"/>
        <v>16024247.08</v>
      </c>
    </row>
    <row r="1740">
      <c r="A1740" s="26">
        <v>43743.0</v>
      </c>
      <c r="B1740" s="27" t="str">
        <f t="shared" si="1"/>
        <v>Saturday</v>
      </c>
      <c r="C1740" s="28" t="str">
        <f t="shared" si="2"/>
        <v>October</v>
      </c>
      <c r="D1740" s="29">
        <f t="shared" si="3"/>
        <v>2019</v>
      </c>
      <c r="E1740" s="27">
        <f t="shared" si="4"/>
        <v>40</v>
      </c>
      <c r="F1740" s="30" t="str">
        <f>IFERROR(VLOOKUP(A1740,'_holidays'!A1740:B3845,2, false),"Ns")</f>
        <v>Ns</v>
      </c>
      <c r="G1740" s="30" t="str">
        <f>IFERROR(VLOOKUP(A1740,'_holidays'!A1740:C3845,3,False),"Ns")</f>
        <v>Ns</v>
      </c>
      <c r="H1740" s="31">
        <v>7.6</v>
      </c>
      <c r="I1740" s="31">
        <v>24.3</v>
      </c>
      <c r="J1740" s="28">
        <v>17.4</v>
      </c>
      <c r="K1740" s="31">
        <v>1.8</v>
      </c>
      <c r="L1740" s="27">
        <v>101386.01</v>
      </c>
      <c r="M1740" s="32">
        <v>88.04906289</v>
      </c>
      <c r="N1740" s="33">
        <f t="shared" si="5"/>
        <v>8926943.171</v>
      </c>
    </row>
    <row r="1741">
      <c r="A1741" s="26">
        <v>43744.0</v>
      </c>
      <c r="B1741" s="27" t="str">
        <f t="shared" si="1"/>
        <v>Sunday</v>
      </c>
      <c r="C1741" s="28" t="str">
        <f t="shared" si="2"/>
        <v>October</v>
      </c>
      <c r="D1741" s="29">
        <f t="shared" si="3"/>
        <v>2019</v>
      </c>
      <c r="E1741" s="27">
        <f t="shared" si="4"/>
        <v>41</v>
      </c>
      <c r="F1741" s="30" t="str">
        <f>IFERROR(VLOOKUP(A1741,'_holidays'!A1741:B3846,2, false),"Ns")</f>
        <v>Ns</v>
      </c>
      <c r="G1741" s="30" t="str">
        <f>IFERROR(VLOOKUP(A1741,'_holidays'!A1741:C3846,3,False),"Ns")</f>
        <v>Ns</v>
      </c>
      <c r="H1741" s="31">
        <v>12.9</v>
      </c>
      <c r="I1741" s="31">
        <v>24.8</v>
      </c>
      <c r="J1741" s="28">
        <v>17.4</v>
      </c>
      <c r="K1741" s="31">
        <v>0.0</v>
      </c>
      <c r="L1741" s="27">
        <v>93011.345</v>
      </c>
      <c r="M1741" s="32">
        <v>54.72011454</v>
      </c>
      <c r="N1741" s="33">
        <f t="shared" si="5"/>
        <v>5089591.452</v>
      </c>
    </row>
    <row r="1742">
      <c r="A1742" s="26">
        <v>43745.0</v>
      </c>
      <c r="B1742" s="27" t="str">
        <f t="shared" si="1"/>
        <v>Monday</v>
      </c>
      <c r="C1742" s="28" t="str">
        <f t="shared" si="2"/>
        <v>October</v>
      </c>
      <c r="D1742" s="29">
        <f t="shared" si="3"/>
        <v>2019</v>
      </c>
      <c r="E1742" s="27">
        <f t="shared" si="4"/>
        <v>41</v>
      </c>
      <c r="F1742" s="30" t="str">
        <f>IFERROR(VLOOKUP(A1742,'_holidays'!A1742:B3847,2, false),"Ns")</f>
        <v>Ns</v>
      </c>
      <c r="G1742" s="30" t="str">
        <f>IFERROR(VLOOKUP(A1742,'_holidays'!A1742:C3847,3,False),"Ns")</f>
        <v>Ns</v>
      </c>
      <c r="H1742" s="31">
        <v>11.6</v>
      </c>
      <c r="I1742" s="31">
        <v>16.4</v>
      </c>
      <c r="J1742" s="28">
        <v>15.1</v>
      </c>
      <c r="K1742" s="31">
        <v>0.0</v>
      </c>
      <c r="L1742" s="27">
        <v>113296.31</v>
      </c>
      <c r="M1742" s="32">
        <v>112.0755955</v>
      </c>
      <c r="N1742" s="33">
        <f t="shared" si="5"/>
        <v>12697751.41</v>
      </c>
    </row>
    <row r="1743">
      <c r="A1743" s="26">
        <v>43746.0</v>
      </c>
      <c r="B1743" s="27" t="str">
        <f t="shared" si="1"/>
        <v>Tuesday</v>
      </c>
      <c r="C1743" s="28" t="str">
        <f t="shared" si="2"/>
        <v>October</v>
      </c>
      <c r="D1743" s="29">
        <f t="shared" si="3"/>
        <v>2019</v>
      </c>
      <c r="E1743" s="27">
        <f t="shared" si="4"/>
        <v>41</v>
      </c>
      <c r="F1743" s="30" t="str">
        <f>IFERROR(VLOOKUP(A1743,'_holidays'!A1743:B3848,2, false),"Ns")</f>
        <v>Ns</v>
      </c>
      <c r="G1743" s="30" t="str">
        <f>IFERROR(VLOOKUP(A1743,'_holidays'!A1743:C3848,3,False),"Ns")</f>
        <v>Ns</v>
      </c>
      <c r="H1743" s="31">
        <v>9.5</v>
      </c>
      <c r="I1743" s="31">
        <v>14.2</v>
      </c>
      <c r="J1743" s="28">
        <v>17.0</v>
      </c>
      <c r="K1743" s="31">
        <v>2.6</v>
      </c>
      <c r="L1743" s="27">
        <v>117504.775</v>
      </c>
      <c r="M1743" s="32">
        <v>130.6718253</v>
      </c>
      <c r="N1743" s="33">
        <f t="shared" si="5"/>
        <v>15354563.43</v>
      </c>
    </row>
    <row r="1744">
      <c r="A1744" s="26">
        <v>43747.0</v>
      </c>
      <c r="B1744" s="27" t="str">
        <f t="shared" si="1"/>
        <v>Wednesday</v>
      </c>
      <c r="C1744" s="28" t="str">
        <f t="shared" si="2"/>
        <v>October</v>
      </c>
      <c r="D1744" s="29">
        <f t="shared" si="3"/>
        <v>2019</v>
      </c>
      <c r="E1744" s="27">
        <f t="shared" si="4"/>
        <v>41</v>
      </c>
      <c r="F1744" s="30" t="str">
        <f>IFERROR(VLOOKUP(A1744,'_holidays'!A1744:B3849,2, false),"Ns")</f>
        <v>Ns</v>
      </c>
      <c r="G1744" s="30" t="str">
        <f>IFERROR(VLOOKUP(A1744,'_holidays'!A1744:C3849,3,False),"Ns")</f>
        <v>Ns</v>
      </c>
      <c r="H1744" s="31">
        <v>8.5</v>
      </c>
      <c r="I1744" s="31">
        <v>15.0</v>
      </c>
      <c r="J1744" s="28">
        <v>19.3</v>
      </c>
      <c r="K1744" s="31">
        <v>5.8</v>
      </c>
      <c r="L1744" s="27">
        <v>122771.82</v>
      </c>
      <c r="M1744" s="32">
        <v>131.5850422</v>
      </c>
      <c r="N1744" s="33">
        <f t="shared" si="5"/>
        <v>16154935.12</v>
      </c>
    </row>
    <row r="1745">
      <c r="A1745" s="26">
        <v>43748.0</v>
      </c>
      <c r="B1745" s="27" t="str">
        <f t="shared" si="1"/>
        <v>Thursday</v>
      </c>
      <c r="C1745" s="28" t="str">
        <f t="shared" si="2"/>
        <v>October</v>
      </c>
      <c r="D1745" s="29">
        <f t="shared" si="3"/>
        <v>2019</v>
      </c>
      <c r="E1745" s="27">
        <f t="shared" si="4"/>
        <v>41</v>
      </c>
      <c r="F1745" s="30" t="str">
        <f>IFERROR(VLOOKUP(A1745,'_holidays'!A1745:B3850,2, false),"Ns")</f>
        <v>Y</v>
      </c>
      <c r="G1745" s="30" t="str">
        <f>IFERROR(VLOOKUP(A1745,'_holidays'!A1745:C3850,3,False),"Ns")</f>
        <v>N</v>
      </c>
      <c r="H1745" s="31">
        <v>10.2</v>
      </c>
      <c r="I1745" s="31">
        <v>14.7</v>
      </c>
      <c r="J1745" s="28">
        <v>12.6</v>
      </c>
      <c r="K1745" s="31">
        <v>0.2</v>
      </c>
      <c r="L1745" s="27">
        <v>123692.08</v>
      </c>
      <c r="M1745" s="32">
        <v>167.9811358</v>
      </c>
      <c r="N1745" s="33">
        <f t="shared" si="5"/>
        <v>20777936.09</v>
      </c>
    </row>
    <row r="1746">
      <c r="A1746" s="26">
        <v>43749.0</v>
      </c>
      <c r="B1746" s="27" t="str">
        <f t="shared" si="1"/>
        <v>Friday</v>
      </c>
      <c r="C1746" s="28" t="str">
        <f t="shared" si="2"/>
        <v>October</v>
      </c>
      <c r="D1746" s="29">
        <f t="shared" si="3"/>
        <v>2019</v>
      </c>
      <c r="E1746" s="27">
        <f t="shared" si="4"/>
        <v>41</v>
      </c>
      <c r="F1746" s="30" t="str">
        <f>IFERROR(VLOOKUP(A1746,'_holidays'!A1746:B3851,2, false),"Ns")</f>
        <v>Y</v>
      </c>
      <c r="G1746" s="30" t="str">
        <f>IFERROR(VLOOKUP(A1746,'_holidays'!A1746:C3851,3,False),"Ns")</f>
        <v>N</v>
      </c>
      <c r="H1746" s="31">
        <v>9.5</v>
      </c>
      <c r="I1746" s="31">
        <v>18.9</v>
      </c>
      <c r="J1746" s="28">
        <v>17.5</v>
      </c>
      <c r="K1746" s="31">
        <v>0.0</v>
      </c>
      <c r="L1746" s="27">
        <v>115250.505</v>
      </c>
      <c r="M1746" s="32">
        <v>114.6969754</v>
      </c>
      <c r="N1746" s="33">
        <f t="shared" si="5"/>
        <v>13218884.34</v>
      </c>
    </row>
    <row r="1747">
      <c r="A1747" s="26">
        <v>43750.0</v>
      </c>
      <c r="B1747" s="27" t="str">
        <f t="shared" si="1"/>
        <v>Saturday</v>
      </c>
      <c r="C1747" s="28" t="str">
        <f t="shared" si="2"/>
        <v>October</v>
      </c>
      <c r="D1747" s="29">
        <f t="shared" si="3"/>
        <v>2019</v>
      </c>
      <c r="E1747" s="27">
        <f t="shared" si="4"/>
        <v>41</v>
      </c>
      <c r="F1747" s="30" t="str">
        <f>IFERROR(VLOOKUP(A1747,'_holidays'!A1747:B3852,2, false),"Ns")</f>
        <v>Y</v>
      </c>
      <c r="G1747" s="30" t="str">
        <f>IFERROR(VLOOKUP(A1747,'_holidays'!A1747:C3852,3,False),"Ns")</f>
        <v>N</v>
      </c>
      <c r="H1747" s="31">
        <v>8.2</v>
      </c>
      <c r="I1747" s="31">
        <v>20.4</v>
      </c>
      <c r="J1747" s="28">
        <v>20.1</v>
      </c>
      <c r="K1747" s="31">
        <v>0.0</v>
      </c>
      <c r="L1747" s="27">
        <v>101053.365</v>
      </c>
      <c r="M1747" s="32">
        <v>93.12022349</v>
      </c>
      <c r="N1747" s="33">
        <f t="shared" si="5"/>
        <v>9410111.933</v>
      </c>
    </row>
    <row r="1748">
      <c r="A1748" s="26">
        <v>43751.0</v>
      </c>
      <c r="B1748" s="27" t="str">
        <f t="shared" si="1"/>
        <v>Sunday</v>
      </c>
      <c r="C1748" s="28" t="str">
        <f t="shared" si="2"/>
        <v>October</v>
      </c>
      <c r="D1748" s="29">
        <f t="shared" si="3"/>
        <v>2019</v>
      </c>
      <c r="E1748" s="27">
        <f t="shared" si="4"/>
        <v>42</v>
      </c>
      <c r="F1748" s="30" t="str">
        <f>IFERROR(VLOOKUP(A1748,'_holidays'!A1748:B3853,2, false),"Ns")</f>
        <v>Y</v>
      </c>
      <c r="G1748" s="30" t="str">
        <f>IFERROR(VLOOKUP(A1748,'_holidays'!A1748:C3853,3,False),"Ns")</f>
        <v>N</v>
      </c>
      <c r="H1748" s="31">
        <v>9.4</v>
      </c>
      <c r="I1748" s="31">
        <v>23.1</v>
      </c>
      <c r="J1748" s="28">
        <v>19.6</v>
      </c>
      <c r="K1748" s="31">
        <v>0.0</v>
      </c>
      <c r="L1748" s="27">
        <v>94744.7</v>
      </c>
      <c r="M1748" s="32">
        <v>90.16423585</v>
      </c>
      <c r="N1748" s="33">
        <f t="shared" si="5"/>
        <v>8542583.476</v>
      </c>
    </row>
    <row r="1749">
      <c r="A1749" s="26">
        <v>43752.0</v>
      </c>
      <c r="B1749" s="27" t="str">
        <f t="shared" si="1"/>
        <v>Monday</v>
      </c>
      <c r="C1749" s="28" t="str">
        <f t="shared" si="2"/>
        <v>October</v>
      </c>
      <c r="D1749" s="29">
        <f t="shared" si="3"/>
        <v>2019</v>
      </c>
      <c r="E1749" s="27">
        <f t="shared" si="4"/>
        <v>42</v>
      </c>
      <c r="F1749" s="30" t="str">
        <f>IFERROR(VLOOKUP(A1749,'_holidays'!A1749:B3854,2, false),"Ns")</f>
        <v>Y</v>
      </c>
      <c r="G1749" s="30" t="str">
        <f>IFERROR(VLOOKUP(A1749,'_holidays'!A1749:C3854,3,False),"Ns")</f>
        <v>N</v>
      </c>
      <c r="H1749" s="31">
        <v>13.6</v>
      </c>
      <c r="I1749" s="31">
        <v>26.7</v>
      </c>
      <c r="J1749" s="28">
        <v>20.2</v>
      </c>
      <c r="K1749" s="31">
        <v>0.2</v>
      </c>
      <c r="L1749" s="27">
        <v>110290.12</v>
      </c>
      <c r="M1749" s="32">
        <v>119.0137926</v>
      </c>
      <c r="N1749" s="33">
        <f t="shared" si="5"/>
        <v>13126045.47</v>
      </c>
    </row>
    <row r="1750">
      <c r="A1750" s="26">
        <v>43753.0</v>
      </c>
      <c r="B1750" s="27" t="str">
        <f t="shared" si="1"/>
        <v>Tuesday</v>
      </c>
      <c r="C1750" s="28" t="str">
        <f t="shared" si="2"/>
        <v>October</v>
      </c>
      <c r="D1750" s="29">
        <f t="shared" si="3"/>
        <v>2019</v>
      </c>
      <c r="E1750" s="27">
        <f t="shared" si="4"/>
        <v>42</v>
      </c>
      <c r="F1750" s="30" t="str">
        <f>IFERROR(VLOOKUP(A1750,'_holidays'!A1750:B3855,2, false),"Ns")</f>
        <v>Y</v>
      </c>
      <c r="G1750" s="30" t="str">
        <f>IFERROR(VLOOKUP(A1750,'_holidays'!A1750:C3855,3,False),"Ns")</f>
        <v>N</v>
      </c>
      <c r="H1750" s="31">
        <v>13.0</v>
      </c>
      <c r="I1750" s="31">
        <v>18.0</v>
      </c>
      <c r="J1750" s="28">
        <v>20.6</v>
      </c>
      <c r="K1750" s="31">
        <v>0.0</v>
      </c>
      <c r="L1750" s="27">
        <v>112052.12</v>
      </c>
      <c r="M1750" s="32">
        <v>123.2613285</v>
      </c>
      <c r="N1750" s="33">
        <f t="shared" si="5"/>
        <v>13811693.17</v>
      </c>
    </row>
    <row r="1751">
      <c r="A1751" s="26">
        <v>43754.0</v>
      </c>
      <c r="B1751" s="27" t="str">
        <f t="shared" si="1"/>
        <v>Wednesday</v>
      </c>
      <c r="C1751" s="28" t="str">
        <f t="shared" si="2"/>
        <v>October</v>
      </c>
      <c r="D1751" s="29">
        <f t="shared" si="3"/>
        <v>2019</v>
      </c>
      <c r="E1751" s="27">
        <f t="shared" si="4"/>
        <v>42</v>
      </c>
      <c r="F1751" s="30" t="str">
        <f>IFERROR(VLOOKUP(A1751,'_holidays'!A1751:B3856,2, false),"Ns")</f>
        <v>Y</v>
      </c>
      <c r="G1751" s="30" t="str">
        <f>IFERROR(VLOOKUP(A1751,'_holidays'!A1751:C3856,3,False),"Ns")</f>
        <v>N</v>
      </c>
      <c r="H1751" s="31">
        <v>13.3</v>
      </c>
      <c r="I1751" s="31">
        <v>20.4</v>
      </c>
      <c r="J1751" s="28">
        <v>11.4</v>
      </c>
      <c r="K1751" s="31">
        <v>0.0</v>
      </c>
      <c r="L1751" s="27">
        <v>117533.72</v>
      </c>
      <c r="M1751" s="32">
        <v>116.3406692</v>
      </c>
      <c r="N1751" s="33">
        <f t="shared" si="5"/>
        <v>13673951.64</v>
      </c>
    </row>
    <row r="1752">
      <c r="A1752" s="26">
        <v>43755.0</v>
      </c>
      <c r="B1752" s="27" t="str">
        <f t="shared" si="1"/>
        <v>Thursday</v>
      </c>
      <c r="C1752" s="28" t="str">
        <f t="shared" si="2"/>
        <v>October</v>
      </c>
      <c r="D1752" s="29">
        <f t="shared" si="3"/>
        <v>2019</v>
      </c>
      <c r="E1752" s="27">
        <f t="shared" si="4"/>
        <v>42</v>
      </c>
      <c r="F1752" s="30" t="str">
        <f>IFERROR(VLOOKUP(A1752,'_holidays'!A1752:B3857,2, false),"Ns")</f>
        <v>Y</v>
      </c>
      <c r="G1752" s="30" t="str">
        <f>IFERROR(VLOOKUP(A1752,'_holidays'!A1752:C3857,3,False),"Ns")</f>
        <v>N</v>
      </c>
      <c r="H1752" s="31">
        <v>9.5</v>
      </c>
      <c r="I1752" s="31">
        <v>15.2</v>
      </c>
      <c r="J1752" s="28">
        <v>9.6</v>
      </c>
      <c r="K1752" s="31">
        <v>4.4</v>
      </c>
      <c r="L1752" s="27">
        <v>116690.04</v>
      </c>
      <c r="M1752" s="32">
        <v>92.4980437</v>
      </c>
      <c r="N1752" s="33">
        <f t="shared" si="5"/>
        <v>10793600.42</v>
      </c>
    </row>
    <row r="1753">
      <c r="A1753" s="26">
        <v>43756.0</v>
      </c>
      <c r="B1753" s="27" t="str">
        <f t="shared" si="1"/>
        <v>Friday</v>
      </c>
      <c r="C1753" s="28" t="str">
        <f t="shared" si="2"/>
        <v>October</v>
      </c>
      <c r="D1753" s="29">
        <f t="shared" si="3"/>
        <v>2019</v>
      </c>
      <c r="E1753" s="27">
        <f t="shared" si="4"/>
        <v>42</v>
      </c>
      <c r="F1753" s="30" t="str">
        <f>IFERROR(VLOOKUP(A1753,'_holidays'!A1753:B3858,2, false),"Ns")</f>
        <v>Y</v>
      </c>
      <c r="G1753" s="30" t="str">
        <f>IFERROR(VLOOKUP(A1753,'_holidays'!A1753:C3858,3,False),"Ns")</f>
        <v>N</v>
      </c>
      <c r="H1753" s="31">
        <v>7.3</v>
      </c>
      <c r="I1753" s="31">
        <v>22.1</v>
      </c>
      <c r="J1753" s="28">
        <v>23.2</v>
      </c>
      <c r="K1753" s="31">
        <v>0.8</v>
      </c>
      <c r="L1753" s="27">
        <v>109857.485</v>
      </c>
      <c r="M1753" s="32">
        <v>76.31832856</v>
      </c>
      <c r="N1753" s="33">
        <f t="shared" si="5"/>
        <v>8384139.635</v>
      </c>
    </row>
    <row r="1754">
      <c r="A1754" s="26">
        <v>43757.0</v>
      </c>
      <c r="B1754" s="27" t="str">
        <f t="shared" si="1"/>
        <v>Saturday</v>
      </c>
      <c r="C1754" s="28" t="str">
        <f t="shared" si="2"/>
        <v>October</v>
      </c>
      <c r="D1754" s="29">
        <f t="shared" si="3"/>
        <v>2019</v>
      </c>
      <c r="E1754" s="27">
        <f t="shared" si="4"/>
        <v>42</v>
      </c>
      <c r="F1754" s="30" t="str">
        <f>IFERROR(VLOOKUP(A1754,'_holidays'!A1754:B3859,2, false),"Ns")</f>
        <v>Y</v>
      </c>
      <c r="G1754" s="30" t="str">
        <f>IFERROR(VLOOKUP(A1754,'_holidays'!A1754:C3859,3,False),"Ns")</f>
        <v>N</v>
      </c>
      <c r="H1754" s="31">
        <v>9.4</v>
      </c>
      <c r="I1754" s="31">
        <v>15.3</v>
      </c>
      <c r="J1754" s="28">
        <v>15.8</v>
      </c>
      <c r="K1754" s="31">
        <v>0.8</v>
      </c>
      <c r="L1754" s="27">
        <v>102032.495</v>
      </c>
      <c r="M1754" s="32">
        <v>67.01442281</v>
      </c>
      <c r="N1754" s="33">
        <f t="shared" si="5"/>
        <v>6837648.76</v>
      </c>
    </row>
    <row r="1755">
      <c r="A1755" s="26">
        <v>43758.0</v>
      </c>
      <c r="B1755" s="27" t="str">
        <f t="shared" si="1"/>
        <v>Sunday</v>
      </c>
      <c r="C1755" s="28" t="str">
        <f t="shared" si="2"/>
        <v>October</v>
      </c>
      <c r="D1755" s="29">
        <f t="shared" si="3"/>
        <v>2019</v>
      </c>
      <c r="E1755" s="27">
        <f t="shared" si="4"/>
        <v>43</v>
      </c>
      <c r="F1755" s="30" t="str">
        <f>IFERROR(VLOOKUP(A1755,'_holidays'!A1755:B3860,2, false),"Ns")</f>
        <v>Y</v>
      </c>
      <c r="G1755" s="30" t="str">
        <f>IFERROR(VLOOKUP(A1755,'_holidays'!A1755:C3860,3,False),"Ns")</f>
        <v>N</v>
      </c>
      <c r="H1755" s="31">
        <v>10.0</v>
      </c>
      <c r="I1755" s="31">
        <v>16.4</v>
      </c>
      <c r="J1755" s="28">
        <v>14.7</v>
      </c>
      <c r="K1755" s="31">
        <v>0.8</v>
      </c>
      <c r="L1755" s="27">
        <v>102684.515</v>
      </c>
      <c r="M1755" s="32">
        <v>87.53321242</v>
      </c>
      <c r="N1755" s="33">
        <f t="shared" si="5"/>
        <v>8988305.464</v>
      </c>
    </row>
    <row r="1756">
      <c r="A1756" s="26">
        <v>43759.0</v>
      </c>
      <c r="B1756" s="27" t="str">
        <f t="shared" si="1"/>
        <v>Monday</v>
      </c>
      <c r="C1756" s="28" t="str">
        <f t="shared" si="2"/>
        <v>October</v>
      </c>
      <c r="D1756" s="29">
        <f t="shared" si="3"/>
        <v>2019</v>
      </c>
      <c r="E1756" s="27">
        <f t="shared" si="4"/>
        <v>43</v>
      </c>
      <c r="F1756" s="30" t="str">
        <f>IFERROR(VLOOKUP(A1756,'_holidays'!A1756:B3861,2, false),"Ns")</f>
        <v>Y</v>
      </c>
      <c r="G1756" s="30" t="str">
        <f>IFERROR(VLOOKUP(A1756,'_holidays'!A1756:C3861,3,False),"Ns")</f>
        <v>N</v>
      </c>
      <c r="H1756" s="31">
        <v>11.5</v>
      </c>
      <c r="I1756" s="31">
        <v>17.0</v>
      </c>
      <c r="J1756" s="28">
        <v>19.6</v>
      </c>
      <c r="K1756" s="31">
        <v>0.0</v>
      </c>
      <c r="L1756" s="27">
        <v>114502.07</v>
      </c>
      <c r="M1756" s="32">
        <v>111.6668677</v>
      </c>
      <c r="N1756" s="33">
        <f t="shared" si="5"/>
        <v>12786087.5</v>
      </c>
    </row>
    <row r="1757">
      <c r="A1757" s="26">
        <v>43760.0</v>
      </c>
      <c r="B1757" s="27" t="str">
        <f t="shared" si="1"/>
        <v>Tuesday</v>
      </c>
      <c r="C1757" s="28" t="str">
        <f t="shared" si="2"/>
        <v>October</v>
      </c>
      <c r="D1757" s="29">
        <f t="shared" si="3"/>
        <v>2019</v>
      </c>
      <c r="E1757" s="27">
        <f t="shared" si="4"/>
        <v>43</v>
      </c>
      <c r="F1757" s="30" t="str">
        <f>IFERROR(VLOOKUP(A1757,'_holidays'!A1757:B3862,2, false),"Ns")</f>
        <v>Y</v>
      </c>
      <c r="G1757" s="30" t="str">
        <f>IFERROR(VLOOKUP(A1757,'_holidays'!A1757:C3862,3,False),"Ns")</f>
        <v>N</v>
      </c>
      <c r="H1757" s="31">
        <v>11.9</v>
      </c>
      <c r="I1757" s="31">
        <v>19.6</v>
      </c>
      <c r="J1757" s="28">
        <v>23.7</v>
      </c>
      <c r="K1757" s="31">
        <v>0.0</v>
      </c>
      <c r="L1757" s="27">
        <v>114108.545</v>
      </c>
      <c r="M1757" s="32">
        <v>111.449844</v>
      </c>
      <c r="N1757" s="33">
        <f t="shared" si="5"/>
        <v>12717379.54</v>
      </c>
    </row>
    <row r="1758">
      <c r="A1758" s="26">
        <v>43761.0</v>
      </c>
      <c r="B1758" s="27" t="str">
        <f t="shared" si="1"/>
        <v>Wednesday</v>
      </c>
      <c r="C1758" s="28" t="str">
        <f t="shared" si="2"/>
        <v>October</v>
      </c>
      <c r="D1758" s="29">
        <f t="shared" si="3"/>
        <v>2019</v>
      </c>
      <c r="E1758" s="27">
        <f t="shared" si="4"/>
        <v>43</v>
      </c>
      <c r="F1758" s="30" t="str">
        <f>IFERROR(VLOOKUP(A1758,'_holidays'!A1758:B3863,2, false),"Ns")</f>
        <v>Y</v>
      </c>
      <c r="G1758" s="30" t="str">
        <f>IFERROR(VLOOKUP(A1758,'_holidays'!A1758:C3863,3,False),"Ns")</f>
        <v>N</v>
      </c>
      <c r="H1758" s="31">
        <v>8.2</v>
      </c>
      <c r="I1758" s="31">
        <v>27.9</v>
      </c>
      <c r="J1758" s="28">
        <v>26.0</v>
      </c>
      <c r="K1758" s="31">
        <v>0.0</v>
      </c>
      <c r="L1758" s="27">
        <v>114281.615</v>
      </c>
      <c r="M1758" s="32">
        <v>99.73613303</v>
      </c>
      <c r="N1758" s="33">
        <f t="shared" si="5"/>
        <v>11398006.36</v>
      </c>
    </row>
    <row r="1759">
      <c r="A1759" s="26">
        <v>43762.0</v>
      </c>
      <c r="B1759" s="27" t="str">
        <f t="shared" si="1"/>
        <v>Thursday</v>
      </c>
      <c r="C1759" s="28" t="str">
        <f t="shared" si="2"/>
        <v>October</v>
      </c>
      <c r="D1759" s="29">
        <f t="shared" si="3"/>
        <v>2019</v>
      </c>
      <c r="E1759" s="27">
        <f t="shared" si="4"/>
        <v>43</v>
      </c>
      <c r="F1759" s="30" t="str">
        <f>IFERROR(VLOOKUP(A1759,'_holidays'!A1759:B3864,2, false),"Ns")</f>
        <v>Y</v>
      </c>
      <c r="G1759" s="30" t="str">
        <f>IFERROR(VLOOKUP(A1759,'_holidays'!A1759:C3864,3,False),"Ns")</f>
        <v>N</v>
      </c>
      <c r="H1759" s="31">
        <v>13.0</v>
      </c>
      <c r="I1759" s="31">
        <v>33.8</v>
      </c>
      <c r="J1759" s="28">
        <v>26.1</v>
      </c>
      <c r="K1759" s="31">
        <v>0.2</v>
      </c>
      <c r="L1759" s="27">
        <v>115442.655</v>
      </c>
      <c r="M1759" s="32">
        <v>82.37009654</v>
      </c>
      <c r="N1759" s="33">
        <f t="shared" si="5"/>
        <v>9509022.637</v>
      </c>
    </row>
    <row r="1760">
      <c r="A1760" s="26">
        <v>43763.0</v>
      </c>
      <c r="B1760" s="27" t="str">
        <f t="shared" si="1"/>
        <v>Friday</v>
      </c>
      <c r="C1760" s="28" t="str">
        <f t="shared" si="2"/>
        <v>October</v>
      </c>
      <c r="D1760" s="29">
        <f t="shared" si="3"/>
        <v>2019</v>
      </c>
      <c r="E1760" s="27">
        <f t="shared" si="4"/>
        <v>43</v>
      </c>
      <c r="F1760" s="30" t="str">
        <f>IFERROR(VLOOKUP(A1760,'_holidays'!A1760:B3865,2, false),"Ns")</f>
        <v>Y</v>
      </c>
      <c r="G1760" s="30" t="str">
        <f>IFERROR(VLOOKUP(A1760,'_holidays'!A1760:C3865,3,False),"Ns")</f>
        <v>N</v>
      </c>
      <c r="H1760" s="31">
        <v>16.8</v>
      </c>
      <c r="I1760" s="31">
        <v>21.6</v>
      </c>
      <c r="J1760" s="28">
        <v>10.0</v>
      </c>
      <c r="K1760" s="31">
        <v>0.0</v>
      </c>
      <c r="L1760" s="27">
        <v>109130.77</v>
      </c>
      <c r="M1760" s="32">
        <v>70.88468961</v>
      </c>
      <c r="N1760" s="33">
        <f t="shared" si="5"/>
        <v>7735700.758</v>
      </c>
    </row>
    <row r="1761">
      <c r="A1761" s="26">
        <v>43764.0</v>
      </c>
      <c r="B1761" s="27" t="str">
        <f t="shared" si="1"/>
        <v>Saturday</v>
      </c>
      <c r="C1761" s="28" t="str">
        <f t="shared" si="2"/>
        <v>October</v>
      </c>
      <c r="D1761" s="29">
        <f t="shared" si="3"/>
        <v>2019</v>
      </c>
      <c r="E1761" s="27">
        <f t="shared" si="4"/>
        <v>43</v>
      </c>
      <c r="F1761" s="30" t="str">
        <f>IFERROR(VLOOKUP(A1761,'_holidays'!A1761:B3866,2, false),"Ns")</f>
        <v>Y</v>
      </c>
      <c r="G1761" s="30" t="str">
        <f>IFERROR(VLOOKUP(A1761,'_holidays'!A1761:C3866,3,False),"Ns")</f>
        <v>N</v>
      </c>
      <c r="H1761" s="31">
        <v>9.6</v>
      </c>
      <c r="I1761" s="31">
        <v>15.5</v>
      </c>
      <c r="J1761" s="28">
        <v>17.2</v>
      </c>
      <c r="K1761" s="31">
        <v>3.8</v>
      </c>
      <c r="L1761" s="27">
        <v>96698.285</v>
      </c>
      <c r="M1761" s="32">
        <v>44.84928375</v>
      </c>
      <c r="N1761" s="33">
        <f t="shared" si="5"/>
        <v>4336848.822</v>
      </c>
    </row>
    <row r="1762">
      <c r="A1762" s="26">
        <v>43765.0</v>
      </c>
      <c r="B1762" s="27" t="str">
        <f t="shared" si="1"/>
        <v>Sunday</v>
      </c>
      <c r="C1762" s="28" t="str">
        <f t="shared" si="2"/>
        <v>October</v>
      </c>
      <c r="D1762" s="29">
        <f t="shared" si="3"/>
        <v>2019</v>
      </c>
      <c r="E1762" s="27">
        <f t="shared" si="4"/>
        <v>44</v>
      </c>
      <c r="F1762" s="30" t="str">
        <f>IFERROR(VLOOKUP(A1762,'_holidays'!A1762:B3867,2, false),"Ns")</f>
        <v>Y</v>
      </c>
      <c r="G1762" s="30" t="str">
        <f>IFERROR(VLOOKUP(A1762,'_holidays'!A1762:C3867,3,False),"Ns")</f>
        <v>N</v>
      </c>
      <c r="H1762" s="31">
        <v>10.3</v>
      </c>
      <c r="I1762" s="31">
        <v>17.0</v>
      </c>
      <c r="J1762" s="28">
        <v>10.1</v>
      </c>
      <c r="K1762" s="31">
        <v>1.2</v>
      </c>
      <c r="L1762" s="27">
        <v>102830.555</v>
      </c>
      <c r="M1762" s="32">
        <v>87.80824298</v>
      </c>
      <c r="N1762" s="33">
        <f t="shared" si="5"/>
        <v>9029370.359</v>
      </c>
    </row>
    <row r="1763">
      <c r="A1763" s="26">
        <v>43766.0</v>
      </c>
      <c r="B1763" s="27" t="str">
        <f t="shared" si="1"/>
        <v>Monday</v>
      </c>
      <c r="C1763" s="28" t="str">
        <f t="shared" si="2"/>
        <v>October</v>
      </c>
      <c r="D1763" s="29">
        <f t="shared" si="3"/>
        <v>2019</v>
      </c>
      <c r="E1763" s="27">
        <f t="shared" si="4"/>
        <v>44</v>
      </c>
      <c r="F1763" s="30" t="str">
        <f>IFERROR(VLOOKUP(A1763,'_holidays'!A1763:B3868,2, false),"Ns")</f>
        <v>Y</v>
      </c>
      <c r="G1763" s="30" t="str">
        <f>IFERROR(VLOOKUP(A1763,'_holidays'!A1763:C3868,3,False),"Ns")</f>
        <v>N</v>
      </c>
      <c r="H1763" s="31">
        <v>8.7</v>
      </c>
      <c r="I1763" s="31">
        <v>21.6</v>
      </c>
      <c r="J1763" s="28">
        <v>26.3</v>
      </c>
      <c r="K1763" s="31">
        <v>1.4</v>
      </c>
      <c r="L1763" s="27">
        <v>112634.635</v>
      </c>
      <c r="M1763" s="32">
        <v>104.0916075</v>
      </c>
      <c r="N1763" s="33">
        <f t="shared" si="5"/>
        <v>11724320.22</v>
      </c>
    </row>
    <row r="1764">
      <c r="A1764" s="26">
        <v>43767.0</v>
      </c>
      <c r="B1764" s="27" t="str">
        <f t="shared" si="1"/>
        <v>Tuesday</v>
      </c>
      <c r="C1764" s="28" t="str">
        <f t="shared" si="2"/>
        <v>October</v>
      </c>
      <c r="D1764" s="29">
        <f t="shared" si="3"/>
        <v>2019</v>
      </c>
      <c r="E1764" s="27">
        <f t="shared" si="4"/>
        <v>44</v>
      </c>
      <c r="F1764" s="30" t="str">
        <f>IFERROR(VLOOKUP(A1764,'_holidays'!A1764:B3869,2, false),"Ns")</f>
        <v>Y</v>
      </c>
      <c r="G1764" s="30" t="str">
        <f>IFERROR(VLOOKUP(A1764,'_holidays'!A1764:C3869,3,False),"Ns")</f>
        <v>N</v>
      </c>
      <c r="H1764" s="31">
        <v>9.7</v>
      </c>
      <c r="I1764" s="31">
        <v>30.5</v>
      </c>
      <c r="J1764" s="28">
        <v>27.0</v>
      </c>
      <c r="K1764" s="31">
        <v>0.0</v>
      </c>
      <c r="L1764" s="27">
        <v>111887.405</v>
      </c>
      <c r="M1764" s="32">
        <v>130.1986817</v>
      </c>
      <c r="N1764" s="33">
        <f t="shared" si="5"/>
        <v>14567592.63</v>
      </c>
    </row>
    <row r="1765">
      <c r="A1765" s="26">
        <v>43768.0</v>
      </c>
      <c r="B1765" s="27" t="str">
        <f t="shared" si="1"/>
        <v>Wednesday</v>
      </c>
      <c r="C1765" s="28" t="str">
        <f t="shared" si="2"/>
        <v>October</v>
      </c>
      <c r="D1765" s="29">
        <f t="shared" si="3"/>
        <v>2019</v>
      </c>
      <c r="E1765" s="27">
        <f t="shared" si="4"/>
        <v>44</v>
      </c>
      <c r="F1765" s="30" t="str">
        <f>IFERROR(VLOOKUP(A1765,'_holidays'!A1765:B3870,2, false),"Ns")</f>
        <v>Y</v>
      </c>
      <c r="G1765" s="30" t="str">
        <f>IFERROR(VLOOKUP(A1765,'_holidays'!A1765:C3870,3,False),"Ns")</f>
        <v>N</v>
      </c>
      <c r="H1765" s="31">
        <v>13.8</v>
      </c>
      <c r="I1765" s="31">
        <v>25.1</v>
      </c>
      <c r="J1765" s="28">
        <v>27.2</v>
      </c>
      <c r="K1765" s="31">
        <v>0.0</v>
      </c>
      <c r="L1765" s="27">
        <v>117375.73</v>
      </c>
      <c r="M1765" s="32">
        <v>130.318312</v>
      </c>
      <c r="N1765" s="33">
        <f t="shared" si="5"/>
        <v>15296207</v>
      </c>
    </row>
    <row r="1766">
      <c r="A1766" s="26">
        <v>43769.0</v>
      </c>
      <c r="B1766" s="27" t="str">
        <f t="shared" si="1"/>
        <v>Thursday</v>
      </c>
      <c r="C1766" s="28" t="str">
        <f t="shared" si="2"/>
        <v>October</v>
      </c>
      <c r="D1766" s="29">
        <f t="shared" si="3"/>
        <v>2019</v>
      </c>
      <c r="E1766" s="27">
        <f t="shared" si="4"/>
        <v>44</v>
      </c>
      <c r="F1766" s="30" t="str">
        <f>IFERROR(VLOOKUP(A1766,'_holidays'!A1766:B3871,2, false),"Ns")</f>
        <v>Y</v>
      </c>
      <c r="G1766" s="30" t="str">
        <f>IFERROR(VLOOKUP(A1766,'_holidays'!A1766:C3871,3,False),"Ns")</f>
        <v>N</v>
      </c>
      <c r="H1766" s="31">
        <v>14.2</v>
      </c>
      <c r="I1766" s="31">
        <v>33.7</v>
      </c>
      <c r="J1766" s="28">
        <v>25.5</v>
      </c>
      <c r="K1766" s="31">
        <v>0.0</v>
      </c>
      <c r="L1766" s="27">
        <v>121752.875</v>
      </c>
      <c r="M1766" s="32">
        <v>89.65963518</v>
      </c>
      <c r="N1766" s="33">
        <f t="shared" si="5"/>
        <v>10916318.35</v>
      </c>
    </row>
    <row r="1767">
      <c r="A1767" s="26">
        <v>43770.0</v>
      </c>
      <c r="B1767" s="27" t="str">
        <f t="shared" si="1"/>
        <v>Friday</v>
      </c>
      <c r="C1767" s="28" t="str">
        <f t="shared" si="2"/>
        <v>November</v>
      </c>
      <c r="D1767" s="29">
        <f t="shared" si="3"/>
        <v>2019</v>
      </c>
      <c r="E1767" s="27">
        <f t="shared" si="4"/>
        <v>44</v>
      </c>
      <c r="F1767" s="30" t="str">
        <f>IFERROR(VLOOKUP(A1767,'_holidays'!A1767:B3872,2, false),"Ns")</f>
        <v>Ns</v>
      </c>
      <c r="G1767" s="30" t="str">
        <f>IFERROR(VLOOKUP(A1767,'_holidays'!A1767:C3872,3,False),"Ns")</f>
        <v>Ns</v>
      </c>
      <c r="H1767" s="31">
        <v>20.0</v>
      </c>
      <c r="I1767" s="31">
        <v>34.3</v>
      </c>
      <c r="J1767" s="28">
        <v>22.8</v>
      </c>
      <c r="K1767" s="31">
        <v>0.0</v>
      </c>
      <c r="L1767" s="27">
        <v>130510.905</v>
      </c>
      <c r="M1767" s="32">
        <v>90.3188415</v>
      </c>
      <c r="N1767" s="33">
        <f t="shared" si="5"/>
        <v>11787593.74</v>
      </c>
    </row>
    <row r="1768">
      <c r="A1768" s="26">
        <v>43771.0</v>
      </c>
      <c r="B1768" s="27" t="str">
        <f t="shared" si="1"/>
        <v>Saturday</v>
      </c>
      <c r="C1768" s="28" t="str">
        <f t="shared" si="2"/>
        <v>November</v>
      </c>
      <c r="D1768" s="29">
        <f t="shared" si="3"/>
        <v>2019</v>
      </c>
      <c r="E1768" s="27">
        <f t="shared" si="4"/>
        <v>44</v>
      </c>
      <c r="F1768" s="30" t="str">
        <f>IFERROR(VLOOKUP(A1768,'_holidays'!A1768:B3873,2, false),"Ns")</f>
        <v>Ns</v>
      </c>
      <c r="G1768" s="30" t="str">
        <f>IFERROR(VLOOKUP(A1768,'_holidays'!A1768:C3873,3,False),"Ns")</f>
        <v>Ns</v>
      </c>
      <c r="H1768" s="31">
        <v>15.8</v>
      </c>
      <c r="I1768" s="31">
        <v>18.9</v>
      </c>
      <c r="J1768" s="28">
        <v>2.2</v>
      </c>
      <c r="K1768" s="31">
        <v>4.2</v>
      </c>
      <c r="L1768" s="27">
        <v>105806.825</v>
      </c>
      <c r="M1768" s="32">
        <v>90.79891252</v>
      </c>
      <c r="N1768" s="33">
        <f t="shared" si="5"/>
        <v>9607144.647</v>
      </c>
    </row>
    <row r="1769">
      <c r="A1769" s="26">
        <v>43772.0</v>
      </c>
      <c r="B1769" s="27" t="str">
        <f t="shared" si="1"/>
        <v>Sunday</v>
      </c>
      <c r="C1769" s="28" t="str">
        <f t="shared" si="2"/>
        <v>November</v>
      </c>
      <c r="D1769" s="29">
        <f t="shared" si="3"/>
        <v>2019</v>
      </c>
      <c r="E1769" s="27">
        <f t="shared" si="4"/>
        <v>45</v>
      </c>
      <c r="F1769" s="30" t="str">
        <f>IFERROR(VLOOKUP(A1769,'_holidays'!A1769:B3874,2, false),"Ns")</f>
        <v>Ns</v>
      </c>
      <c r="G1769" s="30" t="str">
        <f>IFERROR(VLOOKUP(A1769,'_holidays'!A1769:C3874,3,False),"Ns")</f>
        <v>Ns</v>
      </c>
      <c r="H1769" s="31">
        <v>12.8</v>
      </c>
      <c r="I1769" s="31">
        <v>20.7</v>
      </c>
      <c r="J1769" s="28">
        <v>7.8</v>
      </c>
      <c r="K1769" s="31">
        <v>12.4</v>
      </c>
      <c r="L1769" s="27">
        <v>96867.015</v>
      </c>
      <c r="M1769" s="32">
        <v>72.3988408</v>
      </c>
      <c r="N1769" s="33">
        <f t="shared" si="5"/>
        <v>7013059.598</v>
      </c>
    </row>
    <row r="1770">
      <c r="A1770" s="26">
        <v>43773.0</v>
      </c>
      <c r="B1770" s="27" t="str">
        <f t="shared" si="1"/>
        <v>Monday</v>
      </c>
      <c r="C1770" s="28" t="str">
        <f t="shared" si="2"/>
        <v>November</v>
      </c>
      <c r="D1770" s="29">
        <f t="shared" si="3"/>
        <v>2019</v>
      </c>
      <c r="E1770" s="27">
        <f t="shared" si="4"/>
        <v>45</v>
      </c>
      <c r="F1770" s="30" t="str">
        <f>IFERROR(VLOOKUP(A1770,'_holidays'!A1770:B3875,2, false),"Ns")</f>
        <v>Ns</v>
      </c>
      <c r="G1770" s="30" t="str">
        <f>IFERROR(VLOOKUP(A1770,'_holidays'!A1770:C3875,3,False),"Ns")</f>
        <v>Ns</v>
      </c>
      <c r="H1770" s="31">
        <v>9.5</v>
      </c>
      <c r="I1770" s="31">
        <v>16.2</v>
      </c>
      <c r="J1770" s="28">
        <v>11.2</v>
      </c>
      <c r="K1770" s="31">
        <v>1.2</v>
      </c>
      <c r="L1770" s="27">
        <v>107279.84</v>
      </c>
      <c r="M1770" s="32">
        <v>79.09640417</v>
      </c>
      <c r="N1770" s="33">
        <f t="shared" si="5"/>
        <v>8485449.584</v>
      </c>
    </row>
    <row r="1771">
      <c r="A1771" s="26">
        <v>43774.0</v>
      </c>
      <c r="B1771" s="27" t="str">
        <f t="shared" si="1"/>
        <v>Tuesday</v>
      </c>
      <c r="C1771" s="28" t="str">
        <f t="shared" si="2"/>
        <v>November</v>
      </c>
      <c r="D1771" s="29">
        <f t="shared" si="3"/>
        <v>2019</v>
      </c>
      <c r="E1771" s="27">
        <f t="shared" si="4"/>
        <v>45</v>
      </c>
      <c r="F1771" s="30" t="str">
        <f>IFERROR(VLOOKUP(A1771,'_holidays'!A1771:B3876,2, false),"Ns")</f>
        <v>Ns</v>
      </c>
      <c r="G1771" s="30" t="str">
        <f>IFERROR(VLOOKUP(A1771,'_holidays'!A1771:C3876,3,False),"Ns")</f>
        <v>Ns</v>
      </c>
      <c r="H1771" s="31">
        <v>7.7</v>
      </c>
      <c r="I1771" s="31">
        <v>19.6</v>
      </c>
      <c r="J1771" s="28">
        <v>27.4</v>
      </c>
      <c r="K1771" s="31">
        <v>10.2</v>
      </c>
      <c r="L1771" s="27">
        <v>96817.0</v>
      </c>
      <c r="M1771" s="32">
        <v>66.47681474</v>
      </c>
      <c r="N1771" s="33">
        <f t="shared" si="5"/>
        <v>6436085.773</v>
      </c>
    </row>
    <row r="1772">
      <c r="A1772" s="26">
        <v>43775.0</v>
      </c>
      <c r="B1772" s="27" t="str">
        <f t="shared" si="1"/>
        <v>Wednesday</v>
      </c>
      <c r="C1772" s="28" t="str">
        <f t="shared" si="2"/>
        <v>November</v>
      </c>
      <c r="D1772" s="29">
        <f t="shared" si="3"/>
        <v>2019</v>
      </c>
      <c r="E1772" s="27">
        <f t="shared" si="4"/>
        <v>45</v>
      </c>
      <c r="F1772" s="30" t="str">
        <f>IFERROR(VLOOKUP(A1772,'_holidays'!A1772:B3877,2, false),"Ns")</f>
        <v>Ns</v>
      </c>
      <c r="G1772" s="30" t="str">
        <f>IFERROR(VLOOKUP(A1772,'_holidays'!A1772:C3877,3,False),"Ns")</f>
        <v>Ns</v>
      </c>
      <c r="H1772" s="31">
        <v>10.5</v>
      </c>
      <c r="I1772" s="31">
        <v>24.1</v>
      </c>
      <c r="J1772" s="28">
        <v>19.9</v>
      </c>
      <c r="K1772" s="31">
        <v>0.0</v>
      </c>
      <c r="L1772" s="27">
        <v>104381.38</v>
      </c>
      <c r="M1772" s="32">
        <v>58.45195188</v>
      </c>
      <c r="N1772" s="33">
        <f t="shared" si="5"/>
        <v>6101295.401</v>
      </c>
    </row>
    <row r="1773">
      <c r="A1773" s="26">
        <v>43776.0</v>
      </c>
      <c r="B1773" s="27" t="str">
        <f t="shared" si="1"/>
        <v>Thursday</v>
      </c>
      <c r="C1773" s="28" t="str">
        <f t="shared" si="2"/>
        <v>November</v>
      </c>
      <c r="D1773" s="29">
        <f t="shared" si="3"/>
        <v>2019</v>
      </c>
      <c r="E1773" s="27">
        <f t="shared" si="4"/>
        <v>45</v>
      </c>
      <c r="F1773" s="30" t="str">
        <f>IFERROR(VLOOKUP(A1773,'_holidays'!A1773:B3878,2, false),"Ns")</f>
        <v>Ns</v>
      </c>
      <c r="G1773" s="30" t="str">
        <f>IFERROR(VLOOKUP(A1773,'_holidays'!A1773:C3878,3,False),"Ns")</f>
        <v>Ns</v>
      </c>
      <c r="H1773" s="31">
        <v>11.5</v>
      </c>
      <c r="I1773" s="31">
        <v>17.7</v>
      </c>
      <c r="J1773" s="28">
        <v>8.3</v>
      </c>
      <c r="K1773" s="31">
        <v>0.0</v>
      </c>
      <c r="L1773" s="27">
        <v>115132.64</v>
      </c>
      <c r="M1773" s="32">
        <v>63.89768627</v>
      </c>
      <c r="N1773" s="33">
        <f t="shared" si="5"/>
        <v>7356709.31</v>
      </c>
    </row>
    <row r="1774">
      <c r="A1774" s="26">
        <v>43777.0</v>
      </c>
      <c r="B1774" s="27" t="str">
        <f t="shared" si="1"/>
        <v>Friday</v>
      </c>
      <c r="C1774" s="28" t="str">
        <f t="shared" si="2"/>
        <v>November</v>
      </c>
      <c r="D1774" s="29">
        <f t="shared" si="3"/>
        <v>2019</v>
      </c>
      <c r="E1774" s="27">
        <f t="shared" si="4"/>
        <v>45</v>
      </c>
      <c r="F1774" s="30" t="str">
        <f>IFERROR(VLOOKUP(A1774,'_holidays'!A1774:B3879,2, false),"Ns")</f>
        <v>Ns</v>
      </c>
      <c r="G1774" s="30" t="str">
        <f>IFERROR(VLOOKUP(A1774,'_holidays'!A1774:C3879,3,False),"Ns")</f>
        <v>Ns</v>
      </c>
      <c r="H1774" s="31">
        <v>10.3</v>
      </c>
      <c r="I1774" s="31">
        <v>15.0</v>
      </c>
      <c r="J1774" s="28">
        <v>16.1</v>
      </c>
      <c r="K1774" s="31">
        <v>6.8</v>
      </c>
      <c r="L1774" s="27">
        <v>113954.78</v>
      </c>
      <c r="M1774" s="32">
        <v>81.07754151</v>
      </c>
      <c r="N1774" s="33">
        <f t="shared" si="5"/>
        <v>9239173.406</v>
      </c>
    </row>
    <row r="1775">
      <c r="A1775" s="26">
        <v>43778.0</v>
      </c>
      <c r="B1775" s="27" t="str">
        <f t="shared" si="1"/>
        <v>Saturday</v>
      </c>
      <c r="C1775" s="28" t="str">
        <f t="shared" si="2"/>
        <v>November</v>
      </c>
      <c r="D1775" s="29">
        <f t="shared" si="3"/>
        <v>2019</v>
      </c>
      <c r="E1775" s="27">
        <f t="shared" si="4"/>
        <v>45</v>
      </c>
      <c r="F1775" s="30" t="str">
        <f>IFERROR(VLOOKUP(A1775,'_holidays'!A1775:B3880,2, false),"Ns")</f>
        <v>Ns</v>
      </c>
      <c r="G1775" s="30" t="str">
        <f>IFERROR(VLOOKUP(A1775,'_holidays'!A1775:C3880,3,False),"Ns")</f>
        <v>Ns</v>
      </c>
      <c r="H1775" s="31">
        <v>7.6</v>
      </c>
      <c r="I1775" s="31">
        <v>14.2</v>
      </c>
      <c r="J1775" s="28">
        <v>9.8</v>
      </c>
      <c r="K1775" s="31">
        <v>6.4</v>
      </c>
      <c r="L1775" s="27">
        <v>108924.79</v>
      </c>
      <c r="M1775" s="32">
        <v>70.47488424</v>
      </c>
      <c r="N1775" s="33">
        <f t="shared" si="5"/>
        <v>7676461.966</v>
      </c>
    </row>
    <row r="1776">
      <c r="A1776" s="26">
        <v>43779.0</v>
      </c>
      <c r="B1776" s="27" t="str">
        <f t="shared" si="1"/>
        <v>Sunday</v>
      </c>
      <c r="C1776" s="28" t="str">
        <f t="shared" si="2"/>
        <v>November</v>
      </c>
      <c r="D1776" s="29">
        <f t="shared" si="3"/>
        <v>2019</v>
      </c>
      <c r="E1776" s="27">
        <f t="shared" si="4"/>
        <v>46</v>
      </c>
      <c r="F1776" s="30" t="str">
        <f>IFERROR(VLOOKUP(A1776,'_holidays'!A1776:B3881,2, false),"Ns")</f>
        <v>Ns</v>
      </c>
      <c r="G1776" s="30" t="str">
        <f>IFERROR(VLOOKUP(A1776,'_holidays'!A1776:C3881,3,False),"Ns")</f>
        <v>Ns</v>
      </c>
      <c r="H1776" s="31">
        <v>10.8</v>
      </c>
      <c r="I1776" s="31">
        <v>18.1</v>
      </c>
      <c r="J1776" s="28">
        <v>13.5</v>
      </c>
      <c r="K1776" s="31">
        <v>0.2</v>
      </c>
      <c r="L1776" s="27">
        <v>101550.045</v>
      </c>
      <c r="M1776" s="32">
        <v>86.63900971</v>
      </c>
      <c r="N1776" s="33">
        <f t="shared" si="5"/>
        <v>8798195.335</v>
      </c>
    </row>
    <row r="1777">
      <c r="A1777" s="26">
        <v>43780.0</v>
      </c>
      <c r="B1777" s="27" t="str">
        <f t="shared" si="1"/>
        <v>Monday</v>
      </c>
      <c r="C1777" s="28" t="str">
        <f t="shared" si="2"/>
        <v>November</v>
      </c>
      <c r="D1777" s="29">
        <f t="shared" si="3"/>
        <v>2019</v>
      </c>
      <c r="E1777" s="27">
        <f t="shared" si="4"/>
        <v>46</v>
      </c>
      <c r="F1777" s="30" t="str">
        <f>IFERROR(VLOOKUP(A1777,'_holidays'!A1777:B3882,2, false),"Ns")</f>
        <v>Y</v>
      </c>
      <c r="G1777" s="30" t="str">
        <f>IFERROR(VLOOKUP(A1777,'_holidays'!A1777:C3882,3,False),"Ns")</f>
        <v>N</v>
      </c>
      <c r="H1777" s="31">
        <v>10.0</v>
      </c>
      <c r="I1777" s="31">
        <v>29.6</v>
      </c>
      <c r="J1777" s="28">
        <v>27.4</v>
      </c>
      <c r="K1777" s="31">
        <v>0.0</v>
      </c>
      <c r="L1777" s="27">
        <v>106758.95</v>
      </c>
      <c r="M1777" s="32">
        <v>66.49132611</v>
      </c>
      <c r="N1777" s="33">
        <f t="shared" si="5"/>
        <v>7098544.16</v>
      </c>
    </row>
    <row r="1778">
      <c r="A1778" s="26">
        <v>43781.0</v>
      </c>
      <c r="B1778" s="27" t="str">
        <f t="shared" si="1"/>
        <v>Tuesday</v>
      </c>
      <c r="C1778" s="28" t="str">
        <f t="shared" si="2"/>
        <v>November</v>
      </c>
      <c r="D1778" s="29">
        <f t="shared" si="3"/>
        <v>2019</v>
      </c>
      <c r="E1778" s="27">
        <f t="shared" si="4"/>
        <v>46</v>
      </c>
      <c r="F1778" s="30" t="str">
        <f>IFERROR(VLOOKUP(A1778,'_holidays'!A1778:B3883,2, false),"Ns")</f>
        <v>Y</v>
      </c>
      <c r="G1778" s="30" t="str">
        <f>IFERROR(VLOOKUP(A1778,'_holidays'!A1778:C3883,3,False),"Ns")</f>
        <v>N</v>
      </c>
      <c r="H1778" s="31">
        <v>11.5</v>
      </c>
      <c r="I1778" s="31">
        <v>17.4</v>
      </c>
      <c r="J1778" s="28">
        <v>12.7</v>
      </c>
      <c r="K1778" s="31">
        <v>0.6</v>
      </c>
      <c r="L1778" s="27">
        <v>104303.46</v>
      </c>
      <c r="M1778" s="32">
        <v>57.06984589</v>
      </c>
      <c r="N1778" s="33">
        <f t="shared" si="5"/>
        <v>5952582.388</v>
      </c>
    </row>
    <row r="1779">
      <c r="A1779" s="26">
        <v>43782.0</v>
      </c>
      <c r="B1779" s="27" t="str">
        <f t="shared" si="1"/>
        <v>Wednesday</v>
      </c>
      <c r="C1779" s="28" t="str">
        <f t="shared" si="2"/>
        <v>November</v>
      </c>
      <c r="D1779" s="29">
        <f t="shared" si="3"/>
        <v>2019</v>
      </c>
      <c r="E1779" s="27">
        <f t="shared" si="4"/>
        <v>46</v>
      </c>
      <c r="F1779" s="30" t="str">
        <f>IFERROR(VLOOKUP(A1779,'_holidays'!A1779:B3884,2, false),"Ns")</f>
        <v>Y</v>
      </c>
      <c r="G1779" s="30" t="str">
        <f>IFERROR(VLOOKUP(A1779,'_holidays'!A1779:C3884,3,False),"Ns")</f>
        <v>N</v>
      </c>
      <c r="H1779" s="31">
        <v>9.1</v>
      </c>
      <c r="I1779" s="31">
        <v>17.3</v>
      </c>
      <c r="J1779" s="28">
        <v>12.0</v>
      </c>
      <c r="K1779" s="31">
        <v>1.6</v>
      </c>
      <c r="L1779" s="27">
        <v>112573.54</v>
      </c>
      <c r="M1779" s="32">
        <v>64.51938945</v>
      </c>
      <c r="N1779" s="33">
        <f t="shared" si="5"/>
        <v>7263176.069</v>
      </c>
    </row>
    <row r="1780">
      <c r="A1780" s="26">
        <v>43783.0</v>
      </c>
      <c r="B1780" s="27" t="str">
        <f t="shared" si="1"/>
        <v>Thursday</v>
      </c>
      <c r="C1780" s="28" t="str">
        <f t="shared" si="2"/>
        <v>November</v>
      </c>
      <c r="D1780" s="29">
        <f t="shared" si="3"/>
        <v>2019</v>
      </c>
      <c r="E1780" s="27">
        <f t="shared" si="4"/>
        <v>46</v>
      </c>
      <c r="F1780" s="30" t="str">
        <f>IFERROR(VLOOKUP(A1780,'_holidays'!A1780:B3885,2, false),"Ns")</f>
        <v>Y</v>
      </c>
      <c r="G1780" s="30" t="str">
        <f>IFERROR(VLOOKUP(A1780,'_holidays'!A1780:C3885,3,False),"Ns")</f>
        <v>N</v>
      </c>
      <c r="H1780" s="31">
        <v>12.1</v>
      </c>
      <c r="I1780" s="31">
        <v>22.4</v>
      </c>
      <c r="J1780" s="28">
        <v>19.7</v>
      </c>
      <c r="K1780" s="31">
        <v>0.8</v>
      </c>
      <c r="L1780" s="27">
        <v>109828.93</v>
      </c>
      <c r="M1780" s="32">
        <v>74.43626304</v>
      </c>
      <c r="N1780" s="33">
        <f t="shared" si="5"/>
        <v>8175255.123</v>
      </c>
    </row>
    <row r="1781">
      <c r="A1781" s="26">
        <v>43784.0</v>
      </c>
      <c r="B1781" s="27" t="str">
        <f t="shared" si="1"/>
        <v>Friday</v>
      </c>
      <c r="C1781" s="28" t="str">
        <f t="shared" si="2"/>
        <v>November</v>
      </c>
      <c r="D1781" s="29">
        <f t="shared" si="3"/>
        <v>2019</v>
      </c>
      <c r="E1781" s="27">
        <f t="shared" si="4"/>
        <v>46</v>
      </c>
      <c r="F1781" s="30" t="str">
        <f>IFERROR(VLOOKUP(A1781,'_holidays'!A1781:B3886,2, false),"Ns")</f>
        <v>Y</v>
      </c>
      <c r="G1781" s="30" t="str">
        <f>IFERROR(VLOOKUP(A1781,'_holidays'!A1781:C3886,3,False),"Ns")</f>
        <v>N</v>
      </c>
      <c r="H1781" s="31">
        <v>13.0</v>
      </c>
      <c r="I1781" s="31">
        <v>18.5</v>
      </c>
      <c r="J1781" s="28">
        <v>12.4</v>
      </c>
      <c r="K1781" s="31">
        <v>0.0</v>
      </c>
      <c r="L1781" s="27">
        <v>110954.755</v>
      </c>
      <c r="M1781" s="32">
        <v>72.06559877</v>
      </c>
      <c r="N1781" s="33">
        <f t="shared" si="5"/>
        <v>7996020.855</v>
      </c>
    </row>
    <row r="1782">
      <c r="A1782" s="26">
        <v>43785.0</v>
      </c>
      <c r="B1782" s="27" t="str">
        <f t="shared" si="1"/>
        <v>Saturday</v>
      </c>
      <c r="C1782" s="28" t="str">
        <f t="shared" si="2"/>
        <v>November</v>
      </c>
      <c r="D1782" s="29">
        <f t="shared" si="3"/>
        <v>2019</v>
      </c>
      <c r="E1782" s="27">
        <f t="shared" si="4"/>
        <v>46</v>
      </c>
      <c r="F1782" s="30" t="str">
        <f>IFERROR(VLOOKUP(A1782,'_holidays'!A1782:B3887,2, false),"Ns")</f>
        <v>Y</v>
      </c>
      <c r="G1782" s="30" t="str">
        <f>IFERROR(VLOOKUP(A1782,'_holidays'!A1782:C3887,3,False),"Ns")</f>
        <v>N</v>
      </c>
      <c r="H1782" s="31">
        <v>9.2</v>
      </c>
      <c r="I1782" s="31">
        <v>17.2</v>
      </c>
      <c r="J1782" s="28">
        <v>23.9</v>
      </c>
      <c r="K1782" s="31">
        <v>0.0</v>
      </c>
      <c r="L1782" s="27">
        <v>97646.12</v>
      </c>
      <c r="M1782" s="32">
        <v>67.18721945</v>
      </c>
      <c r="N1782" s="33">
        <f t="shared" si="5"/>
        <v>6560571.293</v>
      </c>
    </row>
    <row r="1783">
      <c r="A1783" s="26">
        <v>43786.0</v>
      </c>
      <c r="B1783" s="27" t="str">
        <f t="shared" si="1"/>
        <v>Sunday</v>
      </c>
      <c r="C1783" s="28" t="str">
        <f t="shared" si="2"/>
        <v>November</v>
      </c>
      <c r="D1783" s="29">
        <f t="shared" si="3"/>
        <v>2019</v>
      </c>
      <c r="E1783" s="27">
        <f t="shared" si="4"/>
        <v>47</v>
      </c>
      <c r="F1783" s="30" t="str">
        <f>IFERROR(VLOOKUP(A1783,'_holidays'!A1783:B3888,2, false),"Ns")</f>
        <v>Y</v>
      </c>
      <c r="G1783" s="30" t="str">
        <f>IFERROR(VLOOKUP(A1783,'_holidays'!A1783:C3888,3,False),"Ns")</f>
        <v>N</v>
      </c>
      <c r="H1783" s="31">
        <v>10.8</v>
      </c>
      <c r="I1783" s="31">
        <v>16.2</v>
      </c>
      <c r="J1783" s="28">
        <v>24.1</v>
      </c>
      <c r="K1783" s="31">
        <v>0.0</v>
      </c>
      <c r="L1783" s="27">
        <v>96742.49</v>
      </c>
      <c r="M1783" s="32">
        <v>66.41186458</v>
      </c>
      <c r="N1783" s="33">
        <f t="shared" si="5"/>
        <v>6424849.145</v>
      </c>
    </row>
    <row r="1784">
      <c r="A1784" s="26">
        <v>43787.0</v>
      </c>
      <c r="B1784" s="27" t="str">
        <f t="shared" si="1"/>
        <v>Monday</v>
      </c>
      <c r="C1784" s="28" t="str">
        <f t="shared" si="2"/>
        <v>November</v>
      </c>
      <c r="D1784" s="29">
        <f t="shared" si="3"/>
        <v>2019</v>
      </c>
      <c r="E1784" s="27">
        <f t="shared" si="4"/>
        <v>47</v>
      </c>
      <c r="F1784" s="30" t="str">
        <f>IFERROR(VLOOKUP(A1784,'_holidays'!A1784:B3889,2, false),"Ns")</f>
        <v>Y</v>
      </c>
      <c r="G1784" s="30" t="str">
        <f>IFERROR(VLOOKUP(A1784,'_holidays'!A1784:C3889,3,False),"Ns")</f>
        <v>N</v>
      </c>
      <c r="H1784" s="31">
        <v>8.5</v>
      </c>
      <c r="I1784" s="31">
        <v>26.9</v>
      </c>
      <c r="J1784" s="28">
        <v>29.9</v>
      </c>
      <c r="K1784" s="31">
        <v>0.0</v>
      </c>
      <c r="L1784" s="27">
        <v>109148.25</v>
      </c>
      <c r="M1784" s="32">
        <v>72.2810715</v>
      </c>
      <c r="N1784" s="33">
        <f t="shared" si="5"/>
        <v>7889352.462</v>
      </c>
    </row>
    <row r="1785">
      <c r="A1785" s="26">
        <v>43788.0</v>
      </c>
      <c r="B1785" s="27" t="str">
        <f t="shared" si="1"/>
        <v>Tuesday</v>
      </c>
      <c r="C1785" s="28" t="str">
        <f t="shared" si="2"/>
        <v>November</v>
      </c>
      <c r="D1785" s="29">
        <f t="shared" si="3"/>
        <v>2019</v>
      </c>
      <c r="E1785" s="27">
        <f t="shared" si="4"/>
        <v>47</v>
      </c>
      <c r="F1785" s="30" t="str">
        <f>IFERROR(VLOOKUP(A1785,'_holidays'!A1785:B3890,2, false),"Ns")</f>
        <v>Y</v>
      </c>
      <c r="G1785" s="30" t="str">
        <f>IFERROR(VLOOKUP(A1785,'_holidays'!A1785:C3890,3,False),"Ns")</f>
        <v>N</v>
      </c>
      <c r="H1785" s="31">
        <v>11.4</v>
      </c>
      <c r="I1785" s="31">
        <v>18.6</v>
      </c>
      <c r="J1785" s="28">
        <v>27.9</v>
      </c>
      <c r="K1785" s="31">
        <v>0.0</v>
      </c>
      <c r="L1785" s="27">
        <v>112033.87</v>
      </c>
      <c r="M1785" s="32">
        <v>81.95589562</v>
      </c>
      <c r="N1785" s="33">
        <f t="shared" si="5"/>
        <v>9181836.156</v>
      </c>
    </row>
    <row r="1786">
      <c r="A1786" s="26">
        <v>43789.0</v>
      </c>
      <c r="B1786" s="27" t="str">
        <f t="shared" si="1"/>
        <v>Wednesday</v>
      </c>
      <c r="C1786" s="28" t="str">
        <f t="shared" si="2"/>
        <v>November</v>
      </c>
      <c r="D1786" s="29">
        <f t="shared" si="3"/>
        <v>2019</v>
      </c>
      <c r="E1786" s="27">
        <f t="shared" si="4"/>
        <v>47</v>
      </c>
      <c r="F1786" s="30" t="str">
        <f>IFERROR(VLOOKUP(A1786,'_holidays'!A1786:B3891,2, false),"Ns")</f>
        <v>Y</v>
      </c>
      <c r="G1786" s="30" t="str">
        <f>IFERROR(VLOOKUP(A1786,'_holidays'!A1786:C3891,3,False),"Ns")</f>
        <v>N</v>
      </c>
      <c r="H1786" s="31">
        <v>9.4</v>
      </c>
      <c r="I1786" s="31">
        <v>34.7</v>
      </c>
      <c r="J1786" s="28">
        <v>30.1</v>
      </c>
      <c r="K1786" s="31">
        <v>0.0</v>
      </c>
      <c r="L1786" s="27">
        <v>119736.125</v>
      </c>
      <c r="M1786" s="32">
        <v>83.7632517</v>
      </c>
      <c r="N1786" s="33">
        <f t="shared" si="5"/>
        <v>10029487.18</v>
      </c>
    </row>
    <row r="1787">
      <c r="A1787" s="26">
        <v>43790.0</v>
      </c>
      <c r="B1787" s="27" t="str">
        <f t="shared" si="1"/>
        <v>Thursday</v>
      </c>
      <c r="C1787" s="28" t="str">
        <f t="shared" si="2"/>
        <v>November</v>
      </c>
      <c r="D1787" s="29">
        <f t="shared" si="3"/>
        <v>2019</v>
      </c>
      <c r="E1787" s="27">
        <f t="shared" si="4"/>
        <v>47</v>
      </c>
      <c r="F1787" s="30" t="str">
        <f>IFERROR(VLOOKUP(A1787,'_holidays'!A1787:B3892,2, false),"Ns")</f>
        <v>Y</v>
      </c>
      <c r="G1787" s="30" t="str">
        <f>IFERROR(VLOOKUP(A1787,'_holidays'!A1787:C3892,3,False),"Ns")</f>
        <v>N</v>
      </c>
      <c r="H1787" s="31">
        <v>14.0</v>
      </c>
      <c r="I1787" s="31">
        <v>40.9</v>
      </c>
      <c r="J1787" s="28">
        <v>18.8</v>
      </c>
      <c r="K1787" s="31">
        <v>0.0</v>
      </c>
      <c r="L1787" s="27">
        <v>131312.0</v>
      </c>
      <c r="M1787" s="32">
        <v>72.81531121</v>
      </c>
      <c r="N1787" s="33">
        <f t="shared" si="5"/>
        <v>9561524.146</v>
      </c>
    </row>
    <row r="1788">
      <c r="A1788" s="26">
        <v>43791.0</v>
      </c>
      <c r="B1788" s="27" t="str">
        <f t="shared" si="1"/>
        <v>Friday</v>
      </c>
      <c r="C1788" s="28" t="str">
        <f t="shared" si="2"/>
        <v>November</v>
      </c>
      <c r="D1788" s="29">
        <f t="shared" si="3"/>
        <v>2019</v>
      </c>
      <c r="E1788" s="27">
        <f t="shared" si="4"/>
        <v>47</v>
      </c>
      <c r="F1788" s="30" t="str">
        <f>IFERROR(VLOOKUP(A1788,'_holidays'!A1788:B3893,2, false),"Ns")</f>
        <v>Y</v>
      </c>
      <c r="G1788" s="30" t="str">
        <f>IFERROR(VLOOKUP(A1788,'_holidays'!A1788:C3893,3,False),"Ns")</f>
        <v>N</v>
      </c>
      <c r="H1788" s="31">
        <v>13.6</v>
      </c>
      <c r="I1788" s="31">
        <v>20.0</v>
      </c>
      <c r="J1788" s="28">
        <v>28.3</v>
      </c>
      <c r="K1788" s="31">
        <v>0.0</v>
      </c>
      <c r="L1788" s="27">
        <v>109049.365</v>
      </c>
      <c r="M1788" s="32">
        <v>65.41297801</v>
      </c>
      <c r="N1788" s="33">
        <f t="shared" si="5"/>
        <v>7133243.715</v>
      </c>
    </row>
    <row r="1789">
      <c r="A1789" s="26">
        <v>43792.0</v>
      </c>
      <c r="B1789" s="27" t="str">
        <f t="shared" si="1"/>
        <v>Saturday</v>
      </c>
      <c r="C1789" s="28" t="str">
        <f t="shared" si="2"/>
        <v>November</v>
      </c>
      <c r="D1789" s="29">
        <f t="shared" si="3"/>
        <v>2019</v>
      </c>
      <c r="E1789" s="27">
        <f t="shared" si="4"/>
        <v>47</v>
      </c>
      <c r="F1789" s="30" t="str">
        <f>IFERROR(VLOOKUP(A1789,'_holidays'!A1789:B3894,2, false),"Ns")</f>
        <v>Y</v>
      </c>
      <c r="G1789" s="30" t="str">
        <f>IFERROR(VLOOKUP(A1789,'_holidays'!A1789:C3894,3,False),"Ns")</f>
        <v>N</v>
      </c>
      <c r="H1789" s="31">
        <v>10.1</v>
      </c>
      <c r="I1789" s="31">
        <v>23.8</v>
      </c>
      <c r="J1789" s="28">
        <v>24.6</v>
      </c>
      <c r="K1789" s="31">
        <v>0.0</v>
      </c>
      <c r="L1789" s="27">
        <v>97245.765</v>
      </c>
      <c r="M1789" s="32">
        <v>49.79429278</v>
      </c>
      <c r="N1789" s="33">
        <f t="shared" si="5"/>
        <v>4842284.094</v>
      </c>
    </row>
    <row r="1790">
      <c r="A1790" s="26">
        <v>43793.0</v>
      </c>
      <c r="B1790" s="27" t="str">
        <f t="shared" si="1"/>
        <v>Sunday</v>
      </c>
      <c r="C1790" s="28" t="str">
        <f t="shared" si="2"/>
        <v>November</v>
      </c>
      <c r="D1790" s="29">
        <f t="shared" si="3"/>
        <v>2019</v>
      </c>
      <c r="E1790" s="27">
        <f t="shared" si="4"/>
        <v>48</v>
      </c>
      <c r="F1790" s="30" t="str">
        <f>IFERROR(VLOOKUP(A1790,'_holidays'!A1790:B3895,2, false),"Ns")</f>
        <v>Y</v>
      </c>
      <c r="G1790" s="30" t="str">
        <f>IFERROR(VLOOKUP(A1790,'_holidays'!A1790:C3895,3,False),"Ns")</f>
        <v>N</v>
      </c>
      <c r="H1790" s="31">
        <v>11.9</v>
      </c>
      <c r="I1790" s="31">
        <v>23.7</v>
      </c>
      <c r="J1790" s="28">
        <v>30.6</v>
      </c>
      <c r="K1790" s="31">
        <v>0.0</v>
      </c>
      <c r="L1790" s="27">
        <v>96778.25</v>
      </c>
      <c r="M1790" s="32">
        <v>60.75544396</v>
      </c>
      <c r="N1790" s="33">
        <f t="shared" si="5"/>
        <v>5879805.544</v>
      </c>
    </row>
    <row r="1791">
      <c r="A1791" s="26">
        <v>43794.0</v>
      </c>
      <c r="B1791" s="27" t="str">
        <f t="shared" si="1"/>
        <v>Monday</v>
      </c>
      <c r="C1791" s="28" t="str">
        <f t="shared" si="2"/>
        <v>November</v>
      </c>
      <c r="D1791" s="29">
        <f t="shared" si="3"/>
        <v>2019</v>
      </c>
      <c r="E1791" s="27">
        <f t="shared" si="4"/>
        <v>48</v>
      </c>
      <c r="F1791" s="30" t="str">
        <f>IFERROR(VLOOKUP(A1791,'_holidays'!A1791:B3896,2, false),"Ns")</f>
        <v>Y</v>
      </c>
      <c r="G1791" s="30" t="str">
        <f>IFERROR(VLOOKUP(A1791,'_holidays'!A1791:C3896,3,False),"Ns")</f>
        <v>N</v>
      </c>
      <c r="H1791" s="31">
        <v>11.4</v>
      </c>
      <c r="I1791" s="31">
        <v>27.4</v>
      </c>
      <c r="J1791" s="28">
        <v>18.0</v>
      </c>
      <c r="K1791" s="31">
        <v>0.0</v>
      </c>
      <c r="L1791" s="27">
        <v>113899.3</v>
      </c>
      <c r="M1791" s="32">
        <v>71.00111618</v>
      </c>
      <c r="N1791" s="33">
        <f t="shared" si="5"/>
        <v>8086977.432</v>
      </c>
    </row>
    <row r="1792">
      <c r="A1792" s="26">
        <v>43795.0</v>
      </c>
      <c r="B1792" s="27" t="str">
        <f t="shared" si="1"/>
        <v>Tuesday</v>
      </c>
      <c r="C1792" s="28" t="str">
        <f t="shared" si="2"/>
        <v>November</v>
      </c>
      <c r="D1792" s="29">
        <f t="shared" si="3"/>
        <v>2019</v>
      </c>
      <c r="E1792" s="27">
        <f t="shared" si="4"/>
        <v>48</v>
      </c>
      <c r="F1792" s="30" t="str">
        <f>IFERROR(VLOOKUP(A1792,'_holidays'!A1792:B3897,2, false),"Ns")</f>
        <v>Y</v>
      </c>
      <c r="G1792" s="30" t="str">
        <f>IFERROR(VLOOKUP(A1792,'_holidays'!A1792:C3897,3,False),"Ns")</f>
        <v>N</v>
      </c>
      <c r="H1792" s="31">
        <v>11.4</v>
      </c>
      <c r="I1792" s="31">
        <v>16.4</v>
      </c>
      <c r="J1792" s="28">
        <v>22.2</v>
      </c>
      <c r="K1792" s="31">
        <v>2.0</v>
      </c>
      <c r="L1792" s="27">
        <v>107629.16</v>
      </c>
      <c r="M1792" s="32">
        <v>47.35059213</v>
      </c>
      <c r="N1792" s="33">
        <f t="shared" si="5"/>
        <v>5096304.456</v>
      </c>
    </row>
    <row r="1793">
      <c r="A1793" s="26">
        <v>43796.0</v>
      </c>
      <c r="B1793" s="27" t="str">
        <f t="shared" si="1"/>
        <v>Wednesday</v>
      </c>
      <c r="C1793" s="28" t="str">
        <f t="shared" si="2"/>
        <v>November</v>
      </c>
      <c r="D1793" s="29">
        <f t="shared" si="3"/>
        <v>2019</v>
      </c>
      <c r="E1793" s="27">
        <f t="shared" si="4"/>
        <v>48</v>
      </c>
      <c r="F1793" s="30" t="str">
        <f>IFERROR(VLOOKUP(A1793,'_holidays'!A1793:B3898,2, false),"Ns")</f>
        <v>Y</v>
      </c>
      <c r="G1793" s="30" t="str">
        <f>IFERROR(VLOOKUP(A1793,'_holidays'!A1793:C3898,3,False),"Ns")</f>
        <v>N</v>
      </c>
      <c r="H1793" s="31">
        <v>8.6</v>
      </c>
      <c r="I1793" s="31">
        <v>24.8</v>
      </c>
      <c r="J1793" s="28">
        <v>31.0</v>
      </c>
      <c r="K1793" s="31">
        <v>0.0</v>
      </c>
      <c r="L1793" s="27">
        <v>108417.695</v>
      </c>
      <c r="M1793" s="32">
        <v>59.044675</v>
      </c>
      <c r="N1793" s="33">
        <f t="shared" si="5"/>
        <v>6401487.566</v>
      </c>
    </row>
    <row r="1794">
      <c r="A1794" s="26">
        <v>43797.0</v>
      </c>
      <c r="B1794" s="27" t="str">
        <f t="shared" si="1"/>
        <v>Thursday</v>
      </c>
      <c r="C1794" s="28" t="str">
        <f t="shared" si="2"/>
        <v>November</v>
      </c>
      <c r="D1794" s="29">
        <f t="shared" si="3"/>
        <v>2019</v>
      </c>
      <c r="E1794" s="27">
        <f t="shared" si="4"/>
        <v>48</v>
      </c>
      <c r="F1794" s="30" t="str">
        <f>IFERROR(VLOOKUP(A1794,'_holidays'!A1794:B3899,2, false),"Ns")</f>
        <v>Y</v>
      </c>
      <c r="G1794" s="30" t="str">
        <f>IFERROR(VLOOKUP(A1794,'_holidays'!A1794:C3899,3,False),"Ns")</f>
        <v>N</v>
      </c>
      <c r="H1794" s="31">
        <v>11.4</v>
      </c>
      <c r="I1794" s="31">
        <v>21.1</v>
      </c>
      <c r="J1794" s="28">
        <v>30.7</v>
      </c>
      <c r="K1794" s="31">
        <v>0.0</v>
      </c>
      <c r="L1794" s="27">
        <v>112735.875</v>
      </c>
      <c r="M1794" s="32">
        <v>70.20255196</v>
      </c>
      <c r="N1794" s="33">
        <f t="shared" si="5"/>
        <v>7914346.122</v>
      </c>
    </row>
    <row r="1795">
      <c r="A1795" s="26">
        <v>43798.0</v>
      </c>
      <c r="B1795" s="27" t="str">
        <f t="shared" si="1"/>
        <v>Friday</v>
      </c>
      <c r="C1795" s="28" t="str">
        <f t="shared" si="2"/>
        <v>November</v>
      </c>
      <c r="D1795" s="29">
        <f t="shared" si="3"/>
        <v>2019</v>
      </c>
      <c r="E1795" s="27">
        <f t="shared" si="4"/>
        <v>48</v>
      </c>
      <c r="F1795" s="30" t="str">
        <f>IFERROR(VLOOKUP(A1795,'_holidays'!A1795:B3900,2, false),"Ns")</f>
        <v>Y</v>
      </c>
      <c r="G1795" s="30" t="str">
        <f>IFERROR(VLOOKUP(A1795,'_holidays'!A1795:C3900,3,False),"Ns")</f>
        <v>N</v>
      </c>
      <c r="H1795" s="31">
        <v>11.9</v>
      </c>
      <c r="I1795" s="31">
        <v>19.7</v>
      </c>
      <c r="J1795" s="28">
        <v>21.9</v>
      </c>
      <c r="K1795" s="31">
        <v>0.0</v>
      </c>
      <c r="L1795" s="27">
        <v>114799.91</v>
      </c>
      <c r="M1795" s="32">
        <v>79.60572907</v>
      </c>
      <c r="N1795" s="33">
        <f t="shared" si="5"/>
        <v>9138730.533</v>
      </c>
    </row>
    <row r="1796">
      <c r="A1796" s="26">
        <v>43799.0</v>
      </c>
      <c r="B1796" s="27" t="str">
        <f t="shared" si="1"/>
        <v>Saturday</v>
      </c>
      <c r="C1796" s="28" t="str">
        <f t="shared" si="2"/>
        <v>November</v>
      </c>
      <c r="D1796" s="29">
        <f t="shared" si="3"/>
        <v>2019</v>
      </c>
      <c r="E1796" s="27">
        <f t="shared" si="4"/>
        <v>48</v>
      </c>
      <c r="F1796" s="30" t="str">
        <f>IFERROR(VLOOKUP(A1796,'_holidays'!A1796:B3901,2, false),"Ns")</f>
        <v>Y</v>
      </c>
      <c r="G1796" s="30" t="str">
        <f>IFERROR(VLOOKUP(A1796,'_holidays'!A1796:C3901,3,False),"Ns")</f>
        <v>N</v>
      </c>
      <c r="H1796" s="31">
        <v>10.3</v>
      </c>
      <c r="I1796" s="31">
        <v>18.4</v>
      </c>
      <c r="J1796" s="28">
        <v>26.7</v>
      </c>
      <c r="K1796" s="31">
        <v>8.0</v>
      </c>
      <c r="L1796" s="27">
        <v>98959.56</v>
      </c>
      <c r="M1796" s="32">
        <v>51.05874163</v>
      </c>
      <c r="N1796" s="33">
        <f t="shared" si="5"/>
        <v>5052750.606</v>
      </c>
    </row>
    <row r="1797">
      <c r="A1797" s="26">
        <v>43800.0</v>
      </c>
      <c r="B1797" s="27" t="str">
        <f t="shared" si="1"/>
        <v>Sunday</v>
      </c>
      <c r="C1797" s="28" t="str">
        <f t="shared" si="2"/>
        <v>December</v>
      </c>
      <c r="D1797" s="29">
        <f t="shared" si="3"/>
        <v>2019</v>
      </c>
      <c r="E1797" s="27">
        <f t="shared" si="4"/>
        <v>49</v>
      </c>
      <c r="F1797" s="30" t="str">
        <f>IFERROR(VLOOKUP(A1797,'_holidays'!A1797:B3902,2, false),"Ns")</f>
        <v>Ns</v>
      </c>
      <c r="G1797" s="30" t="str">
        <f>IFERROR(VLOOKUP(A1797,'_holidays'!A1797:C3902,3,False),"Ns")</f>
        <v>Ns</v>
      </c>
      <c r="H1797" s="31">
        <v>12.2</v>
      </c>
      <c r="I1797" s="31">
        <v>16.8</v>
      </c>
      <c r="J1797" s="28">
        <v>9.8</v>
      </c>
      <c r="K1797" s="31">
        <v>0.0</v>
      </c>
      <c r="L1797" s="27">
        <v>100233.98</v>
      </c>
      <c r="M1797" s="32">
        <v>33.15486702</v>
      </c>
      <c r="N1797" s="33">
        <f t="shared" si="5"/>
        <v>3323244.278</v>
      </c>
    </row>
    <row r="1798">
      <c r="A1798" s="26">
        <v>43801.0</v>
      </c>
      <c r="B1798" s="27" t="str">
        <f t="shared" si="1"/>
        <v>Monday</v>
      </c>
      <c r="C1798" s="28" t="str">
        <f t="shared" si="2"/>
        <v>December</v>
      </c>
      <c r="D1798" s="29">
        <f t="shared" si="3"/>
        <v>2019</v>
      </c>
      <c r="E1798" s="27">
        <f t="shared" si="4"/>
        <v>49</v>
      </c>
      <c r="F1798" s="30" t="str">
        <f>IFERROR(VLOOKUP(A1798,'_holidays'!A1798:B3903,2, false),"Ns")</f>
        <v>Ns</v>
      </c>
      <c r="G1798" s="30" t="str">
        <f>IFERROR(VLOOKUP(A1798,'_holidays'!A1798:C3903,3,False),"Ns")</f>
        <v>Ns</v>
      </c>
      <c r="H1798" s="31">
        <v>9.8</v>
      </c>
      <c r="I1798" s="31">
        <v>15.5</v>
      </c>
      <c r="J1798" s="28">
        <v>18.2</v>
      </c>
      <c r="K1798" s="31">
        <v>3.4</v>
      </c>
      <c r="L1798" s="27">
        <v>110609.4</v>
      </c>
      <c r="M1798" s="32">
        <v>29.07038255</v>
      </c>
      <c r="N1798" s="33">
        <f t="shared" si="5"/>
        <v>3215457.572</v>
      </c>
    </row>
    <row r="1799">
      <c r="A1799" s="26">
        <v>43802.0</v>
      </c>
      <c r="B1799" s="27" t="str">
        <f t="shared" si="1"/>
        <v>Tuesday</v>
      </c>
      <c r="C1799" s="28" t="str">
        <f t="shared" si="2"/>
        <v>December</v>
      </c>
      <c r="D1799" s="29">
        <f t="shared" si="3"/>
        <v>2019</v>
      </c>
      <c r="E1799" s="27">
        <f t="shared" si="4"/>
        <v>49</v>
      </c>
      <c r="F1799" s="30" t="str">
        <f>IFERROR(VLOOKUP(A1799,'_holidays'!A1799:B3904,2, false),"Ns")</f>
        <v>Ns</v>
      </c>
      <c r="G1799" s="30" t="str">
        <f>IFERROR(VLOOKUP(A1799,'_holidays'!A1799:C3904,3,False),"Ns")</f>
        <v>Ns</v>
      </c>
      <c r="H1799" s="31">
        <v>11.0</v>
      </c>
      <c r="I1799" s="31">
        <v>22.2</v>
      </c>
      <c r="J1799" s="28">
        <v>19.2</v>
      </c>
      <c r="K1799" s="31">
        <v>0.4</v>
      </c>
      <c r="L1799" s="27">
        <v>109094.04</v>
      </c>
      <c r="M1799" s="32">
        <v>19.17095068</v>
      </c>
      <c r="N1799" s="33">
        <f t="shared" si="5"/>
        <v>2091436.46</v>
      </c>
    </row>
    <row r="1800">
      <c r="A1800" s="26">
        <v>43803.0</v>
      </c>
      <c r="B1800" s="27" t="str">
        <f t="shared" si="1"/>
        <v>Wednesday</v>
      </c>
      <c r="C1800" s="28" t="str">
        <f t="shared" si="2"/>
        <v>December</v>
      </c>
      <c r="D1800" s="29">
        <f t="shared" si="3"/>
        <v>2019</v>
      </c>
      <c r="E1800" s="27">
        <f t="shared" si="4"/>
        <v>49</v>
      </c>
      <c r="F1800" s="30" t="str">
        <f>IFERROR(VLOOKUP(A1800,'_holidays'!A1800:B3905,2, false),"Ns")</f>
        <v>Ns</v>
      </c>
      <c r="G1800" s="30" t="str">
        <f>IFERROR(VLOOKUP(A1800,'_holidays'!A1800:C3905,3,False),"Ns")</f>
        <v>Ns</v>
      </c>
      <c r="H1800" s="31">
        <v>12.1</v>
      </c>
      <c r="I1800" s="31">
        <v>23.0</v>
      </c>
      <c r="J1800" s="28">
        <v>20.3</v>
      </c>
      <c r="K1800" s="31">
        <v>0.0</v>
      </c>
      <c r="L1800" s="27">
        <v>107400.705</v>
      </c>
      <c r="M1800" s="32">
        <v>39.41504815</v>
      </c>
      <c r="N1800" s="33">
        <f t="shared" si="5"/>
        <v>4233203.959</v>
      </c>
    </row>
    <row r="1801">
      <c r="A1801" s="26">
        <v>43804.0</v>
      </c>
      <c r="B1801" s="27" t="str">
        <f t="shared" si="1"/>
        <v>Thursday</v>
      </c>
      <c r="C1801" s="28" t="str">
        <f t="shared" si="2"/>
        <v>December</v>
      </c>
      <c r="D1801" s="29">
        <f t="shared" si="3"/>
        <v>2019</v>
      </c>
      <c r="E1801" s="27">
        <f t="shared" si="4"/>
        <v>49</v>
      </c>
      <c r="F1801" s="30" t="str">
        <f>IFERROR(VLOOKUP(A1801,'_holidays'!A1801:B3906,2, false),"Ns")</f>
        <v>Ns</v>
      </c>
      <c r="G1801" s="30" t="str">
        <f>IFERROR(VLOOKUP(A1801,'_holidays'!A1801:C3906,3,False),"Ns")</f>
        <v>Ns</v>
      </c>
      <c r="H1801" s="31">
        <v>12.3</v>
      </c>
      <c r="I1801" s="31">
        <v>23.9</v>
      </c>
      <c r="J1801" s="28">
        <v>20.4</v>
      </c>
      <c r="K1801" s="31">
        <v>0.0</v>
      </c>
      <c r="L1801" s="27">
        <v>107891.69</v>
      </c>
      <c r="M1801" s="32">
        <v>45.83032615</v>
      </c>
      <c r="N1801" s="33">
        <f t="shared" si="5"/>
        <v>4944711.342</v>
      </c>
    </row>
    <row r="1802">
      <c r="A1802" s="26">
        <v>43805.0</v>
      </c>
      <c r="B1802" s="27" t="str">
        <f t="shared" si="1"/>
        <v>Friday</v>
      </c>
      <c r="C1802" s="28" t="str">
        <f t="shared" si="2"/>
        <v>December</v>
      </c>
      <c r="D1802" s="29">
        <f t="shared" si="3"/>
        <v>2019</v>
      </c>
      <c r="E1802" s="27">
        <f t="shared" si="4"/>
        <v>49</v>
      </c>
      <c r="F1802" s="30" t="str">
        <f>IFERROR(VLOOKUP(A1802,'_holidays'!A1802:B3907,2, false),"Ns")</f>
        <v>Ns</v>
      </c>
      <c r="G1802" s="30" t="str">
        <f>IFERROR(VLOOKUP(A1802,'_holidays'!A1802:C3907,3,False),"Ns")</f>
        <v>Ns</v>
      </c>
      <c r="H1802" s="31">
        <v>13.3</v>
      </c>
      <c r="I1802" s="31">
        <v>20.8</v>
      </c>
      <c r="J1802" s="28">
        <v>18.2</v>
      </c>
      <c r="K1802" s="31">
        <v>0.0</v>
      </c>
      <c r="L1802" s="27">
        <v>105028.985</v>
      </c>
      <c r="M1802" s="32">
        <v>41.38035927</v>
      </c>
      <c r="N1802" s="33">
        <f t="shared" si="5"/>
        <v>4346137.133</v>
      </c>
    </row>
    <row r="1803">
      <c r="A1803" s="26">
        <v>43806.0</v>
      </c>
      <c r="B1803" s="27" t="str">
        <f t="shared" si="1"/>
        <v>Saturday</v>
      </c>
      <c r="C1803" s="28" t="str">
        <f t="shared" si="2"/>
        <v>December</v>
      </c>
      <c r="D1803" s="29">
        <f t="shared" si="3"/>
        <v>2019</v>
      </c>
      <c r="E1803" s="27">
        <f t="shared" si="4"/>
        <v>49</v>
      </c>
      <c r="F1803" s="30" t="str">
        <f>IFERROR(VLOOKUP(A1803,'_holidays'!A1803:B3908,2, false),"Ns")</f>
        <v>Ns</v>
      </c>
      <c r="G1803" s="30" t="str">
        <f>IFERROR(VLOOKUP(A1803,'_holidays'!A1803:C3908,3,False),"Ns")</f>
        <v>Ns</v>
      </c>
      <c r="H1803" s="31">
        <v>11.2</v>
      </c>
      <c r="I1803" s="31">
        <v>21.0</v>
      </c>
      <c r="J1803" s="28">
        <v>30.3</v>
      </c>
      <c r="K1803" s="31">
        <v>0.0</v>
      </c>
      <c r="L1803" s="27">
        <v>95436.3</v>
      </c>
      <c r="M1803" s="32">
        <v>47.12307019</v>
      </c>
      <c r="N1803" s="33">
        <f t="shared" si="5"/>
        <v>4497251.464</v>
      </c>
    </row>
    <row r="1804">
      <c r="A1804" s="26">
        <v>43807.0</v>
      </c>
      <c r="B1804" s="27" t="str">
        <f t="shared" si="1"/>
        <v>Sunday</v>
      </c>
      <c r="C1804" s="28" t="str">
        <f t="shared" si="2"/>
        <v>December</v>
      </c>
      <c r="D1804" s="29">
        <f t="shared" si="3"/>
        <v>2019</v>
      </c>
      <c r="E1804" s="27">
        <f t="shared" si="4"/>
        <v>50</v>
      </c>
      <c r="F1804" s="30" t="str">
        <f>IFERROR(VLOOKUP(A1804,'_holidays'!A1804:B3909,2, false),"Ns")</f>
        <v>Ns</v>
      </c>
      <c r="G1804" s="30" t="str">
        <f>IFERROR(VLOOKUP(A1804,'_holidays'!A1804:C3909,3,False),"Ns")</f>
        <v>Ns</v>
      </c>
      <c r="H1804" s="31">
        <v>13.8</v>
      </c>
      <c r="I1804" s="31">
        <v>27.6</v>
      </c>
      <c r="J1804" s="28">
        <v>30.8</v>
      </c>
      <c r="K1804" s="31">
        <v>0.0</v>
      </c>
      <c r="L1804" s="27">
        <v>97577.415</v>
      </c>
      <c r="M1804" s="32">
        <v>43.69041139</v>
      </c>
      <c r="N1804" s="33">
        <f t="shared" si="5"/>
        <v>4263197.404</v>
      </c>
    </row>
    <row r="1805">
      <c r="A1805" s="26">
        <v>43808.0</v>
      </c>
      <c r="B1805" s="27" t="str">
        <f t="shared" si="1"/>
        <v>Monday</v>
      </c>
      <c r="C1805" s="28" t="str">
        <f t="shared" si="2"/>
        <v>December</v>
      </c>
      <c r="D1805" s="29">
        <f t="shared" si="3"/>
        <v>2019</v>
      </c>
      <c r="E1805" s="27">
        <f t="shared" si="4"/>
        <v>50</v>
      </c>
      <c r="F1805" s="30" t="str">
        <f>IFERROR(VLOOKUP(A1805,'_holidays'!A1805:B3910,2, false),"Ns")</f>
        <v>Ns</v>
      </c>
      <c r="G1805" s="30" t="str">
        <f>IFERROR(VLOOKUP(A1805,'_holidays'!A1805:C3910,3,False),"Ns")</f>
        <v>Ns</v>
      </c>
      <c r="H1805" s="31">
        <v>16.3</v>
      </c>
      <c r="I1805" s="31">
        <v>38.0</v>
      </c>
      <c r="J1805" s="28">
        <v>28.6</v>
      </c>
      <c r="K1805" s="31">
        <v>0.0</v>
      </c>
      <c r="L1805" s="27">
        <v>127910.835</v>
      </c>
      <c r="M1805" s="32">
        <v>62.71879257</v>
      </c>
      <c r="N1805" s="33">
        <f t="shared" si="5"/>
        <v>8022413.128</v>
      </c>
    </row>
    <row r="1806">
      <c r="A1806" s="26">
        <v>43809.0</v>
      </c>
      <c r="B1806" s="27" t="str">
        <f t="shared" si="1"/>
        <v>Tuesday</v>
      </c>
      <c r="C1806" s="28" t="str">
        <f t="shared" si="2"/>
        <v>December</v>
      </c>
      <c r="D1806" s="29">
        <f t="shared" si="3"/>
        <v>2019</v>
      </c>
      <c r="E1806" s="27">
        <f t="shared" si="4"/>
        <v>50</v>
      </c>
      <c r="F1806" s="30" t="str">
        <f>IFERROR(VLOOKUP(A1806,'_holidays'!A1806:B3911,2, false),"Ns")</f>
        <v>Ns</v>
      </c>
      <c r="G1806" s="30" t="str">
        <f>IFERROR(VLOOKUP(A1806,'_holidays'!A1806:C3911,3,False),"Ns")</f>
        <v>Ns</v>
      </c>
      <c r="H1806" s="31">
        <v>14.3</v>
      </c>
      <c r="I1806" s="31">
        <v>17.2</v>
      </c>
      <c r="J1806" s="28">
        <v>22.2</v>
      </c>
      <c r="K1806" s="31">
        <v>0.0</v>
      </c>
      <c r="L1806" s="27">
        <v>109548.62</v>
      </c>
      <c r="M1806" s="32">
        <v>48.33616468</v>
      </c>
      <c r="N1806" s="33">
        <f t="shared" si="5"/>
        <v>5295160.137</v>
      </c>
    </row>
    <row r="1807">
      <c r="A1807" s="26">
        <v>43810.0</v>
      </c>
      <c r="B1807" s="27" t="str">
        <f t="shared" si="1"/>
        <v>Wednesday</v>
      </c>
      <c r="C1807" s="28" t="str">
        <f t="shared" si="2"/>
        <v>December</v>
      </c>
      <c r="D1807" s="29">
        <f t="shared" si="3"/>
        <v>2019</v>
      </c>
      <c r="E1807" s="27">
        <f t="shared" si="4"/>
        <v>50</v>
      </c>
      <c r="F1807" s="30" t="str">
        <f>IFERROR(VLOOKUP(A1807,'_holidays'!A1807:B3912,2, false),"Ns")</f>
        <v>Ns</v>
      </c>
      <c r="G1807" s="30" t="str">
        <f>IFERROR(VLOOKUP(A1807,'_holidays'!A1807:C3912,3,False),"Ns")</f>
        <v>Ns</v>
      </c>
      <c r="H1807" s="31">
        <v>13.4</v>
      </c>
      <c r="I1807" s="31">
        <v>18.1</v>
      </c>
      <c r="J1807" s="28">
        <v>21.8</v>
      </c>
      <c r="K1807" s="31">
        <v>0.0</v>
      </c>
      <c r="L1807" s="27">
        <v>109060.375</v>
      </c>
      <c r="M1807" s="32">
        <v>57.73048537</v>
      </c>
      <c r="N1807" s="33">
        <f t="shared" si="5"/>
        <v>6296108.383</v>
      </c>
    </row>
    <row r="1808">
      <c r="A1808" s="26">
        <v>43811.0</v>
      </c>
      <c r="B1808" s="27" t="str">
        <f t="shared" si="1"/>
        <v>Thursday</v>
      </c>
      <c r="C1808" s="28" t="str">
        <f t="shared" si="2"/>
        <v>December</v>
      </c>
      <c r="D1808" s="29">
        <f t="shared" si="3"/>
        <v>2019</v>
      </c>
      <c r="E1808" s="27">
        <f t="shared" si="4"/>
        <v>50</v>
      </c>
      <c r="F1808" s="30" t="str">
        <f>IFERROR(VLOOKUP(A1808,'_holidays'!A1808:B3913,2, false),"Ns")</f>
        <v>Y</v>
      </c>
      <c r="G1808" s="30" t="str">
        <f>IFERROR(VLOOKUP(A1808,'_holidays'!A1808:C3913,3,False),"Ns")</f>
        <v>N</v>
      </c>
      <c r="H1808" s="31">
        <v>13.4</v>
      </c>
      <c r="I1808" s="31">
        <v>18.4</v>
      </c>
      <c r="J1808" s="28">
        <v>22.7</v>
      </c>
      <c r="K1808" s="31">
        <v>0.0</v>
      </c>
      <c r="L1808" s="27">
        <v>108599.065</v>
      </c>
      <c r="M1808" s="32">
        <v>41.64754349</v>
      </c>
      <c r="N1808" s="33">
        <f t="shared" si="5"/>
        <v>4522884.283</v>
      </c>
    </row>
    <row r="1809">
      <c r="A1809" s="26">
        <v>43812.0</v>
      </c>
      <c r="B1809" s="27" t="str">
        <f t="shared" si="1"/>
        <v>Friday</v>
      </c>
      <c r="C1809" s="28" t="str">
        <f t="shared" si="2"/>
        <v>December</v>
      </c>
      <c r="D1809" s="29">
        <f t="shared" si="3"/>
        <v>2019</v>
      </c>
      <c r="E1809" s="27">
        <f t="shared" si="4"/>
        <v>50</v>
      </c>
      <c r="F1809" s="30" t="str">
        <f>IFERROR(VLOOKUP(A1809,'_holidays'!A1809:B3914,2, false),"Ns")</f>
        <v>Y</v>
      </c>
      <c r="G1809" s="30" t="str">
        <f>IFERROR(VLOOKUP(A1809,'_holidays'!A1809:C3914,3,False),"Ns")</f>
        <v>N</v>
      </c>
      <c r="H1809" s="31">
        <v>11.4</v>
      </c>
      <c r="I1809" s="31">
        <v>20.9</v>
      </c>
      <c r="J1809" s="28">
        <v>24.8</v>
      </c>
      <c r="K1809" s="31">
        <v>0.0</v>
      </c>
      <c r="L1809" s="27">
        <v>107070.61</v>
      </c>
      <c r="M1809" s="32">
        <v>58.51737364</v>
      </c>
      <c r="N1809" s="33">
        <f t="shared" si="5"/>
        <v>6265490.891</v>
      </c>
    </row>
    <row r="1810">
      <c r="A1810" s="26">
        <v>43813.0</v>
      </c>
      <c r="B1810" s="27" t="str">
        <f t="shared" si="1"/>
        <v>Saturday</v>
      </c>
      <c r="C1810" s="28" t="str">
        <f t="shared" si="2"/>
        <v>December</v>
      </c>
      <c r="D1810" s="29">
        <f t="shared" si="3"/>
        <v>2019</v>
      </c>
      <c r="E1810" s="27">
        <f t="shared" si="4"/>
        <v>50</v>
      </c>
      <c r="F1810" s="30" t="str">
        <f>IFERROR(VLOOKUP(A1810,'_holidays'!A1810:B3915,2, false),"Ns")</f>
        <v>Y</v>
      </c>
      <c r="G1810" s="30" t="str">
        <f>IFERROR(VLOOKUP(A1810,'_holidays'!A1810:C3915,3,False),"Ns")</f>
        <v>N</v>
      </c>
      <c r="H1810" s="31">
        <v>14.1</v>
      </c>
      <c r="I1810" s="31">
        <v>20.1</v>
      </c>
      <c r="J1810" s="28">
        <v>10.4</v>
      </c>
      <c r="K1810" s="31">
        <v>0.0</v>
      </c>
      <c r="L1810" s="27">
        <v>101239.235</v>
      </c>
      <c r="M1810" s="32">
        <v>65.76524835</v>
      </c>
      <c r="N1810" s="33">
        <f t="shared" si="5"/>
        <v>6658023.433</v>
      </c>
    </row>
    <row r="1811">
      <c r="A1811" s="26">
        <v>43814.0</v>
      </c>
      <c r="B1811" s="27" t="str">
        <f t="shared" si="1"/>
        <v>Sunday</v>
      </c>
      <c r="C1811" s="28" t="str">
        <f t="shared" si="2"/>
        <v>December</v>
      </c>
      <c r="D1811" s="29">
        <f t="shared" si="3"/>
        <v>2019</v>
      </c>
      <c r="E1811" s="27">
        <f t="shared" si="4"/>
        <v>51</v>
      </c>
      <c r="F1811" s="30" t="str">
        <f>IFERROR(VLOOKUP(A1811,'_holidays'!A1811:B3916,2, false),"Ns")</f>
        <v>Y</v>
      </c>
      <c r="G1811" s="30" t="str">
        <f>IFERROR(VLOOKUP(A1811,'_holidays'!A1811:C3916,3,False),"Ns")</f>
        <v>N</v>
      </c>
      <c r="H1811" s="31">
        <v>15.1</v>
      </c>
      <c r="I1811" s="31">
        <v>21.7</v>
      </c>
      <c r="J1811" s="28">
        <v>16.4</v>
      </c>
      <c r="K1811" s="31">
        <v>0.0</v>
      </c>
      <c r="L1811" s="27">
        <v>98723.45</v>
      </c>
      <c r="M1811" s="32">
        <v>50.93674307</v>
      </c>
      <c r="N1811" s="33">
        <f t="shared" si="5"/>
        <v>5028651.008</v>
      </c>
    </row>
    <row r="1812">
      <c r="A1812" s="26">
        <v>43815.0</v>
      </c>
      <c r="B1812" s="27" t="str">
        <f t="shared" si="1"/>
        <v>Monday</v>
      </c>
      <c r="C1812" s="28" t="str">
        <f t="shared" si="2"/>
        <v>December</v>
      </c>
      <c r="D1812" s="29">
        <f t="shared" si="3"/>
        <v>2019</v>
      </c>
      <c r="E1812" s="27">
        <f t="shared" si="4"/>
        <v>51</v>
      </c>
      <c r="F1812" s="30" t="str">
        <f>IFERROR(VLOOKUP(A1812,'_holidays'!A1812:B3917,2, false),"Ns")</f>
        <v>Y</v>
      </c>
      <c r="G1812" s="30" t="str">
        <f>IFERROR(VLOOKUP(A1812,'_holidays'!A1812:C3917,3,False),"Ns")</f>
        <v>N</v>
      </c>
      <c r="H1812" s="31">
        <v>13.0</v>
      </c>
      <c r="I1812" s="31">
        <v>22.6</v>
      </c>
      <c r="J1812" s="28">
        <v>21.7</v>
      </c>
      <c r="K1812" s="31">
        <v>0.0</v>
      </c>
      <c r="L1812" s="27">
        <v>114400.065</v>
      </c>
      <c r="M1812" s="32">
        <v>73.60174913</v>
      </c>
      <c r="N1812" s="33">
        <f t="shared" si="5"/>
        <v>8420044.885</v>
      </c>
    </row>
    <row r="1813">
      <c r="A1813" s="26">
        <v>43816.0</v>
      </c>
      <c r="B1813" s="27" t="str">
        <f t="shared" si="1"/>
        <v>Tuesday</v>
      </c>
      <c r="C1813" s="28" t="str">
        <f t="shared" si="2"/>
        <v>December</v>
      </c>
      <c r="D1813" s="29">
        <f t="shared" si="3"/>
        <v>2019</v>
      </c>
      <c r="E1813" s="27">
        <f t="shared" si="4"/>
        <v>51</v>
      </c>
      <c r="F1813" s="30" t="str">
        <f>IFERROR(VLOOKUP(A1813,'_holidays'!A1813:B3918,2, false),"Ns")</f>
        <v>Y</v>
      </c>
      <c r="G1813" s="30" t="str">
        <f>IFERROR(VLOOKUP(A1813,'_holidays'!A1813:C3918,3,False),"Ns")</f>
        <v>N</v>
      </c>
      <c r="H1813" s="31">
        <v>12.6</v>
      </c>
      <c r="I1813" s="31">
        <v>26.3</v>
      </c>
      <c r="J1813" s="28">
        <v>29.5</v>
      </c>
      <c r="K1813" s="31">
        <v>0.0</v>
      </c>
      <c r="L1813" s="27">
        <v>123999.07</v>
      </c>
      <c r="M1813" s="32">
        <v>83.08408218</v>
      </c>
      <c r="N1813" s="33">
        <f t="shared" si="5"/>
        <v>10302348.92</v>
      </c>
    </row>
    <row r="1814">
      <c r="A1814" s="26">
        <v>43817.0</v>
      </c>
      <c r="B1814" s="27" t="str">
        <f t="shared" si="1"/>
        <v>Wednesday</v>
      </c>
      <c r="C1814" s="28" t="str">
        <f t="shared" si="2"/>
        <v>December</v>
      </c>
      <c r="D1814" s="29">
        <f t="shared" si="3"/>
        <v>2019</v>
      </c>
      <c r="E1814" s="27">
        <f t="shared" si="4"/>
        <v>51</v>
      </c>
      <c r="F1814" s="30" t="str">
        <f>IFERROR(VLOOKUP(A1814,'_holidays'!A1814:B3919,2, false),"Ns")</f>
        <v>Y</v>
      </c>
      <c r="G1814" s="30" t="str">
        <f>IFERROR(VLOOKUP(A1814,'_holidays'!A1814:C3919,3,False),"Ns")</f>
        <v>N</v>
      </c>
      <c r="H1814" s="31">
        <v>15.9</v>
      </c>
      <c r="I1814" s="31">
        <v>40.1</v>
      </c>
      <c r="J1814" s="28">
        <v>29.3</v>
      </c>
      <c r="K1814" s="31">
        <v>0.0</v>
      </c>
      <c r="L1814" s="27">
        <v>146990.89</v>
      </c>
      <c r="M1814" s="32">
        <v>95.80297192</v>
      </c>
      <c r="N1814" s="33">
        <f t="shared" si="5"/>
        <v>14082164.11</v>
      </c>
    </row>
    <row r="1815">
      <c r="A1815" s="26">
        <v>43818.0</v>
      </c>
      <c r="B1815" s="27" t="str">
        <f t="shared" si="1"/>
        <v>Thursday</v>
      </c>
      <c r="C1815" s="28" t="str">
        <f t="shared" si="2"/>
        <v>December</v>
      </c>
      <c r="D1815" s="29">
        <f t="shared" si="3"/>
        <v>2019</v>
      </c>
      <c r="E1815" s="27">
        <f t="shared" si="4"/>
        <v>51</v>
      </c>
      <c r="F1815" s="30" t="str">
        <f>IFERROR(VLOOKUP(A1815,'_holidays'!A1815:B3920,2, false),"Ns")</f>
        <v>Y</v>
      </c>
      <c r="G1815" s="30" t="str">
        <f>IFERROR(VLOOKUP(A1815,'_holidays'!A1815:C3920,3,False),"Ns")</f>
        <v>N</v>
      </c>
      <c r="H1815" s="31">
        <v>17.2</v>
      </c>
      <c r="I1815" s="31">
        <v>23.3</v>
      </c>
      <c r="J1815" s="28">
        <v>29.3</v>
      </c>
      <c r="K1815" s="31">
        <v>0.0</v>
      </c>
      <c r="L1815" s="27">
        <v>125050.61</v>
      </c>
      <c r="M1815" s="32">
        <v>71.95351192</v>
      </c>
      <c r="N1815" s="33">
        <f t="shared" si="5"/>
        <v>8997830.557</v>
      </c>
    </row>
    <row r="1816">
      <c r="A1816" s="26">
        <v>43819.0</v>
      </c>
      <c r="B1816" s="27" t="str">
        <f t="shared" si="1"/>
        <v>Friday</v>
      </c>
      <c r="C1816" s="28" t="str">
        <f t="shared" si="2"/>
        <v>December</v>
      </c>
      <c r="D1816" s="29">
        <f t="shared" si="3"/>
        <v>2019</v>
      </c>
      <c r="E1816" s="27">
        <f t="shared" si="4"/>
        <v>51</v>
      </c>
      <c r="F1816" s="30" t="str">
        <f>IFERROR(VLOOKUP(A1816,'_holidays'!A1816:B3921,2, false),"Ns")</f>
        <v>N</v>
      </c>
      <c r="G1816" s="30" t="str">
        <f>IFERROR(VLOOKUP(A1816,'_holidays'!A1816:C3921,3,False),"Ns")</f>
        <v>N</v>
      </c>
      <c r="H1816" s="31">
        <v>13.7</v>
      </c>
      <c r="I1816" s="31">
        <v>43.5</v>
      </c>
      <c r="J1816" s="28">
        <v>31.4</v>
      </c>
      <c r="K1816" s="31">
        <v>0.0</v>
      </c>
      <c r="L1816" s="27">
        <v>150553.4</v>
      </c>
      <c r="M1816" s="32">
        <v>243.8101596</v>
      </c>
      <c r="N1816" s="33">
        <f t="shared" si="5"/>
        <v>36706448.48</v>
      </c>
    </row>
    <row r="1817">
      <c r="A1817" s="26">
        <v>43820.0</v>
      </c>
      <c r="B1817" s="27" t="str">
        <f t="shared" si="1"/>
        <v>Saturday</v>
      </c>
      <c r="C1817" s="28" t="str">
        <f t="shared" si="2"/>
        <v>December</v>
      </c>
      <c r="D1817" s="29">
        <f t="shared" si="3"/>
        <v>2019</v>
      </c>
      <c r="E1817" s="27">
        <f t="shared" si="4"/>
        <v>51</v>
      </c>
      <c r="F1817" s="30" t="str">
        <f>IFERROR(VLOOKUP(A1817,'_holidays'!A1817:B3922,2, false),"Ns")</f>
        <v>N</v>
      </c>
      <c r="G1817" s="30" t="str">
        <f>IFERROR(VLOOKUP(A1817,'_holidays'!A1817:C3922,3,False),"Ns")</f>
        <v>N</v>
      </c>
      <c r="H1817" s="31">
        <v>16.9</v>
      </c>
      <c r="I1817" s="31">
        <v>20.2</v>
      </c>
      <c r="J1817" s="28">
        <v>28.3</v>
      </c>
      <c r="K1817" s="31">
        <v>0.0</v>
      </c>
      <c r="L1817" s="27">
        <v>100632.475</v>
      </c>
      <c r="M1817" s="32">
        <v>44.94113626</v>
      </c>
      <c r="N1817" s="33">
        <f t="shared" si="5"/>
        <v>4522537.771</v>
      </c>
    </row>
    <row r="1818">
      <c r="A1818" s="26">
        <v>43821.0</v>
      </c>
      <c r="B1818" s="27" t="str">
        <f t="shared" si="1"/>
        <v>Sunday</v>
      </c>
      <c r="C1818" s="28" t="str">
        <f t="shared" si="2"/>
        <v>December</v>
      </c>
      <c r="D1818" s="29">
        <f t="shared" si="3"/>
        <v>2019</v>
      </c>
      <c r="E1818" s="27">
        <f t="shared" si="4"/>
        <v>52</v>
      </c>
      <c r="F1818" s="30" t="str">
        <f>IFERROR(VLOOKUP(A1818,'_holidays'!A1818:B3923,2, false),"Ns")</f>
        <v>N</v>
      </c>
      <c r="G1818" s="30" t="str">
        <f>IFERROR(VLOOKUP(A1818,'_holidays'!A1818:C3923,3,False),"Ns")</f>
        <v>N</v>
      </c>
      <c r="H1818" s="31">
        <v>13.1</v>
      </c>
      <c r="I1818" s="31">
        <v>19.6</v>
      </c>
      <c r="J1818" s="28">
        <v>31.5</v>
      </c>
      <c r="K1818" s="31">
        <v>0.0</v>
      </c>
      <c r="L1818" s="27">
        <v>90145.615</v>
      </c>
      <c r="M1818" s="32">
        <v>34.67870591</v>
      </c>
      <c r="N1818" s="33">
        <f t="shared" si="5"/>
        <v>3126133.272</v>
      </c>
    </row>
    <row r="1819">
      <c r="A1819" s="26">
        <v>43822.0</v>
      </c>
      <c r="B1819" s="27" t="str">
        <f t="shared" si="1"/>
        <v>Monday</v>
      </c>
      <c r="C1819" s="28" t="str">
        <f t="shared" si="2"/>
        <v>December</v>
      </c>
      <c r="D1819" s="29">
        <f t="shared" si="3"/>
        <v>2019</v>
      </c>
      <c r="E1819" s="27">
        <f t="shared" si="4"/>
        <v>52</v>
      </c>
      <c r="F1819" s="30" t="str">
        <f>IFERROR(VLOOKUP(A1819,'_holidays'!A1819:B3924,2, false),"Ns")</f>
        <v>N</v>
      </c>
      <c r="G1819" s="30" t="str">
        <f>IFERROR(VLOOKUP(A1819,'_holidays'!A1819:C3924,3,False),"Ns")</f>
        <v>N</v>
      </c>
      <c r="H1819" s="31">
        <v>12.1</v>
      </c>
      <c r="I1819" s="31">
        <v>20.0</v>
      </c>
      <c r="J1819" s="28">
        <v>29.2</v>
      </c>
      <c r="K1819" s="31">
        <v>0.0</v>
      </c>
      <c r="L1819" s="27">
        <v>101818.025</v>
      </c>
      <c r="M1819" s="32">
        <v>47.19823427</v>
      </c>
      <c r="N1819" s="33">
        <f t="shared" si="5"/>
        <v>4805630.997</v>
      </c>
    </row>
    <row r="1820">
      <c r="A1820" s="26">
        <v>43823.0</v>
      </c>
      <c r="B1820" s="27" t="str">
        <f t="shared" si="1"/>
        <v>Tuesday</v>
      </c>
      <c r="C1820" s="28" t="str">
        <f t="shared" si="2"/>
        <v>December</v>
      </c>
      <c r="D1820" s="29">
        <f t="shared" si="3"/>
        <v>2019</v>
      </c>
      <c r="E1820" s="27">
        <f t="shared" si="4"/>
        <v>52</v>
      </c>
      <c r="F1820" s="30" t="str">
        <f>IFERROR(VLOOKUP(A1820,'_holidays'!A1820:B3925,2, false),"Ns")</f>
        <v>N</v>
      </c>
      <c r="G1820" s="30" t="str">
        <f>IFERROR(VLOOKUP(A1820,'_holidays'!A1820:C3925,3,False),"Ns")</f>
        <v>N</v>
      </c>
      <c r="H1820" s="31">
        <v>14.1</v>
      </c>
      <c r="I1820" s="31">
        <v>24.5</v>
      </c>
      <c r="J1820" s="28">
        <v>31.4</v>
      </c>
      <c r="K1820" s="31">
        <v>0.0</v>
      </c>
      <c r="L1820" s="27">
        <v>102168.93</v>
      </c>
      <c r="M1820" s="32">
        <v>57.33130511</v>
      </c>
      <c r="N1820" s="33">
        <f t="shared" si="5"/>
        <v>5857478.099</v>
      </c>
    </row>
    <row r="1821">
      <c r="A1821" s="26">
        <v>43824.0</v>
      </c>
      <c r="B1821" s="27" t="str">
        <f t="shared" si="1"/>
        <v>Wednesday</v>
      </c>
      <c r="C1821" s="28" t="str">
        <f t="shared" si="2"/>
        <v>December</v>
      </c>
      <c r="D1821" s="29">
        <f t="shared" si="3"/>
        <v>2019</v>
      </c>
      <c r="E1821" s="27">
        <f t="shared" si="4"/>
        <v>52</v>
      </c>
      <c r="F1821" s="30" t="str">
        <f>IFERROR(VLOOKUP(A1821,'_holidays'!A1821:B3926,2, false),"Ns")</f>
        <v>N</v>
      </c>
      <c r="G1821" s="30" t="str">
        <f>IFERROR(VLOOKUP(A1821,'_holidays'!A1821:C3926,3,False),"Ns")</f>
        <v>Y</v>
      </c>
      <c r="H1821" s="31">
        <v>14.0</v>
      </c>
      <c r="I1821" s="31">
        <v>27.9</v>
      </c>
      <c r="J1821" s="28">
        <v>32.0</v>
      </c>
      <c r="K1821" s="31">
        <v>0.0</v>
      </c>
      <c r="L1821" s="27">
        <v>98312.745</v>
      </c>
      <c r="M1821" s="32">
        <v>42.25723939</v>
      </c>
      <c r="N1821" s="33">
        <f t="shared" si="5"/>
        <v>4154425.201</v>
      </c>
    </row>
    <row r="1822">
      <c r="A1822" s="26">
        <v>43825.0</v>
      </c>
      <c r="B1822" s="27" t="str">
        <f t="shared" si="1"/>
        <v>Thursday</v>
      </c>
      <c r="C1822" s="28" t="str">
        <f t="shared" si="2"/>
        <v>December</v>
      </c>
      <c r="D1822" s="29">
        <f t="shared" si="3"/>
        <v>2019</v>
      </c>
      <c r="E1822" s="27">
        <f t="shared" si="4"/>
        <v>52</v>
      </c>
      <c r="F1822" s="30" t="str">
        <f>IFERROR(VLOOKUP(A1822,'_holidays'!A1822:B3927,2, false),"Ns")</f>
        <v>N</v>
      </c>
      <c r="G1822" s="30" t="str">
        <f>IFERROR(VLOOKUP(A1822,'_holidays'!A1822:C3927,3,False),"Ns")</f>
        <v>Y</v>
      </c>
      <c r="H1822" s="31">
        <v>16.5</v>
      </c>
      <c r="I1822" s="31">
        <v>20.5</v>
      </c>
      <c r="J1822" s="28">
        <v>26.2</v>
      </c>
      <c r="K1822" s="31">
        <v>0.0</v>
      </c>
      <c r="L1822" s="27">
        <v>96120.525</v>
      </c>
      <c r="M1822" s="32">
        <v>41.25598668</v>
      </c>
      <c r="N1822" s="33">
        <f t="shared" si="5"/>
        <v>3965547.099</v>
      </c>
    </row>
    <row r="1823">
      <c r="A1823" s="26">
        <v>43826.0</v>
      </c>
      <c r="B1823" s="27" t="str">
        <f t="shared" si="1"/>
        <v>Friday</v>
      </c>
      <c r="C1823" s="28" t="str">
        <f t="shared" si="2"/>
        <v>December</v>
      </c>
      <c r="D1823" s="29">
        <f t="shared" si="3"/>
        <v>2019</v>
      </c>
      <c r="E1823" s="27">
        <f t="shared" si="4"/>
        <v>52</v>
      </c>
      <c r="F1823" s="30" t="str">
        <f>IFERROR(VLOOKUP(A1823,'_holidays'!A1823:B3928,2, false),"Ns")</f>
        <v>N</v>
      </c>
      <c r="G1823" s="30" t="str">
        <f>IFERROR(VLOOKUP(A1823,'_holidays'!A1823:C3928,3,False),"Ns")</f>
        <v>N</v>
      </c>
      <c r="H1823" s="31">
        <v>13.6</v>
      </c>
      <c r="I1823" s="31">
        <v>23.9</v>
      </c>
      <c r="J1823" s="28">
        <v>31.6</v>
      </c>
      <c r="K1823" s="31">
        <v>0.0</v>
      </c>
      <c r="L1823" s="27">
        <v>107256.065</v>
      </c>
      <c r="M1823" s="32">
        <v>56.12245133</v>
      </c>
      <c r="N1823" s="33">
        <f t="shared" si="5"/>
        <v>6019473.288</v>
      </c>
    </row>
    <row r="1824">
      <c r="A1824" s="26">
        <v>43827.0</v>
      </c>
      <c r="B1824" s="27" t="str">
        <f t="shared" si="1"/>
        <v>Saturday</v>
      </c>
      <c r="C1824" s="28" t="str">
        <f t="shared" si="2"/>
        <v>December</v>
      </c>
      <c r="D1824" s="29">
        <f t="shared" si="3"/>
        <v>2019</v>
      </c>
      <c r="E1824" s="27">
        <f t="shared" si="4"/>
        <v>52</v>
      </c>
      <c r="F1824" s="30" t="str">
        <f>IFERROR(VLOOKUP(A1824,'_holidays'!A1824:B3929,2, false),"Ns")</f>
        <v>N</v>
      </c>
      <c r="G1824" s="30" t="str">
        <f>IFERROR(VLOOKUP(A1824,'_holidays'!A1824:C3929,3,False),"Ns")</f>
        <v>N</v>
      </c>
      <c r="H1824" s="31">
        <v>16.7</v>
      </c>
      <c r="I1824" s="31">
        <v>28.4</v>
      </c>
      <c r="J1824" s="28">
        <v>20.6</v>
      </c>
      <c r="K1824" s="31">
        <v>0.0</v>
      </c>
      <c r="L1824" s="27">
        <v>113521.685</v>
      </c>
      <c r="M1824" s="32">
        <v>63.2954493</v>
      </c>
      <c r="N1824" s="33">
        <f t="shared" si="5"/>
        <v>7185406.057</v>
      </c>
    </row>
    <row r="1825">
      <c r="A1825" s="26">
        <v>43828.0</v>
      </c>
      <c r="B1825" s="27" t="str">
        <f t="shared" si="1"/>
        <v>Sunday</v>
      </c>
      <c r="C1825" s="28" t="str">
        <f t="shared" si="2"/>
        <v>December</v>
      </c>
      <c r="D1825" s="29">
        <f t="shared" si="3"/>
        <v>2019</v>
      </c>
      <c r="E1825" s="27">
        <f t="shared" si="4"/>
        <v>53</v>
      </c>
      <c r="F1825" s="30" t="str">
        <f>IFERROR(VLOOKUP(A1825,'_holidays'!A1825:B3930,2, false),"Ns")</f>
        <v>N</v>
      </c>
      <c r="G1825" s="30" t="str">
        <f>IFERROR(VLOOKUP(A1825,'_holidays'!A1825:C3930,3,False),"Ns")</f>
        <v>N</v>
      </c>
      <c r="H1825" s="31">
        <v>16.8</v>
      </c>
      <c r="I1825" s="31">
        <v>33.2</v>
      </c>
      <c r="J1825" s="28">
        <v>31.9</v>
      </c>
      <c r="K1825" s="31">
        <v>0.0</v>
      </c>
      <c r="L1825" s="27">
        <v>118293.525</v>
      </c>
      <c r="M1825" s="32">
        <v>87.68668878</v>
      </c>
      <c r="N1825" s="33">
        <f t="shared" si="5"/>
        <v>10372767.51</v>
      </c>
    </row>
    <row r="1826">
      <c r="A1826" s="26">
        <v>43829.0</v>
      </c>
      <c r="B1826" s="27" t="str">
        <f t="shared" si="1"/>
        <v>Monday</v>
      </c>
      <c r="C1826" s="28" t="str">
        <f t="shared" si="2"/>
        <v>December</v>
      </c>
      <c r="D1826" s="29">
        <f t="shared" si="3"/>
        <v>2019</v>
      </c>
      <c r="E1826" s="27">
        <f t="shared" si="4"/>
        <v>53</v>
      </c>
      <c r="F1826" s="30" t="str">
        <f>IFERROR(VLOOKUP(A1826,'_holidays'!A1826:B3931,2, false),"Ns")</f>
        <v>N</v>
      </c>
      <c r="G1826" s="30" t="str">
        <f>IFERROR(VLOOKUP(A1826,'_holidays'!A1826:C3931,3,False),"Ns")</f>
        <v>N</v>
      </c>
      <c r="H1826" s="31">
        <v>19.7</v>
      </c>
      <c r="I1826" s="31">
        <v>40.8</v>
      </c>
      <c r="J1826" s="28">
        <v>18.8</v>
      </c>
      <c r="K1826" s="31">
        <v>0.0</v>
      </c>
      <c r="L1826" s="27">
        <v>140410.125</v>
      </c>
      <c r="M1826" s="32">
        <v>295.8292019</v>
      </c>
      <c r="N1826" s="33">
        <f t="shared" si="5"/>
        <v>41537415.22</v>
      </c>
    </row>
    <row r="1827">
      <c r="A1827" s="26">
        <v>43830.0</v>
      </c>
      <c r="B1827" s="27" t="str">
        <f t="shared" si="1"/>
        <v>Tuesday</v>
      </c>
      <c r="C1827" s="28" t="str">
        <f t="shared" si="2"/>
        <v>December</v>
      </c>
      <c r="D1827" s="29">
        <f t="shared" si="3"/>
        <v>2019</v>
      </c>
      <c r="E1827" s="27">
        <f t="shared" si="4"/>
        <v>53</v>
      </c>
      <c r="F1827" s="30" t="str">
        <f>IFERROR(VLOOKUP(A1827,'_holidays'!A1827:B3932,2, false),"Ns")</f>
        <v>N</v>
      </c>
      <c r="G1827" s="30" t="str">
        <f>IFERROR(VLOOKUP(A1827,'_holidays'!A1827:C3932,3,False),"Ns")</f>
        <v>N</v>
      </c>
      <c r="H1827" s="31">
        <v>15.3</v>
      </c>
      <c r="I1827" s="31">
        <v>21.2</v>
      </c>
      <c r="J1827" s="28">
        <v>29.3</v>
      </c>
      <c r="K1827" s="31">
        <v>2.4</v>
      </c>
      <c r="L1827" s="27">
        <v>95410.39</v>
      </c>
      <c r="M1827" s="32">
        <v>46.25148392</v>
      </c>
      <c r="N1827" s="33">
        <f t="shared" si="5"/>
        <v>4412872.119</v>
      </c>
    </row>
    <row r="1828">
      <c r="A1828" s="26">
        <v>43831.0</v>
      </c>
      <c r="B1828" s="27" t="str">
        <f t="shared" si="1"/>
        <v>Wednesday</v>
      </c>
      <c r="C1828" s="28" t="str">
        <f t="shared" si="2"/>
        <v>January</v>
      </c>
      <c r="D1828" s="29">
        <f t="shared" si="3"/>
        <v>2020</v>
      </c>
      <c r="E1828" s="27">
        <f t="shared" si="4"/>
        <v>1</v>
      </c>
      <c r="F1828" s="30" t="str">
        <f>IFERROR(VLOOKUP(A1828,'_holidays'!A1828:B3933,2, false),"Ns")</f>
        <v>N</v>
      </c>
      <c r="G1828" s="30" t="str">
        <f>IFERROR(VLOOKUP(A1828,'_holidays'!A1828:C3933,3,False),"Ns")</f>
        <v>Y</v>
      </c>
      <c r="H1828" s="31">
        <v>11.8</v>
      </c>
      <c r="I1828" s="31">
        <v>24.9</v>
      </c>
      <c r="J1828" s="28">
        <v>31.6</v>
      </c>
      <c r="K1828" s="31">
        <v>0.0</v>
      </c>
      <c r="L1828" s="27">
        <v>89077.855</v>
      </c>
      <c r="M1828" s="32">
        <v>50.92180276</v>
      </c>
      <c r="N1828" s="33">
        <f t="shared" si="5"/>
        <v>4536004.963</v>
      </c>
    </row>
    <row r="1829">
      <c r="A1829" s="26">
        <v>43832.0</v>
      </c>
      <c r="B1829" s="27" t="str">
        <f t="shared" si="1"/>
        <v>Thursday</v>
      </c>
      <c r="C1829" s="28" t="str">
        <f t="shared" si="2"/>
        <v>January</v>
      </c>
      <c r="D1829" s="29">
        <f t="shared" si="3"/>
        <v>2020</v>
      </c>
      <c r="E1829" s="27">
        <f t="shared" si="4"/>
        <v>1</v>
      </c>
      <c r="F1829" s="30" t="str">
        <f>IFERROR(VLOOKUP(A1829,'_holidays'!A1829:B3934,2, false),"Ns")</f>
        <v>Y</v>
      </c>
      <c r="G1829" s="30" t="str">
        <f>IFERROR(VLOOKUP(A1829,'_holidays'!A1829:C3934,3,False),"Ns")</f>
        <v>N</v>
      </c>
      <c r="H1829" s="31">
        <v>12.8</v>
      </c>
      <c r="I1829" s="31">
        <v>25.0</v>
      </c>
      <c r="J1829" s="28">
        <v>31.6</v>
      </c>
      <c r="K1829" s="31">
        <v>0.0</v>
      </c>
      <c r="L1829" s="27">
        <v>102988.185</v>
      </c>
      <c r="M1829" s="32">
        <v>69.54622563</v>
      </c>
      <c r="N1829" s="33">
        <f t="shared" si="5"/>
        <v>7162439.551</v>
      </c>
    </row>
    <row r="1830">
      <c r="A1830" s="26">
        <v>43833.0</v>
      </c>
      <c r="B1830" s="27" t="str">
        <f t="shared" si="1"/>
        <v>Friday</v>
      </c>
      <c r="C1830" s="28" t="str">
        <f t="shared" si="2"/>
        <v>January</v>
      </c>
      <c r="D1830" s="29">
        <f t="shared" si="3"/>
        <v>2020</v>
      </c>
      <c r="E1830" s="27">
        <f t="shared" si="4"/>
        <v>1</v>
      </c>
      <c r="F1830" s="30" t="str">
        <f>IFERROR(VLOOKUP(A1830,'_holidays'!A1830:B3935,2, false),"Ns")</f>
        <v>Y</v>
      </c>
      <c r="G1830" s="30" t="str">
        <f>IFERROR(VLOOKUP(A1830,'_holidays'!A1830:C3935,3,False),"Ns")</f>
        <v>N</v>
      </c>
      <c r="H1830" s="31">
        <v>13.7</v>
      </c>
      <c r="I1830" s="31">
        <v>36.6</v>
      </c>
      <c r="J1830" s="28">
        <v>30.7</v>
      </c>
      <c r="K1830" s="31">
        <v>0.0</v>
      </c>
      <c r="L1830" s="27">
        <v>118922.215</v>
      </c>
      <c r="M1830" s="32">
        <v>65.43592156</v>
      </c>
      <c r="N1830" s="33">
        <f t="shared" si="5"/>
        <v>7781784.732</v>
      </c>
    </row>
    <row r="1831">
      <c r="A1831" s="26">
        <v>43834.0</v>
      </c>
      <c r="B1831" s="27" t="str">
        <f t="shared" si="1"/>
        <v>Saturday</v>
      </c>
      <c r="C1831" s="28" t="str">
        <f t="shared" si="2"/>
        <v>January</v>
      </c>
      <c r="D1831" s="29">
        <f t="shared" si="3"/>
        <v>2020</v>
      </c>
      <c r="E1831" s="27">
        <f t="shared" si="4"/>
        <v>1</v>
      </c>
      <c r="F1831" s="30" t="str">
        <f>IFERROR(VLOOKUP(A1831,'_holidays'!A1831:B3936,2, false),"Ns")</f>
        <v>N</v>
      </c>
      <c r="G1831" s="30" t="str">
        <f>IFERROR(VLOOKUP(A1831,'_holidays'!A1831:C3936,3,False),"Ns")</f>
        <v>N</v>
      </c>
      <c r="H1831" s="31">
        <v>18.6</v>
      </c>
      <c r="I1831" s="31">
        <v>26.8</v>
      </c>
      <c r="J1831" s="28">
        <v>22.8</v>
      </c>
      <c r="K1831" s="31">
        <v>0.0</v>
      </c>
      <c r="L1831" s="27">
        <v>102245.61</v>
      </c>
      <c r="M1831" s="32">
        <v>28.04223073</v>
      </c>
      <c r="N1831" s="33">
        <f t="shared" si="5"/>
        <v>2867194.987</v>
      </c>
    </row>
    <row r="1832">
      <c r="A1832" s="26">
        <v>43835.0</v>
      </c>
      <c r="B1832" s="27" t="str">
        <f t="shared" si="1"/>
        <v>Sunday</v>
      </c>
      <c r="C1832" s="28" t="str">
        <f t="shared" si="2"/>
        <v>January</v>
      </c>
      <c r="D1832" s="29">
        <f t="shared" si="3"/>
        <v>2020</v>
      </c>
      <c r="E1832" s="27">
        <f t="shared" si="4"/>
        <v>2</v>
      </c>
      <c r="F1832" s="30" t="str">
        <f>IFERROR(VLOOKUP(A1832,'_holidays'!A1832:B3937,2, false),"Ns")</f>
        <v>N</v>
      </c>
      <c r="G1832" s="30" t="str">
        <f>IFERROR(VLOOKUP(A1832,'_holidays'!A1832:C3937,3,False),"Ns")</f>
        <v>N</v>
      </c>
      <c r="H1832" s="31">
        <v>12.7</v>
      </c>
      <c r="I1832" s="31">
        <v>16.7</v>
      </c>
      <c r="J1832" s="28">
        <v>5.1</v>
      </c>
      <c r="K1832" s="31">
        <v>2.2</v>
      </c>
      <c r="L1832" s="27">
        <v>95671.2</v>
      </c>
      <c r="M1832" s="32">
        <v>18.87543557</v>
      </c>
      <c r="N1832" s="33">
        <f t="shared" si="5"/>
        <v>1805835.572</v>
      </c>
    </row>
    <row r="1833">
      <c r="A1833" s="26">
        <v>43836.0</v>
      </c>
      <c r="B1833" s="27" t="str">
        <f t="shared" si="1"/>
        <v>Monday</v>
      </c>
      <c r="C1833" s="28" t="str">
        <f t="shared" si="2"/>
        <v>January</v>
      </c>
      <c r="D1833" s="29">
        <f t="shared" si="3"/>
        <v>2020</v>
      </c>
      <c r="E1833" s="27">
        <f t="shared" si="4"/>
        <v>2</v>
      </c>
      <c r="F1833" s="30" t="str">
        <f>IFERROR(VLOOKUP(A1833,'_holidays'!A1833:B3938,2, false),"Ns")</f>
        <v>Y</v>
      </c>
      <c r="G1833" s="30" t="str">
        <f>IFERROR(VLOOKUP(A1833,'_holidays'!A1833:C3938,3,False),"Ns")</f>
        <v>N</v>
      </c>
      <c r="H1833" s="31">
        <v>11.9</v>
      </c>
      <c r="I1833" s="31">
        <v>18.0</v>
      </c>
      <c r="J1833" s="28">
        <v>2.7</v>
      </c>
      <c r="K1833" s="31">
        <v>8.2</v>
      </c>
      <c r="L1833" s="27">
        <v>110253.59</v>
      </c>
      <c r="M1833" s="32">
        <v>56.10440026</v>
      </c>
      <c r="N1833" s="33">
        <f t="shared" si="5"/>
        <v>6185711.543</v>
      </c>
    </row>
    <row r="1834">
      <c r="A1834" s="26">
        <v>43837.0</v>
      </c>
      <c r="B1834" s="27" t="str">
        <f t="shared" si="1"/>
        <v>Tuesday</v>
      </c>
      <c r="C1834" s="28" t="str">
        <f t="shared" si="2"/>
        <v>January</v>
      </c>
      <c r="D1834" s="29">
        <f t="shared" si="3"/>
        <v>2020</v>
      </c>
      <c r="E1834" s="27">
        <f t="shared" si="4"/>
        <v>2</v>
      </c>
      <c r="F1834" s="30" t="str">
        <f>IFERROR(VLOOKUP(A1834,'_holidays'!A1834:B3939,2, false),"Ns")</f>
        <v>N</v>
      </c>
      <c r="G1834" s="30" t="str">
        <f>IFERROR(VLOOKUP(A1834,'_holidays'!A1834:C3939,3,False),"Ns")</f>
        <v>N</v>
      </c>
      <c r="H1834" s="31">
        <v>12.6</v>
      </c>
      <c r="I1834" s="31">
        <v>20.1</v>
      </c>
      <c r="J1834" s="28">
        <v>7.7</v>
      </c>
      <c r="K1834" s="31">
        <v>1.2</v>
      </c>
      <c r="L1834" s="27">
        <v>109336.56</v>
      </c>
      <c r="M1834" s="32">
        <v>59.42379013</v>
      </c>
      <c r="N1834" s="33">
        <f t="shared" si="5"/>
        <v>6497192.795</v>
      </c>
    </row>
    <row r="1835">
      <c r="A1835" s="26">
        <v>43838.0</v>
      </c>
      <c r="B1835" s="27" t="str">
        <f t="shared" si="1"/>
        <v>Wednesday</v>
      </c>
      <c r="C1835" s="28" t="str">
        <f t="shared" si="2"/>
        <v>January</v>
      </c>
      <c r="D1835" s="29">
        <f t="shared" si="3"/>
        <v>2020</v>
      </c>
      <c r="E1835" s="27">
        <f t="shared" si="4"/>
        <v>2</v>
      </c>
      <c r="F1835" s="30" t="str">
        <f>IFERROR(VLOOKUP(A1835,'_holidays'!A1835:B3940,2, false),"Ns")</f>
        <v>Y</v>
      </c>
      <c r="G1835" s="30" t="str">
        <f>IFERROR(VLOOKUP(A1835,'_holidays'!A1835:C3940,3,False),"Ns")</f>
        <v>N</v>
      </c>
      <c r="H1835" s="31">
        <v>16.8</v>
      </c>
      <c r="I1835" s="31">
        <v>23.8</v>
      </c>
      <c r="J1835" s="28">
        <v>26.9</v>
      </c>
      <c r="K1835" s="31">
        <v>0.0</v>
      </c>
      <c r="L1835" s="27">
        <v>110038.625</v>
      </c>
      <c r="M1835" s="32">
        <v>53.31322981</v>
      </c>
      <c r="N1835" s="33">
        <f t="shared" si="5"/>
        <v>5866514.503</v>
      </c>
    </row>
    <row r="1836">
      <c r="A1836" s="26">
        <v>43839.0</v>
      </c>
      <c r="B1836" s="27" t="str">
        <f t="shared" si="1"/>
        <v>Thursday</v>
      </c>
      <c r="C1836" s="28" t="str">
        <f t="shared" si="2"/>
        <v>January</v>
      </c>
      <c r="D1836" s="29">
        <f t="shared" si="3"/>
        <v>2020</v>
      </c>
      <c r="E1836" s="27">
        <f t="shared" si="4"/>
        <v>2</v>
      </c>
      <c r="F1836" s="30" t="str">
        <f>IFERROR(VLOOKUP(A1836,'_holidays'!A1836:B3941,2, false),"Ns")</f>
        <v>N</v>
      </c>
      <c r="G1836" s="30" t="str">
        <f>IFERROR(VLOOKUP(A1836,'_holidays'!A1836:C3941,3,False),"Ns")</f>
        <v>N</v>
      </c>
      <c r="H1836" s="31">
        <v>17.9</v>
      </c>
      <c r="I1836" s="31">
        <v>31.9</v>
      </c>
      <c r="J1836" s="28">
        <v>29.8</v>
      </c>
      <c r="K1836" s="31">
        <v>0.0</v>
      </c>
      <c r="L1836" s="27">
        <v>127365.59</v>
      </c>
      <c r="M1836" s="32">
        <v>86.98086498</v>
      </c>
      <c r="N1836" s="33">
        <f t="shared" si="5"/>
        <v>11078369.19</v>
      </c>
    </row>
    <row r="1837">
      <c r="A1837" s="26">
        <v>43840.0</v>
      </c>
      <c r="B1837" s="27" t="str">
        <f t="shared" si="1"/>
        <v>Friday</v>
      </c>
      <c r="C1837" s="28" t="str">
        <f t="shared" si="2"/>
        <v>January</v>
      </c>
      <c r="D1837" s="29">
        <f t="shared" si="3"/>
        <v>2020</v>
      </c>
      <c r="E1837" s="27">
        <f t="shared" si="4"/>
        <v>2</v>
      </c>
      <c r="F1837" s="30" t="str">
        <f>IFERROR(VLOOKUP(A1837,'_holidays'!A1837:B3942,2, false),"Ns")</f>
        <v>N</v>
      </c>
      <c r="G1837" s="30" t="str">
        <f>IFERROR(VLOOKUP(A1837,'_holidays'!A1837:C3942,3,False),"Ns")</f>
        <v>N</v>
      </c>
      <c r="H1837" s="31">
        <v>20.1</v>
      </c>
      <c r="I1837" s="31">
        <v>32.9</v>
      </c>
      <c r="J1837" s="28">
        <v>10.1</v>
      </c>
      <c r="K1837" s="31">
        <v>0.0</v>
      </c>
      <c r="L1837" s="27">
        <v>122533.88</v>
      </c>
      <c r="M1837" s="32">
        <v>65.48598559</v>
      </c>
      <c r="N1837" s="33">
        <f t="shared" si="5"/>
        <v>8024251.9</v>
      </c>
    </row>
    <row r="1838">
      <c r="A1838" s="26">
        <v>43841.0</v>
      </c>
      <c r="B1838" s="27" t="str">
        <f t="shared" si="1"/>
        <v>Saturday</v>
      </c>
      <c r="C1838" s="28" t="str">
        <f t="shared" si="2"/>
        <v>January</v>
      </c>
      <c r="D1838" s="29">
        <f t="shared" si="3"/>
        <v>2020</v>
      </c>
      <c r="E1838" s="27">
        <f t="shared" si="4"/>
        <v>2</v>
      </c>
      <c r="F1838" s="30" t="str">
        <f>IFERROR(VLOOKUP(A1838,'_holidays'!A1838:B3943,2, false),"Ns")</f>
        <v>Ns</v>
      </c>
      <c r="G1838" s="30" t="str">
        <f>IFERROR(VLOOKUP(A1838,'_holidays'!A1838:C3943,3,False),"Ns")</f>
        <v>Ns</v>
      </c>
      <c r="H1838" s="31">
        <v>13.5</v>
      </c>
      <c r="I1838" s="31">
        <v>19.3</v>
      </c>
      <c r="J1838" s="28">
        <v>18.2</v>
      </c>
      <c r="K1838" s="31">
        <v>15.6</v>
      </c>
      <c r="L1838" s="27">
        <v>91886.605</v>
      </c>
      <c r="M1838" s="32">
        <v>22.78453983</v>
      </c>
      <c r="N1838" s="33">
        <f t="shared" si="5"/>
        <v>2093594.011</v>
      </c>
    </row>
    <row r="1839">
      <c r="A1839" s="26">
        <v>43842.0</v>
      </c>
      <c r="B1839" s="27" t="str">
        <f t="shared" si="1"/>
        <v>Sunday</v>
      </c>
      <c r="C1839" s="28" t="str">
        <f t="shared" si="2"/>
        <v>January</v>
      </c>
      <c r="D1839" s="29">
        <f t="shared" si="3"/>
        <v>2020</v>
      </c>
      <c r="E1839" s="27">
        <f t="shared" si="4"/>
        <v>3</v>
      </c>
      <c r="F1839" s="30" t="str">
        <f>IFERROR(VLOOKUP(A1839,'_holidays'!A1839:B3944,2, false),"Ns")</f>
        <v>Ns</v>
      </c>
      <c r="G1839" s="30" t="str">
        <f>IFERROR(VLOOKUP(A1839,'_holidays'!A1839:C3944,3,False),"Ns")</f>
        <v>Ns</v>
      </c>
      <c r="H1839" s="31">
        <v>14.2</v>
      </c>
      <c r="I1839" s="31">
        <v>19.9</v>
      </c>
      <c r="J1839" s="28">
        <v>21.9</v>
      </c>
      <c r="K1839" s="31">
        <v>0.0</v>
      </c>
      <c r="L1839" s="27">
        <v>91797.595</v>
      </c>
      <c r="M1839" s="32">
        <v>45.62791308</v>
      </c>
      <c r="N1839" s="33">
        <f t="shared" si="5"/>
        <v>4188532.686</v>
      </c>
    </row>
    <row r="1840">
      <c r="A1840" s="26">
        <v>43843.0</v>
      </c>
      <c r="B1840" s="27" t="str">
        <f t="shared" si="1"/>
        <v>Monday</v>
      </c>
      <c r="C1840" s="28" t="str">
        <f t="shared" si="2"/>
        <v>January</v>
      </c>
      <c r="D1840" s="29">
        <f t="shared" si="3"/>
        <v>2020</v>
      </c>
      <c r="E1840" s="27">
        <f t="shared" si="4"/>
        <v>3</v>
      </c>
      <c r="F1840" s="30" t="str">
        <f>IFERROR(VLOOKUP(A1840,'_holidays'!A1840:B3945,2, false),"Ns")</f>
        <v>N</v>
      </c>
      <c r="G1840" s="30" t="str">
        <f>IFERROR(VLOOKUP(A1840,'_holidays'!A1840:C3945,3,False),"Ns")</f>
        <v>N</v>
      </c>
      <c r="H1840" s="31">
        <v>12.7</v>
      </c>
      <c r="I1840" s="31">
        <v>32.2</v>
      </c>
      <c r="J1840" s="28">
        <v>28.1</v>
      </c>
      <c r="K1840" s="31">
        <v>0.0</v>
      </c>
      <c r="L1840" s="27">
        <v>119653.945</v>
      </c>
      <c r="M1840" s="32">
        <v>76.95247324</v>
      </c>
      <c r="N1840" s="33">
        <f t="shared" si="5"/>
        <v>9207667.001</v>
      </c>
    </row>
    <row r="1841">
      <c r="A1841" s="26">
        <v>43844.0</v>
      </c>
      <c r="B1841" s="27" t="str">
        <f t="shared" si="1"/>
        <v>Tuesday</v>
      </c>
      <c r="C1841" s="28" t="str">
        <f t="shared" si="2"/>
        <v>January</v>
      </c>
      <c r="D1841" s="29">
        <f t="shared" si="3"/>
        <v>2020</v>
      </c>
      <c r="E1841" s="27">
        <f t="shared" si="4"/>
        <v>3</v>
      </c>
      <c r="F1841" s="30" t="str">
        <f>IFERROR(VLOOKUP(A1841,'_holidays'!A1841:B3946,2, false),"Ns")</f>
        <v>N</v>
      </c>
      <c r="G1841" s="30" t="str">
        <f>IFERROR(VLOOKUP(A1841,'_holidays'!A1841:C3946,3,False),"Ns")</f>
        <v>N</v>
      </c>
      <c r="H1841" s="31">
        <v>16.7</v>
      </c>
      <c r="I1841" s="31">
        <v>33.8</v>
      </c>
      <c r="J1841" s="28">
        <v>27.4</v>
      </c>
      <c r="K1841" s="31">
        <v>0.0</v>
      </c>
      <c r="L1841" s="27">
        <v>137302.605</v>
      </c>
      <c r="M1841" s="32">
        <v>88.84765354</v>
      </c>
      <c r="N1841" s="33">
        <f t="shared" si="5"/>
        <v>12199014.28</v>
      </c>
    </row>
    <row r="1842">
      <c r="A1842" s="26">
        <v>43845.0</v>
      </c>
      <c r="B1842" s="27" t="str">
        <f t="shared" si="1"/>
        <v>Wednesday</v>
      </c>
      <c r="C1842" s="28" t="str">
        <f t="shared" si="2"/>
        <v>January</v>
      </c>
      <c r="D1842" s="29">
        <f t="shared" si="3"/>
        <v>2020</v>
      </c>
      <c r="E1842" s="27">
        <f t="shared" si="4"/>
        <v>3</v>
      </c>
      <c r="F1842" s="30" t="str">
        <f>IFERROR(VLOOKUP(A1842,'_holidays'!A1842:B3947,2, false),"Ns")</f>
        <v>N</v>
      </c>
      <c r="G1842" s="30" t="str">
        <f>IFERROR(VLOOKUP(A1842,'_holidays'!A1842:C3947,3,False),"Ns")</f>
        <v>N</v>
      </c>
      <c r="H1842" s="31">
        <v>19.5</v>
      </c>
      <c r="I1842" s="31">
        <v>36.8</v>
      </c>
      <c r="J1842" s="28">
        <v>20.8</v>
      </c>
      <c r="K1842" s="31">
        <v>0.0</v>
      </c>
      <c r="L1842" s="27">
        <v>137408.225</v>
      </c>
      <c r="M1842" s="32">
        <v>63.73047072</v>
      </c>
      <c r="N1842" s="33">
        <f t="shared" si="5"/>
        <v>8757090.86</v>
      </c>
    </row>
    <row r="1843">
      <c r="A1843" s="26">
        <v>43846.0</v>
      </c>
      <c r="B1843" s="27" t="str">
        <f t="shared" si="1"/>
        <v>Thursday</v>
      </c>
      <c r="C1843" s="28" t="str">
        <f t="shared" si="2"/>
        <v>January</v>
      </c>
      <c r="D1843" s="29">
        <f t="shared" si="3"/>
        <v>2020</v>
      </c>
      <c r="E1843" s="27">
        <f t="shared" si="4"/>
        <v>3</v>
      </c>
      <c r="F1843" s="30" t="str">
        <f>IFERROR(VLOOKUP(A1843,'_holidays'!A1843:B3948,2, false),"Ns")</f>
        <v>N</v>
      </c>
      <c r="G1843" s="30" t="str">
        <f>IFERROR(VLOOKUP(A1843,'_holidays'!A1843:C3948,3,False),"Ns")</f>
        <v>N</v>
      </c>
      <c r="H1843" s="31">
        <v>15.7</v>
      </c>
      <c r="I1843" s="31">
        <v>19.6</v>
      </c>
      <c r="J1843" s="28">
        <v>18.6</v>
      </c>
      <c r="K1843" s="31">
        <v>19.6</v>
      </c>
      <c r="L1843" s="27">
        <v>109669.645</v>
      </c>
      <c r="M1843" s="32">
        <v>33.40442593</v>
      </c>
      <c r="N1843" s="33">
        <f t="shared" si="5"/>
        <v>3663451.533</v>
      </c>
    </row>
    <row r="1844">
      <c r="A1844" s="26">
        <v>43847.0</v>
      </c>
      <c r="B1844" s="27" t="str">
        <f t="shared" si="1"/>
        <v>Friday</v>
      </c>
      <c r="C1844" s="28" t="str">
        <f t="shared" si="2"/>
        <v>January</v>
      </c>
      <c r="D1844" s="29">
        <f t="shared" si="3"/>
        <v>2020</v>
      </c>
      <c r="E1844" s="27">
        <f t="shared" si="4"/>
        <v>3</v>
      </c>
      <c r="F1844" s="30" t="str">
        <f>IFERROR(VLOOKUP(A1844,'_holidays'!A1844:B3949,2, false),"Ns")</f>
        <v>N</v>
      </c>
      <c r="G1844" s="30" t="str">
        <f>IFERROR(VLOOKUP(A1844,'_holidays'!A1844:C3949,3,False),"Ns")</f>
        <v>N</v>
      </c>
      <c r="H1844" s="31">
        <v>14.4</v>
      </c>
      <c r="I1844" s="31">
        <v>24.8</v>
      </c>
      <c r="J1844" s="28">
        <v>24.4</v>
      </c>
      <c r="K1844" s="31">
        <v>0.0</v>
      </c>
      <c r="L1844" s="27">
        <v>108108.175</v>
      </c>
      <c r="M1844" s="32">
        <v>39.50076193</v>
      </c>
      <c r="N1844" s="33">
        <f t="shared" si="5"/>
        <v>4270355.283</v>
      </c>
    </row>
    <row r="1845">
      <c r="A1845" s="26">
        <v>43848.0</v>
      </c>
      <c r="B1845" s="27" t="str">
        <f t="shared" si="1"/>
        <v>Saturday</v>
      </c>
      <c r="C1845" s="28" t="str">
        <f t="shared" si="2"/>
        <v>January</v>
      </c>
      <c r="D1845" s="29">
        <f t="shared" si="3"/>
        <v>2020</v>
      </c>
      <c r="E1845" s="27">
        <f t="shared" si="4"/>
        <v>3</v>
      </c>
      <c r="F1845" s="30" t="str">
        <f>IFERROR(VLOOKUP(A1845,'_holidays'!A1845:B3950,2, false),"Ns")</f>
        <v>N</v>
      </c>
      <c r="G1845" s="30" t="str">
        <f>IFERROR(VLOOKUP(A1845,'_holidays'!A1845:C3950,3,False),"Ns")</f>
        <v>N</v>
      </c>
      <c r="H1845" s="31">
        <v>13.9</v>
      </c>
      <c r="I1845" s="31">
        <v>29.4</v>
      </c>
      <c r="J1845" s="28">
        <v>27.2</v>
      </c>
      <c r="K1845" s="31">
        <v>0.0</v>
      </c>
      <c r="L1845" s="27">
        <v>105946.34</v>
      </c>
      <c r="M1845" s="32">
        <v>52.05315547</v>
      </c>
      <c r="N1845" s="33">
        <f t="shared" si="5"/>
        <v>5514841.307</v>
      </c>
    </row>
    <row r="1846">
      <c r="A1846" s="26">
        <v>43849.0</v>
      </c>
      <c r="B1846" s="27" t="str">
        <f t="shared" si="1"/>
        <v>Sunday</v>
      </c>
      <c r="C1846" s="28" t="str">
        <f t="shared" si="2"/>
        <v>January</v>
      </c>
      <c r="D1846" s="29">
        <f t="shared" si="3"/>
        <v>2020</v>
      </c>
      <c r="E1846" s="27">
        <f t="shared" si="4"/>
        <v>4</v>
      </c>
      <c r="F1846" s="30" t="str">
        <f>IFERROR(VLOOKUP(A1846,'_holidays'!A1846:B3951,2, false),"Ns")</f>
        <v>N</v>
      </c>
      <c r="G1846" s="30" t="str">
        <f>IFERROR(VLOOKUP(A1846,'_holidays'!A1846:C3951,3,False),"Ns")</f>
        <v>N</v>
      </c>
      <c r="H1846" s="31">
        <v>17.5</v>
      </c>
      <c r="I1846" s="31">
        <v>25.5</v>
      </c>
      <c r="J1846" s="28">
        <v>23.9</v>
      </c>
      <c r="K1846" s="31">
        <v>0.0</v>
      </c>
      <c r="L1846" s="27">
        <v>106921.555</v>
      </c>
      <c r="M1846" s="32">
        <v>60.34705595</v>
      </c>
      <c r="N1846" s="33">
        <f t="shared" si="5"/>
        <v>6452401.062</v>
      </c>
    </row>
    <row r="1847">
      <c r="A1847" s="26">
        <v>43850.0</v>
      </c>
      <c r="B1847" s="27" t="str">
        <f t="shared" si="1"/>
        <v>Monday</v>
      </c>
      <c r="C1847" s="28" t="str">
        <f t="shared" si="2"/>
        <v>January</v>
      </c>
      <c r="D1847" s="29">
        <f t="shared" si="3"/>
        <v>2020</v>
      </c>
      <c r="E1847" s="27">
        <f t="shared" si="4"/>
        <v>4</v>
      </c>
      <c r="F1847" s="30" t="str">
        <f>IFERROR(VLOOKUP(A1847,'_holidays'!A1847:B3952,2, false),"Ns")</f>
        <v>N</v>
      </c>
      <c r="G1847" s="30" t="str">
        <f>IFERROR(VLOOKUP(A1847,'_holidays'!A1847:C3952,3,False),"Ns")</f>
        <v>N</v>
      </c>
      <c r="H1847" s="31">
        <v>19.1</v>
      </c>
      <c r="I1847" s="31">
        <v>21.8</v>
      </c>
      <c r="J1847" s="28">
        <v>8.8</v>
      </c>
      <c r="K1847" s="31">
        <v>0.4</v>
      </c>
      <c r="L1847" s="27">
        <v>116291.535</v>
      </c>
      <c r="M1847" s="32">
        <v>45.35933548</v>
      </c>
      <c r="N1847" s="33">
        <f t="shared" si="5"/>
        <v>5274906.75</v>
      </c>
    </row>
    <row r="1848">
      <c r="A1848" s="26">
        <v>43851.0</v>
      </c>
      <c r="B1848" s="27" t="str">
        <f t="shared" si="1"/>
        <v>Tuesday</v>
      </c>
      <c r="C1848" s="28" t="str">
        <f t="shared" si="2"/>
        <v>January</v>
      </c>
      <c r="D1848" s="29">
        <f t="shared" si="3"/>
        <v>2020</v>
      </c>
      <c r="E1848" s="27">
        <f t="shared" si="4"/>
        <v>4</v>
      </c>
      <c r="F1848" s="30" t="str">
        <f>IFERROR(VLOOKUP(A1848,'_holidays'!A1848:B3953,2, false),"Ns")</f>
        <v>N</v>
      </c>
      <c r="G1848" s="30" t="str">
        <f>IFERROR(VLOOKUP(A1848,'_holidays'!A1848:C3953,3,False),"Ns")</f>
        <v>N</v>
      </c>
      <c r="H1848" s="31">
        <v>14.8</v>
      </c>
      <c r="I1848" s="31">
        <v>23.5</v>
      </c>
      <c r="J1848" s="28">
        <v>28.4</v>
      </c>
      <c r="K1848" s="31">
        <v>44.0</v>
      </c>
      <c r="L1848" s="27">
        <v>112128.195</v>
      </c>
      <c r="M1848" s="32">
        <v>53.56486954</v>
      </c>
      <c r="N1848" s="33">
        <f t="shared" si="5"/>
        <v>6006132.137</v>
      </c>
    </row>
    <row r="1849">
      <c r="A1849" s="26">
        <v>43852.0</v>
      </c>
      <c r="B1849" s="27" t="str">
        <f t="shared" si="1"/>
        <v>Wednesday</v>
      </c>
      <c r="C1849" s="28" t="str">
        <f t="shared" si="2"/>
        <v>January</v>
      </c>
      <c r="D1849" s="29">
        <f t="shared" si="3"/>
        <v>2020</v>
      </c>
      <c r="E1849" s="27">
        <f t="shared" si="4"/>
        <v>4</v>
      </c>
      <c r="F1849" s="30" t="str">
        <f>IFERROR(VLOOKUP(A1849,'_holidays'!A1849:B3954,2, false),"Ns")</f>
        <v>N</v>
      </c>
      <c r="G1849" s="30" t="str">
        <f>IFERROR(VLOOKUP(A1849,'_holidays'!A1849:C3954,3,False),"Ns")</f>
        <v>N</v>
      </c>
      <c r="H1849" s="31">
        <v>14.1</v>
      </c>
      <c r="I1849" s="31">
        <v>31.7</v>
      </c>
      <c r="J1849" s="28">
        <v>12.4</v>
      </c>
      <c r="K1849" s="31">
        <v>0.0</v>
      </c>
      <c r="L1849" s="27">
        <v>119287.15</v>
      </c>
      <c r="M1849" s="32">
        <v>45.15569085</v>
      </c>
      <c r="N1849" s="33">
        <f t="shared" si="5"/>
        <v>5386493.668</v>
      </c>
    </row>
    <row r="1850">
      <c r="A1850" s="26">
        <v>43853.0</v>
      </c>
      <c r="B1850" s="27" t="str">
        <f t="shared" si="1"/>
        <v>Thursday</v>
      </c>
      <c r="C1850" s="28" t="str">
        <f t="shared" si="2"/>
        <v>January</v>
      </c>
      <c r="D1850" s="29">
        <f t="shared" si="3"/>
        <v>2020</v>
      </c>
      <c r="E1850" s="27">
        <f t="shared" si="4"/>
        <v>4</v>
      </c>
      <c r="F1850" s="30" t="str">
        <f>IFERROR(VLOOKUP(A1850,'_holidays'!A1850:B3955,2, false),"Ns")</f>
        <v>N</v>
      </c>
      <c r="G1850" s="30" t="str">
        <f>IFERROR(VLOOKUP(A1850,'_holidays'!A1850:C3955,3,False),"Ns")</f>
        <v>N</v>
      </c>
      <c r="H1850" s="31">
        <v>12.9</v>
      </c>
      <c r="I1850" s="31">
        <v>22.6</v>
      </c>
      <c r="J1850" s="28">
        <v>13.4</v>
      </c>
      <c r="K1850" s="31">
        <v>22.8</v>
      </c>
      <c r="L1850" s="27">
        <v>112254.83</v>
      </c>
      <c r="M1850" s="32">
        <v>-1.761423453</v>
      </c>
      <c r="N1850" s="33">
        <f t="shared" si="5"/>
        <v>-197728.2903</v>
      </c>
    </row>
    <row r="1851">
      <c r="A1851" s="26">
        <v>43854.0</v>
      </c>
      <c r="B1851" s="27" t="str">
        <f t="shared" si="1"/>
        <v>Friday</v>
      </c>
      <c r="C1851" s="28" t="str">
        <f t="shared" si="2"/>
        <v>January</v>
      </c>
      <c r="D1851" s="29">
        <f t="shared" si="3"/>
        <v>2020</v>
      </c>
      <c r="E1851" s="27">
        <f t="shared" si="4"/>
        <v>4</v>
      </c>
      <c r="F1851" s="30" t="str">
        <f>IFERROR(VLOOKUP(A1851,'_holidays'!A1851:B3956,2, false),"Ns")</f>
        <v>N</v>
      </c>
      <c r="G1851" s="30" t="str">
        <f>IFERROR(VLOOKUP(A1851,'_holidays'!A1851:C3956,3,False),"Ns")</f>
        <v>N</v>
      </c>
      <c r="H1851" s="31">
        <v>11.7</v>
      </c>
      <c r="I1851" s="31">
        <v>24.1</v>
      </c>
      <c r="J1851" s="28">
        <v>20.6</v>
      </c>
      <c r="K1851" s="31">
        <v>1.2</v>
      </c>
      <c r="L1851" s="27">
        <v>109316.375</v>
      </c>
      <c r="M1851" s="32">
        <v>49.47943371</v>
      </c>
      <c r="N1851" s="33">
        <f t="shared" si="5"/>
        <v>5408912.33</v>
      </c>
    </row>
    <row r="1852">
      <c r="A1852" s="26">
        <v>43855.0</v>
      </c>
      <c r="B1852" s="27" t="str">
        <f t="shared" si="1"/>
        <v>Saturday</v>
      </c>
      <c r="C1852" s="28" t="str">
        <f t="shared" si="2"/>
        <v>January</v>
      </c>
      <c r="D1852" s="29">
        <f t="shared" si="3"/>
        <v>2020</v>
      </c>
      <c r="E1852" s="27">
        <f t="shared" si="4"/>
        <v>4</v>
      </c>
      <c r="F1852" s="30" t="str">
        <f>IFERROR(VLOOKUP(A1852,'_holidays'!A1852:B3957,2, false),"Ns")</f>
        <v>N</v>
      </c>
      <c r="G1852" s="30" t="str">
        <f>IFERROR(VLOOKUP(A1852,'_holidays'!A1852:C3957,3,False),"Ns")</f>
        <v>N</v>
      </c>
      <c r="H1852" s="31">
        <v>13.0</v>
      </c>
      <c r="I1852" s="31">
        <v>27.4</v>
      </c>
      <c r="J1852" s="28">
        <v>30.0</v>
      </c>
      <c r="K1852" s="31">
        <v>0.0</v>
      </c>
      <c r="L1852" s="27">
        <v>102445.88</v>
      </c>
      <c r="M1852" s="32">
        <v>50.13282313</v>
      </c>
      <c r="N1852" s="33">
        <f t="shared" si="5"/>
        <v>5135901.182</v>
      </c>
    </row>
    <row r="1853">
      <c r="A1853" s="26">
        <v>43856.0</v>
      </c>
      <c r="B1853" s="27" t="str">
        <f t="shared" si="1"/>
        <v>Sunday</v>
      </c>
      <c r="C1853" s="28" t="str">
        <f t="shared" si="2"/>
        <v>January</v>
      </c>
      <c r="D1853" s="29">
        <f t="shared" si="3"/>
        <v>2020</v>
      </c>
      <c r="E1853" s="27">
        <f t="shared" si="4"/>
        <v>5</v>
      </c>
      <c r="F1853" s="30" t="str">
        <f>IFERROR(VLOOKUP(A1853,'_holidays'!A1853:B3958,2, false),"Ns")</f>
        <v>N</v>
      </c>
      <c r="G1853" s="30" t="str">
        <f>IFERROR(VLOOKUP(A1853,'_holidays'!A1853:C3958,3,False),"Ns")</f>
        <v>Y</v>
      </c>
      <c r="H1853" s="31">
        <v>15.8</v>
      </c>
      <c r="I1853" s="31">
        <v>23.6</v>
      </c>
      <c r="J1853" s="28">
        <v>24.0</v>
      </c>
      <c r="K1853" s="31">
        <v>0.0</v>
      </c>
      <c r="L1853" s="27">
        <v>101233.205</v>
      </c>
      <c r="M1853" s="32">
        <v>51.41502923</v>
      </c>
      <c r="N1853" s="33">
        <f t="shared" si="5"/>
        <v>5204908.194</v>
      </c>
    </row>
    <row r="1854">
      <c r="A1854" s="26">
        <v>43857.0</v>
      </c>
      <c r="B1854" s="27" t="str">
        <f t="shared" si="1"/>
        <v>Monday</v>
      </c>
      <c r="C1854" s="28" t="str">
        <f t="shared" si="2"/>
        <v>January</v>
      </c>
      <c r="D1854" s="29">
        <f t="shared" si="3"/>
        <v>2020</v>
      </c>
      <c r="E1854" s="27">
        <f t="shared" si="4"/>
        <v>5</v>
      </c>
      <c r="F1854" s="30" t="str">
        <f>IFERROR(VLOOKUP(A1854,'_holidays'!A1854:B3959,2, false),"Ns")</f>
        <v>N</v>
      </c>
      <c r="G1854" s="30" t="str">
        <f>IFERROR(VLOOKUP(A1854,'_holidays'!A1854:C3959,3,False),"Ns")</f>
        <v>Y</v>
      </c>
      <c r="H1854" s="31">
        <v>12.8</v>
      </c>
      <c r="I1854" s="31">
        <v>23.1</v>
      </c>
      <c r="J1854" s="28">
        <v>26.1</v>
      </c>
      <c r="K1854" s="31">
        <v>0.0</v>
      </c>
      <c r="L1854" s="27">
        <v>103134.46</v>
      </c>
      <c r="M1854" s="32">
        <v>54.45308234</v>
      </c>
      <c r="N1854" s="33">
        <f t="shared" si="5"/>
        <v>5615989.242</v>
      </c>
    </row>
    <row r="1855">
      <c r="A1855" s="26">
        <v>43858.0</v>
      </c>
      <c r="B1855" s="27" t="str">
        <f t="shared" si="1"/>
        <v>Tuesday</v>
      </c>
      <c r="C1855" s="28" t="str">
        <f t="shared" si="2"/>
        <v>January</v>
      </c>
      <c r="D1855" s="29">
        <f t="shared" si="3"/>
        <v>2020</v>
      </c>
      <c r="E1855" s="27">
        <f t="shared" si="4"/>
        <v>5</v>
      </c>
      <c r="F1855" s="30" t="str">
        <f>IFERROR(VLOOKUP(A1855,'_holidays'!A1855:B3960,2, false),"Ns")</f>
        <v>N</v>
      </c>
      <c r="G1855" s="30" t="str">
        <f>IFERROR(VLOOKUP(A1855,'_holidays'!A1855:C3960,3,False),"Ns")</f>
        <v>N</v>
      </c>
      <c r="H1855" s="31">
        <v>13.6</v>
      </c>
      <c r="I1855" s="31">
        <v>25.4</v>
      </c>
      <c r="J1855" s="28">
        <v>26.5</v>
      </c>
      <c r="K1855" s="31">
        <v>0.0</v>
      </c>
      <c r="L1855" s="27">
        <v>116190.555</v>
      </c>
      <c r="M1855" s="32">
        <v>67.1738294</v>
      </c>
      <c r="N1855" s="33">
        <f t="shared" si="5"/>
        <v>7804964.519</v>
      </c>
    </row>
    <row r="1856">
      <c r="A1856" s="26">
        <v>43859.0</v>
      </c>
      <c r="B1856" s="27" t="str">
        <f t="shared" si="1"/>
        <v>Wednesday</v>
      </c>
      <c r="C1856" s="28" t="str">
        <f t="shared" si="2"/>
        <v>January</v>
      </c>
      <c r="D1856" s="29">
        <f t="shared" si="3"/>
        <v>2020</v>
      </c>
      <c r="E1856" s="27">
        <f t="shared" si="4"/>
        <v>5</v>
      </c>
      <c r="F1856" s="30" t="str">
        <f>IFERROR(VLOOKUP(A1856,'_holidays'!A1856:B3961,2, false),"Ns")</f>
        <v>N</v>
      </c>
      <c r="G1856" s="30" t="str">
        <f>IFERROR(VLOOKUP(A1856,'_holidays'!A1856:C3961,3,False),"Ns")</f>
        <v>N</v>
      </c>
      <c r="H1856" s="31">
        <v>15.2</v>
      </c>
      <c r="I1856" s="31">
        <v>31.5</v>
      </c>
      <c r="J1856" s="28">
        <v>29.5</v>
      </c>
      <c r="K1856" s="31">
        <v>0.0</v>
      </c>
      <c r="L1856" s="27">
        <v>129812.915</v>
      </c>
      <c r="M1856" s="32">
        <v>78.27234224</v>
      </c>
      <c r="N1856" s="33">
        <f t="shared" si="5"/>
        <v>10160760.91</v>
      </c>
    </row>
    <row r="1857">
      <c r="A1857" s="26">
        <v>43860.0</v>
      </c>
      <c r="B1857" s="27" t="str">
        <f t="shared" si="1"/>
        <v>Thursday</v>
      </c>
      <c r="C1857" s="28" t="str">
        <f t="shared" si="2"/>
        <v>January</v>
      </c>
      <c r="D1857" s="29">
        <f t="shared" si="3"/>
        <v>2020</v>
      </c>
      <c r="E1857" s="27">
        <f t="shared" si="4"/>
        <v>5</v>
      </c>
      <c r="F1857" s="30" t="str">
        <f>IFERROR(VLOOKUP(A1857,'_holidays'!A1857:B3962,2, false),"Ns")</f>
        <v>Y</v>
      </c>
      <c r="G1857" s="30" t="str">
        <f>IFERROR(VLOOKUP(A1857,'_holidays'!A1857:C3962,3,False),"Ns")</f>
        <v>N</v>
      </c>
      <c r="H1857" s="31">
        <v>16.4</v>
      </c>
      <c r="I1857" s="31">
        <v>39.4</v>
      </c>
      <c r="J1857" s="28">
        <v>29.3</v>
      </c>
      <c r="K1857" s="31">
        <v>0.0</v>
      </c>
      <c r="L1857" s="27">
        <v>154816.49</v>
      </c>
      <c r="M1857" s="32">
        <v>1044.447303</v>
      </c>
      <c r="N1857" s="33">
        <f t="shared" si="5"/>
        <v>161697665.4</v>
      </c>
    </row>
    <row r="1858">
      <c r="A1858" s="26">
        <v>43861.0</v>
      </c>
      <c r="B1858" s="27" t="str">
        <f t="shared" si="1"/>
        <v>Friday</v>
      </c>
      <c r="C1858" s="28" t="str">
        <f t="shared" si="2"/>
        <v>January</v>
      </c>
      <c r="D1858" s="29">
        <f t="shared" si="3"/>
        <v>2020</v>
      </c>
      <c r="E1858" s="27">
        <f t="shared" si="4"/>
        <v>5</v>
      </c>
      <c r="F1858" s="30" t="str">
        <f>IFERROR(VLOOKUP(A1858,'_holidays'!A1858:B3963,2, false),"Ns")</f>
        <v>Y</v>
      </c>
      <c r="G1858" s="30" t="str">
        <f>IFERROR(VLOOKUP(A1858,'_holidays'!A1858:C3963,3,False),"Ns")</f>
        <v>N</v>
      </c>
      <c r="H1858" s="31">
        <v>21.5</v>
      </c>
      <c r="I1858" s="31">
        <v>42.9</v>
      </c>
      <c r="J1858" s="28">
        <v>18.3</v>
      </c>
      <c r="K1858" s="31">
        <v>0.0</v>
      </c>
      <c r="L1858" s="27">
        <v>170653.84</v>
      </c>
      <c r="M1858" s="32">
        <v>2809.437516</v>
      </c>
      <c r="N1858" s="33">
        <f t="shared" si="5"/>
        <v>479441300.3</v>
      </c>
    </row>
    <row r="1859">
      <c r="A1859" s="26">
        <v>43862.0</v>
      </c>
      <c r="B1859" s="27" t="str">
        <f t="shared" si="1"/>
        <v>Saturday</v>
      </c>
      <c r="C1859" s="28" t="str">
        <f t="shared" si="2"/>
        <v>February</v>
      </c>
      <c r="D1859" s="29">
        <f t="shared" si="3"/>
        <v>2020</v>
      </c>
      <c r="E1859" s="27">
        <f t="shared" si="4"/>
        <v>5</v>
      </c>
      <c r="F1859" s="30" t="str">
        <f>IFERROR(VLOOKUP(A1859,'_holidays'!A1859:B3964,2, false),"Ns")</f>
        <v>Ns</v>
      </c>
      <c r="G1859" s="30" t="str">
        <f>IFERROR(VLOOKUP(A1859,'_holidays'!A1859:C3964,3,False),"Ns")</f>
        <v>Ns</v>
      </c>
      <c r="H1859" s="31">
        <v>23.5</v>
      </c>
      <c r="I1859" s="31">
        <v>29.3</v>
      </c>
      <c r="J1859" s="28">
        <v>1.8</v>
      </c>
      <c r="K1859" s="31">
        <v>0.8</v>
      </c>
      <c r="L1859" s="27">
        <v>131856.315</v>
      </c>
      <c r="M1859" s="32">
        <v>86.90860795</v>
      </c>
      <c r="N1859" s="33">
        <f t="shared" si="5"/>
        <v>11459448.79</v>
      </c>
    </row>
    <row r="1860">
      <c r="A1860" s="26">
        <v>43863.0</v>
      </c>
      <c r="B1860" s="27" t="str">
        <f t="shared" si="1"/>
        <v>Sunday</v>
      </c>
      <c r="C1860" s="28" t="str">
        <f t="shared" si="2"/>
        <v>February</v>
      </c>
      <c r="D1860" s="29">
        <f t="shared" si="3"/>
        <v>2020</v>
      </c>
      <c r="E1860" s="27">
        <f t="shared" si="4"/>
        <v>6</v>
      </c>
      <c r="F1860" s="30" t="str">
        <f>IFERROR(VLOOKUP(A1860,'_holidays'!A1860:B3965,2, false),"Ns")</f>
        <v>Y</v>
      </c>
      <c r="G1860" s="30" t="str">
        <f>IFERROR(VLOOKUP(A1860,'_holidays'!A1860:C3965,3,False),"Ns")</f>
        <v>N</v>
      </c>
      <c r="H1860" s="31">
        <v>14.2</v>
      </c>
      <c r="I1860" s="31">
        <v>25.1</v>
      </c>
      <c r="J1860" s="28">
        <v>21.0</v>
      </c>
      <c r="K1860" s="31">
        <v>14.8</v>
      </c>
      <c r="L1860" s="27">
        <v>97609.06</v>
      </c>
      <c r="M1860" s="32">
        <v>14.2356353</v>
      </c>
      <c r="N1860" s="33">
        <f t="shared" si="5"/>
        <v>1389526.98</v>
      </c>
    </row>
    <row r="1861">
      <c r="A1861" s="26">
        <v>43864.0</v>
      </c>
      <c r="B1861" s="27" t="str">
        <f t="shared" si="1"/>
        <v>Monday</v>
      </c>
      <c r="C1861" s="28" t="str">
        <f t="shared" si="2"/>
        <v>February</v>
      </c>
      <c r="D1861" s="29">
        <f t="shared" si="3"/>
        <v>2020</v>
      </c>
      <c r="E1861" s="27">
        <f t="shared" si="4"/>
        <v>6</v>
      </c>
      <c r="F1861" s="30" t="str">
        <f>IFERROR(VLOOKUP(A1861,'_holidays'!A1861:B3966,2, false),"Ns")</f>
        <v>Y</v>
      </c>
      <c r="G1861" s="30" t="str">
        <f>IFERROR(VLOOKUP(A1861,'_holidays'!A1861:C3966,3,False),"Ns")</f>
        <v>N</v>
      </c>
      <c r="H1861" s="31">
        <v>13.2</v>
      </c>
      <c r="I1861" s="31">
        <v>17.7</v>
      </c>
      <c r="J1861" s="28">
        <v>22.7</v>
      </c>
      <c r="K1861" s="31">
        <v>0.0</v>
      </c>
      <c r="L1861" s="27">
        <v>105004.91</v>
      </c>
      <c r="M1861" s="32">
        <v>15.31077199</v>
      </c>
      <c r="N1861" s="33">
        <f t="shared" si="5"/>
        <v>1607706.235</v>
      </c>
    </row>
    <row r="1862">
      <c r="A1862" s="26">
        <v>43865.0</v>
      </c>
      <c r="B1862" s="27" t="str">
        <f t="shared" si="1"/>
        <v>Tuesday</v>
      </c>
      <c r="C1862" s="28" t="str">
        <f t="shared" si="2"/>
        <v>February</v>
      </c>
      <c r="D1862" s="29">
        <f t="shared" si="3"/>
        <v>2020</v>
      </c>
      <c r="E1862" s="27">
        <f t="shared" si="4"/>
        <v>6</v>
      </c>
      <c r="F1862" s="30" t="str">
        <f>IFERROR(VLOOKUP(A1862,'_holidays'!A1862:B3967,2, false),"Ns")</f>
        <v>N</v>
      </c>
      <c r="G1862" s="30" t="str">
        <f>IFERROR(VLOOKUP(A1862,'_holidays'!A1862:C3967,3,False),"Ns")</f>
        <v>N</v>
      </c>
      <c r="H1862" s="31">
        <v>11.3</v>
      </c>
      <c r="I1862" s="31">
        <v>19.7</v>
      </c>
      <c r="J1862" s="28">
        <v>28.6</v>
      </c>
      <c r="K1862" s="31">
        <v>0.0</v>
      </c>
      <c r="L1862" s="27">
        <v>107034.065</v>
      </c>
      <c r="M1862" s="32">
        <v>25.21209272</v>
      </c>
      <c r="N1862" s="33">
        <f t="shared" si="5"/>
        <v>2698552.771</v>
      </c>
    </row>
    <row r="1863">
      <c r="A1863" s="26">
        <v>43866.0</v>
      </c>
      <c r="B1863" s="27" t="str">
        <f t="shared" si="1"/>
        <v>Wednesday</v>
      </c>
      <c r="C1863" s="28" t="str">
        <f t="shared" si="2"/>
        <v>February</v>
      </c>
      <c r="D1863" s="29">
        <f t="shared" si="3"/>
        <v>2020</v>
      </c>
      <c r="E1863" s="27">
        <f t="shared" si="4"/>
        <v>6</v>
      </c>
      <c r="F1863" s="30" t="str">
        <f>IFERROR(VLOOKUP(A1863,'_holidays'!A1863:B3968,2, false),"Ns")</f>
        <v>N</v>
      </c>
      <c r="G1863" s="30" t="str">
        <f>IFERROR(VLOOKUP(A1863,'_holidays'!A1863:C3968,3,False),"Ns")</f>
        <v>N</v>
      </c>
      <c r="H1863" s="31">
        <v>10.8</v>
      </c>
      <c r="I1863" s="31">
        <v>20.1</v>
      </c>
      <c r="J1863" s="28">
        <v>27.1</v>
      </c>
      <c r="K1863" s="31">
        <v>0.0</v>
      </c>
      <c r="L1863" s="27">
        <v>108988.44</v>
      </c>
      <c r="M1863" s="32">
        <v>42.116875</v>
      </c>
      <c r="N1863" s="33">
        <f t="shared" si="5"/>
        <v>4590252.504</v>
      </c>
    </row>
    <row r="1864">
      <c r="A1864" s="26">
        <v>43867.0</v>
      </c>
      <c r="B1864" s="27" t="str">
        <f t="shared" si="1"/>
        <v>Thursday</v>
      </c>
      <c r="C1864" s="28" t="str">
        <f t="shared" si="2"/>
        <v>February</v>
      </c>
      <c r="D1864" s="29">
        <f t="shared" si="3"/>
        <v>2020</v>
      </c>
      <c r="E1864" s="27">
        <f t="shared" si="4"/>
        <v>6</v>
      </c>
      <c r="F1864" s="30" t="str">
        <f>IFERROR(VLOOKUP(A1864,'_holidays'!A1864:B3969,2, false),"Ns")</f>
        <v>Y</v>
      </c>
      <c r="G1864" s="30" t="str">
        <f>IFERROR(VLOOKUP(A1864,'_holidays'!A1864:C3969,3,False),"Ns")</f>
        <v>N</v>
      </c>
      <c r="H1864" s="31">
        <v>13.7</v>
      </c>
      <c r="I1864" s="31">
        <v>25.5</v>
      </c>
      <c r="J1864" s="28">
        <v>25.0</v>
      </c>
      <c r="K1864" s="31">
        <v>0.0</v>
      </c>
      <c r="L1864" s="27">
        <v>120569.46</v>
      </c>
      <c r="M1864" s="32">
        <v>42.7660323</v>
      </c>
      <c r="N1864" s="33">
        <f t="shared" si="5"/>
        <v>5156277.421</v>
      </c>
    </row>
    <row r="1865">
      <c r="A1865" s="26">
        <v>43868.0</v>
      </c>
      <c r="B1865" s="27" t="str">
        <f t="shared" si="1"/>
        <v>Friday</v>
      </c>
      <c r="C1865" s="28" t="str">
        <f t="shared" si="2"/>
        <v>February</v>
      </c>
      <c r="D1865" s="29">
        <f t="shared" si="3"/>
        <v>2020</v>
      </c>
      <c r="E1865" s="27">
        <f t="shared" si="4"/>
        <v>6</v>
      </c>
      <c r="F1865" s="30" t="str">
        <f>IFERROR(VLOOKUP(A1865,'_holidays'!A1865:B3970,2, false),"Ns")</f>
        <v>N</v>
      </c>
      <c r="G1865" s="30" t="str">
        <f>IFERROR(VLOOKUP(A1865,'_holidays'!A1865:C3970,3,False),"Ns")</f>
        <v>N</v>
      </c>
      <c r="H1865" s="31">
        <v>16.5</v>
      </c>
      <c r="I1865" s="31">
        <v>23.2</v>
      </c>
      <c r="J1865" s="28">
        <v>18.4</v>
      </c>
      <c r="K1865" s="31">
        <v>0.0</v>
      </c>
      <c r="L1865" s="27">
        <v>120734.85</v>
      </c>
      <c r="M1865" s="32">
        <v>45.33242536</v>
      </c>
      <c r="N1865" s="33">
        <f t="shared" si="5"/>
        <v>5473203.576</v>
      </c>
    </row>
    <row r="1866">
      <c r="A1866" s="26">
        <v>43869.0</v>
      </c>
      <c r="B1866" s="27" t="str">
        <f t="shared" si="1"/>
        <v>Saturday</v>
      </c>
      <c r="C1866" s="28" t="str">
        <f t="shared" si="2"/>
        <v>February</v>
      </c>
      <c r="D1866" s="29">
        <f t="shared" si="3"/>
        <v>2020</v>
      </c>
      <c r="E1866" s="27">
        <f t="shared" si="4"/>
        <v>6</v>
      </c>
      <c r="F1866" s="30" t="str">
        <f>IFERROR(VLOOKUP(A1866,'_holidays'!A1866:B3971,2, false),"Ns")</f>
        <v>Y</v>
      </c>
      <c r="G1866" s="30" t="str">
        <f>IFERROR(VLOOKUP(A1866,'_holidays'!A1866:C3971,3,False),"Ns")</f>
        <v>N</v>
      </c>
      <c r="H1866" s="31">
        <v>17.4</v>
      </c>
      <c r="I1866" s="31">
        <v>29.4</v>
      </c>
      <c r="J1866" s="28">
        <v>27.5</v>
      </c>
      <c r="K1866" s="31">
        <v>0.0</v>
      </c>
      <c r="L1866" s="27">
        <v>107864.445</v>
      </c>
      <c r="M1866" s="32">
        <v>28.57090708</v>
      </c>
      <c r="N1866" s="33">
        <f t="shared" si="5"/>
        <v>3081785.035</v>
      </c>
    </row>
    <row r="1867">
      <c r="A1867" s="26">
        <v>43870.0</v>
      </c>
      <c r="B1867" s="27" t="str">
        <f t="shared" si="1"/>
        <v>Sunday</v>
      </c>
      <c r="C1867" s="28" t="str">
        <f t="shared" si="2"/>
        <v>February</v>
      </c>
      <c r="D1867" s="29">
        <f t="shared" si="3"/>
        <v>2020</v>
      </c>
      <c r="E1867" s="27">
        <f t="shared" si="4"/>
        <v>7</v>
      </c>
      <c r="F1867" s="30" t="str">
        <f>IFERROR(VLOOKUP(A1867,'_holidays'!A1867:B3972,2, false),"Ns")</f>
        <v>N</v>
      </c>
      <c r="G1867" s="30" t="str">
        <f>IFERROR(VLOOKUP(A1867,'_holidays'!A1867:C3972,3,False),"Ns")</f>
        <v>N</v>
      </c>
      <c r="H1867" s="31">
        <v>19.6</v>
      </c>
      <c r="I1867" s="31">
        <v>28.2</v>
      </c>
      <c r="J1867" s="28">
        <v>19.9</v>
      </c>
      <c r="K1867" s="31">
        <v>0.0</v>
      </c>
      <c r="L1867" s="27">
        <v>103857.11</v>
      </c>
      <c r="M1867" s="32">
        <v>21.55549181</v>
      </c>
      <c r="N1867" s="33">
        <f t="shared" si="5"/>
        <v>2238691.084</v>
      </c>
    </row>
    <row r="1868">
      <c r="A1868" s="26">
        <v>43871.0</v>
      </c>
      <c r="B1868" s="27" t="str">
        <f t="shared" si="1"/>
        <v>Monday</v>
      </c>
      <c r="C1868" s="28" t="str">
        <f t="shared" si="2"/>
        <v>February</v>
      </c>
      <c r="D1868" s="29">
        <f t="shared" si="3"/>
        <v>2020</v>
      </c>
      <c r="E1868" s="27">
        <f t="shared" si="4"/>
        <v>7</v>
      </c>
      <c r="F1868" s="30" t="str">
        <f>IFERROR(VLOOKUP(A1868,'_holidays'!A1868:B3973,2, false),"Ns")</f>
        <v>N</v>
      </c>
      <c r="G1868" s="30" t="str">
        <f>IFERROR(VLOOKUP(A1868,'_holidays'!A1868:C3973,3,False),"Ns")</f>
        <v>N</v>
      </c>
      <c r="H1868" s="31">
        <v>18.5</v>
      </c>
      <c r="I1868" s="31">
        <v>27.7</v>
      </c>
      <c r="J1868" s="28">
        <v>15.0</v>
      </c>
      <c r="K1868" s="31">
        <v>0.6</v>
      </c>
      <c r="L1868" s="27">
        <v>122975.46</v>
      </c>
      <c r="M1868" s="32">
        <v>50.80924218</v>
      </c>
      <c r="N1868" s="33">
        <f t="shared" si="5"/>
        <v>6248289.929</v>
      </c>
    </row>
    <row r="1869">
      <c r="A1869" s="26">
        <v>43872.0</v>
      </c>
      <c r="B1869" s="27" t="str">
        <f t="shared" si="1"/>
        <v>Tuesday</v>
      </c>
      <c r="C1869" s="28" t="str">
        <f t="shared" si="2"/>
        <v>February</v>
      </c>
      <c r="D1869" s="29">
        <f t="shared" si="3"/>
        <v>2020</v>
      </c>
      <c r="E1869" s="27">
        <f t="shared" si="4"/>
        <v>7</v>
      </c>
      <c r="F1869" s="30" t="str">
        <f>IFERROR(VLOOKUP(A1869,'_holidays'!A1869:B3974,2, false),"Ns")</f>
        <v>Ns</v>
      </c>
      <c r="G1869" s="30" t="str">
        <f>IFERROR(VLOOKUP(A1869,'_holidays'!A1869:C3974,3,False),"Ns")</f>
        <v>Ns</v>
      </c>
      <c r="H1869" s="31">
        <v>19.5</v>
      </c>
      <c r="I1869" s="31">
        <v>25.9</v>
      </c>
      <c r="J1869" s="28">
        <v>19.1</v>
      </c>
      <c r="K1869" s="31">
        <v>0.0</v>
      </c>
      <c r="L1869" s="27">
        <v>127110.58</v>
      </c>
      <c r="M1869" s="32">
        <v>61.28984085</v>
      </c>
      <c r="N1869" s="33">
        <f t="shared" si="5"/>
        <v>7790587.219</v>
      </c>
    </row>
    <row r="1870">
      <c r="A1870" s="26">
        <v>43873.0</v>
      </c>
      <c r="B1870" s="27" t="str">
        <f t="shared" si="1"/>
        <v>Wednesday</v>
      </c>
      <c r="C1870" s="28" t="str">
        <f t="shared" si="2"/>
        <v>February</v>
      </c>
      <c r="D1870" s="29">
        <f t="shared" si="3"/>
        <v>2020</v>
      </c>
      <c r="E1870" s="27">
        <f t="shared" si="4"/>
        <v>7</v>
      </c>
      <c r="F1870" s="30" t="str">
        <f>IFERROR(VLOOKUP(A1870,'_holidays'!A1870:B3975,2, false),"Ns")</f>
        <v>Ns</v>
      </c>
      <c r="G1870" s="30" t="str">
        <f>IFERROR(VLOOKUP(A1870,'_holidays'!A1870:C3975,3,False),"Ns")</f>
        <v>Ns</v>
      </c>
      <c r="H1870" s="31">
        <v>19.1</v>
      </c>
      <c r="I1870" s="31">
        <v>27.7</v>
      </c>
      <c r="J1870" s="28">
        <v>17.3</v>
      </c>
      <c r="K1870" s="31">
        <v>0.0</v>
      </c>
      <c r="L1870" s="27">
        <v>124618.565</v>
      </c>
      <c r="M1870" s="32">
        <v>53.24352505</v>
      </c>
      <c r="N1870" s="33">
        <f t="shared" si="5"/>
        <v>6635131.687</v>
      </c>
    </row>
    <row r="1871">
      <c r="A1871" s="26">
        <v>43874.0</v>
      </c>
      <c r="B1871" s="27" t="str">
        <f t="shared" si="1"/>
        <v>Thursday</v>
      </c>
      <c r="C1871" s="28" t="str">
        <f t="shared" si="2"/>
        <v>February</v>
      </c>
      <c r="D1871" s="29">
        <f t="shared" si="3"/>
        <v>2020</v>
      </c>
      <c r="E1871" s="27">
        <f t="shared" si="4"/>
        <v>7</v>
      </c>
      <c r="F1871" s="30" t="str">
        <f>IFERROR(VLOOKUP(A1871,'_holidays'!A1871:B3976,2, false),"Ns")</f>
        <v>Y</v>
      </c>
      <c r="G1871" s="30" t="str">
        <f>IFERROR(VLOOKUP(A1871,'_holidays'!A1871:C3976,3,False),"Ns")</f>
        <v>N</v>
      </c>
      <c r="H1871" s="31">
        <v>19.4</v>
      </c>
      <c r="I1871" s="31">
        <v>31.7</v>
      </c>
      <c r="J1871" s="28">
        <v>26.7</v>
      </c>
      <c r="K1871" s="31">
        <v>0.0</v>
      </c>
      <c r="L1871" s="27">
        <v>139137.185</v>
      </c>
      <c r="M1871" s="32">
        <v>79.01849432</v>
      </c>
      <c r="N1871" s="33">
        <f t="shared" si="5"/>
        <v>10994410.86</v>
      </c>
    </row>
    <row r="1872">
      <c r="A1872" s="26">
        <v>43875.0</v>
      </c>
      <c r="B1872" s="27" t="str">
        <f t="shared" si="1"/>
        <v>Friday</v>
      </c>
      <c r="C1872" s="28" t="str">
        <f t="shared" si="2"/>
        <v>February</v>
      </c>
      <c r="D1872" s="29">
        <f t="shared" si="3"/>
        <v>2020</v>
      </c>
      <c r="E1872" s="27">
        <f t="shared" si="4"/>
        <v>7</v>
      </c>
      <c r="F1872" s="30" t="str">
        <f>IFERROR(VLOOKUP(A1872,'_holidays'!A1872:B3977,2, false),"Ns")</f>
        <v>Y</v>
      </c>
      <c r="G1872" s="30" t="str">
        <f>IFERROR(VLOOKUP(A1872,'_holidays'!A1872:C3977,3,False),"Ns")</f>
        <v>N</v>
      </c>
      <c r="H1872" s="31">
        <v>20.3</v>
      </c>
      <c r="I1872" s="31">
        <v>33.7</v>
      </c>
      <c r="J1872" s="28">
        <v>10.6</v>
      </c>
      <c r="K1872" s="31">
        <v>0.0</v>
      </c>
      <c r="L1872" s="27">
        <v>139855.63</v>
      </c>
      <c r="M1872" s="32">
        <v>79.50264397</v>
      </c>
      <c r="N1872" s="33">
        <f t="shared" si="5"/>
        <v>11118892.36</v>
      </c>
    </row>
    <row r="1873">
      <c r="A1873" s="26">
        <v>43876.0</v>
      </c>
      <c r="B1873" s="27" t="str">
        <f t="shared" si="1"/>
        <v>Saturday</v>
      </c>
      <c r="C1873" s="28" t="str">
        <f t="shared" si="2"/>
        <v>February</v>
      </c>
      <c r="D1873" s="29">
        <f t="shared" si="3"/>
        <v>2020</v>
      </c>
      <c r="E1873" s="27">
        <f t="shared" si="4"/>
        <v>7</v>
      </c>
      <c r="F1873" s="30" t="str">
        <f>IFERROR(VLOOKUP(A1873,'_holidays'!A1873:B3978,2, false),"Ns")</f>
        <v>Y</v>
      </c>
      <c r="G1873" s="30" t="str">
        <f>IFERROR(VLOOKUP(A1873,'_holidays'!A1873:C3978,3,False),"Ns")</f>
        <v>N</v>
      </c>
      <c r="H1873" s="31">
        <v>18.9</v>
      </c>
      <c r="I1873" s="31">
        <v>19.3</v>
      </c>
      <c r="J1873" s="28">
        <v>2.4</v>
      </c>
      <c r="K1873" s="31">
        <v>5.4</v>
      </c>
      <c r="L1873" s="27">
        <v>108300.635</v>
      </c>
      <c r="M1873" s="32">
        <v>55.67496226</v>
      </c>
      <c r="N1873" s="33">
        <f t="shared" si="5"/>
        <v>6029633.766</v>
      </c>
    </row>
    <row r="1874">
      <c r="A1874" s="26">
        <v>43877.0</v>
      </c>
      <c r="B1874" s="27" t="str">
        <f t="shared" si="1"/>
        <v>Sunday</v>
      </c>
      <c r="C1874" s="28" t="str">
        <f t="shared" si="2"/>
        <v>February</v>
      </c>
      <c r="D1874" s="29">
        <f t="shared" si="3"/>
        <v>2020</v>
      </c>
      <c r="E1874" s="27">
        <f t="shared" si="4"/>
        <v>8</v>
      </c>
      <c r="F1874" s="30" t="str">
        <f>IFERROR(VLOOKUP(A1874,'_holidays'!A1874:B3979,2, false),"Ns")</f>
        <v>Y</v>
      </c>
      <c r="G1874" s="30" t="str">
        <f>IFERROR(VLOOKUP(A1874,'_holidays'!A1874:C3979,3,False),"Ns")</f>
        <v>N</v>
      </c>
      <c r="H1874" s="31">
        <v>16.9</v>
      </c>
      <c r="I1874" s="31">
        <v>26.4</v>
      </c>
      <c r="J1874" s="28">
        <v>23.8</v>
      </c>
      <c r="K1874" s="31">
        <v>2.8</v>
      </c>
      <c r="L1874" s="27">
        <v>100904.27</v>
      </c>
      <c r="M1874" s="32">
        <v>47.00473539</v>
      </c>
      <c r="N1874" s="33">
        <f t="shared" si="5"/>
        <v>4742978.511</v>
      </c>
    </row>
    <row r="1875">
      <c r="A1875" s="26">
        <v>43878.0</v>
      </c>
      <c r="B1875" s="27" t="str">
        <f t="shared" si="1"/>
        <v>Monday</v>
      </c>
      <c r="C1875" s="28" t="str">
        <f t="shared" si="2"/>
        <v>February</v>
      </c>
      <c r="D1875" s="29">
        <f t="shared" si="3"/>
        <v>2020</v>
      </c>
      <c r="E1875" s="27">
        <f t="shared" si="4"/>
        <v>8</v>
      </c>
      <c r="F1875" s="30" t="str">
        <f>IFERROR(VLOOKUP(A1875,'_holidays'!A1875:B3980,2, false),"Ns")</f>
        <v>Y</v>
      </c>
      <c r="G1875" s="30" t="str">
        <f>IFERROR(VLOOKUP(A1875,'_holidays'!A1875:C3980,3,False),"Ns")</f>
        <v>N</v>
      </c>
      <c r="H1875" s="31">
        <v>15.2</v>
      </c>
      <c r="I1875" s="31">
        <v>25.6</v>
      </c>
      <c r="J1875" s="28">
        <v>26.4</v>
      </c>
      <c r="K1875" s="31">
        <v>0.0</v>
      </c>
      <c r="L1875" s="27">
        <v>123351.845</v>
      </c>
      <c r="M1875" s="32">
        <v>64.10902188</v>
      </c>
      <c r="N1875" s="33">
        <f t="shared" si="5"/>
        <v>7907966.13</v>
      </c>
    </row>
    <row r="1876">
      <c r="A1876" s="26">
        <v>43879.0</v>
      </c>
      <c r="B1876" s="27" t="str">
        <f t="shared" si="1"/>
        <v>Tuesday</v>
      </c>
      <c r="C1876" s="28" t="str">
        <f t="shared" si="2"/>
        <v>February</v>
      </c>
      <c r="D1876" s="29">
        <f t="shared" si="3"/>
        <v>2020</v>
      </c>
      <c r="E1876" s="27">
        <f t="shared" si="4"/>
        <v>8</v>
      </c>
      <c r="F1876" s="30" t="str">
        <f>IFERROR(VLOOKUP(A1876,'_holidays'!A1876:B3981,2, false),"Ns")</f>
        <v>Y</v>
      </c>
      <c r="G1876" s="30" t="str">
        <f>IFERROR(VLOOKUP(A1876,'_holidays'!A1876:C3981,3,False),"Ns")</f>
        <v>N</v>
      </c>
      <c r="H1876" s="31">
        <v>17.6</v>
      </c>
      <c r="I1876" s="31">
        <v>21.8</v>
      </c>
      <c r="J1876" s="28">
        <v>7.3</v>
      </c>
      <c r="K1876" s="31">
        <v>0.0</v>
      </c>
      <c r="L1876" s="27">
        <v>119178.12</v>
      </c>
      <c r="M1876" s="32">
        <v>60.59554515</v>
      </c>
      <c r="N1876" s="33">
        <f t="shared" si="5"/>
        <v>7221663.151</v>
      </c>
    </row>
    <row r="1877">
      <c r="A1877" s="26">
        <v>43880.0</v>
      </c>
      <c r="B1877" s="27" t="str">
        <f t="shared" si="1"/>
        <v>Wednesday</v>
      </c>
      <c r="C1877" s="28" t="str">
        <f t="shared" si="2"/>
        <v>February</v>
      </c>
      <c r="D1877" s="29">
        <f t="shared" si="3"/>
        <v>2020</v>
      </c>
      <c r="E1877" s="27">
        <f t="shared" si="4"/>
        <v>8</v>
      </c>
      <c r="F1877" s="30" t="str">
        <f>IFERROR(VLOOKUP(A1877,'_holidays'!A1877:B3982,2, false),"Ns")</f>
        <v>Y</v>
      </c>
      <c r="G1877" s="30" t="str">
        <f>IFERROR(VLOOKUP(A1877,'_holidays'!A1877:C3982,3,False),"Ns")</f>
        <v>N</v>
      </c>
      <c r="H1877" s="31">
        <v>13.3</v>
      </c>
      <c r="I1877" s="31">
        <v>19.7</v>
      </c>
      <c r="J1877" s="28">
        <v>12.9</v>
      </c>
      <c r="K1877" s="31">
        <v>38.0</v>
      </c>
      <c r="L1877" s="27">
        <v>109375.215</v>
      </c>
      <c r="M1877" s="32">
        <v>51.44203692</v>
      </c>
      <c r="N1877" s="33">
        <f t="shared" si="5"/>
        <v>5626483.848</v>
      </c>
    </row>
    <row r="1878">
      <c r="A1878" s="26">
        <v>43881.0</v>
      </c>
      <c r="B1878" s="27" t="str">
        <f t="shared" si="1"/>
        <v>Thursday</v>
      </c>
      <c r="C1878" s="28" t="str">
        <f t="shared" si="2"/>
        <v>February</v>
      </c>
      <c r="D1878" s="29">
        <f t="shared" si="3"/>
        <v>2020</v>
      </c>
      <c r="E1878" s="27">
        <f t="shared" si="4"/>
        <v>8</v>
      </c>
      <c r="F1878" s="30" t="str">
        <f>IFERROR(VLOOKUP(A1878,'_holidays'!A1878:B3983,2, false),"Ns")</f>
        <v>Y</v>
      </c>
      <c r="G1878" s="30" t="str">
        <f>IFERROR(VLOOKUP(A1878,'_holidays'!A1878:C3983,3,False),"Ns")</f>
        <v>N</v>
      </c>
      <c r="H1878" s="31">
        <v>14.2</v>
      </c>
      <c r="I1878" s="31">
        <v>18.7</v>
      </c>
      <c r="J1878" s="28">
        <v>15.2</v>
      </c>
      <c r="K1878" s="31">
        <v>3.2</v>
      </c>
      <c r="L1878" s="27">
        <v>112202.145</v>
      </c>
      <c r="M1878" s="32">
        <v>58.36129092</v>
      </c>
      <c r="N1878" s="33">
        <f t="shared" si="5"/>
        <v>6548262.026</v>
      </c>
    </row>
    <row r="1879">
      <c r="A1879" s="26">
        <v>43882.0</v>
      </c>
      <c r="B1879" s="27" t="str">
        <f t="shared" si="1"/>
        <v>Friday</v>
      </c>
      <c r="C1879" s="28" t="str">
        <f t="shared" si="2"/>
        <v>February</v>
      </c>
      <c r="D1879" s="29">
        <f t="shared" si="3"/>
        <v>2020</v>
      </c>
      <c r="E1879" s="27">
        <f t="shared" si="4"/>
        <v>8</v>
      </c>
      <c r="F1879" s="30" t="str">
        <f>IFERROR(VLOOKUP(A1879,'_holidays'!A1879:B3984,2, false),"Ns")</f>
        <v>Y</v>
      </c>
      <c r="G1879" s="30" t="str">
        <f>IFERROR(VLOOKUP(A1879,'_holidays'!A1879:C3984,3,False),"Ns")</f>
        <v>N</v>
      </c>
      <c r="H1879" s="31">
        <v>13.5</v>
      </c>
      <c r="I1879" s="31">
        <v>19.6</v>
      </c>
      <c r="J1879" s="28">
        <v>17.1</v>
      </c>
      <c r="K1879" s="31">
        <v>2.8</v>
      </c>
      <c r="L1879" s="27">
        <v>108949.055</v>
      </c>
      <c r="M1879" s="32">
        <v>48.65820337</v>
      </c>
      <c r="N1879" s="33">
        <f t="shared" si="5"/>
        <v>5301265.275</v>
      </c>
    </row>
    <row r="1880">
      <c r="A1880" s="26">
        <v>43883.0</v>
      </c>
      <c r="B1880" s="27" t="str">
        <f t="shared" si="1"/>
        <v>Saturday</v>
      </c>
      <c r="C1880" s="28" t="str">
        <f t="shared" si="2"/>
        <v>February</v>
      </c>
      <c r="D1880" s="29">
        <f t="shared" si="3"/>
        <v>2020</v>
      </c>
      <c r="E1880" s="27">
        <f t="shared" si="4"/>
        <v>8</v>
      </c>
      <c r="F1880" s="30" t="str">
        <f>IFERROR(VLOOKUP(A1880,'_holidays'!A1880:B3985,2, false),"Ns")</f>
        <v>Y</v>
      </c>
      <c r="G1880" s="30" t="str">
        <f>IFERROR(VLOOKUP(A1880,'_holidays'!A1880:C3985,3,False),"Ns")</f>
        <v>N</v>
      </c>
      <c r="H1880" s="31">
        <v>11.4</v>
      </c>
      <c r="I1880" s="31">
        <v>21.1</v>
      </c>
      <c r="J1880" s="28">
        <v>25.4</v>
      </c>
      <c r="K1880" s="31">
        <v>0.0</v>
      </c>
      <c r="L1880" s="27">
        <v>96922.02</v>
      </c>
      <c r="M1880" s="32">
        <v>42.23609358</v>
      </c>
      <c r="N1880" s="33">
        <f t="shared" si="5"/>
        <v>4093607.507</v>
      </c>
    </row>
    <row r="1881">
      <c r="A1881" s="26">
        <v>43884.0</v>
      </c>
      <c r="B1881" s="27" t="str">
        <f t="shared" si="1"/>
        <v>Sunday</v>
      </c>
      <c r="C1881" s="28" t="str">
        <f t="shared" si="2"/>
        <v>February</v>
      </c>
      <c r="D1881" s="29">
        <f t="shared" si="3"/>
        <v>2020</v>
      </c>
      <c r="E1881" s="27">
        <f t="shared" si="4"/>
        <v>9</v>
      </c>
      <c r="F1881" s="30" t="str">
        <f>IFERROR(VLOOKUP(A1881,'_holidays'!A1881:B3986,2, false),"Ns")</f>
        <v>Y</v>
      </c>
      <c r="G1881" s="30" t="str">
        <f>IFERROR(VLOOKUP(A1881,'_holidays'!A1881:C3986,3,False),"Ns")</f>
        <v>N</v>
      </c>
      <c r="H1881" s="31">
        <v>13.3</v>
      </c>
      <c r="I1881" s="31">
        <v>34.0</v>
      </c>
      <c r="J1881" s="28">
        <v>21.6</v>
      </c>
      <c r="K1881" s="31">
        <v>0.0</v>
      </c>
      <c r="L1881" s="27">
        <v>106129.665</v>
      </c>
      <c r="M1881" s="32">
        <v>51.31845616</v>
      </c>
      <c r="N1881" s="33">
        <f t="shared" si="5"/>
        <v>5446410.561</v>
      </c>
    </row>
    <row r="1882">
      <c r="A1882" s="26">
        <v>43885.0</v>
      </c>
      <c r="B1882" s="27" t="str">
        <f t="shared" si="1"/>
        <v>Monday</v>
      </c>
      <c r="C1882" s="28" t="str">
        <f t="shared" si="2"/>
        <v>February</v>
      </c>
      <c r="D1882" s="29">
        <f t="shared" si="3"/>
        <v>2020</v>
      </c>
      <c r="E1882" s="27">
        <f t="shared" si="4"/>
        <v>9</v>
      </c>
      <c r="F1882" s="30" t="str">
        <f>IFERROR(VLOOKUP(A1882,'_holidays'!A1882:B3987,2, false),"Ns")</f>
        <v>Y</v>
      </c>
      <c r="G1882" s="30" t="str">
        <f>IFERROR(VLOOKUP(A1882,'_holidays'!A1882:C3987,3,False),"Ns")</f>
        <v>N</v>
      </c>
      <c r="H1882" s="31">
        <v>16.8</v>
      </c>
      <c r="I1882" s="31">
        <v>23.7</v>
      </c>
      <c r="J1882" s="28">
        <v>5.4</v>
      </c>
      <c r="K1882" s="31">
        <v>0.0</v>
      </c>
      <c r="L1882" s="27">
        <v>122619.055</v>
      </c>
      <c r="M1882" s="32">
        <v>57.23408318</v>
      </c>
      <c r="N1882" s="33">
        <f t="shared" si="5"/>
        <v>7017989.193</v>
      </c>
    </row>
    <row r="1883">
      <c r="A1883" s="26">
        <v>43886.0</v>
      </c>
      <c r="B1883" s="27" t="str">
        <f t="shared" si="1"/>
        <v>Tuesday</v>
      </c>
      <c r="C1883" s="28" t="str">
        <f t="shared" si="2"/>
        <v>February</v>
      </c>
      <c r="D1883" s="29">
        <f t="shared" si="3"/>
        <v>2020</v>
      </c>
      <c r="E1883" s="27">
        <f t="shared" si="4"/>
        <v>9</v>
      </c>
      <c r="F1883" s="30" t="str">
        <f>IFERROR(VLOOKUP(A1883,'_holidays'!A1883:B3988,2, false),"Ns")</f>
        <v>Y</v>
      </c>
      <c r="G1883" s="30" t="str">
        <f>IFERROR(VLOOKUP(A1883,'_holidays'!A1883:C3988,3,False),"Ns")</f>
        <v>N</v>
      </c>
      <c r="H1883" s="31">
        <v>18.4</v>
      </c>
      <c r="I1883" s="31">
        <v>31.6</v>
      </c>
      <c r="J1883" s="28">
        <v>10.6</v>
      </c>
      <c r="K1883" s="31">
        <v>3.6</v>
      </c>
      <c r="L1883" s="27">
        <v>123558.425</v>
      </c>
      <c r="M1883" s="32">
        <v>60.55470181</v>
      </c>
      <c r="N1883" s="33">
        <f t="shared" si="5"/>
        <v>7482043.582</v>
      </c>
    </row>
    <row r="1884">
      <c r="A1884" s="26">
        <v>43887.0</v>
      </c>
      <c r="B1884" s="27" t="str">
        <f t="shared" si="1"/>
        <v>Wednesday</v>
      </c>
      <c r="C1884" s="28" t="str">
        <f t="shared" si="2"/>
        <v>February</v>
      </c>
      <c r="D1884" s="29">
        <f t="shared" si="3"/>
        <v>2020</v>
      </c>
      <c r="E1884" s="27">
        <f t="shared" si="4"/>
        <v>9</v>
      </c>
      <c r="F1884" s="30" t="str">
        <f>IFERROR(VLOOKUP(A1884,'_holidays'!A1884:B3989,2, false),"Ns")</f>
        <v>Y</v>
      </c>
      <c r="G1884" s="30" t="str">
        <f>IFERROR(VLOOKUP(A1884,'_holidays'!A1884:C3989,3,False),"Ns")</f>
        <v>N</v>
      </c>
      <c r="H1884" s="31">
        <v>16.2</v>
      </c>
      <c r="I1884" s="31">
        <v>19.2</v>
      </c>
      <c r="J1884" s="28">
        <v>19.3</v>
      </c>
      <c r="K1884" s="31">
        <v>4.0</v>
      </c>
      <c r="L1884" s="27">
        <v>108371.125</v>
      </c>
      <c r="M1884" s="32">
        <v>45.06152522</v>
      </c>
      <c r="N1884" s="33">
        <f t="shared" si="5"/>
        <v>4883368.182</v>
      </c>
    </row>
    <row r="1885">
      <c r="A1885" s="26">
        <v>43888.0</v>
      </c>
      <c r="B1885" s="27" t="str">
        <f t="shared" si="1"/>
        <v>Thursday</v>
      </c>
      <c r="C1885" s="28" t="str">
        <f t="shared" si="2"/>
        <v>February</v>
      </c>
      <c r="D1885" s="29">
        <f t="shared" si="3"/>
        <v>2020</v>
      </c>
      <c r="E1885" s="27">
        <f t="shared" si="4"/>
        <v>9</v>
      </c>
      <c r="F1885" s="30" t="str">
        <f>IFERROR(VLOOKUP(A1885,'_holidays'!A1885:B3990,2, false),"Ns")</f>
        <v>Y</v>
      </c>
      <c r="G1885" s="30" t="str">
        <f>IFERROR(VLOOKUP(A1885,'_holidays'!A1885:C3990,3,False),"Ns")</f>
        <v>N</v>
      </c>
      <c r="H1885" s="31">
        <v>11.0</v>
      </c>
      <c r="I1885" s="31">
        <v>19.7</v>
      </c>
      <c r="J1885" s="28">
        <v>11.1</v>
      </c>
      <c r="K1885" s="31">
        <v>0.2</v>
      </c>
      <c r="L1885" s="27">
        <v>108675.4</v>
      </c>
      <c r="M1885" s="32">
        <v>48.54266915</v>
      </c>
      <c r="N1885" s="33">
        <f t="shared" si="5"/>
        <v>5275393.987</v>
      </c>
    </row>
    <row r="1886">
      <c r="A1886" s="26">
        <v>43889.0</v>
      </c>
      <c r="B1886" s="27" t="str">
        <f t="shared" si="1"/>
        <v>Friday</v>
      </c>
      <c r="C1886" s="28" t="str">
        <f t="shared" si="2"/>
        <v>February</v>
      </c>
      <c r="D1886" s="29">
        <f t="shared" si="3"/>
        <v>2020</v>
      </c>
      <c r="E1886" s="27">
        <f t="shared" si="4"/>
        <v>9</v>
      </c>
      <c r="F1886" s="30" t="str">
        <f>IFERROR(VLOOKUP(A1886,'_holidays'!A1886:B3991,2, false),"Ns")</f>
        <v>Y</v>
      </c>
      <c r="G1886" s="30" t="str">
        <f>IFERROR(VLOOKUP(A1886,'_holidays'!A1886:C3991,3,False),"Ns")</f>
        <v>N</v>
      </c>
      <c r="H1886" s="31">
        <v>13.1</v>
      </c>
      <c r="I1886" s="31">
        <v>20.1</v>
      </c>
      <c r="J1886" s="28">
        <v>17.6</v>
      </c>
      <c r="K1886" s="31">
        <v>0.0</v>
      </c>
      <c r="L1886" s="27">
        <v>110006.97</v>
      </c>
      <c r="M1886" s="32">
        <v>50.30635286</v>
      </c>
      <c r="N1886" s="33">
        <f t="shared" si="5"/>
        <v>5534049.45</v>
      </c>
    </row>
    <row r="1887">
      <c r="A1887" s="26">
        <v>43890.0</v>
      </c>
      <c r="B1887" s="27" t="str">
        <f t="shared" si="1"/>
        <v>Saturday</v>
      </c>
      <c r="C1887" s="28" t="str">
        <f t="shared" si="2"/>
        <v>February</v>
      </c>
      <c r="D1887" s="29">
        <f t="shared" si="3"/>
        <v>2020</v>
      </c>
      <c r="E1887" s="27">
        <f t="shared" si="4"/>
        <v>9</v>
      </c>
      <c r="F1887" s="30" t="str">
        <f>IFERROR(VLOOKUP(A1887,'_holidays'!A1887:B3992,2, false),"Ns")</f>
        <v>Y</v>
      </c>
      <c r="G1887" s="30" t="str">
        <f>IFERROR(VLOOKUP(A1887,'_holidays'!A1887:C3992,3,False),"Ns")</f>
        <v>N</v>
      </c>
      <c r="H1887" s="31">
        <v>14.7</v>
      </c>
      <c r="I1887" s="31">
        <v>22.4</v>
      </c>
      <c r="J1887" s="28">
        <v>22.8</v>
      </c>
      <c r="K1887" s="31">
        <v>0.0</v>
      </c>
      <c r="L1887" s="27">
        <v>100380.94</v>
      </c>
      <c r="M1887" s="32">
        <v>51.28960873</v>
      </c>
      <c r="N1887" s="33">
        <f t="shared" si="5"/>
        <v>5148499.137</v>
      </c>
    </row>
    <row r="1888">
      <c r="A1888" s="26">
        <v>43891.0</v>
      </c>
      <c r="B1888" s="27" t="str">
        <f t="shared" si="1"/>
        <v>Sunday</v>
      </c>
      <c r="C1888" s="28" t="str">
        <f t="shared" si="2"/>
        <v>March</v>
      </c>
      <c r="D1888" s="29">
        <f t="shared" si="3"/>
        <v>2020</v>
      </c>
      <c r="E1888" s="27">
        <f t="shared" si="4"/>
        <v>10</v>
      </c>
      <c r="F1888" s="30" t="str">
        <f>IFERROR(VLOOKUP(A1888,'_holidays'!A1888:B3993,2, false),"Ns")</f>
        <v>Ns</v>
      </c>
      <c r="G1888" s="30" t="str">
        <f>IFERROR(VLOOKUP(A1888,'_holidays'!A1888:C3993,3,False),"Ns")</f>
        <v>Ns</v>
      </c>
      <c r="H1888" s="31">
        <v>13.2</v>
      </c>
      <c r="I1888" s="31">
        <v>32.1</v>
      </c>
      <c r="J1888" s="28">
        <v>20.8</v>
      </c>
      <c r="K1888" s="31">
        <v>0.0</v>
      </c>
      <c r="L1888" s="27">
        <v>101413.145</v>
      </c>
      <c r="M1888" s="32">
        <v>43.74592103</v>
      </c>
      <c r="N1888" s="33">
        <f t="shared" si="5"/>
        <v>4436411.433</v>
      </c>
    </row>
    <row r="1889">
      <c r="A1889" s="26">
        <v>43892.0</v>
      </c>
      <c r="B1889" s="27" t="str">
        <f t="shared" si="1"/>
        <v>Monday</v>
      </c>
      <c r="C1889" s="28" t="str">
        <f t="shared" si="2"/>
        <v>March</v>
      </c>
      <c r="D1889" s="29">
        <f t="shared" si="3"/>
        <v>2020</v>
      </c>
      <c r="E1889" s="27">
        <f t="shared" si="4"/>
        <v>10</v>
      </c>
      <c r="F1889" s="30" t="str">
        <f>IFERROR(VLOOKUP(A1889,'_holidays'!A1889:B3994,2, false),"Ns")</f>
        <v>Ns</v>
      </c>
      <c r="G1889" s="30" t="str">
        <f>IFERROR(VLOOKUP(A1889,'_holidays'!A1889:C3994,3,False),"Ns")</f>
        <v>Ns</v>
      </c>
      <c r="H1889" s="31">
        <v>14.2</v>
      </c>
      <c r="I1889" s="31">
        <v>18.4</v>
      </c>
      <c r="J1889" s="28">
        <v>21.1</v>
      </c>
      <c r="K1889" s="31">
        <v>3.0</v>
      </c>
      <c r="L1889" s="27">
        <v>106359.955</v>
      </c>
      <c r="M1889" s="32">
        <v>52.72839509</v>
      </c>
      <c r="N1889" s="33">
        <f t="shared" si="5"/>
        <v>5608189.729</v>
      </c>
    </row>
    <row r="1890">
      <c r="A1890" s="26">
        <v>43893.0</v>
      </c>
      <c r="B1890" s="27" t="str">
        <f t="shared" si="1"/>
        <v>Tuesday</v>
      </c>
      <c r="C1890" s="28" t="str">
        <f t="shared" si="2"/>
        <v>March</v>
      </c>
      <c r="D1890" s="29">
        <f t="shared" si="3"/>
        <v>2020</v>
      </c>
      <c r="E1890" s="27">
        <f t="shared" si="4"/>
        <v>10</v>
      </c>
      <c r="F1890" s="30" t="str">
        <f>IFERROR(VLOOKUP(A1890,'_holidays'!A1890:B3995,2, false),"Ns")</f>
        <v>Y</v>
      </c>
      <c r="G1890" s="30" t="str">
        <f>IFERROR(VLOOKUP(A1890,'_holidays'!A1890:C3995,3,False),"Ns")</f>
        <v>N</v>
      </c>
      <c r="H1890" s="31">
        <v>14.7</v>
      </c>
      <c r="I1890" s="31">
        <v>19.5</v>
      </c>
      <c r="J1890" s="28">
        <v>15.9</v>
      </c>
      <c r="K1890" s="31">
        <v>0.0</v>
      </c>
      <c r="L1890" s="27">
        <v>108746.37</v>
      </c>
      <c r="M1890" s="32">
        <v>49.78108973</v>
      </c>
      <c r="N1890" s="33">
        <f t="shared" si="5"/>
        <v>5413512.803</v>
      </c>
    </row>
    <row r="1891">
      <c r="A1891" s="26">
        <v>43894.0</v>
      </c>
      <c r="B1891" s="27" t="str">
        <f t="shared" si="1"/>
        <v>Wednesday</v>
      </c>
      <c r="C1891" s="28" t="str">
        <f t="shared" si="2"/>
        <v>March</v>
      </c>
      <c r="D1891" s="29">
        <f t="shared" si="3"/>
        <v>2020</v>
      </c>
      <c r="E1891" s="27">
        <f t="shared" si="4"/>
        <v>10</v>
      </c>
      <c r="F1891" s="30" t="str">
        <f>IFERROR(VLOOKUP(A1891,'_holidays'!A1891:B3996,2, false),"Ns")</f>
        <v>N</v>
      </c>
      <c r="G1891" s="30" t="str">
        <f>IFERROR(VLOOKUP(A1891,'_holidays'!A1891:C3996,3,False),"Ns")</f>
        <v>N</v>
      </c>
      <c r="H1891" s="31">
        <v>13.6</v>
      </c>
      <c r="I1891" s="31">
        <v>23.5</v>
      </c>
      <c r="J1891" s="28">
        <v>7.1</v>
      </c>
      <c r="K1891" s="31">
        <v>0.0</v>
      </c>
      <c r="L1891" s="27">
        <v>117505.625</v>
      </c>
      <c r="M1891" s="32">
        <v>58.52287051</v>
      </c>
      <c r="N1891" s="33">
        <f t="shared" si="5"/>
        <v>6876766.476</v>
      </c>
    </row>
    <row r="1892">
      <c r="A1892" s="26">
        <v>43895.0</v>
      </c>
      <c r="B1892" s="27" t="str">
        <f t="shared" si="1"/>
        <v>Thursday</v>
      </c>
      <c r="C1892" s="28" t="str">
        <f t="shared" si="2"/>
        <v>March</v>
      </c>
      <c r="D1892" s="29">
        <f t="shared" si="3"/>
        <v>2020</v>
      </c>
      <c r="E1892" s="27">
        <f t="shared" si="4"/>
        <v>10</v>
      </c>
      <c r="F1892" s="30" t="str">
        <f>IFERROR(VLOOKUP(A1892,'_holidays'!A1892:B3997,2, false),"Ns")</f>
        <v>N</v>
      </c>
      <c r="G1892" s="30" t="str">
        <f>IFERROR(VLOOKUP(A1892,'_holidays'!A1892:C3997,3,False),"Ns")</f>
        <v>N</v>
      </c>
      <c r="H1892" s="31">
        <v>15.4</v>
      </c>
      <c r="I1892" s="31">
        <v>20.3</v>
      </c>
      <c r="J1892" s="28">
        <v>4.3</v>
      </c>
      <c r="K1892" s="31">
        <v>54.6</v>
      </c>
      <c r="L1892" s="27">
        <v>119734.635</v>
      </c>
      <c r="M1892" s="32">
        <v>57.03638211</v>
      </c>
      <c r="N1892" s="33">
        <f t="shared" si="5"/>
        <v>6829230.394</v>
      </c>
    </row>
    <row r="1893">
      <c r="A1893" s="26">
        <v>43896.0</v>
      </c>
      <c r="B1893" s="27" t="str">
        <f t="shared" si="1"/>
        <v>Friday</v>
      </c>
      <c r="C1893" s="28" t="str">
        <f t="shared" si="2"/>
        <v>March</v>
      </c>
      <c r="D1893" s="29">
        <f t="shared" si="3"/>
        <v>2020</v>
      </c>
      <c r="E1893" s="27">
        <f t="shared" si="4"/>
        <v>10</v>
      </c>
      <c r="F1893" s="30" t="str">
        <f>IFERROR(VLOOKUP(A1893,'_holidays'!A1893:B3998,2, false),"Ns")</f>
        <v>Y</v>
      </c>
      <c r="G1893" s="30" t="str">
        <f>IFERROR(VLOOKUP(A1893,'_holidays'!A1893:C3998,3,False),"Ns")</f>
        <v>N</v>
      </c>
      <c r="H1893" s="31">
        <v>15.9</v>
      </c>
      <c r="I1893" s="31">
        <v>19.0</v>
      </c>
      <c r="J1893" s="28">
        <v>12.7</v>
      </c>
      <c r="K1893" s="31">
        <v>7.0</v>
      </c>
      <c r="L1893" s="27">
        <v>111322.325</v>
      </c>
      <c r="M1893" s="32">
        <v>53.73651471</v>
      </c>
      <c r="N1893" s="33">
        <f t="shared" si="5"/>
        <v>5982073.755</v>
      </c>
    </row>
    <row r="1894">
      <c r="A1894" s="26">
        <v>43897.0</v>
      </c>
      <c r="B1894" s="27" t="str">
        <f t="shared" si="1"/>
        <v>Saturday</v>
      </c>
      <c r="C1894" s="28" t="str">
        <f t="shared" si="2"/>
        <v>March</v>
      </c>
      <c r="D1894" s="29">
        <f t="shared" si="3"/>
        <v>2020</v>
      </c>
      <c r="E1894" s="27">
        <f t="shared" si="4"/>
        <v>10</v>
      </c>
      <c r="F1894" s="30" t="str">
        <f>IFERROR(VLOOKUP(A1894,'_holidays'!A1894:B3999,2, false),"Ns")</f>
        <v>N</v>
      </c>
      <c r="G1894" s="30" t="str">
        <f>IFERROR(VLOOKUP(A1894,'_holidays'!A1894:C3999,3,False),"Ns")</f>
        <v>N</v>
      </c>
      <c r="H1894" s="31">
        <v>15.4</v>
      </c>
      <c r="I1894" s="31">
        <v>20.0</v>
      </c>
      <c r="J1894" s="28">
        <v>17.1</v>
      </c>
      <c r="K1894" s="31">
        <v>0.2</v>
      </c>
      <c r="L1894" s="27">
        <v>96850.78</v>
      </c>
      <c r="M1894" s="32">
        <v>28.02046621</v>
      </c>
      <c r="N1894" s="33">
        <f t="shared" si="5"/>
        <v>2713804.008</v>
      </c>
    </row>
    <row r="1895">
      <c r="A1895" s="26">
        <v>43898.0</v>
      </c>
      <c r="B1895" s="27" t="str">
        <f t="shared" si="1"/>
        <v>Sunday</v>
      </c>
      <c r="C1895" s="28" t="str">
        <f t="shared" si="2"/>
        <v>March</v>
      </c>
      <c r="D1895" s="29">
        <f t="shared" si="3"/>
        <v>2020</v>
      </c>
      <c r="E1895" s="27">
        <f t="shared" si="4"/>
        <v>11</v>
      </c>
      <c r="F1895" s="30" t="str">
        <f>IFERROR(VLOOKUP(A1895,'_holidays'!A1895:B4000,2, false),"Ns")</f>
        <v>Y</v>
      </c>
      <c r="G1895" s="30" t="str">
        <f>IFERROR(VLOOKUP(A1895,'_holidays'!A1895:C4000,3,False),"Ns")</f>
        <v>N</v>
      </c>
      <c r="H1895" s="31">
        <v>13.9</v>
      </c>
      <c r="I1895" s="31">
        <v>22.4</v>
      </c>
      <c r="J1895" s="28">
        <v>19.5</v>
      </c>
      <c r="K1895" s="31">
        <v>0.0</v>
      </c>
      <c r="L1895" s="27">
        <v>92553.29</v>
      </c>
      <c r="M1895" s="32">
        <v>17.91641531</v>
      </c>
      <c r="N1895" s="33">
        <f t="shared" si="5"/>
        <v>1658223.182</v>
      </c>
    </row>
    <row r="1896">
      <c r="A1896" s="26">
        <v>43899.0</v>
      </c>
      <c r="B1896" s="27" t="str">
        <f t="shared" si="1"/>
        <v>Monday</v>
      </c>
      <c r="C1896" s="28" t="str">
        <f t="shared" si="2"/>
        <v>March</v>
      </c>
      <c r="D1896" s="29">
        <f t="shared" si="3"/>
        <v>2020</v>
      </c>
      <c r="E1896" s="27">
        <f t="shared" si="4"/>
        <v>11</v>
      </c>
      <c r="F1896" s="30" t="str">
        <f>IFERROR(VLOOKUP(A1896,'_holidays'!A1896:B4001,2, false),"Ns")</f>
        <v>N</v>
      </c>
      <c r="G1896" s="30" t="str">
        <f>IFERROR(VLOOKUP(A1896,'_holidays'!A1896:C4001,3,False),"Ns")</f>
        <v>N</v>
      </c>
      <c r="H1896" s="31">
        <v>12.3</v>
      </c>
      <c r="I1896" s="31">
        <v>21.0</v>
      </c>
      <c r="J1896" s="28">
        <v>19.7</v>
      </c>
      <c r="K1896" s="31">
        <v>0.0</v>
      </c>
      <c r="L1896" s="27">
        <v>94641.7</v>
      </c>
      <c r="M1896" s="32">
        <v>22.04145155</v>
      </c>
      <c r="N1896" s="33">
        <f t="shared" si="5"/>
        <v>2086040.445</v>
      </c>
    </row>
    <row r="1897">
      <c r="A1897" s="26">
        <v>43900.0</v>
      </c>
      <c r="B1897" s="27" t="str">
        <f t="shared" si="1"/>
        <v>Tuesday</v>
      </c>
      <c r="C1897" s="28" t="str">
        <f t="shared" si="2"/>
        <v>March</v>
      </c>
      <c r="D1897" s="29">
        <f t="shared" si="3"/>
        <v>2020</v>
      </c>
      <c r="E1897" s="27">
        <f t="shared" si="4"/>
        <v>11</v>
      </c>
      <c r="F1897" s="30" t="str">
        <f>IFERROR(VLOOKUP(A1897,'_holidays'!A1897:B4002,2, false),"Ns")</f>
        <v>N</v>
      </c>
      <c r="G1897" s="30" t="str">
        <f>IFERROR(VLOOKUP(A1897,'_holidays'!A1897:C4002,3,False),"Ns")</f>
        <v>N</v>
      </c>
      <c r="H1897" s="31">
        <v>10.3</v>
      </c>
      <c r="I1897" s="31">
        <v>22.3</v>
      </c>
      <c r="J1897" s="28">
        <v>21.9</v>
      </c>
      <c r="K1897" s="31">
        <v>0.0</v>
      </c>
      <c r="L1897" s="27">
        <v>112142.54</v>
      </c>
      <c r="M1897" s="32">
        <v>48.05972395</v>
      </c>
      <c r="N1897" s="33">
        <f t="shared" si="5"/>
        <v>5389539.515</v>
      </c>
    </row>
    <row r="1898">
      <c r="A1898" s="26">
        <v>43901.0</v>
      </c>
      <c r="B1898" s="27" t="str">
        <f t="shared" si="1"/>
        <v>Wednesday</v>
      </c>
      <c r="C1898" s="28" t="str">
        <f t="shared" si="2"/>
        <v>March</v>
      </c>
      <c r="D1898" s="29">
        <f t="shared" si="3"/>
        <v>2020</v>
      </c>
      <c r="E1898" s="27">
        <f t="shared" si="4"/>
        <v>11</v>
      </c>
      <c r="F1898" s="30" t="str">
        <f>IFERROR(VLOOKUP(A1898,'_holidays'!A1898:B4003,2, false),"Ns")</f>
        <v>Ns</v>
      </c>
      <c r="G1898" s="30" t="str">
        <f>IFERROR(VLOOKUP(A1898,'_holidays'!A1898:C4003,3,False),"Ns")</f>
        <v>Ns</v>
      </c>
      <c r="H1898" s="31">
        <v>12.6</v>
      </c>
      <c r="I1898" s="31">
        <v>29.5</v>
      </c>
      <c r="J1898" s="28">
        <v>15.7</v>
      </c>
      <c r="K1898" s="31">
        <v>0.0</v>
      </c>
      <c r="L1898" s="27">
        <v>118830.14</v>
      </c>
      <c r="M1898" s="32">
        <v>44.36993675</v>
      </c>
      <c r="N1898" s="33">
        <f t="shared" si="5"/>
        <v>5272485.796</v>
      </c>
    </row>
    <row r="1899">
      <c r="A1899" s="26">
        <v>43902.0</v>
      </c>
      <c r="B1899" s="27" t="str">
        <f t="shared" si="1"/>
        <v>Thursday</v>
      </c>
      <c r="C1899" s="28" t="str">
        <f t="shared" si="2"/>
        <v>March</v>
      </c>
      <c r="D1899" s="29">
        <f t="shared" si="3"/>
        <v>2020</v>
      </c>
      <c r="E1899" s="27">
        <f t="shared" si="4"/>
        <v>11</v>
      </c>
      <c r="F1899" s="30" t="str">
        <f>IFERROR(VLOOKUP(A1899,'_holidays'!A1899:B4004,2, false),"Ns")</f>
        <v>Ns</v>
      </c>
      <c r="G1899" s="30" t="str">
        <f>IFERROR(VLOOKUP(A1899,'_holidays'!A1899:C4004,3,False),"Ns")</f>
        <v>Ns</v>
      </c>
      <c r="H1899" s="31">
        <v>16.6</v>
      </c>
      <c r="I1899" s="31">
        <v>29.5</v>
      </c>
      <c r="J1899" s="28">
        <v>19.5</v>
      </c>
      <c r="K1899" s="31">
        <v>0.0</v>
      </c>
      <c r="L1899" s="27">
        <v>120272.775</v>
      </c>
      <c r="M1899" s="32">
        <v>39.12756574</v>
      </c>
      <c r="N1899" s="33">
        <f t="shared" si="5"/>
        <v>4705980.911</v>
      </c>
    </row>
    <row r="1900">
      <c r="A1900" s="26">
        <v>43903.0</v>
      </c>
      <c r="B1900" s="27" t="str">
        <f t="shared" si="1"/>
        <v>Friday</v>
      </c>
      <c r="C1900" s="28" t="str">
        <f t="shared" si="2"/>
        <v>March</v>
      </c>
      <c r="D1900" s="29">
        <f t="shared" si="3"/>
        <v>2020</v>
      </c>
      <c r="E1900" s="27">
        <f t="shared" si="4"/>
        <v>11</v>
      </c>
      <c r="F1900" s="30" t="str">
        <f>IFERROR(VLOOKUP(A1900,'_holidays'!A1900:B4005,2, false),"Ns")</f>
        <v>Y</v>
      </c>
      <c r="G1900" s="30" t="str">
        <f>IFERROR(VLOOKUP(A1900,'_holidays'!A1900:C4005,3,False),"Ns")</f>
        <v>N</v>
      </c>
      <c r="H1900" s="31">
        <v>19.1</v>
      </c>
      <c r="I1900" s="31">
        <v>26.8</v>
      </c>
      <c r="J1900" s="28">
        <v>7.3</v>
      </c>
      <c r="K1900" s="31">
        <v>0.0</v>
      </c>
      <c r="L1900" s="27">
        <v>115075.81</v>
      </c>
      <c r="M1900" s="32">
        <v>40.12713492</v>
      </c>
      <c r="N1900" s="33">
        <f t="shared" si="5"/>
        <v>4617662.554</v>
      </c>
    </row>
    <row r="1901">
      <c r="A1901" s="26">
        <v>43904.0</v>
      </c>
      <c r="B1901" s="27" t="str">
        <f t="shared" si="1"/>
        <v>Saturday</v>
      </c>
      <c r="C1901" s="28" t="str">
        <f t="shared" si="2"/>
        <v>March</v>
      </c>
      <c r="D1901" s="29">
        <f t="shared" si="3"/>
        <v>2020</v>
      </c>
      <c r="E1901" s="27">
        <f t="shared" si="4"/>
        <v>11</v>
      </c>
      <c r="F1901" s="30" t="str">
        <f>IFERROR(VLOOKUP(A1901,'_holidays'!A1901:B4006,2, false),"Ns")</f>
        <v>Y</v>
      </c>
      <c r="G1901" s="30" t="str">
        <f>IFERROR(VLOOKUP(A1901,'_holidays'!A1901:C4006,3,False),"Ns")</f>
        <v>N</v>
      </c>
      <c r="H1901" s="31">
        <v>13.1</v>
      </c>
      <c r="I1901" s="31">
        <v>17.9</v>
      </c>
      <c r="J1901" s="28">
        <v>12.3</v>
      </c>
      <c r="K1901" s="31">
        <v>0.6</v>
      </c>
      <c r="L1901" s="27">
        <v>96016.19</v>
      </c>
      <c r="M1901" s="32">
        <v>29.13732578</v>
      </c>
      <c r="N1901" s="33">
        <f t="shared" si="5"/>
        <v>2797655.008</v>
      </c>
    </row>
    <row r="1902">
      <c r="A1902" s="26">
        <v>43905.0</v>
      </c>
      <c r="B1902" s="27" t="str">
        <f t="shared" si="1"/>
        <v>Sunday</v>
      </c>
      <c r="C1902" s="28" t="str">
        <f t="shared" si="2"/>
        <v>March</v>
      </c>
      <c r="D1902" s="29">
        <f t="shared" si="3"/>
        <v>2020</v>
      </c>
      <c r="E1902" s="27">
        <f t="shared" si="4"/>
        <v>12</v>
      </c>
      <c r="F1902" s="30" t="str">
        <f>IFERROR(VLOOKUP(A1902,'_holidays'!A1902:B4007,2, false),"Ns")</f>
        <v>Y</v>
      </c>
      <c r="G1902" s="30" t="str">
        <f>IFERROR(VLOOKUP(A1902,'_holidays'!A1902:C4007,3,False),"Ns")</f>
        <v>N</v>
      </c>
      <c r="H1902" s="31">
        <v>12.7</v>
      </c>
      <c r="I1902" s="31">
        <v>18.8</v>
      </c>
      <c r="J1902" s="28">
        <v>10.2</v>
      </c>
      <c r="K1902" s="31">
        <v>0.0</v>
      </c>
      <c r="L1902" s="27">
        <v>97664.935</v>
      </c>
      <c r="M1902" s="32">
        <v>31.65784001</v>
      </c>
      <c r="N1902" s="33">
        <f t="shared" si="5"/>
        <v>3091860.887</v>
      </c>
    </row>
    <row r="1903">
      <c r="A1903" s="26">
        <v>43906.0</v>
      </c>
      <c r="B1903" s="27" t="str">
        <f t="shared" si="1"/>
        <v>Monday</v>
      </c>
      <c r="C1903" s="28" t="str">
        <f t="shared" si="2"/>
        <v>March</v>
      </c>
      <c r="D1903" s="29">
        <f t="shared" si="3"/>
        <v>2020</v>
      </c>
      <c r="E1903" s="27">
        <f t="shared" si="4"/>
        <v>12</v>
      </c>
      <c r="F1903" s="30" t="str">
        <f>IFERROR(VLOOKUP(A1903,'_holidays'!A1903:B4008,2, false),"Ns")</f>
        <v>Y</v>
      </c>
      <c r="G1903" s="30" t="str">
        <f>IFERROR(VLOOKUP(A1903,'_holidays'!A1903:C4008,3,False),"Ns")</f>
        <v>N</v>
      </c>
      <c r="H1903" s="31">
        <v>9.3</v>
      </c>
      <c r="I1903" s="31">
        <v>26.5</v>
      </c>
      <c r="J1903" s="28">
        <v>20.6</v>
      </c>
      <c r="K1903" s="31">
        <v>0.0</v>
      </c>
      <c r="L1903" s="27">
        <v>110586.815</v>
      </c>
      <c r="M1903" s="32">
        <v>46.67088405</v>
      </c>
      <c r="N1903" s="33">
        <f t="shared" si="5"/>
        <v>5161184.42</v>
      </c>
    </row>
    <row r="1904">
      <c r="A1904" s="26">
        <v>43907.0</v>
      </c>
      <c r="B1904" s="27" t="str">
        <f t="shared" si="1"/>
        <v>Tuesday</v>
      </c>
      <c r="C1904" s="28" t="str">
        <f t="shared" si="2"/>
        <v>March</v>
      </c>
      <c r="D1904" s="29">
        <f t="shared" si="3"/>
        <v>2020</v>
      </c>
      <c r="E1904" s="27">
        <f t="shared" si="4"/>
        <v>12</v>
      </c>
      <c r="F1904" s="30" t="str">
        <f>IFERROR(VLOOKUP(A1904,'_holidays'!A1904:B4009,2, false),"Ns")</f>
        <v>Y</v>
      </c>
      <c r="G1904" s="30" t="str">
        <f>IFERROR(VLOOKUP(A1904,'_holidays'!A1904:C4009,3,False),"Ns")</f>
        <v>N</v>
      </c>
      <c r="H1904" s="31">
        <v>11.6</v>
      </c>
      <c r="I1904" s="31">
        <v>28.2</v>
      </c>
      <c r="J1904" s="28">
        <v>19.9</v>
      </c>
      <c r="K1904" s="31">
        <v>0.0</v>
      </c>
      <c r="L1904" s="27">
        <v>115254.185</v>
      </c>
      <c r="M1904" s="32">
        <v>52.45119827</v>
      </c>
      <c r="N1904" s="33">
        <f t="shared" si="5"/>
        <v>6045220.109</v>
      </c>
    </row>
    <row r="1905">
      <c r="A1905" s="26">
        <v>43908.0</v>
      </c>
      <c r="B1905" s="27" t="str">
        <f t="shared" si="1"/>
        <v>Wednesday</v>
      </c>
      <c r="C1905" s="28" t="str">
        <f t="shared" si="2"/>
        <v>March</v>
      </c>
      <c r="D1905" s="29">
        <f t="shared" si="3"/>
        <v>2020</v>
      </c>
      <c r="E1905" s="27">
        <f t="shared" si="4"/>
        <v>12</v>
      </c>
      <c r="F1905" s="30" t="str">
        <f>IFERROR(VLOOKUP(A1905,'_holidays'!A1905:B4010,2, false),"Ns")</f>
        <v>Y</v>
      </c>
      <c r="G1905" s="30" t="str">
        <f>IFERROR(VLOOKUP(A1905,'_holidays'!A1905:C4010,3,False),"Ns")</f>
        <v>N</v>
      </c>
      <c r="H1905" s="31">
        <v>17.7</v>
      </c>
      <c r="I1905" s="31">
        <v>28.3</v>
      </c>
      <c r="J1905" s="28">
        <v>9.1</v>
      </c>
      <c r="K1905" s="31">
        <v>0.0</v>
      </c>
      <c r="L1905" s="27">
        <v>121127.145</v>
      </c>
      <c r="M1905" s="32">
        <v>51.29144223</v>
      </c>
      <c r="N1905" s="33">
        <f t="shared" si="5"/>
        <v>6212785.96</v>
      </c>
    </row>
    <row r="1906">
      <c r="A1906" s="26">
        <v>43909.0</v>
      </c>
      <c r="B1906" s="27" t="str">
        <f t="shared" si="1"/>
        <v>Thursday</v>
      </c>
      <c r="C1906" s="28" t="str">
        <f t="shared" si="2"/>
        <v>March</v>
      </c>
      <c r="D1906" s="29">
        <f t="shared" si="3"/>
        <v>2020</v>
      </c>
      <c r="E1906" s="27">
        <f t="shared" si="4"/>
        <v>12</v>
      </c>
      <c r="F1906" s="30" t="str">
        <f>IFERROR(VLOOKUP(A1906,'_holidays'!A1906:B4011,2, false),"Ns")</f>
        <v>Y</v>
      </c>
      <c r="G1906" s="30" t="str">
        <f>IFERROR(VLOOKUP(A1906,'_holidays'!A1906:C4011,3,False),"Ns")</f>
        <v>N</v>
      </c>
      <c r="H1906" s="31">
        <v>18.7</v>
      </c>
      <c r="I1906" s="31">
        <v>30.4</v>
      </c>
      <c r="J1906" s="28">
        <v>8.2</v>
      </c>
      <c r="K1906" s="31">
        <v>0.0</v>
      </c>
      <c r="L1906" s="27">
        <v>127266.86</v>
      </c>
      <c r="M1906" s="32">
        <v>47.56265955</v>
      </c>
      <c r="N1906" s="33">
        <f t="shared" si="5"/>
        <v>6053150.334</v>
      </c>
    </row>
    <row r="1907">
      <c r="A1907" s="26">
        <v>43910.0</v>
      </c>
      <c r="B1907" s="27" t="str">
        <f t="shared" si="1"/>
        <v>Friday</v>
      </c>
      <c r="C1907" s="28" t="str">
        <f t="shared" si="2"/>
        <v>March</v>
      </c>
      <c r="D1907" s="29">
        <f t="shared" si="3"/>
        <v>2020</v>
      </c>
      <c r="E1907" s="27">
        <f t="shared" si="4"/>
        <v>12</v>
      </c>
      <c r="F1907" s="30" t="str">
        <f>IFERROR(VLOOKUP(A1907,'_holidays'!A1907:B4012,2, false),"Ns")</f>
        <v>Y</v>
      </c>
      <c r="G1907" s="30" t="str">
        <f>IFERROR(VLOOKUP(A1907,'_holidays'!A1907:C4012,3,False),"Ns")</f>
        <v>N</v>
      </c>
      <c r="H1907" s="31">
        <v>16.1</v>
      </c>
      <c r="I1907" s="31">
        <v>22.7</v>
      </c>
      <c r="J1907" s="28">
        <v>12.6</v>
      </c>
      <c r="K1907" s="31">
        <v>0.0</v>
      </c>
      <c r="L1907" s="27">
        <v>111547.605</v>
      </c>
      <c r="M1907" s="32">
        <v>40.76436769</v>
      </c>
      <c r="N1907" s="33">
        <f t="shared" si="5"/>
        <v>4547167.585</v>
      </c>
    </row>
    <row r="1908">
      <c r="A1908" s="26">
        <v>43911.0</v>
      </c>
      <c r="B1908" s="27" t="str">
        <f t="shared" si="1"/>
        <v>Saturday</v>
      </c>
      <c r="C1908" s="28" t="str">
        <f t="shared" si="2"/>
        <v>March</v>
      </c>
      <c r="D1908" s="29">
        <f t="shared" si="3"/>
        <v>2020</v>
      </c>
      <c r="E1908" s="27">
        <f t="shared" si="4"/>
        <v>12</v>
      </c>
      <c r="F1908" s="30" t="str">
        <f>IFERROR(VLOOKUP(A1908,'_holidays'!A1908:B4013,2, false),"Ns")</f>
        <v>Y</v>
      </c>
      <c r="G1908" s="30" t="str">
        <f>IFERROR(VLOOKUP(A1908,'_holidays'!A1908:C4013,3,False),"Ns")</f>
        <v>N</v>
      </c>
      <c r="H1908" s="31">
        <v>14.6</v>
      </c>
      <c r="I1908" s="31">
        <v>18.4</v>
      </c>
      <c r="J1908" s="28">
        <v>10.8</v>
      </c>
      <c r="K1908" s="31">
        <v>0.0</v>
      </c>
      <c r="L1908" s="27">
        <v>103999.335</v>
      </c>
      <c r="M1908" s="32">
        <v>47.45869875</v>
      </c>
      <c r="N1908" s="33">
        <f t="shared" si="5"/>
        <v>4935673.11</v>
      </c>
    </row>
    <row r="1909">
      <c r="A1909" s="26">
        <v>43912.0</v>
      </c>
      <c r="B1909" s="27" t="str">
        <f t="shared" si="1"/>
        <v>Sunday</v>
      </c>
      <c r="C1909" s="28" t="str">
        <f t="shared" si="2"/>
        <v>March</v>
      </c>
      <c r="D1909" s="29">
        <f t="shared" si="3"/>
        <v>2020</v>
      </c>
      <c r="E1909" s="27">
        <f t="shared" si="4"/>
        <v>13</v>
      </c>
      <c r="F1909" s="30" t="str">
        <f>IFERROR(VLOOKUP(A1909,'_holidays'!A1909:B4014,2, false),"Ns")</f>
        <v>Y</v>
      </c>
      <c r="G1909" s="30" t="str">
        <f>IFERROR(VLOOKUP(A1909,'_holidays'!A1909:C4014,3,False),"Ns")</f>
        <v>N</v>
      </c>
      <c r="H1909" s="31">
        <v>12.1</v>
      </c>
      <c r="I1909" s="31">
        <v>18.3</v>
      </c>
      <c r="J1909" s="28">
        <v>15.2</v>
      </c>
      <c r="K1909" s="31">
        <v>0.0</v>
      </c>
      <c r="L1909" s="27">
        <v>97449.685</v>
      </c>
      <c r="M1909" s="32">
        <v>34.6180548</v>
      </c>
      <c r="N1909" s="33">
        <f t="shared" si="5"/>
        <v>3373518.536</v>
      </c>
    </row>
    <row r="1910">
      <c r="A1910" s="26">
        <v>43913.0</v>
      </c>
      <c r="B1910" s="27" t="str">
        <f t="shared" si="1"/>
        <v>Monday</v>
      </c>
      <c r="C1910" s="28" t="str">
        <f t="shared" si="2"/>
        <v>March</v>
      </c>
      <c r="D1910" s="29">
        <f t="shared" si="3"/>
        <v>2020</v>
      </c>
      <c r="E1910" s="27">
        <f t="shared" si="4"/>
        <v>13</v>
      </c>
      <c r="F1910" s="30" t="str">
        <f>IFERROR(VLOOKUP(A1910,'_holidays'!A1910:B4015,2, false),"Ns")</f>
        <v>Y</v>
      </c>
      <c r="G1910" s="30" t="str">
        <f>IFERROR(VLOOKUP(A1910,'_holidays'!A1910:C4015,3,False),"Ns")</f>
        <v>N</v>
      </c>
      <c r="H1910" s="31">
        <v>12.7</v>
      </c>
      <c r="I1910" s="31">
        <v>17.1</v>
      </c>
      <c r="J1910" s="28">
        <v>9.9</v>
      </c>
      <c r="K1910" s="31">
        <v>0.4</v>
      </c>
      <c r="L1910" s="27">
        <v>112906.945</v>
      </c>
      <c r="M1910" s="32">
        <v>44.639439</v>
      </c>
      <c r="N1910" s="33">
        <f t="shared" si="5"/>
        <v>5040102.684</v>
      </c>
    </row>
    <row r="1911">
      <c r="A1911" s="26">
        <v>43914.0</v>
      </c>
      <c r="B1911" s="27" t="str">
        <f t="shared" si="1"/>
        <v>Tuesday</v>
      </c>
      <c r="C1911" s="28" t="str">
        <f t="shared" si="2"/>
        <v>March</v>
      </c>
      <c r="D1911" s="29">
        <f t="shared" si="3"/>
        <v>2020</v>
      </c>
      <c r="E1911" s="27">
        <f t="shared" si="4"/>
        <v>13</v>
      </c>
      <c r="F1911" s="30" t="str">
        <f>IFERROR(VLOOKUP(A1911,'_holidays'!A1911:B4016,2, false),"Ns")</f>
        <v>N</v>
      </c>
      <c r="G1911" s="30" t="str">
        <f>IFERROR(VLOOKUP(A1911,'_holidays'!A1911:C4016,3,False),"Ns")</f>
        <v>N</v>
      </c>
      <c r="H1911" s="31">
        <v>8.5</v>
      </c>
      <c r="I1911" s="31">
        <v>17.9</v>
      </c>
      <c r="J1911" s="28">
        <v>15.8</v>
      </c>
      <c r="K1911" s="31">
        <v>0.0</v>
      </c>
      <c r="L1911" s="27">
        <v>114935.545</v>
      </c>
      <c r="M1911" s="32">
        <v>49.44768766</v>
      </c>
      <c r="N1911" s="33">
        <f t="shared" si="5"/>
        <v>5683296.93</v>
      </c>
    </row>
    <row r="1912">
      <c r="A1912" s="26">
        <v>43915.0</v>
      </c>
      <c r="B1912" s="27" t="str">
        <f t="shared" si="1"/>
        <v>Wednesday</v>
      </c>
      <c r="C1912" s="28" t="str">
        <f t="shared" si="2"/>
        <v>March</v>
      </c>
      <c r="D1912" s="29">
        <f t="shared" si="3"/>
        <v>2020</v>
      </c>
      <c r="E1912" s="27">
        <f t="shared" si="4"/>
        <v>13</v>
      </c>
      <c r="F1912" s="30" t="str">
        <f>IFERROR(VLOOKUP(A1912,'_holidays'!A1912:B4017,2, false),"Ns")</f>
        <v>N</v>
      </c>
      <c r="G1912" s="30" t="str">
        <f>IFERROR(VLOOKUP(A1912,'_holidays'!A1912:C4017,3,False),"Ns")</f>
        <v>N</v>
      </c>
      <c r="H1912" s="31">
        <v>10.8</v>
      </c>
      <c r="I1912" s="31">
        <v>17.5</v>
      </c>
      <c r="J1912" s="28">
        <v>7.6</v>
      </c>
      <c r="K1912" s="31">
        <v>0.0</v>
      </c>
      <c r="L1912" s="27">
        <v>113147.815</v>
      </c>
      <c r="M1912" s="32">
        <v>43.72083739</v>
      </c>
      <c r="N1912" s="33">
        <f t="shared" si="5"/>
        <v>4946917.221</v>
      </c>
    </row>
    <row r="1913">
      <c r="A1913" s="26">
        <v>43916.0</v>
      </c>
      <c r="B1913" s="27" t="str">
        <f t="shared" si="1"/>
        <v>Thursday</v>
      </c>
      <c r="C1913" s="28" t="str">
        <f t="shared" si="2"/>
        <v>March</v>
      </c>
      <c r="D1913" s="29">
        <f t="shared" si="3"/>
        <v>2020</v>
      </c>
      <c r="E1913" s="27">
        <f t="shared" si="4"/>
        <v>13</v>
      </c>
      <c r="F1913" s="30" t="str">
        <f>IFERROR(VLOOKUP(A1913,'_holidays'!A1913:B4018,2, false),"Ns")</f>
        <v>N</v>
      </c>
      <c r="G1913" s="30" t="str">
        <f>IFERROR(VLOOKUP(A1913,'_holidays'!A1913:C4018,3,False),"Ns")</f>
        <v>N</v>
      </c>
      <c r="H1913" s="31">
        <v>13.7</v>
      </c>
      <c r="I1913" s="31">
        <v>19.8</v>
      </c>
      <c r="J1913" s="28">
        <v>15.5</v>
      </c>
      <c r="K1913" s="31">
        <v>0.0</v>
      </c>
      <c r="L1913" s="27">
        <v>110088.01</v>
      </c>
      <c r="M1913" s="32">
        <v>45.52124524</v>
      </c>
      <c r="N1913" s="33">
        <f t="shared" si="5"/>
        <v>5011343.301</v>
      </c>
    </row>
    <row r="1914">
      <c r="A1914" s="26">
        <v>43917.0</v>
      </c>
      <c r="B1914" s="27" t="str">
        <f t="shared" si="1"/>
        <v>Friday</v>
      </c>
      <c r="C1914" s="28" t="str">
        <f t="shared" si="2"/>
        <v>March</v>
      </c>
      <c r="D1914" s="29">
        <f t="shared" si="3"/>
        <v>2020</v>
      </c>
      <c r="E1914" s="27">
        <f t="shared" si="4"/>
        <v>13</v>
      </c>
      <c r="F1914" s="30" t="str">
        <f>IFERROR(VLOOKUP(A1914,'_holidays'!A1914:B4019,2, false),"Ns")</f>
        <v>N</v>
      </c>
      <c r="G1914" s="30" t="str">
        <f>IFERROR(VLOOKUP(A1914,'_holidays'!A1914:C4019,3,False),"Ns")</f>
        <v>N</v>
      </c>
      <c r="H1914" s="31">
        <v>13.6</v>
      </c>
      <c r="I1914" s="31">
        <v>27.6</v>
      </c>
      <c r="J1914" s="28">
        <v>17.8</v>
      </c>
      <c r="K1914" s="31">
        <v>0.0</v>
      </c>
      <c r="L1914" s="27">
        <v>111958.245</v>
      </c>
      <c r="M1914" s="32">
        <v>49.31850031</v>
      </c>
      <c r="N1914" s="33">
        <f t="shared" si="5"/>
        <v>5521612.741</v>
      </c>
    </row>
    <row r="1915">
      <c r="A1915" s="26">
        <v>43918.0</v>
      </c>
      <c r="B1915" s="27" t="str">
        <f t="shared" si="1"/>
        <v>Saturday</v>
      </c>
      <c r="C1915" s="28" t="str">
        <f t="shared" si="2"/>
        <v>March</v>
      </c>
      <c r="D1915" s="29">
        <f t="shared" si="3"/>
        <v>2020</v>
      </c>
      <c r="E1915" s="27">
        <f t="shared" si="4"/>
        <v>13</v>
      </c>
      <c r="F1915" s="30" t="str">
        <f>IFERROR(VLOOKUP(A1915,'_holidays'!A1915:B4020,2, false),"Ns")</f>
        <v>N</v>
      </c>
      <c r="G1915" s="30" t="str">
        <f>IFERROR(VLOOKUP(A1915,'_holidays'!A1915:C4020,3,False),"Ns")</f>
        <v>N</v>
      </c>
      <c r="H1915" s="31">
        <v>14.8</v>
      </c>
      <c r="I1915" s="31">
        <v>27.5</v>
      </c>
      <c r="J1915" s="28">
        <v>16.9</v>
      </c>
      <c r="K1915" s="31">
        <v>0.0</v>
      </c>
      <c r="L1915" s="27">
        <v>97923.715</v>
      </c>
      <c r="M1915" s="32">
        <v>47.96327104</v>
      </c>
      <c r="N1915" s="33">
        <f t="shared" si="5"/>
        <v>4696741.684</v>
      </c>
    </row>
    <row r="1916">
      <c r="A1916" s="26">
        <v>43919.0</v>
      </c>
      <c r="B1916" s="27" t="str">
        <f t="shared" si="1"/>
        <v>Sunday</v>
      </c>
      <c r="C1916" s="28" t="str">
        <f t="shared" si="2"/>
        <v>March</v>
      </c>
      <c r="D1916" s="29">
        <f t="shared" si="3"/>
        <v>2020</v>
      </c>
      <c r="E1916" s="27">
        <f t="shared" si="4"/>
        <v>14</v>
      </c>
      <c r="F1916" s="30" t="str">
        <f>IFERROR(VLOOKUP(A1916,'_holidays'!A1916:B4021,2, false),"Ns")</f>
        <v>N</v>
      </c>
      <c r="G1916" s="30" t="str">
        <f>IFERROR(VLOOKUP(A1916,'_holidays'!A1916:C4021,3,False),"Ns")</f>
        <v>N</v>
      </c>
      <c r="H1916" s="31">
        <v>16.5</v>
      </c>
      <c r="I1916" s="31">
        <v>26.4</v>
      </c>
      <c r="J1916" s="28">
        <v>9.5</v>
      </c>
      <c r="K1916" s="31">
        <v>0.0</v>
      </c>
      <c r="L1916" s="27">
        <v>95953.205</v>
      </c>
      <c r="M1916" s="32">
        <v>42.33862791</v>
      </c>
      <c r="N1916" s="33">
        <f t="shared" si="5"/>
        <v>4062527.043</v>
      </c>
    </row>
    <row r="1917">
      <c r="A1917" s="26">
        <v>43920.0</v>
      </c>
      <c r="B1917" s="27" t="str">
        <f t="shared" si="1"/>
        <v>Monday</v>
      </c>
      <c r="C1917" s="28" t="str">
        <f t="shared" si="2"/>
        <v>March</v>
      </c>
      <c r="D1917" s="29">
        <f t="shared" si="3"/>
        <v>2020</v>
      </c>
      <c r="E1917" s="27">
        <f t="shared" si="4"/>
        <v>14</v>
      </c>
      <c r="F1917" s="30" t="str">
        <f>IFERROR(VLOOKUP(A1917,'_holidays'!A1917:B4022,2, false),"Ns")</f>
        <v>N</v>
      </c>
      <c r="G1917" s="30" t="str">
        <f>IFERROR(VLOOKUP(A1917,'_holidays'!A1917:C4022,3,False),"Ns")</f>
        <v>N</v>
      </c>
      <c r="H1917" s="31">
        <v>15.9</v>
      </c>
      <c r="I1917" s="31">
        <v>21.7</v>
      </c>
      <c r="J1917" s="28">
        <v>13.3</v>
      </c>
      <c r="K1917" s="31">
        <v>5.2</v>
      </c>
      <c r="L1917" s="27">
        <v>107687.51</v>
      </c>
      <c r="M1917" s="32">
        <v>57.50297543</v>
      </c>
      <c r="N1917" s="33">
        <f t="shared" si="5"/>
        <v>6192352.242</v>
      </c>
    </row>
    <row r="1918">
      <c r="A1918" s="26">
        <v>43921.0</v>
      </c>
      <c r="B1918" s="27" t="str">
        <f t="shared" si="1"/>
        <v>Tuesday</v>
      </c>
      <c r="C1918" s="28" t="str">
        <f t="shared" si="2"/>
        <v>March</v>
      </c>
      <c r="D1918" s="29">
        <f t="shared" si="3"/>
        <v>2020</v>
      </c>
      <c r="E1918" s="27">
        <f t="shared" si="4"/>
        <v>14</v>
      </c>
      <c r="F1918" s="30" t="str">
        <f>IFERROR(VLOOKUP(A1918,'_holidays'!A1918:B4023,2, false),"Ns")</f>
        <v>N</v>
      </c>
      <c r="G1918" s="30" t="str">
        <f>IFERROR(VLOOKUP(A1918,'_holidays'!A1918:C4023,3,False),"Ns")</f>
        <v>N</v>
      </c>
      <c r="H1918" s="31">
        <v>12.2</v>
      </c>
      <c r="I1918" s="31">
        <v>21.4</v>
      </c>
      <c r="J1918" s="28">
        <v>16.9</v>
      </c>
      <c r="K1918" s="31">
        <v>0.0</v>
      </c>
      <c r="L1918" s="27">
        <v>109043.865</v>
      </c>
      <c r="M1918" s="32">
        <v>57.69019307</v>
      </c>
      <c r="N1918" s="33">
        <f t="shared" si="5"/>
        <v>6290761.625</v>
      </c>
    </row>
    <row r="1919">
      <c r="A1919" s="26">
        <v>43922.0</v>
      </c>
      <c r="B1919" s="27" t="str">
        <f t="shared" si="1"/>
        <v>Wednesday</v>
      </c>
      <c r="C1919" s="28" t="str">
        <f t="shared" si="2"/>
        <v>April</v>
      </c>
      <c r="D1919" s="29">
        <f t="shared" si="3"/>
        <v>2020</v>
      </c>
      <c r="E1919" s="27">
        <f t="shared" si="4"/>
        <v>14</v>
      </c>
      <c r="F1919" s="30" t="str">
        <f>IFERROR(VLOOKUP(A1919,'_holidays'!A1919:B4024,2, false),"Ns")</f>
        <v>Ns</v>
      </c>
      <c r="G1919" s="30" t="str">
        <f>IFERROR(VLOOKUP(A1919,'_holidays'!A1919:C4024,3,False),"Ns")</f>
        <v>Ns</v>
      </c>
      <c r="H1919" s="31">
        <v>11.0</v>
      </c>
      <c r="I1919" s="31">
        <v>23.1</v>
      </c>
      <c r="J1919" s="28">
        <v>15.2</v>
      </c>
      <c r="K1919" s="31">
        <v>0.0</v>
      </c>
      <c r="L1919" s="27">
        <v>110991.625</v>
      </c>
      <c r="M1919" s="32">
        <v>62.96751451</v>
      </c>
      <c r="N1919" s="33">
        <f t="shared" si="5"/>
        <v>6988866.758</v>
      </c>
    </row>
    <row r="1920">
      <c r="A1920" s="26">
        <v>43923.0</v>
      </c>
      <c r="B1920" s="27" t="str">
        <f t="shared" si="1"/>
        <v>Thursday</v>
      </c>
      <c r="C1920" s="28" t="str">
        <f t="shared" si="2"/>
        <v>April</v>
      </c>
      <c r="D1920" s="29">
        <f t="shared" si="3"/>
        <v>2020</v>
      </c>
      <c r="E1920" s="27">
        <f t="shared" si="4"/>
        <v>14</v>
      </c>
      <c r="F1920" s="30" t="str">
        <f>IFERROR(VLOOKUP(A1920,'_holidays'!A1920:B4025,2, false),"Ns")</f>
        <v>Ns</v>
      </c>
      <c r="G1920" s="30" t="str">
        <f>IFERROR(VLOOKUP(A1920,'_holidays'!A1920:C4025,3,False),"Ns")</f>
        <v>Ns</v>
      </c>
      <c r="H1920" s="31">
        <v>12.4</v>
      </c>
      <c r="I1920" s="31">
        <v>20.7</v>
      </c>
      <c r="J1920" s="28">
        <v>4.2</v>
      </c>
      <c r="K1920" s="31">
        <v>23.0</v>
      </c>
      <c r="L1920" s="27">
        <v>116302.665</v>
      </c>
      <c r="M1920" s="32">
        <v>61.53701996</v>
      </c>
      <c r="N1920" s="33">
        <f t="shared" si="5"/>
        <v>7156919.418</v>
      </c>
    </row>
    <row r="1921">
      <c r="A1921" s="26">
        <v>43924.0</v>
      </c>
      <c r="B1921" s="27" t="str">
        <f t="shared" si="1"/>
        <v>Friday</v>
      </c>
      <c r="C1921" s="28" t="str">
        <f t="shared" si="2"/>
        <v>April</v>
      </c>
      <c r="D1921" s="29">
        <f t="shared" si="3"/>
        <v>2020</v>
      </c>
      <c r="E1921" s="27">
        <f t="shared" si="4"/>
        <v>14</v>
      </c>
      <c r="F1921" s="30" t="str">
        <f>IFERROR(VLOOKUP(A1921,'_holidays'!A1921:B4026,2, false),"Ns")</f>
        <v>Ns</v>
      </c>
      <c r="G1921" s="30" t="str">
        <f>IFERROR(VLOOKUP(A1921,'_holidays'!A1921:C4026,3,False),"Ns")</f>
        <v>Ns</v>
      </c>
      <c r="H1921" s="31">
        <v>13.7</v>
      </c>
      <c r="I1921" s="31">
        <v>23.2</v>
      </c>
      <c r="J1921" s="28">
        <v>12.0</v>
      </c>
      <c r="K1921" s="31">
        <v>15.8</v>
      </c>
      <c r="L1921" s="27">
        <v>104294.57</v>
      </c>
      <c r="M1921" s="32">
        <v>48.63677812</v>
      </c>
      <c r="N1921" s="33">
        <f t="shared" si="5"/>
        <v>5072551.86</v>
      </c>
    </row>
    <row r="1922">
      <c r="A1922" s="26">
        <v>43925.0</v>
      </c>
      <c r="B1922" s="27" t="str">
        <f t="shared" si="1"/>
        <v>Saturday</v>
      </c>
      <c r="C1922" s="28" t="str">
        <f t="shared" si="2"/>
        <v>April</v>
      </c>
      <c r="D1922" s="29">
        <f t="shared" si="3"/>
        <v>2020</v>
      </c>
      <c r="E1922" s="27">
        <f t="shared" si="4"/>
        <v>14</v>
      </c>
      <c r="F1922" s="30" t="str">
        <f>IFERROR(VLOOKUP(A1922,'_holidays'!A1922:B4027,2, false),"Ns")</f>
        <v>N</v>
      </c>
      <c r="G1922" s="30" t="str">
        <f>IFERROR(VLOOKUP(A1922,'_holidays'!A1922:C4027,3,False),"Ns")</f>
        <v>N</v>
      </c>
      <c r="H1922" s="31">
        <v>12.8</v>
      </c>
      <c r="I1922" s="31">
        <v>16.6</v>
      </c>
      <c r="J1922" s="28">
        <v>6.1</v>
      </c>
      <c r="K1922" s="31">
        <v>35.2</v>
      </c>
      <c r="L1922" s="27">
        <v>101854.155</v>
      </c>
      <c r="M1922" s="32">
        <v>38.37596876</v>
      </c>
      <c r="N1922" s="33">
        <f t="shared" si="5"/>
        <v>3908751.87</v>
      </c>
    </row>
    <row r="1923">
      <c r="A1923" s="26">
        <v>43926.0</v>
      </c>
      <c r="B1923" s="27" t="str">
        <f t="shared" si="1"/>
        <v>Sunday</v>
      </c>
      <c r="C1923" s="28" t="str">
        <f t="shared" si="2"/>
        <v>April</v>
      </c>
      <c r="D1923" s="29">
        <f t="shared" si="3"/>
        <v>2020</v>
      </c>
      <c r="E1923" s="27">
        <f t="shared" si="4"/>
        <v>15</v>
      </c>
      <c r="F1923" s="30" t="str">
        <f>IFERROR(VLOOKUP(A1923,'_holidays'!A1923:B4028,2, false),"Ns")</f>
        <v>N</v>
      </c>
      <c r="G1923" s="30" t="str">
        <f>IFERROR(VLOOKUP(A1923,'_holidays'!A1923:C4028,3,False),"Ns")</f>
        <v>N</v>
      </c>
      <c r="H1923" s="31">
        <v>9.5</v>
      </c>
      <c r="I1923" s="31">
        <v>16.9</v>
      </c>
      <c r="J1923" s="28">
        <v>4.5</v>
      </c>
      <c r="K1923" s="31">
        <v>4.4</v>
      </c>
      <c r="L1923" s="27">
        <v>105098.025</v>
      </c>
      <c r="M1923" s="32">
        <v>23.78090796</v>
      </c>
      <c r="N1923" s="33">
        <f t="shared" si="5"/>
        <v>2499326.459</v>
      </c>
    </row>
    <row r="1924">
      <c r="A1924" s="26">
        <v>43927.0</v>
      </c>
      <c r="B1924" s="27" t="str">
        <f t="shared" si="1"/>
        <v>Monday</v>
      </c>
      <c r="C1924" s="28" t="str">
        <f t="shared" si="2"/>
        <v>April</v>
      </c>
      <c r="D1924" s="29">
        <f t="shared" si="3"/>
        <v>2020</v>
      </c>
      <c r="E1924" s="27">
        <f t="shared" si="4"/>
        <v>15</v>
      </c>
      <c r="F1924" s="30" t="str">
        <f>IFERROR(VLOOKUP(A1924,'_holidays'!A1924:B4029,2, false),"Ns")</f>
        <v>Y</v>
      </c>
      <c r="G1924" s="30" t="str">
        <f>IFERROR(VLOOKUP(A1924,'_holidays'!A1924:C4029,3,False),"Ns")</f>
        <v>N</v>
      </c>
      <c r="H1924" s="31">
        <v>10.7</v>
      </c>
      <c r="I1924" s="31">
        <v>16.5</v>
      </c>
      <c r="J1924" s="28">
        <v>11.5</v>
      </c>
      <c r="K1924" s="31">
        <v>6.2</v>
      </c>
      <c r="L1924" s="27">
        <v>118074.565</v>
      </c>
      <c r="M1924" s="32">
        <v>64.75585113</v>
      </c>
      <c r="N1924" s="33">
        <f t="shared" si="5"/>
        <v>7646018.953</v>
      </c>
    </row>
    <row r="1925">
      <c r="A1925" s="26">
        <v>43928.0</v>
      </c>
      <c r="B1925" s="27" t="str">
        <f t="shared" si="1"/>
        <v>Tuesday</v>
      </c>
      <c r="C1925" s="28" t="str">
        <f t="shared" si="2"/>
        <v>April</v>
      </c>
      <c r="D1925" s="29">
        <f t="shared" si="3"/>
        <v>2020</v>
      </c>
      <c r="E1925" s="27">
        <f t="shared" si="4"/>
        <v>15</v>
      </c>
      <c r="F1925" s="30" t="str">
        <f>IFERROR(VLOOKUP(A1925,'_holidays'!A1925:B4030,2, false),"Ns")</f>
        <v>N</v>
      </c>
      <c r="G1925" s="30" t="str">
        <f>IFERROR(VLOOKUP(A1925,'_holidays'!A1925:C4030,3,False),"Ns")</f>
        <v>N</v>
      </c>
      <c r="H1925" s="31">
        <v>11.9</v>
      </c>
      <c r="I1925" s="31">
        <v>16.4</v>
      </c>
      <c r="J1925" s="28">
        <v>9.5</v>
      </c>
      <c r="K1925" s="31">
        <v>1.4</v>
      </c>
      <c r="L1925" s="27">
        <v>118404.455</v>
      </c>
      <c r="M1925" s="32">
        <v>55.23438237</v>
      </c>
      <c r="N1925" s="33">
        <f t="shared" si="5"/>
        <v>6539996.942</v>
      </c>
    </row>
    <row r="1926">
      <c r="A1926" s="26">
        <v>43929.0</v>
      </c>
      <c r="B1926" s="27" t="str">
        <f t="shared" si="1"/>
        <v>Wednesday</v>
      </c>
      <c r="C1926" s="28" t="str">
        <f t="shared" si="2"/>
        <v>April</v>
      </c>
      <c r="D1926" s="29">
        <f t="shared" si="3"/>
        <v>2020</v>
      </c>
      <c r="E1926" s="27">
        <f t="shared" si="4"/>
        <v>15</v>
      </c>
      <c r="F1926" s="30" t="str">
        <f>IFERROR(VLOOKUP(A1926,'_holidays'!A1926:B4031,2, false),"Ns")</f>
        <v>N</v>
      </c>
      <c r="G1926" s="30" t="str">
        <f>IFERROR(VLOOKUP(A1926,'_holidays'!A1926:C4031,3,False),"Ns")</f>
        <v>N</v>
      </c>
      <c r="H1926" s="31">
        <v>11.7</v>
      </c>
      <c r="I1926" s="31">
        <v>18.6</v>
      </c>
      <c r="J1926" s="28">
        <v>10.7</v>
      </c>
      <c r="K1926" s="31">
        <v>1.2</v>
      </c>
      <c r="L1926" s="27">
        <v>108404.01</v>
      </c>
      <c r="M1926" s="32">
        <v>44.72939741</v>
      </c>
      <c r="N1926" s="33">
        <f t="shared" si="5"/>
        <v>4848846.044</v>
      </c>
    </row>
    <row r="1927">
      <c r="A1927" s="26">
        <v>43930.0</v>
      </c>
      <c r="B1927" s="27" t="str">
        <f t="shared" si="1"/>
        <v>Thursday</v>
      </c>
      <c r="C1927" s="28" t="str">
        <f t="shared" si="2"/>
        <v>April</v>
      </c>
      <c r="D1927" s="29">
        <f t="shared" si="3"/>
        <v>2020</v>
      </c>
      <c r="E1927" s="27">
        <f t="shared" si="4"/>
        <v>15</v>
      </c>
      <c r="F1927" s="30" t="str">
        <f>IFERROR(VLOOKUP(A1927,'_holidays'!A1927:B4032,2, false),"Ns")</f>
        <v>N</v>
      </c>
      <c r="G1927" s="30" t="str">
        <f>IFERROR(VLOOKUP(A1927,'_holidays'!A1927:C4032,3,False),"Ns")</f>
        <v>N</v>
      </c>
      <c r="H1927" s="31">
        <v>8.9</v>
      </c>
      <c r="I1927" s="31">
        <v>21.2</v>
      </c>
      <c r="J1927" s="28">
        <v>15.8</v>
      </c>
      <c r="K1927" s="31">
        <v>0.0</v>
      </c>
      <c r="L1927" s="27">
        <v>108587.52</v>
      </c>
      <c r="M1927" s="32">
        <v>43.73804476</v>
      </c>
      <c r="N1927" s="33">
        <f t="shared" si="5"/>
        <v>4749405.81</v>
      </c>
    </row>
    <row r="1928">
      <c r="A1928" s="26">
        <v>43931.0</v>
      </c>
      <c r="B1928" s="27" t="str">
        <f t="shared" si="1"/>
        <v>Friday</v>
      </c>
      <c r="C1928" s="28" t="str">
        <f t="shared" si="2"/>
        <v>April</v>
      </c>
      <c r="D1928" s="29">
        <f t="shared" si="3"/>
        <v>2020</v>
      </c>
      <c r="E1928" s="27">
        <f t="shared" si="4"/>
        <v>15</v>
      </c>
      <c r="F1928" s="30" t="str">
        <f>IFERROR(VLOOKUP(A1928,'_holidays'!A1928:B4033,2, false),"Ns")</f>
        <v>N</v>
      </c>
      <c r="G1928" s="30" t="str">
        <f>IFERROR(VLOOKUP(A1928,'_holidays'!A1928:C4033,3,False),"Ns")</f>
        <v>N</v>
      </c>
      <c r="H1928" s="31">
        <v>12.7</v>
      </c>
      <c r="I1928" s="31">
        <v>22.0</v>
      </c>
      <c r="J1928" s="28">
        <v>9.5</v>
      </c>
      <c r="K1928" s="31">
        <v>0.2</v>
      </c>
      <c r="L1928" s="27">
        <v>94831.23</v>
      </c>
      <c r="M1928" s="32">
        <v>38.43550662</v>
      </c>
      <c r="N1928" s="33">
        <f t="shared" si="5"/>
        <v>3644886.368</v>
      </c>
    </row>
    <row r="1929">
      <c r="A1929" s="26">
        <v>43932.0</v>
      </c>
      <c r="B1929" s="27" t="str">
        <f t="shared" si="1"/>
        <v>Saturday</v>
      </c>
      <c r="C1929" s="28" t="str">
        <f t="shared" si="2"/>
        <v>April</v>
      </c>
      <c r="D1929" s="29">
        <f t="shared" si="3"/>
        <v>2020</v>
      </c>
      <c r="E1929" s="27">
        <f t="shared" si="4"/>
        <v>15</v>
      </c>
      <c r="F1929" s="30" t="str">
        <f>IFERROR(VLOOKUP(A1929,'_holidays'!A1929:B4034,2, false),"Ns")</f>
        <v>Ns</v>
      </c>
      <c r="G1929" s="30" t="str">
        <f>IFERROR(VLOOKUP(A1929,'_holidays'!A1929:C4034,3,False),"Ns")</f>
        <v>Ns</v>
      </c>
      <c r="H1929" s="31">
        <v>13.0</v>
      </c>
      <c r="I1929" s="31">
        <v>15.7</v>
      </c>
      <c r="J1929" s="28">
        <v>11.3</v>
      </c>
      <c r="K1929" s="31">
        <v>2.4</v>
      </c>
      <c r="L1929" s="27">
        <v>92097.07</v>
      </c>
      <c r="M1929" s="32">
        <v>19.93410558</v>
      </c>
      <c r="N1929" s="33">
        <f t="shared" si="5"/>
        <v>1835872.717</v>
      </c>
    </row>
    <row r="1930">
      <c r="A1930" s="26">
        <v>43933.0</v>
      </c>
      <c r="B1930" s="27" t="str">
        <f t="shared" si="1"/>
        <v>Sunday</v>
      </c>
      <c r="C1930" s="28" t="str">
        <f t="shared" si="2"/>
        <v>April</v>
      </c>
      <c r="D1930" s="29">
        <f t="shared" si="3"/>
        <v>2020</v>
      </c>
      <c r="E1930" s="27">
        <f t="shared" si="4"/>
        <v>16</v>
      </c>
      <c r="F1930" s="30" t="str">
        <f>IFERROR(VLOOKUP(A1930,'_holidays'!A1930:B4035,2, false),"Ns")</f>
        <v>Ns</v>
      </c>
      <c r="G1930" s="30" t="str">
        <f>IFERROR(VLOOKUP(A1930,'_holidays'!A1930:C4035,3,False),"Ns")</f>
        <v>Ns</v>
      </c>
      <c r="H1930" s="31">
        <v>11.0</v>
      </c>
      <c r="I1930" s="31">
        <v>15.3</v>
      </c>
      <c r="J1930" s="28">
        <v>7.7</v>
      </c>
      <c r="K1930" s="31">
        <v>2.4</v>
      </c>
      <c r="L1930" s="27">
        <v>101760.09</v>
      </c>
      <c r="M1930" s="32">
        <v>45.98205215</v>
      </c>
      <c r="N1930" s="33">
        <f t="shared" si="5"/>
        <v>4679137.765</v>
      </c>
    </row>
    <row r="1931">
      <c r="A1931" s="26">
        <v>43934.0</v>
      </c>
      <c r="B1931" s="27" t="str">
        <f t="shared" si="1"/>
        <v>Monday</v>
      </c>
      <c r="C1931" s="28" t="str">
        <f t="shared" si="2"/>
        <v>April</v>
      </c>
      <c r="D1931" s="29">
        <f t="shared" si="3"/>
        <v>2020</v>
      </c>
      <c r="E1931" s="27">
        <f t="shared" si="4"/>
        <v>16</v>
      </c>
      <c r="F1931" s="30" t="str">
        <f>IFERROR(VLOOKUP(A1931,'_holidays'!A1931:B4036,2, false),"Ns")</f>
        <v>N</v>
      </c>
      <c r="G1931" s="30" t="str">
        <f>IFERROR(VLOOKUP(A1931,'_holidays'!A1931:C4036,3,False),"Ns")</f>
        <v>Y</v>
      </c>
      <c r="H1931" s="31">
        <v>12.2</v>
      </c>
      <c r="I1931" s="31">
        <v>18.3</v>
      </c>
      <c r="J1931" s="28">
        <v>14.3</v>
      </c>
      <c r="K1931" s="31">
        <v>0.0</v>
      </c>
      <c r="L1931" s="27">
        <v>100025.9</v>
      </c>
      <c r="M1931" s="32">
        <v>56.65741702</v>
      </c>
      <c r="N1931" s="33">
        <f t="shared" si="5"/>
        <v>5667209.129</v>
      </c>
    </row>
    <row r="1932">
      <c r="A1932" s="26">
        <v>43935.0</v>
      </c>
      <c r="B1932" s="27" t="str">
        <f t="shared" si="1"/>
        <v>Tuesday</v>
      </c>
      <c r="C1932" s="28" t="str">
        <f t="shared" si="2"/>
        <v>April</v>
      </c>
      <c r="D1932" s="29">
        <f t="shared" si="3"/>
        <v>2020</v>
      </c>
      <c r="E1932" s="27">
        <f t="shared" si="4"/>
        <v>16</v>
      </c>
      <c r="F1932" s="30" t="str">
        <f>IFERROR(VLOOKUP(A1932,'_holidays'!A1932:B4037,2, false),"Ns")</f>
        <v>N</v>
      </c>
      <c r="G1932" s="30" t="str">
        <f>IFERROR(VLOOKUP(A1932,'_holidays'!A1932:C4037,3,False),"Ns")</f>
        <v>N</v>
      </c>
      <c r="H1932" s="31">
        <v>12.1</v>
      </c>
      <c r="I1932" s="31">
        <v>23.4</v>
      </c>
      <c r="J1932" s="28">
        <v>11.1</v>
      </c>
      <c r="K1932" s="31">
        <v>0.6</v>
      </c>
      <c r="L1932" s="27">
        <v>107849.83</v>
      </c>
      <c r="M1932" s="32">
        <v>40.83855359</v>
      </c>
      <c r="N1932" s="33">
        <f t="shared" si="5"/>
        <v>4404431.062</v>
      </c>
    </row>
    <row r="1933">
      <c r="A1933" s="26">
        <v>43936.0</v>
      </c>
      <c r="B1933" s="27" t="str">
        <f t="shared" si="1"/>
        <v>Wednesday</v>
      </c>
      <c r="C1933" s="28" t="str">
        <f t="shared" si="2"/>
        <v>April</v>
      </c>
      <c r="D1933" s="29">
        <f t="shared" si="3"/>
        <v>2020</v>
      </c>
      <c r="E1933" s="27">
        <f t="shared" si="4"/>
        <v>16</v>
      </c>
      <c r="F1933" s="30" t="str">
        <f>IFERROR(VLOOKUP(A1933,'_holidays'!A1933:B4038,2, false),"Ns")</f>
        <v>N</v>
      </c>
      <c r="G1933" s="30" t="str">
        <f>IFERROR(VLOOKUP(A1933,'_holidays'!A1933:C4038,3,False),"Ns")</f>
        <v>N</v>
      </c>
      <c r="H1933" s="31">
        <v>15.6</v>
      </c>
      <c r="I1933" s="31">
        <v>23.5</v>
      </c>
      <c r="J1933" s="28">
        <v>11.8</v>
      </c>
      <c r="K1933" s="31">
        <v>0.0</v>
      </c>
      <c r="L1933" s="27">
        <v>104547.34</v>
      </c>
      <c r="M1933" s="32">
        <v>27.70599581</v>
      </c>
      <c r="N1933" s="33">
        <f t="shared" si="5"/>
        <v>2896588.164</v>
      </c>
    </row>
    <row r="1934">
      <c r="A1934" s="26">
        <v>43937.0</v>
      </c>
      <c r="B1934" s="27" t="str">
        <f t="shared" si="1"/>
        <v>Thursday</v>
      </c>
      <c r="C1934" s="28" t="str">
        <f t="shared" si="2"/>
        <v>April</v>
      </c>
      <c r="D1934" s="29">
        <f t="shared" si="3"/>
        <v>2020</v>
      </c>
      <c r="E1934" s="27">
        <f t="shared" si="4"/>
        <v>16</v>
      </c>
      <c r="F1934" s="30" t="str">
        <f>IFERROR(VLOOKUP(A1934,'_holidays'!A1934:B4039,2, false),"Ns")</f>
        <v>N</v>
      </c>
      <c r="G1934" s="30" t="str">
        <f>IFERROR(VLOOKUP(A1934,'_holidays'!A1934:C4039,3,False),"Ns")</f>
        <v>N</v>
      </c>
      <c r="H1934" s="31">
        <v>15.4</v>
      </c>
      <c r="I1934" s="31">
        <v>21.5</v>
      </c>
      <c r="J1934" s="28">
        <v>11.3</v>
      </c>
      <c r="K1934" s="31">
        <v>0.2</v>
      </c>
      <c r="L1934" s="27">
        <v>106527.945</v>
      </c>
      <c r="M1934" s="32">
        <v>29.80144816</v>
      </c>
      <c r="N1934" s="33">
        <f t="shared" si="5"/>
        <v>3174687.031</v>
      </c>
    </row>
    <row r="1935">
      <c r="A1935" s="26">
        <v>43938.0</v>
      </c>
      <c r="B1935" s="27" t="str">
        <f t="shared" si="1"/>
        <v>Friday</v>
      </c>
      <c r="C1935" s="28" t="str">
        <f t="shared" si="2"/>
        <v>April</v>
      </c>
      <c r="D1935" s="29">
        <f t="shared" si="3"/>
        <v>2020</v>
      </c>
      <c r="E1935" s="27">
        <f t="shared" si="4"/>
        <v>16</v>
      </c>
      <c r="F1935" s="30" t="str">
        <f>IFERROR(VLOOKUP(A1935,'_holidays'!A1935:B4040,2, false),"Ns")</f>
        <v>N</v>
      </c>
      <c r="G1935" s="30" t="str">
        <f>IFERROR(VLOOKUP(A1935,'_holidays'!A1935:C4040,3,False),"Ns")</f>
        <v>N</v>
      </c>
      <c r="H1935" s="31">
        <v>11.4</v>
      </c>
      <c r="I1935" s="31">
        <v>18.4</v>
      </c>
      <c r="J1935" s="28">
        <v>10.1</v>
      </c>
      <c r="K1935" s="31">
        <v>0.0</v>
      </c>
      <c r="L1935" s="27">
        <v>106943.49</v>
      </c>
      <c r="M1935" s="32">
        <v>30.78270306</v>
      </c>
      <c r="N1935" s="33">
        <f t="shared" si="5"/>
        <v>3292009.697</v>
      </c>
    </row>
    <row r="1936">
      <c r="A1936" s="26">
        <v>43939.0</v>
      </c>
      <c r="B1936" s="27" t="str">
        <f t="shared" si="1"/>
        <v>Saturday</v>
      </c>
      <c r="C1936" s="28" t="str">
        <f t="shared" si="2"/>
        <v>April</v>
      </c>
      <c r="D1936" s="29">
        <f t="shared" si="3"/>
        <v>2020</v>
      </c>
      <c r="E1936" s="27">
        <f t="shared" si="4"/>
        <v>16</v>
      </c>
      <c r="F1936" s="30" t="str">
        <f>IFERROR(VLOOKUP(A1936,'_holidays'!A1936:B4041,2, false),"Ns")</f>
        <v>N</v>
      </c>
      <c r="G1936" s="30" t="str">
        <f>IFERROR(VLOOKUP(A1936,'_holidays'!A1936:C4041,3,False),"Ns")</f>
        <v>N</v>
      </c>
      <c r="H1936" s="31">
        <v>12.9</v>
      </c>
      <c r="I1936" s="31">
        <v>16.4</v>
      </c>
      <c r="J1936" s="28">
        <v>7.9</v>
      </c>
      <c r="K1936" s="31">
        <v>0.0</v>
      </c>
      <c r="L1936" s="27">
        <v>106888.545</v>
      </c>
      <c r="M1936" s="32">
        <v>42.660865</v>
      </c>
      <c r="N1936" s="33">
        <f t="shared" si="5"/>
        <v>4559957.788</v>
      </c>
    </row>
    <row r="1937">
      <c r="A1937" s="26">
        <v>43940.0</v>
      </c>
      <c r="B1937" s="27" t="str">
        <f t="shared" si="1"/>
        <v>Sunday</v>
      </c>
      <c r="C1937" s="28" t="str">
        <f t="shared" si="2"/>
        <v>April</v>
      </c>
      <c r="D1937" s="29">
        <f t="shared" si="3"/>
        <v>2020</v>
      </c>
      <c r="E1937" s="27">
        <f t="shared" si="4"/>
        <v>17</v>
      </c>
      <c r="F1937" s="30" t="str">
        <f>IFERROR(VLOOKUP(A1937,'_holidays'!A1937:B4042,2, false),"Ns")</f>
        <v>N</v>
      </c>
      <c r="G1937" s="30" t="str">
        <f>IFERROR(VLOOKUP(A1937,'_holidays'!A1937:C4042,3,False),"Ns")</f>
        <v>N</v>
      </c>
      <c r="H1937" s="31">
        <v>11.2</v>
      </c>
      <c r="I1937" s="31">
        <v>19.4</v>
      </c>
      <c r="J1937" s="28">
        <v>11.3</v>
      </c>
      <c r="K1937" s="31">
        <v>0.0</v>
      </c>
      <c r="L1937" s="27">
        <v>100737.835</v>
      </c>
      <c r="M1937" s="32">
        <v>35.70349081</v>
      </c>
      <c r="N1937" s="33">
        <f t="shared" si="5"/>
        <v>3596692.366</v>
      </c>
    </row>
    <row r="1938">
      <c r="A1938" s="26">
        <v>43941.0</v>
      </c>
      <c r="B1938" s="27" t="str">
        <f t="shared" si="1"/>
        <v>Monday</v>
      </c>
      <c r="C1938" s="28" t="str">
        <f t="shared" si="2"/>
        <v>April</v>
      </c>
      <c r="D1938" s="29">
        <f t="shared" si="3"/>
        <v>2020</v>
      </c>
      <c r="E1938" s="27">
        <f t="shared" si="4"/>
        <v>17</v>
      </c>
      <c r="F1938" s="30" t="str">
        <f>IFERROR(VLOOKUP(A1938,'_holidays'!A1938:B4043,2, false),"Ns")</f>
        <v>N</v>
      </c>
      <c r="G1938" s="30" t="str">
        <f>IFERROR(VLOOKUP(A1938,'_holidays'!A1938:C4043,3,False),"Ns")</f>
        <v>N</v>
      </c>
      <c r="H1938" s="31">
        <v>12.0</v>
      </c>
      <c r="I1938" s="31">
        <v>20.8</v>
      </c>
      <c r="J1938" s="28">
        <v>8.1</v>
      </c>
      <c r="K1938" s="31">
        <v>3.4</v>
      </c>
      <c r="L1938" s="27">
        <v>109168.595</v>
      </c>
      <c r="M1938" s="32">
        <v>25.61588931</v>
      </c>
      <c r="N1938" s="33">
        <f t="shared" si="5"/>
        <v>2796450.646</v>
      </c>
    </row>
    <row r="1939">
      <c r="A1939" s="26">
        <v>43942.0</v>
      </c>
      <c r="B1939" s="27" t="str">
        <f t="shared" si="1"/>
        <v>Tuesday</v>
      </c>
      <c r="C1939" s="28" t="str">
        <f t="shared" si="2"/>
        <v>April</v>
      </c>
      <c r="D1939" s="29">
        <f t="shared" si="3"/>
        <v>2020</v>
      </c>
      <c r="E1939" s="27">
        <f t="shared" si="4"/>
        <v>17</v>
      </c>
      <c r="F1939" s="30" t="str">
        <f>IFERROR(VLOOKUP(A1939,'_holidays'!A1939:B4044,2, false),"Ns")</f>
        <v>N</v>
      </c>
      <c r="G1939" s="30" t="str">
        <f>IFERROR(VLOOKUP(A1939,'_holidays'!A1939:C4044,3,False),"Ns")</f>
        <v>N</v>
      </c>
      <c r="H1939" s="31">
        <v>8.5</v>
      </c>
      <c r="I1939" s="31">
        <v>19.6</v>
      </c>
      <c r="J1939" s="28">
        <v>9.8</v>
      </c>
      <c r="K1939" s="31">
        <v>0.0</v>
      </c>
      <c r="L1939" s="27">
        <v>111417.63</v>
      </c>
      <c r="M1939" s="32">
        <v>33.03588516</v>
      </c>
      <c r="N1939" s="33">
        <f t="shared" si="5"/>
        <v>3680780.029</v>
      </c>
    </row>
    <row r="1940">
      <c r="A1940" s="26">
        <v>43943.0</v>
      </c>
      <c r="B1940" s="27" t="str">
        <f t="shared" si="1"/>
        <v>Wednesday</v>
      </c>
      <c r="C1940" s="28" t="str">
        <f t="shared" si="2"/>
        <v>April</v>
      </c>
      <c r="D1940" s="29">
        <f t="shared" si="3"/>
        <v>2020</v>
      </c>
      <c r="E1940" s="27">
        <f t="shared" si="4"/>
        <v>17</v>
      </c>
      <c r="F1940" s="30" t="str">
        <f>IFERROR(VLOOKUP(A1940,'_holidays'!A1940:B4045,2, false),"Ns")</f>
        <v>N</v>
      </c>
      <c r="G1940" s="30" t="str">
        <f>IFERROR(VLOOKUP(A1940,'_holidays'!A1940:C4045,3,False),"Ns")</f>
        <v>N</v>
      </c>
      <c r="H1940" s="31">
        <v>12.8</v>
      </c>
      <c r="I1940" s="31">
        <v>18.2</v>
      </c>
      <c r="J1940" s="28">
        <v>8.8</v>
      </c>
      <c r="K1940" s="31">
        <v>0.0</v>
      </c>
      <c r="L1940" s="27">
        <v>113506.01</v>
      </c>
      <c r="M1940" s="32">
        <v>37.88175157</v>
      </c>
      <c r="N1940" s="33">
        <f t="shared" si="5"/>
        <v>4299806.473</v>
      </c>
    </row>
    <row r="1941">
      <c r="A1941" s="26">
        <v>43944.0</v>
      </c>
      <c r="B1941" s="27" t="str">
        <f t="shared" si="1"/>
        <v>Thursday</v>
      </c>
      <c r="C1941" s="28" t="str">
        <f t="shared" si="2"/>
        <v>April</v>
      </c>
      <c r="D1941" s="29">
        <f t="shared" si="3"/>
        <v>2020</v>
      </c>
      <c r="E1941" s="27">
        <f t="shared" si="4"/>
        <v>17</v>
      </c>
      <c r="F1941" s="30" t="str">
        <f>IFERROR(VLOOKUP(A1941,'_holidays'!A1941:B4046,2, false),"Ns")</f>
        <v>N</v>
      </c>
      <c r="G1941" s="30" t="str">
        <f>IFERROR(VLOOKUP(A1941,'_holidays'!A1941:C4046,3,False),"Ns")</f>
        <v>N</v>
      </c>
      <c r="H1941" s="31">
        <v>9.6</v>
      </c>
      <c r="I1941" s="31">
        <v>19.7</v>
      </c>
      <c r="J1941" s="28">
        <v>9.7</v>
      </c>
      <c r="K1941" s="31">
        <v>0.0</v>
      </c>
      <c r="L1941" s="27">
        <v>112872.88</v>
      </c>
      <c r="M1941" s="32">
        <v>20.49660012</v>
      </c>
      <c r="N1941" s="33">
        <f t="shared" si="5"/>
        <v>2313510.286</v>
      </c>
    </row>
    <row r="1942">
      <c r="A1942" s="26">
        <v>43945.0</v>
      </c>
      <c r="B1942" s="27" t="str">
        <f t="shared" si="1"/>
        <v>Friday</v>
      </c>
      <c r="C1942" s="28" t="str">
        <f t="shared" si="2"/>
        <v>April</v>
      </c>
      <c r="D1942" s="29">
        <f t="shared" si="3"/>
        <v>2020</v>
      </c>
      <c r="E1942" s="27">
        <f t="shared" si="4"/>
        <v>17</v>
      </c>
      <c r="F1942" s="30" t="str">
        <f>IFERROR(VLOOKUP(A1942,'_holidays'!A1942:B4047,2, false),"Ns")</f>
        <v>N</v>
      </c>
      <c r="G1942" s="30" t="str">
        <f>IFERROR(VLOOKUP(A1942,'_holidays'!A1942:C4047,3,False),"Ns")</f>
        <v>N</v>
      </c>
      <c r="H1942" s="31">
        <v>15.1</v>
      </c>
      <c r="I1942" s="31">
        <v>22.3</v>
      </c>
      <c r="J1942" s="28">
        <v>12.7</v>
      </c>
      <c r="K1942" s="31">
        <v>0.4</v>
      </c>
      <c r="L1942" s="27">
        <v>106565.295</v>
      </c>
      <c r="M1942" s="32">
        <v>26.64118007</v>
      </c>
      <c r="N1942" s="33">
        <f t="shared" si="5"/>
        <v>2839025.213</v>
      </c>
    </row>
    <row r="1943">
      <c r="A1943" s="26">
        <v>43946.0</v>
      </c>
      <c r="B1943" s="27" t="str">
        <f t="shared" si="1"/>
        <v>Saturday</v>
      </c>
      <c r="C1943" s="28" t="str">
        <f t="shared" si="2"/>
        <v>April</v>
      </c>
      <c r="D1943" s="29">
        <f t="shared" si="3"/>
        <v>2020</v>
      </c>
      <c r="E1943" s="27">
        <f t="shared" si="4"/>
        <v>17</v>
      </c>
      <c r="F1943" s="30" t="str">
        <f>IFERROR(VLOOKUP(A1943,'_holidays'!A1943:B4048,2, false),"Ns")</f>
        <v>N</v>
      </c>
      <c r="G1943" s="30" t="str">
        <f>IFERROR(VLOOKUP(A1943,'_holidays'!A1943:C4048,3,False),"Ns")</f>
        <v>Y</v>
      </c>
      <c r="H1943" s="31">
        <v>10.5</v>
      </c>
      <c r="I1943" s="31">
        <v>21.7</v>
      </c>
      <c r="J1943" s="28">
        <v>10.4</v>
      </c>
      <c r="K1943" s="31">
        <v>0.0</v>
      </c>
      <c r="L1943" s="27">
        <v>96845.12</v>
      </c>
      <c r="M1943" s="32">
        <v>17.64017408</v>
      </c>
      <c r="N1943" s="33">
        <f t="shared" si="5"/>
        <v>1708364.776</v>
      </c>
    </row>
    <row r="1944">
      <c r="A1944" s="26">
        <v>43947.0</v>
      </c>
      <c r="B1944" s="27" t="str">
        <f t="shared" si="1"/>
        <v>Sunday</v>
      </c>
      <c r="C1944" s="28" t="str">
        <f t="shared" si="2"/>
        <v>April</v>
      </c>
      <c r="D1944" s="29">
        <f t="shared" si="3"/>
        <v>2020</v>
      </c>
      <c r="E1944" s="27">
        <f t="shared" si="4"/>
        <v>18</v>
      </c>
      <c r="F1944" s="30" t="str">
        <f>IFERROR(VLOOKUP(A1944,'_holidays'!A1944:B4049,2, false),"Ns")</f>
        <v>N</v>
      </c>
      <c r="G1944" s="30" t="str">
        <f>IFERROR(VLOOKUP(A1944,'_holidays'!A1944:C4049,3,False),"Ns")</f>
        <v>N</v>
      </c>
      <c r="H1944" s="31">
        <v>15.4</v>
      </c>
      <c r="I1944" s="31">
        <v>17.7</v>
      </c>
      <c r="J1944" s="28">
        <v>6.6</v>
      </c>
      <c r="K1944" s="31">
        <v>14.0</v>
      </c>
      <c r="L1944" s="27">
        <v>96572.935</v>
      </c>
      <c r="M1944" s="32">
        <v>13.5630558</v>
      </c>
      <c r="N1944" s="33">
        <f t="shared" si="5"/>
        <v>1309824.106</v>
      </c>
    </row>
    <row r="1945">
      <c r="A1945" s="26">
        <v>43948.0</v>
      </c>
      <c r="B1945" s="27" t="str">
        <f t="shared" si="1"/>
        <v>Monday</v>
      </c>
      <c r="C1945" s="28" t="str">
        <f t="shared" si="2"/>
        <v>April</v>
      </c>
      <c r="D1945" s="29">
        <f t="shared" si="3"/>
        <v>2020</v>
      </c>
      <c r="E1945" s="27">
        <f t="shared" si="4"/>
        <v>18</v>
      </c>
      <c r="F1945" s="30" t="str">
        <f>IFERROR(VLOOKUP(A1945,'_holidays'!A1945:B4050,2, false),"Ns")</f>
        <v>N</v>
      </c>
      <c r="G1945" s="30" t="str">
        <f>IFERROR(VLOOKUP(A1945,'_holidays'!A1945:C4050,3,False),"Ns")</f>
        <v>N</v>
      </c>
      <c r="H1945" s="31">
        <v>8.1</v>
      </c>
      <c r="I1945" s="31">
        <v>18.1</v>
      </c>
      <c r="J1945" s="28">
        <v>12.5</v>
      </c>
      <c r="K1945" s="31">
        <v>0.6</v>
      </c>
      <c r="L1945" s="27">
        <v>113471.83</v>
      </c>
      <c r="M1945" s="32">
        <v>33.03141097</v>
      </c>
      <c r="N1945" s="33">
        <f t="shared" si="5"/>
        <v>3748134.65</v>
      </c>
    </row>
    <row r="1946">
      <c r="A1946" s="26">
        <v>43949.0</v>
      </c>
      <c r="B1946" s="27" t="str">
        <f t="shared" si="1"/>
        <v>Tuesday</v>
      </c>
      <c r="C1946" s="28" t="str">
        <f t="shared" si="2"/>
        <v>April</v>
      </c>
      <c r="D1946" s="29">
        <f t="shared" si="3"/>
        <v>2020</v>
      </c>
      <c r="E1946" s="27">
        <f t="shared" si="4"/>
        <v>18</v>
      </c>
      <c r="F1946" s="30" t="str">
        <f>IFERROR(VLOOKUP(A1946,'_holidays'!A1946:B4051,2, false),"Ns")</f>
        <v>N</v>
      </c>
      <c r="G1946" s="30" t="str">
        <f>IFERROR(VLOOKUP(A1946,'_holidays'!A1946:C4051,3,False),"Ns")</f>
        <v>N</v>
      </c>
      <c r="H1946" s="31">
        <v>7.1</v>
      </c>
      <c r="I1946" s="31">
        <v>18.9</v>
      </c>
      <c r="J1946" s="28">
        <v>10.4</v>
      </c>
      <c r="K1946" s="31">
        <v>0.0</v>
      </c>
      <c r="L1946" s="27">
        <v>112124.06</v>
      </c>
      <c r="M1946" s="32">
        <v>19.56668786</v>
      </c>
      <c r="N1946" s="33">
        <f t="shared" si="5"/>
        <v>2193896.484</v>
      </c>
    </row>
    <row r="1947">
      <c r="A1947" s="26">
        <v>43950.0</v>
      </c>
      <c r="B1947" s="27" t="str">
        <f t="shared" si="1"/>
        <v>Wednesday</v>
      </c>
      <c r="C1947" s="28" t="str">
        <f t="shared" si="2"/>
        <v>April</v>
      </c>
      <c r="D1947" s="29">
        <f t="shared" si="3"/>
        <v>2020</v>
      </c>
      <c r="E1947" s="27">
        <f t="shared" si="4"/>
        <v>18</v>
      </c>
      <c r="F1947" s="30" t="str">
        <f>IFERROR(VLOOKUP(A1947,'_holidays'!A1947:B4052,2, false),"Ns")</f>
        <v>N</v>
      </c>
      <c r="G1947" s="30" t="str">
        <f>IFERROR(VLOOKUP(A1947,'_holidays'!A1947:C4052,3,False),"Ns")</f>
        <v>N</v>
      </c>
      <c r="H1947" s="31">
        <v>11.2</v>
      </c>
      <c r="I1947" s="31">
        <v>19.8</v>
      </c>
      <c r="J1947" s="28">
        <v>3.6</v>
      </c>
      <c r="K1947" s="31">
        <v>3.4</v>
      </c>
      <c r="L1947" s="27">
        <v>121307.84</v>
      </c>
      <c r="M1947" s="32">
        <v>32.2651911</v>
      </c>
      <c r="N1947" s="33">
        <f t="shared" si="5"/>
        <v>3914020.64</v>
      </c>
    </row>
    <row r="1948">
      <c r="A1948" s="26">
        <v>43951.0</v>
      </c>
      <c r="B1948" s="27" t="str">
        <f t="shared" si="1"/>
        <v>Thursday</v>
      </c>
      <c r="C1948" s="28" t="str">
        <f t="shared" si="2"/>
        <v>April</v>
      </c>
      <c r="D1948" s="29">
        <f t="shared" si="3"/>
        <v>2020</v>
      </c>
      <c r="E1948" s="27">
        <f t="shared" si="4"/>
        <v>18</v>
      </c>
      <c r="F1948" s="30" t="str">
        <f>IFERROR(VLOOKUP(A1948,'_holidays'!A1948:B4053,2, false),"Ns")</f>
        <v>N</v>
      </c>
      <c r="G1948" s="30" t="str">
        <f>IFERROR(VLOOKUP(A1948,'_holidays'!A1948:C4053,3,False),"Ns")</f>
        <v>N</v>
      </c>
      <c r="H1948" s="31">
        <v>8.9</v>
      </c>
      <c r="I1948" s="31">
        <v>15.5</v>
      </c>
      <c r="J1948" s="28">
        <v>5.4</v>
      </c>
      <c r="K1948" s="31">
        <v>23.6</v>
      </c>
      <c r="L1948" s="27">
        <v>121353.33</v>
      </c>
      <c r="M1948" s="32">
        <v>30.41346278</v>
      </c>
      <c r="N1948" s="33">
        <f t="shared" si="5"/>
        <v>3690774.985</v>
      </c>
    </row>
    <row r="1949">
      <c r="A1949" s="26">
        <v>43952.0</v>
      </c>
      <c r="B1949" s="27" t="str">
        <f t="shared" si="1"/>
        <v>Friday</v>
      </c>
      <c r="C1949" s="28" t="str">
        <f t="shared" si="2"/>
        <v>May</v>
      </c>
      <c r="D1949" s="29">
        <f t="shared" si="3"/>
        <v>2020</v>
      </c>
      <c r="E1949" s="27">
        <f t="shared" si="4"/>
        <v>18</v>
      </c>
      <c r="F1949" s="30" t="str">
        <f>IFERROR(VLOOKUP(A1949,'_holidays'!A1949:B4054,2, false),"Ns")</f>
        <v>Ns</v>
      </c>
      <c r="G1949" s="30" t="str">
        <f>IFERROR(VLOOKUP(A1949,'_holidays'!A1949:C4054,3,False),"Ns")</f>
        <v>Ns</v>
      </c>
      <c r="H1949" s="31">
        <v>7.6</v>
      </c>
      <c r="I1949" s="31">
        <v>13.0</v>
      </c>
      <c r="J1949" s="28">
        <v>5.1</v>
      </c>
      <c r="K1949" s="31">
        <v>8.0</v>
      </c>
      <c r="L1949" s="27">
        <v>127238.875</v>
      </c>
      <c r="M1949" s="32">
        <v>24.12281687</v>
      </c>
      <c r="N1949" s="33">
        <f t="shared" si="5"/>
        <v>3069360.08</v>
      </c>
    </row>
    <row r="1950">
      <c r="A1950" s="26">
        <v>43953.0</v>
      </c>
      <c r="B1950" s="27" t="str">
        <f t="shared" si="1"/>
        <v>Saturday</v>
      </c>
      <c r="C1950" s="28" t="str">
        <f t="shared" si="2"/>
        <v>May</v>
      </c>
      <c r="D1950" s="29">
        <f t="shared" si="3"/>
        <v>2020</v>
      </c>
      <c r="E1950" s="27">
        <f t="shared" si="4"/>
        <v>18</v>
      </c>
      <c r="F1950" s="30" t="str">
        <f>IFERROR(VLOOKUP(A1950,'_holidays'!A1950:B4055,2, false),"Ns")</f>
        <v>Ns</v>
      </c>
      <c r="G1950" s="30" t="str">
        <f>IFERROR(VLOOKUP(A1950,'_holidays'!A1950:C4055,3,False),"Ns")</f>
        <v>Ns</v>
      </c>
      <c r="H1950" s="31">
        <v>8.3</v>
      </c>
      <c r="I1950" s="31">
        <v>14.2</v>
      </c>
      <c r="J1950" s="28">
        <v>6.2</v>
      </c>
      <c r="K1950" s="31">
        <v>1.4</v>
      </c>
      <c r="L1950" s="27">
        <v>111665.725</v>
      </c>
      <c r="M1950" s="32">
        <v>22.87564402</v>
      </c>
      <c r="N1950" s="33">
        <f t="shared" si="5"/>
        <v>2554425.374</v>
      </c>
    </row>
    <row r="1951">
      <c r="A1951" s="26">
        <v>43954.0</v>
      </c>
      <c r="B1951" s="27" t="str">
        <f t="shared" si="1"/>
        <v>Sunday</v>
      </c>
      <c r="C1951" s="28" t="str">
        <f t="shared" si="2"/>
        <v>May</v>
      </c>
      <c r="D1951" s="29">
        <f t="shared" si="3"/>
        <v>2020</v>
      </c>
      <c r="E1951" s="27">
        <f t="shared" si="4"/>
        <v>19</v>
      </c>
      <c r="F1951" s="30" t="str">
        <f>IFERROR(VLOOKUP(A1951,'_holidays'!A1951:B4056,2, false),"Ns")</f>
        <v>Ns</v>
      </c>
      <c r="G1951" s="30" t="str">
        <f>IFERROR(VLOOKUP(A1951,'_holidays'!A1951:C4056,3,False),"Ns")</f>
        <v>Ns</v>
      </c>
      <c r="H1951" s="31">
        <v>9.8</v>
      </c>
      <c r="I1951" s="31">
        <v>15.0</v>
      </c>
      <c r="J1951" s="28">
        <v>8.3</v>
      </c>
      <c r="K1951" s="31">
        <v>1.8</v>
      </c>
      <c r="L1951" s="27">
        <v>109669.355</v>
      </c>
      <c r="M1951" s="32">
        <v>36.48853238</v>
      </c>
      <c r="N1951" s="33">
        <f t="shared" si="5"/>
        <v>4001673.811</v>
      </c>
    </row>
    <row r="1952">
      <c r="A1952" s="26">
        <v>43955.0</v>
      </c>
      <c r="B1952" s="27" t="str">
        <f t="shared" si="1"/>
        <v>Monday</v>
      </c>
      <c r="C1952" s="28" t="str">
        <f t="shared" si="2"/>
        <v>May</v>
      </c>
      <c r="D1952" s="29">
        <f t="shared" si="3"/>
        <v>2020</v>
      </c>
      <c r="E1952" s="27">
        <f t="shared" si="4"/>
        <v>19</v>
      </c>
      <c r="F1952" s="30" t="str">
        <f>IFERROR(VLOOKUP(A1952,'_holidays'!A1952:B4057,2, false),"Ns")</f>
        <v>Ns</v>
      </c>
      <c r="G1952" s="30" t="str">
        <f>IFERROR(VLOOKUP(A1952,'_holidays'!A1952:C4057,3,False),"Ns")</f>
        <v>Ns</v>
      </c>
      <c r="H1952" s="31">
        <v>9.4</v>
      </c>
      <c r="I1952" s="31">
        <v>14.8</v>
      </c>
      <c r="J1952" s="28">
        <v>7.0</v>
      </c>
      <c r="K1952" s="31">
        <v>0.2</v>
      </c>
      <c r="L1952" s="27">
        <v>126892.26</v>
      </c>
      <c r="M1952" s="32">
        <v>53.06344078</v>
      </c>
      <c r="N1952" s="33">
        <f t="shared" si="5"/>
        <v>6733339.924</v>
      </c>
    </row>
    <row r="1953">
      <c r="A1953" s="26">
        <v>43956.0</v>
      </c>
      <c r="B1953" s="27" t="str">
        <f t="shared" si="1"/>
        <v>Tuesday</v>
      </c>
      <c r="C1953" s="28" t="str">
        <f t="shared" si="2"/>
        <v>May</v>
      </c>
      <c r="D1953" s="29">
        <f t="shared" si="3"/>
        <v>2020</v>
      </c>
      <c r="E1953" s="27">
        <f t="shared" si="4"/>
        <v>19</v>
      </c>
      <c r="F1953" s="30" t="str">
        <f>IFERROR(VLOOKUP(A1953,'_holidays'!A1953:B4058,2, false),"Ns")</f>
        <v>N</v>
      </c>
      <c r="G1953" s="30" t="str">
        <f>IFERROR(VLOOKUP(A1953,'_holidays'!A1953:C4058,3,False),"Ns")</f>
        <v>N</v>
      </c>
      <c r="H1953" s="31">
        <v>8.0</v>
      </c>
      <c r="I1953" s="31">
        <v>19.5</v>
      </c>
      <c r="J1953" s="28">
        <v>11.6</v>
      </c>
      <c r="K1953" s="31">
        <v>0.4</v>
      </c>
      <c r="L1953" s="27">
        <v>118839.095</v>
      </c>
      <c r="M1953" s="32">
        <v>33.51569984</v>
      </c>
      <c r="N1953" s="33">
        <f t="shared" si="5"/>
        <v>3982975.437</v>
      </c>
    </row>
    <row r="1954">
      <c r="A1954" s="26">
        <v>43957.0</v>
      </c>
      <c r="B1954" s="27" t="str">
        <f t="shared" si="1"/>
        <v>Wednesday</v>
      </c>
      <c r="C1954" s="28" t="str">
        <f t="shared" si="2"/>
        <v>May</v>
      </c>
      <c r="D1954" s="29">
        <f t="shared" si="3"/>
        <v>2020</v>
      </c>
      <c r="E1954" s="27">
        <f t="shared" si="4"/>
        <v>19</v>
      </c>
      <c r="F1954" s="30" t="str">
        <f>IFERROR(VLOOKUP(A1954,'_holidays'!A1954:B4059,2, false),"Ns")</f>
        <v>Y</v>
      </c>
      <c r="G1954" s="30" t="str">
        <f>IFERROR(VLOOKUP(A1954,'_holidays'!A1954:C4059,3,False),"Ns")</f>
        <v>N</v>
      </c>
      <c r="H1954" s="31">
        <v>10.2</v>
      </c>
      <c r="I1954" s="31">
        <v>20.1</v>
      </c>
      <c r="J1954" s="28">
        <v>9.7</v>
      </c>
      <c r="K1954" s="31">
        <v>0.0</v>
      </c>
      <c r="L1954" s="27">
        <v>113214.27</v>
      </c>
      <c r="M1954" s="32">
        <v>17.0648778</v>
      </c>
      <c r="N1954" s="33">
        <f t="shared" si="5"/>
        <v>1931987.683</v>
      </c>
    </row>
    <row r="1955">
      <c r="A1955" s="26">
        <v>43958.0</v>
      </c>
      <c r="B1955" s="27" t="str">
        <f t="shared" si="1"/>
        <v>Thursday</v>
      </c>
      <c r="C1955" s="28" t="str">
        <f t="shared" si="2"/>
        <v>May</v>
      </c>
      <c r="D1955" s="29">
        <f t="shared" si="3"/>
        <v>2020</v>
      </c>
      <c r="E1955" s="27">
        <f t="shared" si="4"/>
        <v>19</v>
      </c>
      <c r="F1955" s="30" t="str">
        <f>IFERROR(VLOOKUP(A1955,'_holidays'!A1955:B4060,2, false),"Ns")</f>
        <v>N</v>
      </c>
      <c r="G1955" s="30" t="str">
        <f>IFERROR(VLOOKUP(A1955,'_holidays'!A1955:C4060,3,False),"Ns")</f>
        <v>N</v>
      </c>
      <c r="H1955" s="31">
        <v>15.1</v>
      </c>
      <c r="I1955" s="31">
        <v>21.1</v>
      </c>
      <c r="J1955" s="28">
        <v>6.2</v>
      </c>
      <c r="K1955" s="31">
        <v>0.0</v>
      </c>
      <c r="L1955" s="27">
        <v>109642.755</v>
      </c>
      <c r="M1955" s="32">
        <v>15.23790152</v>
      </c>
      <c r="N1955" s="33">
        <f t="shared" si="5"/>
        <v>1670725.503</v>
      </c>
    </row>
    <row r="1956">
      <c r="A1956" s="26">
        <v>43959.0</v>
      </c>
      <c r="B1956" s="27" t="str">
        <f t="shared" si="1"/>
        <v>Friday</v>
      </c>
      <c r="C1956" s="28" t="str">
        <f t="shared" si="2"/>
        <v>May</v>
      </c>
      <c r="D1956" s="29">
        <f t="shared" si="3"/>
        <v>2020</v>
      </c>
      <c r="E1956" s="27">
        <f t="shared" si="4"/>
        <v>19</v>
      </c>
      <c r="F1956" s="30" t="str">
        <f>IFERROR(VLOOKUP(A1956,'_holidays'!A1956:B4061,2, false),"Ns")</f>
        <v>N</v>
      </c>
      <c r="G1956" s="30" t="str">
        <f>IFERROR(VLOOKUP(A1956,'_holidays'!A1956:C4061,3,False),"Ns")</f>
        <v>N</v>
      </c>
      <c r="H1956" s="31">
        <v>12.6</v>
      </c>
      <c r="I1956" s="31">
        <v>19.6</v>
      </c>
      <c r="J1956" s="28">
        <v>10.7</v>
      </c>
      <c r="K1956" s="31">
        <v>0.0</v>
      </c>
      <c r="L1956" s="27">
        <v>107914.055</v>
      </c>
      <c r="M1956" s="32">
        <v>30.69821921</v>
      </c>
      <c r="N1956" s="33">
        <f t="shared" si="5"/>
        <v>3312769.316</v>
      </c>
    </row>
    <row r="1957">
      <c r="A1957" s="26">
        <v>43960.0</v>
      </c>
      <c r="B1957" s="27" t="str">
        <f t="shared" si="1"/>
        <v>Saturday</v>
      </c>
      <c r="C1957" s="28" t="str">
        <f t="shared" si="2"/>
        <v>May</v>
      </c>
      <c r="D1957" s="29">
        <f t="shared" si="3"/>
        <v>2020</v>
      </c>
      <c r="E1957" s="27">
        <f t="shared" si="4"/>
        <v>19</v>
      </c>
      <c r="F1957" s="30" t="str">
        <f>IFERROR(VLOOKUP(A1957,'_holidays'!A1957:B4062,2, false),"Ns")</f>
        <v>N</v>
      </c>
      <c r="G1957" s="30" t="str">
        <f>IFERROR(VLOOKUP(A1957,'_holidays'!A1957:C4062,3,False),"Ns")</f>
        <v>N</v>
      </c>
      <c r="H1957" s="31">
        <v>12.6</v>
      </c>
      <c r="I1957" s="31">
        <v>14.0</v>
      </c>
      <c r="J1957" s="28">
        <v>5.4</v>
      </c>
      <c r="K1957" s="31">
        <v>0.6</v>
      </c>
      <c r="L1957" s="27">
        <v>107786.255</v>
      </c>
      <c r="M1957" s="32">
        <v>22.46155133</v>
      </c>
      <c r="N1957" s="33">
        <f t="shared" si="5"/>
        <v>2421046.499</v>
      </c>
    </row>
    <row r="1958">
      <c r="A1958" s="26">
        <v>43961.0</v>
      </c>
      <c r="B1958" s="27" t="str">
        <f t="shared" si="1"/>
        <v>Sunday</v>
      </c>
      <c r="C1958" s="28" t="str">
        <f t="shared" si="2"/>
        <v>May</v>
      </c>
      <c r="D1958" s="29">
        <f t="shared" si="3"/>
        <v>2020</v>
      </c>
      <c r="E1958" s="27">
        <f t="shared" si="4"/>
        <v>20</v>
      </c>
      <c r="F1958" s="30" t="str">
        <f>IFERROR(VLOOKUP(A1958,'_holidays'!A1958:B4063,2, false),"Ns")</f>
        <v>N</v>
      </c>
      <c r="G1958" s="30" t="str">
        <f>IFERROR(VLOOKUP(A1958,'_holidays'!A1958:C4063,3,False),"Ns")</f>
        <v>N</v>
      </c>
      <c r="H1958" s="31">
        <v>7.2</v>
      </c>
      <c r="I1958" s="31">
        <v>14.5</v>
      </c>
      <c r="J1958" s="28">
        <v>9.0</v>
      </c>
      <c r="K1958" s="31">
        <v>7.0</v>
      </c>
      <c r="L1958" s="27">
        <v>107555.19</v>
      </c>
      <c r="M1958" s="32">
        <v>36.45639626</v>
      </c>
      <c r="N1958" s="33">
        <f t="shared" si="5"/>
        <v>3921074.626</v>
      </c>
    </row>
    <row r="1959">
      <c r="A1959" s="26">
        <v>43962.0</v>
      </c>
      <c r="B1959" s="27" t="str">
        <f t="shared" si="1"/>
        <v>Monday</v>
      </c>
      <c r="C1959" s="28" t="str">
        <f t="shared" si="2"/>
        <v>May</v>
      </c>
      <c r="D1959" s="29">
        <f t="shared" si="3"/>
        <v>2020</v>
      </c>
      <c r="E1959" s="27">
        <f t="shared" si="4"/>
        <v>20</v>
      </c>
      <c r="F1959" s="30" t="str">
        <f>IFERROR(VLOOKUP(A1959,'_holidays'!A1959:B4064,2, false),"Ns")</f>
        <v>Ns</v>
      </c>
      <c r="G1959" s="30" t="str">
        <f>IFERROR(VLOOKUP(A1959,'_holidays'!A1959:C4064,3,False),"Ns")</f>
        <v>Ns</v>
      </c>
      <c r="H1959" s="31">
        <v>7.8</v>
      </c>
      <c r="I1959" s="31">
        <v>17.1</v>
      </c>
      <c r="J1959" s="28">
        <v>7.5</v>
      </c>
      <c r="K1959" s="31">
        <v>0.6</v>
      </c>
      <c r="L1959" s="27">
        <v>122550.945</v>
      </c>
      <c r="M1959" s="32">
        <v>37.85789836</v>
      </c>
      <c r="N1959" s="33">
        <f t="shared" si="5"/>
        <v>4639521.22</v>
      </c>
    </row>
    <row r="1960">
      <c r="A1960" s="26">
        <v>43963.0</v>
      </c>
      <c r="B1960" s="27" t="str">
        <f t="shared" si="1"/>
        <v>Tuesday</v>
      </c>
      <c r="C1960" s="28" t="str">
        <f t="shared" si="2"/>
        <v>May</v>
      </c>
      <c r="D1960" s="29">
        <f t="shared" si="3"/>
        <v>2020</v>
      </c>
      <c r="E1960" s="27">
        <f t="shared" si="4"/>
        <v>20</v>
      </c>
      <c r="F1960" s="30" t="str">
        <f>IFERROR(VLOOKUP(A1960,'_holidays'!A1960:B4065,2, false),"Ns")</f>
        <v>Ns</v>
      </c>
      <c r="G1960" s="30" t="str">
        <f>IFERROR(VLOOKUP(A1960,'_holidays'!A1960:C4065,3,False),"Ns")</f>
        <v>Ns</v>
      </c>
      <c r="H1960" s="31">
        <v>10.3</v>
      </c>
      <c r="I1960" s="31">
        <v>14.8</v>
      </c>
      <c r="J1960" s="28">
        <v>8.5</v>
      </c>
      <c r="K1960" s="31">
        <v>0.2</v>
      </c>
      <c r="L1960" s="27">
        <v>120767.795</v>
      </c>
      <c r="M1960" s="32">
        <v>29.43362339</v>
      </c>
      <c r="N1960" s="33">
        <f t="shared" si="5"/>
        <v>3554633.796</v>
      </c>
    </row>
    <row r="1961">
      <c r="A1961" s="26">
        <v>43964.0</v>
      </c>
      <c r="B1961" s="27" t="str">
        <f t="shared" si="1"/>
        <v>Wednesday</v>
      </c>
      <c r="C1961" s="28" t="str">
        <f t="shared" si="2"/>
        <v>May</v>
      </c>
      <c r="D1961" s="29">
        <f t="shared" si="3"/>
        <v>2020</v>
      </c>
      <c r="E1961" s="27">
        <f t="shared" si="4"/>
        <v>20</v>
      </c>
      <c r="F1961" s="30" t="str">
        <f>IFERROR(VLOOKUP(A1961,'_holidays'!A1961:B4066,2, false),"Ns")</f>
        <v>N</v>
      </c>
      <c r="G1961" s="30" t="str">
        <f>IFERROR(VLOOKUP(A1961,'_holidays'!A1961:C4066,3,False),"Ns")</f>
        <v>N</v>
      </c>
      <c r="H1961" s="31">
        <v>10.4</v>
      </c>
      <c r="I1961" s="31">
        <v>14.5</v>
      </c>
      <c r="J1961" s="28">
        <v>8.9</v>
      </c>
      <c r="K1961" s="31">
        <v>1.4</v>
      </c>
      <c r="L1961" s="27">
        <v>127145.14</v>
      </c>
      <c r="M1961" s="32">
        <v>43.43886852</v>
      </c>
      <c r="N1961" s="33">
        <f t="shared" si="5"/>
        <v>5523041.019</v>
      </c>
    </row>
    <row r="1962">
      <c r="A1962" s="26">
        <v>43965.0</v>
      </c>
      <c r="B1962" s="27" t="str">
        <f t="shared" si="1"/>
        <v>Thursday</v>
      </c>
      <c r="C1962" s="28" t="str">
        <f t="shared" si="2"/>
        <v>May</v>
      </c>
      <c r="D1962" s="29">
        <f t="shared" si="3"/>
        <v>2020</v>
      </c>
      <c r="E1962" s="27">
        <f t="shared" si="4"/>
        <v>20</v>
      </c>
      <c r="F1962" s="30" t="str">
        <f>IFERROR(VLOOKUP(A1962,'_holidays'!A1962:B4067,2, false),"Ns")</f>
        <v>N</v>
      </c>
      <c r="G1962" s="30" t="str">
        <f>IFERROR(VLOOKUP(A1962,'_holidays'!A1962:C4067,3,False),"Ns")</f>
        <v>N</v>
      </c>
      <c r="H1962" s="31">
        <v>6.6</v>
      </c>
      <c r="I1962" s="31">
        <v>14.7</v>
      </c>
      <c r="J1962" s="28">
        <v>9.8</v>
      </c>
      <c r="K1962" s="31">
        <v>2.8</v>
      </c>
      <c r="L1962" s="27">
        <v>129285.09</v>
      </c>
      <c r="M1962" s="32">
        <v>48.11872607</v>
      </c>
      <c r="N1962" s="33">
        <f t="shared" si="5"/>
        <v>6221033.831</v>
      </c>
    </row>
    <row r="1963">
      <c r="A1963" s="26">
        <v>43966.0</v>
      </c>
      <c r="B1963" s="27" t="str">
        <f t="shared" si="1"/>
        <v>Friday</v>
      </c>
      <c r="C1963" s="28" t="str">
        <f t="shared" si="2"/>
        <v>May</v>
      </c>
      <c r="D1963" s="29">
        <f t="shared" si="3"/>
        <v>2020</v>
      </c>
      <c r="E1963" s="27">
        <f t="shared" si="4"/>
        <v>20</v>
      </c>
      <c r="F1963" s="30" t="str">
        <f>IFERROR(VLOOKUP(A1963,'_holidays'!A1963:B4068,2, false),"Ns")</f>
        <v>N</v>
      </c>
      <c r="G1963" s="30" t="str">
        <f>IFERROR(VLOOKUP(A1963,'_holidays'!A1963:C4068,3,False),"Ns")</f>
        <v>N</v>
      </c>
      <c r="H1963" s="31">
        <v>4.5</v>
      </c>
      <c r="I1963" s="31">
        <v>15.3</v>
      </c>
      <c r="J1963" s="28">
        <v>10.8</v>
      </c>
      <c r="K1963" s="31">
        <v>0.0</v>
      </c>
      <c r="L1963" s="27">
        <v>129112.45</v>
      </c>
      <c r="M1963" s="32">
        <v>51.07777502</v>
      </c>
      <c r="N1963" s="33">
        <f t="shared" si="5"/>
        <v>6594776.673</v>
      </c>
    </row>
    <row r="1964">
      <c r="A1964" s="26">
        <v>43967.0</v>
      </c>
      <c r="B1964" s="27" t="str">
        <f t="shared" si="1"/>
        <v>Saturday</v>
      </c>
      <c r="C1964" s="28" t="str">
        <f t="shared" si="2"/>
        <v>May</v>
      </c>
      <c r="D1964" s="29">
        <f t="shared" si="3"/>
        <v>2020</v>
      </c>
      <c r="E1964" s="27">
        <f t="shared" si="4"/>
        <v>20</v>
      </c>
      <c r="F1964" s="30" t="str">
        <f>IFERROR(VLOOKUP(A1964,'_holidays'!A1964:B4069,2, false),"Ns")</f>
        <v>N</v>
      </c>
      <c r="G1964" s="30" t="str">
        <f>IFERROR(VLOOKUP(A1964,'_holidays'!A1964:C4069,3,False),"Ns")</f>
        <v>N</v>
      </c>
      <c r="H1964" s="31">
        <v>4.5</v>
      </c>
      <c r="I1964" s="31">
        <v>18.0</v>
      </c>
      <c r="J1964" s="28">
        <v>10.7</v>
      </c>
      <c r="K1964" s="31">
        <v>0.0</v>
      </c>
      <c r="L1964" s="27">
        <v>110420.89</v>
      </c>
      <c r="M1964" s="32">
        <v>46.52909504</v>
      </c>
      <c r="N1964" s="33">
        <f t="shared" si="5"/>
        <v>5137784.085</v>
      </c>
    </row>
    <row r="1965">
      <c r="A1965" s="26">
        <v>43968.0</v>
      </c>
      <c r="B1965" s="27" t="str">
        <f t="shared" si="1"/>
        <v>Sunday</v>
      </c>
      <c r="C1965" s="28" t="str">
        <f t="shared" si="2"/>
        <v>May</v>
      </c>
      <c r="D1965" s="29">
        <f t="shared" si="3"/>
        <v>2020</v>
      </c>
      <c r="E1965" s="27">
        <f t="shared" si="4"/>
        <v>21</v>
      </c>
      <c r="F1965" s="30" t="str">
        <f>IFERROR(VLOOKUP(A1965,'_holidays'!A1965:B4070,2, false),"Ns")</f>
        <v>N</v>
      </c>
      <c r="G1965" s="30" t="str">
        <f>IFERROR(VLOOKUP(A1965,'_holidays'!A1965:C4070,3,False),"Ns")</f>
        <v>N</v>
      </c>
      <c r="H1965" s="31">
        <v>5.1</v>
      </c>
      <c r="I1965" s="31">
        <v>18.5</v>
      </c>
      <c r="J1965" s="28">
        <v>10.6</v>
      </c>
      <c r="K1965" s="31">
        <v>0.0</v>
      </c>
      <c r="L1965" s="27">
        <v>109774.425</v>
      </c>
      <c r="M1965" s="32">
        <v>47.15728156</v>
      </c>
      <c r="N1965" s="33">
        <f t="shared" si="5"/>
        <v>5176663.468</v>
      </c>
    </row>
    <row r="1966">
      <c r="A1966" s="26">
        <v>43969.0</v>
      </c>
      <c r="B1966" s="27" t="str">
        <f t="shared" si="1"/>
        <v>Monday</v>
      </c>
      <c r="C1966" s="28" t="str">
        <f t="shared" si="2"/>
        <v>May</v>
      </c>
      <c r="D1966" s="29">
        <f t="shared" si="3"/>
        <v>2020</v>
      </c>
      <c r="E1966" s="27">
        <f t="shared" si="4"/>
        <v>21</v>
      </c>
      <c r="F1966" s="30" t="str">
        <f>IFERROR(VLOOKUP(A1966,'_holidays'!A1966:B4071,2, false),"Ns")</f>
        <v>N</v>
      </c>
      <c r="G1966" s="30" t="str">
        <f>IFERROR(VLOOKUP(A1966,'_holidays'!A1966:C4071,3,False),"Ns")</f>
        <v>N</v>
      </c>
      <c r="H1966" s="31">
        <v>5.5</v>
      </c>
      <c r="I1966" s="31">
        <v>19.4</v>
      </c>
      <c r="J1966" s="28">
        <v>10.5</v>
      </c>
      <c r="K1966" s="31">
        <v>0.0</v>
      </c>
      <c r="L1966" s="27">
        <v>120076.645</v>
      </c>
      <c r="M1966" s="32">
        <v>44.49108574</v>
      </c>
      <c r="N1966" s="33">
        <f t="shared" si="5"/>
        <v>5342340.308</v>
      </c>
    </row>
    <row r="1967">
      <c r="A1967" s="26">
        <v>43970.0</v>
      </c>
      <c r="B1967" s="27" t="str">
        <f t="shared" si="1"/>
        <v>Tuesday</v>
      </c>
      <c r="C1967" s="28" t="str">
        <f t="shared" si="2"/>
        <v>May</v>
      </c>
      <c r="D1967" s="29">
        <f t="shared" si="3"/>
        <v>2020</v>
      </c>
      <c r="E1967" s="27">
        <f t="shared" si="4"/>
        <v>21</v>
      </c>
      <c r="F1967" s="30" t="str">
        <f>IFERROR(VLOOKUP(A1967,'_holidays'!A1967:B4072,2, false),"Ns")</f>
        <v>N</v>
      </c>
      <c r="G1967" s="30" t="str">
        <f>IFERROR(VLOOKUP(A1967,'_holidays'!A1967:C4072,3,False),"Ns")</f>
        <v>N</v>
      </c>
      <c r="H1967" s="31">
        <v>8.1</v>
      </c>
      <c r="I1967" s="31">
        <v>17.7</v>
      </c>
      <c r="J1967" s="28">
        <v>4.9</v>
      </c>
      <c r="K1967" s="31">
        <v>0.0</v>
      </c>
      <c r="L1967" s="27">
        <v>119789.97</v>
      </c>
      <c r="M1967" s="32">
        <v>44.37480596</v>
      </c>
      <c r="N1967" s="33">
        <f t="shared" si="5"/>
        <v>5315656.675</v>
      </c>
    </row>
    <row r="1968">
      <c r="A1968" s="26">
        <v>43971.0</v>
      </c>
      <c r="B1968" s="27" t="str">
        <f t="shared" si="1"/>
        <v>Wednesday</v>
      </c>
      <c r="C1968" s="28" t="str">
        <f t="shared" si="2"/>
        <v>May</v>
      </c>
      <c r="D1968" s="29">
        <f t="shared" si="3"/>
        <v>2020</v>
      </c>
      <c r="E1968" s="27">
        <f t="shared" si="4"/>
        <v>21</v>
      </c>
      <c r="F1968" s="30" t="str">
        <f>IFERROR(VLOOKUP(A1968,'_holidays'!A1968:B4073,2, false),"Ns")</f>
        <v>N</v>
      </c>
      <c r="G1968" s="30" t="str">
        <f>IFERROR(VLOOKUP(A1968,'_holidays'!A1968:C4073,3,False),"Ns")</f>
        <v>N</v>
      </c>
      <c r="H1968" s="31">
        <v>10.3</v>
      </c>
      <c r="I1968" s="31">
        <v>15.8</v>
      </c>
      <c r="J1968" s="28">
        <v>7.8</v>
      </c>
      <c r="K1968" s="31">
        <v>15.6</v>
      </c>
      <c r="L1968" s="27">
        <v>119803.985</v>
      </c>
      <c r="M1968" s="32">
        <v>40.05689067</v>
      </c>
      <c r="N1968" s="33">
        <f t="shared" si="5"/>
        <v>4798975.129</v>
      </c>
    </row>
    <row r="1969">
      <c r="A1969" s="26">
        <v>43972.0</v>
      </c>
      <c r="B1969" s="27" t="str">
        <f t="shared" si="1"/>
        <v>Thursday</v>
      </c>
      <c r="C1969" s="28" t="str">
        <f t="shared" si="2"/>
        <v>May</v>
      </c>
      <c r="D1969" s="29">
        <f t="shared" si="3"/>
        <v>2020</v>
      </c>
      <c r="E1969" s="27">
        <f t="shared" si="4"/>
        <v>21</v>
      </c>
      <c r="F1969" s="30" t="str">
        <f>IFERROR(VLOOKUP(A1969,'_holidays'!A1969:B4074,2, false),"Ns")</f>
        <v>N</v>
      </c>
      <c r="G1969" s="30" t="str">
        <f>IFERROR(VLOOKUP(A1969,'_holidays'!A1969:C4074,3,False),"Ns")</f>
        <v>N</v>
      </c>
      <c r="H1969" s="31">
        <v>9.4</v>
      </c>
      <c r="I1969" s="31">
        <v>13.7</v>
      </c>
      <c r="J1969" s="28">
        <v>6.6</v>
      </c>
      <c r="K1969" s="31">
        <v>12.4</v>
      </c>
      <c r="L1969" s="27">
        <v>127563.61</v>
      </c>
      <c r="M1969" s="32">
        <v>58.07487611</v>
      </c>
      <c r="N1969" s="33">
        <f t="shared" si="5"/>
        <v>7408240.847</v>
      </c>
    </row>
    <row r="1970">
      <c r="A1970" s="26">
        <v>43973.0</v>
      </c>
      <c r="B1970" s="27" t="str">
        <f t="shared" si="1"/>
        <v>Friday</v>
      </c>
      <c r="C1970" s="28" t="str">
        <f t="shared" si="2"/>
        <v>May</v>
      </c>
      <c r="D1970" s="29">
        <f t="shared" si="3"/>
        <v>2020</v>
      </c>
      <c r="E1970" s="27">
        <f t="shared" si="4"/>
        <v>21</v>
      </c>
      <c r="F1970" s="30" t="str">
        <f>IFERROR(VLOOKUP(A1970,'_holidays'!A1970:B4075,2, false),"Ns")</f>
        <v>N</v>
      </c>
      <c r="G1970" s="30" t="str">
        <f>IFERROR(VLOOKUP(A1970,'_holidays'!A1970:C4075,3,False),"Ns")</f>
        <v>N</v>
      </c>
      <c r="H1970" s="31">
        <v>9.1</v>
      </c>
      <c r="I1970" s="31">
        <v>13.6</v>
      </c>
      <c r="J1970" s="28">
        <v>7.8</v>
      </c>
      <c r="K1970" s="31">
        <v>11.4</v>
      </c>
      <c r="L1970" s="27">
        <v>130472.2</v>
      </c>
      <c r="M1970" s="32">
        <v>69.66122064</v>
      </c>
      <c r="N1970" s="33">
        <f t="shared" si="5"/>
        <v>9088852.712</v>
      </c>
    </row>
    <row r="1971">
      <c r="A1971" s="26">
        <v>43974.0</v>
      </c>
      <c r="B1971" s="27" t="str">
        <f t="shared" si="1"/>
        <v>Saturday</v>
      </c>
      <c r="C1971" s="28" t="str">
        <f t="shared" si="2"/>
        <v>May</v>
      </c>
      <c r="D1971" s="29">
        <f t="shared" si="3"/>
        <v>2020</v>
      </c>
      <c r="E1971" s="27">
        <f t="shared" si="4"/>
        <v>21</v>
      </c>
      <c r="F1971" s="30" t="str">
        <f>IFERROR(VLOOKUP(A1971,'_holidays'!A1971:B4076,2, false),"Ns")</f>
        <v>N</v>
      </c>
      <c r="G1971" s="30" t="str">
        <f>IFERROR(VLOOKUP(A1971,'_holidays'!A1971:C4076,3,False),"Ns")</f>
        <v>N</v>
      </c>
      <c r="H1971" s="31">
        <v>9.4</v>
      </c>
      <c r="I1971" s="31">
        <v>13.5</v>
      </c>
      <c r="J1971" s="28">
        <v>5.8</v>
      </c>
      <c r="K1971" s="31">
        <v>0.0</v>
      </c>
      <c r="L1971" s="27">
        <v>115234.32</v>
      </c>
      <c r="M1971" s="32">
        <v>40.60516447</v>
      </c>
      <c r="N1971" s="33">
        <f t="shared" si="5"/>
        <v>4679108.516</v>
      </c>
    </row>
    <row r="1972">
      <c r="A1972" s="26">
        <v>43975.0</v>
      </c>
      <c r="B1972" s="27" t="str">
        <f t="shared" si="1"/>
        <v>Sunday</v>
      </c>
      <c r="C1972" s="28" t="str">
        <f t="shared" si="2"/>
        <v>May</v>
      </c>
      <c r="D1972" s="29">
        <f t="shared" si="3"/>
        <v>2020</v>
      </c>
      <c r="E1972" s="27">
        <f t="shared" si="4"/>
        <v>22</v>
      </c>
      <c r="F1972" s="30" t="str">
        <f>IFERROR(VLOOKUP(A1972,'_holidays'!A1972:B4077,2, false),"Ns")</f>
        <v>N</v>
      </c>
      <c r="G1972" s="30" t="str">
        <f>IFERROR(VLOOKUP(A1972,'_holidays'!A1972:C4077,3,False),"Ns")</f>
        <v>N</v>
      </c>
      <c r="H1972" s="31">
        <v>10.9</v>
      </c>
      <c r="I1972" s="31">
        <v>13.8</v>
      </c>
      <c r="J1972" s="28">
        <v>7.9</v>
      </c>
      <c r="K1972" s="31">
        <v>3.0</v>
      </c>
      <c r="L1972" s="27">
        <v>109579.82</v>
      </c>
      <c r="M1972" s="32">
        <v>39.99310228</v>
      </c>
      <c r="N1972" s="33">
        <f t="shared" si="5"/>
        <v>4382436.949</v>
      </c>
    </row>
    <row r="1973">
      <c r="A1973" s="26">
        <v>43976.0</v>
      </c>
      <c r="B1973" s="27" t="str">
        <f t="shared" si="1"/>
        <v>Monday</v>
      </c>
      <c r="C1973" s="28" t="str">
        <f t="shared" si="2"/>
        <v>May</v>
      </c>
      <c r="D1973" s="29">
        <f t="shared" si="3"/>
        <v>2020</v>
      </c>
      <c r="E1973" s="27">
        <f t="shared" si="4"/>
        <v>22</v>
      </c>
      <c r="F1973" s="30" t="str">
        <f>IFERROR(VLOOKUP(A1973,'_holidays'!A1973:B4078,2, false),"Ns")</f>
        <v>N</v>
      </c>
      <c r="G1973" s="30" t="str">
        <f>IFERROR(VLOOKUP(A1973,'_holidays'!A1973:C4078,3,False),"Ns")</f>
        <v>N</v>
      </c>
      <c r="H1973" s="31">
        <v>5.5</v>
      </c>
      <c r="I1973" s="31">
        <v>16.0</v>
      </c>
      <c r="J1973" s="28">
        <v>10.0</v>
      </c>
      <c r="K1973" s="31">
        <v>0.0</v>
      </c>
      <c r="L1973" s="27">
        <v>125532.575</v>
      </c>
      <c r="M1973" s="32">
        <v>46.78488884</v>
      </c>
      <c r="N1973" s="33">
        <f t="shared" si="5"/>
        <v>5873027.567</v>
      </c>
    </row>
    <row r="1974">
      <c r="A1974" s="26">
        <v>43977.0</v>
      </c>
      <c r="B1974" s="27" t="str">
        <f t="shared" si="1"/>
        <v>Tuesday</v>
      </c>
      <c r="C1974" s="28" t="str">
        <f t="shared" si="2"/>
        <v>May</v>
      </c>
      <c r="D1974" s="29">
        <f t="shared" si="3"/>
        <v>2020</v>
      </c>
      <c r="E1974" s="27">
        <f t="shared" si="4"/>
        <v>22</v>
      </c>
      <c r="F1974" s="30" t="str">
        <f>IFERROR(VLOOKUP(A1974,'_holidays'!A1974:B4079,2, false),"Ns")</f>
        <v>N</v>
      </c>
      <c r="G1974" s="30" t="str">
        <f>IFERROR(VLOOKUP(A1974,'_holidays'!A1974:C4079,3,False),"Ns")</f>
        <v>N</v>
      </c>
      <c r="H1974" s="31">
        <v>5.4</v>
      </c>
      <c r="I1974" s="31">
        <v>18.5</v>
      </c>
      <c r="J1974" s="28">
        <v>9.4</v>
      </c>
      <c r="K1974" s="31">
        <v>0.0</v>
      </c>
      <c r="L1974" s="27">
        <v>126788.835</v>
      </c>
      <c r="M1974" s="32">
        <v>46.7074665</v>
      </c>
      <c r="N1974" s="33">
        <f t="shared" si="5"/>
        <v>5921985.263</v>
      </c>
    </row>
    <row r="1975">
      <c r="A1975" s="26">
        <v>43978.0</v>
      </c>
      <c r="B1975" s="27" t="str">
        <f t="shared" si="1"/>
        <v>Wednesday</v>
      </c>
      <c r="C1975" s="28" t="str">
        <f t="shared" si="2"/>
        <v>May</v>
      </c>
      <c r="D1975" s="29">
        <f t="shared" si="3"/>
        <v>2020</v>
      </c>
      <c r="E1975" s="27">
        <f t="shared" si="4"/>
        <v>22</v>
      </c>
      <c r="F1975" s="30" t="str">
        <f>IFERROR(VLOOKUP(A1975,'_holidays'!A1975:B4080,2, false),"Ns")</f>
        <v>Y</v>
      </c>
      <c r="G1975" s="30" t="str">
        <f>IFERROR(VLOOKUP(A1975,'_holidays'!A1975:C4080,3,False),"Ns")</f>
        <v>N</v>
      </c>
      <c r="H1975" s="31">
        <v>5.9</v>
      </c>
      <c r="I1975" s="31">
        <v>17.1</v>
      </c>
      <c r="J1975" s="28">
        <v>7.8</v>
      </c>
      <c r="K1975" s="31">
        <v>0.0</v>
      </c>
      <c r="L1975" s="27">
        <v>124189.8</v>
      </c>
      <c r="M1975" s="32">
        <v>50.44310686</v>
      </c>
      <c r="N1975" s="33">
        <f t="shared" si="5"/>
        <v>6264519.352</v>
      </c>
    </row>
    <row r="1976">
      <c r="A1976" s="26">
        <v>43979.0</v>
      </c>
      <c r="B1976" s="27" t="str">
        <f t="shared" si="1"/>
        <v>Thursday</v>
      </c>
      <c r="C1976" s="28" t="str">
        <f t="shared" si="2"/>
        <v>May</v>
      </c>
      <c r="D1976" s="29">
        <f t="shared" si="3"/>
        <v>2020</v>
      </c>
      <c r="E1976" s="27">
        <f t="shared" si="4"/>
        <v>22</v>
      </c>
      <c r="F1976" s="30" t="str">
        <f>IFERROR(VLOOKUP(A1976,'_holidays'!A1976:B4081,2, false),"Ns")</f>
        <v>Y</v>
      </c>
      <c r="G1976" s="30" t="str">
        <f>IFERROR(VLOOKUP(A1976,'_holidays'!A1976:C4081,3,False),"Ns")</f>
        <v>N</v>
      </c>
      <c r="H1976" s="31">
        <v>12.1</v>
      </c>
      <c r="I1976" s="31">
        <v>17.6</v>
      </c>
      <c r="J1976" s="28">
        <v>6.7</v>
      </c>
      <c r="K1976" s="31">
        <v>0.0</v>
      </c>
      <c r="L1976" s="27">
        <v>124062.485</v>
      </c>
      <c r="M1976" s="32">
        <v>65.36037865</v>
      </c>
      <c r="N1976" s="33">
        <f t="shared" si="5"/>
        <v>8108770.996</v>
      </c>
    </row>
    <row r="1977">
      <c r="A1977" s="26">
        <v>43980.0</v>
      </c>
      <c r="B1977" s="27" t="str">
        <f t="shared" si="1"/>
        <v>Friday</v>
      </c>
      <c r="C1977" s="28" t="str">
        <f t="shared" si="2"/>
        <v>May</v>
      </c>
      <c r="D1977" s="29">
        <f t="shared" si="3"/>
        <v>2020</v>
      </c>
      <c r="E1977" s="27">
        <f t="shared" si="4"/>
        <v>22</v>
      </c>
      <c r="F1977" s="30" t="str">
        <f>IFERROR(VLOOKUP(A1977,'_holidays'!A1977:B4082,2, false),"Ns")</f>
        <v>Y</v>
      </c>
      <c r="G1977" s="30" t="str">
        <f>IFERROR(VLOOKUP(A1977,'_holidays'!A1977:C4082,3,False),"Ns")</f>
        <v>N</v>
      </c>
      <c r="H1977" s="31">
        <v>7.2</v>
      </c>
      <c r="I1977" s="31">
        <v>17.1</v>
      </c>
      <c r="J1977" s="28">
        <v>9.6</v>
      </c>
      <c r="K1977" s="31">
        <v>0.0</v>
      </c>
      <c r="L1977" s="27">
        <v>120072.09</v>
      </c>
      <c r="M1977" s="32">
        <v>50.14294437</v>
      </c>
      <c r="N1977" s="33">
        <f t="shared" si="5"/>
        <v>6020768.129</v>
      </c>
    </row>
    <row r="1978">
      <c r="A1978" s="26">
        <v>43981.0</v>
      </c>
      <c r="B1978" s="27" t="str">
        <f t="shared" si="1"/>
        <v>Saturday</v>
      </c>
      <c r="C1978" s="28" t="str">
        <f t="shared" si="2"/>
        <v>May</v>
      </c>
      <c r="D1978" s="29">
        <f t="shared" si="3"/>
        <v>2020</v>
      </c>
      <c r="E1978" s="27">
        <f t="shared" si="4"/>
        <v>22</v>
      </c>
      <c r="F1978" s="30" t="str">
        <f>IFERROR(VLOOKUP(A1978,'_holidays'!A1978:B4083,2, false),"Ns")</f>
        <v>Y</v>
      </c>
      <c r="G1978" s="30" t="str">
        <f>IFERROR(VLOOKUP(A1978,'_holidays'!A1978:C4083,3,False),"Ns")</f>
        <v>N</v>
      </c>
      <c r="H1978" s="31">
        <v>8.1</v>
      </c>
      <c r="I1978" s="31">
        <v>17.1</v>
      </c>
      <c r="J1978" s="28">
        <v>9.3</v>
      </c>
      <c r="K1978" s="31">
        <v>0.0</v>
      </c>
      <c r="L1978" s="27">
        <v>102231.77</v>
      </c>
      <c r="M1978" s="32">
        <v>21.75529586</v>
      </c>
      <c r="N1978" s="33">
        <f t="shared" si="5"/>
        <v>2224082.403</v>
      </c>
    </row>
    <row r="1979">
      <c r="A1979" s="26">
        <v>43982.0</v>
      </c>
      <c r="B1979" s="27" t="str">
        <f t="shared" si="1"/>
        <v>Sunday</v>
      </c>
      <c r="C1979" s="28" t="str">
        <f t="shared" si="2"/>
        <v>May</v>
      </c>
      <c r="D1979" s="29">
        <f t="shared" si="3"/>
        <v>2020</v>
      </c>
      <c r="E1979" s="27">
        <f t="shared" si="4"/>
        <v>23</v>
      </c>
      <c r="F1979" s="30" t="str">
        <f>IFERROR(VLOOKUP(A1979,'_holidays'!A1979:B4084,2, false),"Ns")</f>
        <v>Y</v>
      </c>
      <c r="G1979" s="30" t="str">
        <f>IFERROR(VLOOKUP(A1979,'_holidays'!A1979:C4084,3,False),"Ns")</f>
        <v>N</v>
      </c>
      <c r="H1979" s="31">
        <v>12.4</v>
      </c>
      <c r="I1979" s="31">
        <v>17.8</v>
      </c>
      <c r="J1979" s="28">
        <v>8.0</v>
      </c>
      <c r="K1979" s="31">
        <v>0.0</v>
      </c>
      <c r="L1979" s="27">
        <v>102684.59</v>
      </c>
      <c r="M1979" s="32">
        <v>30.29992998</v>
      </c>
      <c r="N1979" s="33">
        <f t="shared" si="5"/>
        <v>3111335.887</v>
      </c>
    </row>
    <row r="1980">
      <c r="A1980" s="26">
        <v>43983.0</v>
      </c>
      <c r="B1980" s="27" t="str">
        <f t="shared" si="1"/>
        <v>Monday</v>
      </c>
      <c r="C1980" s="28" t="str">
        <f t="shared" si="2"/>
        <v>June</v>
      </c>
      <c r="D1980" s="29">
        <f t="shared" si="3"/>
        <v>2020</v>
      </c>
      <c r="E1980" s="27">
        <f t="shared" si="4"/>
        <v>23</v>
      </c>
      <c r="F1980" s="30" t="str">
        <f>IFERROR(VLOOKUP(A1980,'_holidays'!A1980:B4085,2, false),"Ns")</f>
        <v>Ns</v>
      </c>
      <c r="G1980" s="30" t="str">
        <f>IFERROR(VLOOKUP(A1980,'_holidays'!A1980:C4085,3,False),"Ns")</f>
        <v>Ns</v>
      </c>
      <c r="H1980" s="31">
        <v>9.3</v>
      </c>
      <c r="I1980" s="31">
        <v>11.2</v>
      </c>
      <c r="J1980" s="28">
        <v>2.6</v>
      </c>
      <c r="K1980" s="31">
        <v>5.0</v>
      </c>
      <c r="L1980" s="27">
        <v>132039.705</v>
      </c>
      <c r="M1980" s="32">
        <v>35.15095713</v>
      </c>
      <c r="N1980" s="33">
        <f t="shared" si="5"/>
        <v>4641322.01</v>
      </c>
    </row>
    <row r="1981">
      <c r="A1981" s="26">
        <v>43984.0</v>
      </c>
      <c r="B1981" s="27" t="str">
        <f t="shared" si="1"/>
        <v>Tuesday</v>
      </c>
      <c r="C1981" s="28" t="str">
        <f t="shared" si="2"/>
        <v>June</v>
      </c>
      <c r="D1981" s="29">
        <f t="shared" si="3"/>
        <v>2020</v>
      </c>
      <c r="E1981" s="27">
        <f t="shared" si="4"/>
        <v>23</v>
      </c>
      <c r="F1981" s="30" t="str">
        <f>IFERROR(VLOOKUP(A1981,'_holidays'!A1981:B4086,2, false),"Ns")</f>
        <v>Ns</v>
      </c>
      <c r="G1981" s="30" t="str">
        <f>IFERROR(VLOOKUP(A1981,'_holidays'!A1981:C4086,3,False),"Ns")</f>
        <v>Ns</v>
      </c>
      <c r="H1981" s="31">
        <v>8.4</v>
      </c>
      <c r="I1981" s="31">
        <v>15.6</v>
      </c>
      <c r="J1981" s="28">
        <v>4.9</v>
      </c>
      <c r="K1981" s="31">
        <v>11.6</v>
      </c>
      <c r="L1981" s="27">
        <v>132710.36</v>
      </c>
      <c r="M1981" s="32">
        <v>40.30454693</v>
      </c>
      <c r="N1981" s="33">
        <f t="shared" si="5"/>
        <v>5348830.933</v>
      </c>
    </row>
    <row r="1982">
      <c r="A1982" s="26">
        <v>43985.0</v>
      </c>
      <c r="B1982" s="27" t="str">
        <f t="shared" si="1"/>
        <v>Wednesday</v>
      </c>
      <c r="C1982" s="28" t="str">
        <f t="shared" si="2"/>
        <v>June</v>
      </c>
      <c r="D1982" s="29">
        <f t="shared" si="3"/>
        <v>2020</v>
      </c>
      <c r="E1982" s="27">
        <f t="shared" si="4"/>
        <v>23</v>
      </c>
      <c r="F1982" s="30" t="str">
        <f>IFERROR(VLOOKUP(A1982,'_holidays'!A1982:B4087,2, false),"Ns")</f>
        <v>Ns</v>
      </c>
      <c r="G1982" s="30" t="str">
        <f>IFERROR(VLOOKUP(A1982,'_holidays'!A1982:C4087,3,False),"Ns")</f>
        <v>Ns</v>
      </c>
      <c r="H1982" s="31">
        <v>10.5</v>
      </c>
      <c r="I1982" s="31">
        <v>14.1</v>
      </c>
      <c r="J1982" s="28">
        <v>7.3</v>
      </c>
      <c r="K1982" s="31">
        <v>0.6</v>
      </c>
      <c r="L1982" s="27">
        <v>130801.825</v>
      </c>
      <c r="M1982" s="32">
        <v>46.17833796</v>
      </c>
      <c r="N1982" s="33">
        <f t="shared" si="5"/>
        <v>6040210.881</v>
      </c>
    </row>
    <row r="1983">
      <c r="A1983" s="26">
        <v>43986.0</v>
      </c>
      <c r="B1983" s="27" t="str">
        <f t="shared" si="1"/>
        <v>Thursday</v>
      </c>
      <c r="C1983" s="28" t="str">
        <f t="shared" si="2"/>
        <v>June</v>
      </c>
      <c r="D1983" s="29">
        <f t="shared" si="3"/>
        <v>2020</v>
      </c>
      <c r="E1983" s="27">
        <f t="shared" si="4"/>
        <v>23</v>
      </c>
      <c r="F1983" s="30" t="str">
        <f>IFERROR(VLOOKUP(A1983,'_holidays'!A1983:B4088,2, false),"Ns")</f>
        <v>Ns</v>
      </c>
      <c r="G1983" s="30" t="str">
        <f>IFERROR(VLOOKUP(A1983,'_holidays'!A1983:C4088,3,False),"Ns")</f>
        <v>Ns</v>
      </c>
      <c r="H1983" s="31">
        <v>9.3</v>
      </c>
      <c r="I1983" s="31">
        <v>13.8</v>
      </c>
      <c r="J1983" s="28">
        <v>9.3</v>
      </c>
      <c r="K1983" s="31">
        <v>0.0</v>
      </c>
      <c r="L1983" s="27">
        <v>133322.025</v>
      </c>
      <c r="M1983" s="32">
        <v>52.41174158</v>
      </c>
      <c r="N1983" s="33">
        <f t="shared" si="5"/>
        <v>6987639.521</v>
      </c>
    </row>
    <row r="1984">
      <c r="A1984" s="26">
        <v>43987.0</v>
      </c>
      <c r="B1984" s="27" t="str">
        <f t="shared" si="1"/>
        <v>Friday</v>
      </c>
      <c r="C1984" s="28" t="str">
        <f t="shared" si="2"/>
        <v>June</v>
      </c>
      <c r="D1984" s="29">
        <f t="shared" si="3"/>
        <v>2020</v>
      </c>
      <c r="E1984" s="27">
        <f t="shared" si="4"/>
        <v>23</v>
      </c>
      <c r="F1984" s="30" t="str">
        <f>IFERROR(VLOOKUP(A1984,'_holidays'!A1984:B4089,2, false),"Ns")</f>
        <v>Ns</v>
      </c>
      <c r="G1984" s="30" t="str">
        <f>IFERROR(VLOOKUP(A1984,'_holidays'!A1984:C4089,3,False),"Ns")</f>
        <v>Ns</v>
      </c>
      <c r="H1984" s="31">
        <v>4.1</v>
      </c>
      <c r="I1984" s="31">
        <v>14.6</v>
      </c>
      <c r="J1984" s="28">
        <v>9.4</v>
      </c>
      <c r="K1984" s="31">
        <v>0.0</v>
      </c>
      <c r="L1984" s="27">
        <v>137368.465</v>
      </c>
      <c r="M1984" s="32">
        <v>62.03344383</v>
      </c>
      <c r="N1984" s="33">
        <f t="shared" si="5"/>
        <v>8521438.958</v>
      </c>
    </row>
    <row r="1985">
      <c r="A1985" s="26">
        <v>43988.0</v>
      </c>
      <c r="B1985" s="27" t="str">
        <f t="shared" si="1"/>
        <v>Saturday</v>
      </c>
      <c r="C1985" s="28" t="str">
        <f t="shared" si="2"/>
        <v>June</v>
      </c>
      <c r="D1985" s="29">
        <f t="shared" si="3"/>
        <v>2020</v>
      </c>
      <c r="E1985" s="27">
        <f t="shared" si="4"/>
        <v>23</v>
      </c>
      <c r="F1985" s="30" t="str">
        <f>IFERROR(VLOOKUP(A1985,'_holidays'!A1985:B4090,2, false),"Ns")</f>
        <v>Y</v>
      </c>
      <c r="G1985" s="30" t="str">
        <f>IFERROR(VLOOKUP(A1985,'_holidays'!A1985:C4090,3,False),"Ns")</f>
        <v>N</v>
      </c>
      <c r="H1985" s="31">
        <v>6.0</v>
      </c>
      <c r="I1985" s="31">
        <v>13.3</v>
      </c>
      <c r="J1985" s="28">
        <v>6.6</v>
      </c>
      <c r="K1985" s="31">
        <v>0.0</v>
      </c>
      <c r="L1985" s="27">
        <v>126427.92</v>
      </c>
      <c r="M1985" s="32">
        <v>51.80529968</v>
      </c>
      <c r="N1985" s="33">
        <f t="shared" si="5"/>
        <v>6549636.284</v>
      </c>
    </row>
    <row r="1986">
      <c r="A1986" s="26">
        <v>43989.0</v>
      </c>
      <c r="B1986" s="27" t="str">
        <f t="shared" si="1"/>
        <v>Sunday</v>
      </c>
      <c r="C1986" s="28" t="str">
        <f t="shared" si="2"/>
        <v>June</v>
      </c>
      <c r="D1986" s="29">
        <f t="shared" si="3"/>
        <v>2020</v>
      </c>
      <c r="E1986" s="27">
        <f t="shared" si="4"/>
        <v>24</v>
      </c>
      <c r="F1986" s="30" t="str">
        <f>IFERROR(VLOOKUP(A1986,'_holidays'!A1986:B4091,2, false),"Ns")</f>
        <v>N</v>
      </c>
      <c r="G1986" s="30" t="str">
        <f>IFERROR(VLOOKUP(A1986,'_holidays'!A1986:C4091,3,False),"Ns")</f>
        <v>N</v>
      </c>
      <c r="H1986" s="31">
        <v>7.9</v>
      </c>
      <c r="I1986" s="31">
        <v>11.8</v>
      </c>
      <c r="J1986" s="28">
        <v>6.3</v>
      </c>
      <c r="K1986" s="31">
        <v>0.0</v>
      </c>
      <c r="L1986" s="27">
        <v>119524.41</v>
      </c>
      <c r="M1986" s="32">
        <v>52.5677437</v>
      </c>
      <c r="N1986" s="33">
        <f t="shared" si="5"/>
        <v>6283128.551</v>
      </c>
    </row>
    <row r="1987">
      <c r="A1987" s="26">
        <v>43990.0</v>
      </c>
      <c r="B1987" s="27" t="str">
        <f t="shared" si="1"/>
        <v>Monday</v>
      </c>
      <c r="C1987" s="28" t="str">
        <f t="shared" si="2"/>
        <v>June</v>
      </c>
      <c r="D1987" s="29">
        <f t="shared" si="3"/>
        <v>2020</v>
      </c>
      <c r="E1987" s="27">
        <f t="shared" si="4"/>
        <v>24</v>
      </c>
      <c r="F1987" s="30" t="str">
        <f>IFERROR(VLOOKUP(A1987,'_holidays'!A1987:B4092,2, false),"Ns")</f>
        <v>N</v>
      </c>
      <c r="G1987" s="30" t="str">
        <f>IFERROR(VLOOKUP(A1987,'_holidays'!A1987:C4092,3,False),"Ns")</f>
        <v>N</v>
      </c>
      <c r="H1987" s="31">
        <v>4.5</v>
      </c>
      <c r="I1987" s="31">
        <v>12.6</v>
      </c>
      <c r="J1987" s="28">
        <v>8.8</v>
      </c>
      <c r="K1987" s="31">
        <v>0.0</v>
      </c>
      <c r="L1987" s="27">
        <v>124792.975</v>
      </c>
      <c r="M1987" s="32">
        <v>64.9355269</v>
      </c>
      <c r="N1987" s="33">
        <f t="shared" si="5"/>
        <v>8103497.585</v>
      </c>
    </row>
    <row r="1988">
      <c r="A1988" s="26">
        <v>43991.0</v>
      </c>
      <c r="B1988" s="27" t="str">
        <f t="shared" si="1"/>
        <v>Tuesday</v>
      </c>
      <c r="C1988" s="28" t="str">
        <f t="shared" si="2"/>
        <v>June</v>
      </c>
      <c r="D1988" s="29">
        <f t="shared" si="3"/>
        <v>2020</v>
      </c>
      <c r="E1988" s="27">
        <f t="shared" si="4"/>
        <v>24</v>
      </c>
      <c r="F1988" s="30" t="str">
        <f>IFERROR(VLOOKUP(A1988,'_holidays'!A1988:B4093,2, false),"Ns")</f>
        <v>N</v>
      </c>
      <c r="G1988" s="30" t="str">
        <f>IFERROR(VLOOKUP(A1988,'_holidays'!A1988:C4093,3,False),"Ns")</f>
        <v>N</v>
      </c>
      <c r="H1988" s="31">
        <v>2.0</v>
      </c>
      <c r="I1988" s="31">
        <v>15.3</v>
      </c>
      <c r="J1988" s="28">
        <v>9.3</v>
      </c>
      <c r="K1988" s="31">
        <v>0.2</v>
      </c>
      <c r="L1988" s="27">
        <v>141571.295</v>
      </c>
      <c r="M1988" s="32">
        <v>134.7476148</v>
      </c>
      <c r="N1988" s="33">
        <f t="shared" si="5"/>
        <v>19076394.33</v>
      </c>
    </row>
    <row r="1989">
      <c r="A1989" s="26">
        <v>43992.0</v>
      </c>
      <c r="B1989" s="27" t="str">
        <f t="shared" si="1"/>
        <v>Wednesday</v>
      </c>
      <c r="C1989" s="28" t="str">
        <f t="shared" si="2"/>
        <v>June</v>
      </c>
      <c r="D1989" s="29">
        <f t="shared" si="3"/>
        <v>2020</v>
      </c>
      <c r="E1989" s="27">
        <f t="shared" si="4"/>
        <v>24</v>
      </c>
      <c r="F1989" s="30" t="str">
        <f>IFERROR(VLOOKUP(A1989,'_holidays'!A1989:B4094,2, false),"Ns")</f>
        <v>N</v>
      </c>
      <c r="G1989" s="30" t="str">
        <f>IFERROR(VLOOKUP(A1989,'_holidays'!A1989:C4094,3,False),"Ns")</f>
        <v>N</v>
      </c>
      <c r="H1989" s="31">
        <v>3.9</v>
      </c>
      <c r="I1989" s="31">
        <v>16.7</v>
      </c>
      <c r="J1989" s="28">
        <v>8.8</v>
      </c>
      <c r="K1989" s="31">
        <v>0.0</v>
      </c>
      <c r="L1989" s="27">
        <v>137795.795</v>
      </c>
      <c r="M1989" s="32">
        <v>121.1776674</v>
      </c>
      <c r="N1989" s="33">
        <f t="shared" si="5"/>
        <v>16697773.02</v>
      </c>
    </row>
    <row r="1990">
      <c r="A1990" s="26">
        <v>43993.0</v>
      </c>
      <c r="B1990" s="27" t="str">
        <f t="shared" si="1"/>
        <v>Thursday</v>
      </c>
      <c r="C1990" s="28" t="str">
        <f t="shared" si="2"/>
        <v>June</v>
      </c>
      <c r="D1990" s="29">
        <f t="shared" si="3"/>
        <v>2020</v>
      </c>
      <c r="E1990" s="27">
        <f t="shared" si="4"/>
        <v>24</v>
      </c>
      <c r="F1990" s="30" t="str">
        <f>IFERROR(VLOOKUP(A1990,'_holidays'!A1990:B4095,2, false),"Ns")</f>
        <v>Ns</v>
      </c>
      <c r="G1990" s="30" t="str">
        <f>IFERROR(VLOOKUP(A1990,'_holidays'!A1990:C4095,3,False),"Ns")</f>
        <v>Ns</v>
      </c>
      <c r="H1990" s="31">
        <v>4.5</v>
      </c>
      <c r="I1990" s="31">
        <v>16.9</v>
      </c>
      <c r="J1990" s="28">
        <v>9.1</v>
      </c>
      <c r="K1990" s="31">
        <v>0.0</v>
      </c>
      <c r="L1990" s="27">
        <v>141444.445</v>
      </c>
      <c r="M1990" s="32">
        <v>99.91431747</v>
      </c>
      <c r="N1990" s="33">
        <f t="shared" si="5"/>
        <v>14132325.18</v>
      </c>
    </row>
    <row r="1991">
      <c r="A1991" s="26">
        <v>43994.0</v>
      </c>
      <c r="B1991" s="27" t="str">
        <f t="shared" si="1"/>
        <v>Friday</v>
      </c>
      <c r="C1991" s="28" t="str">
        <f t="shared" si="2"/>
        <v>June</v>
      </c>
      <c r="D1991" s="29">
        <f t="shared" si="3"/>
        <v>2020</v>
      </c>
      <c r="E1991" s="27">
        <f t="shared" si="4"/>
        <v>24</v>
      </c>
      <c r="F1991" s="30" t="str">
        <f>IFERROR(VLOOKUP(A1991,'_holidays'!A1991:B4096,2, false),"Ns")</f>
        <v>Ns</v>
      </c>
      <c r="G1991" s="30" t="str">
        <f>IFERROR(VLOOKUP(A1991,'_holidays'!A1991:C4096,3,False),"Ns")</f>
        <v>Ns</v>
      </c>
      <c r="H1991" s="31">
        <v>4.2</v>
      </c>
      <c r="I1991" s="31">
        <v>15.3</v>
      </c>
      <c r="J1991" s="28">
        <v>9.2</v>
      </c>
      <c r="K1991" s="31">
        <v>0.0</v>
      </c>
      <c r="L1991" s="27">
        <v>134684.585</v>
      </c>
      <c r="M1991" s="32">
        <v>50.25057404</v>
      </c>
      <c r="N1991" s="33">
        <f t="shared" si="5"/>
        <v>6767977.711</v>
      </c>
    </row>
    <row r="1992">
      <c r="A1992" s="26">
        <v>43995.0</v>
      </c>
      <c r="B1992" s="27" t="str">
        <f t="shared" si="1"/>
        <v>Saturday</v>
      </c>
      <c r="C1992" s="28" t="str">
        <f t="shared" si="2"/>
        <v>June</v>
      </c>
      <c r="D1992" s="29">
        <f t="shared" si="3"/>
        <v>2020</v>
      </c>
      <c r="E1992" s="27">
        <f t="shared" si="4"/>
        <v>24</v>
      </c>
      <c r="F1992" s="30" t="str">
        <f>IFERROR(VLOOKUP(A1992,'_holidays'!A1992:B4097,2, false),"Ns")</f>
        <v>Y</v>
      </c>
      <c r="G1992" s="30" t="str">
        <f>IFERROR(VLOOKUP(A1992,'_holidays'!A1992:C4097,3,False),"Ns")</f>
        <v>N</v>
      </c>
      <c r="H1992" s="31">
        <v>5.7</v>
      </c>
      <c r="I1992" s="31">
        <v>16.4</v>
      </c>
      <c r="J1992" s="28">
        <v>3.4</v>
      </c>
      <c r="K1992" s="31">
        <v>0.0</v>
      </c>
      <c r="L1992" s="27">
        <v>117394.455</v>
      </c>
      <c r="M1992" s="32">
        <v>31.44827161</v>
      </c>
      <c r="N1992" s="33">
        <f t="shared" si="5"/>
        <v>3691852.706</v>
      </c>
    </row>
    <row r="1993">
      <c r="A1993" s="26">
        <v>43996.0</v>
      </c>
      <c r="B1993" s="27" t="str">
        <f t="shared" si="1"/>
        <v>Sunday</v>
      </c>
      <c r="C1993" s="28" t="str">
        <f t="shared" si="2"/>
        <v>June</v>
      </c>
      <c r="D1993" s="29">
        <f t="shared" si="3"/>
        <v>2020</v>
      </c>
      <c r="E1993" s="27">
        <f t="shared" si="4"/>
        <v>25</v>
      </c>
      <c r="F1993" s="30" t="str">
        <f>IFERROR(VLOOKUP(A1993,'_holidays'!A1993:B4098,2, false),"Ns")</f>
        <v>Y</v>
      </c>
      <c r="G1993" s="30" t="str">
        <f>IFERROR(VLOOKUP(A1993,'_holidays'!A1993:C4098,3,False),"Ns")</f>
        <v>N</v>
      </c>
      <c r="H1993" s="31">
        <v>10.4</v>
      </c>
      <c r="I1993" s="31">
        <v>15.2</v>
      </c>
      <c r="J1993" s="28">
        <v>8.0</v>
      </c>
      <c r="K1993" s="31">
        <v>5.8</v>
      </c>
      <c r="L1993" s="27">
        <v>107553.005</v>
      </c>
      <c r="M1993" s="32">
        <v>24.87964662</v>
      </c>
      <c r="N1993" s="33">
        <f t="shared" si="5"/>
        <v>2675880.757</v>
      </c>
    </row>
    <row r="1994">
      <c r="A1994" s="26">
        <v>43997.0</v>
      </c>
      <c r="B1994" s="27" t="str">
        <f t="shared" si="1"/>
        <v>Monday</v>
      </c>
      <c r="C1994" s="28" t="str">
        <f t="shared" si="2"/>
        <v>June</v>
      </c>
      <c r="D1994" s="29">
        <f t="shared" si="3"/>
        <v>2020</v>
      </c>
      <c r="E1994" s="27">
        <f t="shared" si="4"/>
        <v>25</v>
      </c>
      <c r="F1994" s="30" t="str">
        <f>IFERROR(VLOOKUP(A1994,'_holidays'!A1994:B4099,2, false),"Ns")</f>
        <v>Y</v>
      </c>
      <c r="G1994" s="30" t="str">
        <f>IFERROR(VLOOKUP(A1994,'_holidays'!A1994:C4099,3,False),"Ns")</f>
        <v>N</v>
      </c>
      <c r="H1994" s="31">
        <v>11.6</v>
      </c>
      <c r="I1994" s="31">
        <v>18.4</v>
      </c>
      <c r="J1994" s="28">
        <v>8.0</v>
      </c>
      <c r="K1994" s="31">
        <v>0.0</v>
      </c>
      <c r="L1994" s="27">
        <v>121221.455</v>
      </c>
      <c r="M1994" s="32">
        <v>26.0068805</v>
      </c>
      <c r="N1994" s="33">
        <f t="shared" si="5"/>
        <v>3152591.894</v>
      </c>
    </row>
    <row r="1995">
      <c r="A1995" s="26">
        <v>43998.0</v>
      </c>
      <c r="B1995" s="27" t="str">
        <f t="shared" si="1"/>
        <v>Tuesday</v>
      </c>
      <c r="C1995" s="28" t="str">
        <f t="shared" si="2"/>
        <v>June</v>
      </c>
      <c r="D1995" s="29">
        <f t="shared" si="3"/>
        <v>2020</v>
      </c>
      <c r="E1995" s="27">
        <f t="shared" si="4"/>
        <v>25</v>
      </c>
      <c r="F1995" s="30" t="str">
        <f>IFERROR(VLOOKUP(A1995,'_holidays'!A1995:B4100,2, false),"Ns")</f>
        <v>Y</v>
      </c>
      <c r="G1995" s="30" t="str">
        <f>IFERROR(VLOOKUP(A1995,'_holidays'!A1995:C4100,3,False),"Ns")</f>
        <v>N</v>
      </c>
      <c r="H1995" s="31">
        <v>13.0</v>
      </c>
      <c r="I1995" s="31">
        <v>17.9</v>
      </c>
      <c r="J1995" s="28">
        <v>6.7</v>
      </c>
      <c r="K1995" s="31">
        <v>0.0</v>
      </c>
      <c r="L1995" s="27">
        <v>124473.67</v>
      </c>
      <c r="M1995" s="32">
        <v>34.23091122</v>
      </c>
      <c r="N1995" s="33">
        <f t="shared" si="5"/>
        <v>4260847.147</v>
      </c>
    </row>
    <row r="1996">
      <c r="A1996" s="26">
        <v>43999.0</v>
      </c>
      <c r="B1996" s="27" t="str">
        <f t="shared" si="1"/>
        <v>Wednesday</v>
      </c>
      <c r="C1996" s="28" t="str">
        <f t="shared" si="2"/>
        <v>June</v>
      </c>
      <c r="D1996" s="29">
        <f t="shared" si="3"/>
        <v>2020</v>
      </c>
      <c r="E1996" s="27">
        <f t="shared" si="4"/>
        <v>25</v>
      </c>
      <c r="F1996" s="30" t="str">
        <f>IFERROR(VLOOKUP(A1996,'_holidays'!A1996:B4101,2, false),"Ns")</f>
        <v>Y</v>
      </c>
      <c r="G1996" s="30" t="str">
        <f>IFERROR(VLOOKUP(A1996,'_holidays'!A1996:C4101,3,False),"Ns")</f>
        <v>N</v>
      </c>
      <c r="H1996" s="31">
        <v>10.2</v>
      </c>
      <c r="I1996" s="31">
        <v>14.6</v>
      </c>
      <c r="J1996" s="28">
        <v>8.5</v>
      </c>
      <c r="K1996" s="31">
        <v>0.4</v>
      </c>
      <c r="L1996" s="27">
        <v>133969.69</v>
      </c>
      <c r="M1996" s="32">
        <v>66.78362319</v>
      </c>
      <c r="N1996" s="33">
        <f t="shared" si="5"/>
        <v>8946981.296</v>
      </c>
    </row>
    <row r="1997">
      <c r="A1997" s="26">
        <v>44000.0</v>
      </c>
      <c r="B1997" s="27" t="str">
        <f t="shared" si="1"/>
        <v>Thursday</v>
      </c>
      <c r="C1997" s="28" t="str">
        <f t="shared" si="2"/>
        <v>June</v>
      </c>
      <c r="D1997" s="29">
        <f t="shared" si="3"/>
        <v>2020</v>
      </c>
      <c r="E1997" s="27">
        <f t="shared" si="4"/>
        <v>25</v>
      </c>
      <c r="F1997" s="30" t="str">
        <f>IFERROR(VLOOKUP(A1997,'_holidays'!A1997:B4102,2, false),"Ns")</f>
        <v>Y</v>
      </c>
      <c r="G1997" s="30" t="str">
        <f>IFERROR(VLOOKUP(A1997,'_holidays'!A1997:C4102,3,False),"Ns")</f>
        <v>N</v>
      </c>
      <c r="H1997" s="31">
        <v>4.6</v>
      </c>
      <c r="I1997" s="31">
        <v>16.9</v>
      </c>
      <c r="J1997" s="28">
        <v>9.1</v>
      </c>
      <c r="K1997" s="31">
        <v>0.0</v>
      </c>
      <c r="L1997" s="27">
        <v>130437.325</v>
      </c>
      <c r="M1997" s="32">
        <v>35.14292887</v>
      </c>
      <c r="N1997" s="33">
        <f t="shared" si="5"/>
        <v>4583949.634</v>
      </c>
    </row>
    <row r="1998">
      <c r="A1998" s="26">
        <v>44001.0</v>
      </c>
      <c r="B1998" s="27" t="str">
        <f t="shared" si="1"/>
        <v>Friday</v>
      </c>
      <c r="C1998" s="28" t="str">
        <f t="shared" si="2"/>
        <v>June</v>
      </c>
      <c r="D1998" s="29">
        <f t="shared" si="3"/>
        <v>2020</v>
      </c>
      <c r="E1998" s="27">
        <f t="shared" si="4"/>
        <v>25</v>
      </c>
      <c r="F1998" s="30" t="str">
        <f>IFERROR(VLOOKUP(A1998,'_holidays'!A1998:B4103,2, false),"Ns")</f>
        <v>Y</v>
      </c>
      <c r="G1998" s="30" t="str">
        <f>IFERROR(VLOOKUP(A1998,'_holidays'!A1998:C4103,3,False),"Ns")</f>
        <v>N</v>
      </c>
      <c r="H1998" s="31">
        <v>6.4</v>
      </c>
      <c r="I1998" s="31">
        <v>17.8</v>
      </c>
      <c r="J1998" s="28">
        <v>8.6</v>
      </c>
      <c r="K1998" s="31">
        <v>0.0</v>
      </c>
      <c r="L1998" s="27">
        <v>120149.435</v>
      </c>
      <c r="M1998" s="32">
        <v>30.51870659</v>
      </c>
      <c r="N1998" s="33">
        <f t="shared" si="5"/>
        <v>3666805.354</v>
      </c>
    </row>
    <row r="1999">
      <c r="A1999" s="26">
        <v>44002.0</v>
      </c>
      <c r="B1999" s="27" t="str">
        <f t="shared" si="1"/>
        <v>Saturday</v>
      </c>
      <c r="C1999" s="28" t="str">
        <f t="shared" si="2"/>
        <v>June</v>
      </c>
      <c r="D1999" s="29">
        <f t="shared" si="3"/>
        <v>2020</v>
      </c>
      <c r="E1999" s="27">
        <f t="shared" si="4"/>
        <v>25</v>
      </c>
      <c r="F1999" s="30" t="str">
        <f>IFERROR(VLOOKUP(A1999,'_holidays'!A1999:B4104,2, false),"Ns")</f>
        <v>Y</v>
      </c>
      <c r="G1999" s="30" t="str">
        <f>IFERROR(VLOOKUP(A1999,'_holidays'!A1999:C4104,3,False),"Ns")</f>
        <v>N</v>
      </c>
      <c r="H1999" s="31">
        <v>12.8</v>
      </c>
      <c r="I1999" s="31">
        <v>16.9</v>
      </c>
      <c r="J1999" s="28">
        <v>8.5</v>
      </c>
      <c r="K1999" s="31">
        <v>1.4</v>
      </c>
      <c r="L1999" s="27">
        <v>109644.695</v>
      </c>
      <c r="M1999" s="32">
        <v>34.0593321</v>
      </c>
      <c r="N1999" s="33">
        <f t="shared" si="5"/>
        <v>3734425.08</v>
      </c>
    </row>
    <row r="2000">
      <c r="A2000" s="26">
        <v>44003.0</v>
      </c>
      <c r="B2000" s="27" t="str">
        <f t="shared" si="1"/>
        <v>Sunday</v>
      </c>
      <c r="C2000" s="28" t="str">
        <f t="shared" si="2"/>
        <v>June</v>
      </c>
      <c r="D2000" s="29">
        <f t="shared" si="3"/>
        <v>2020</v>
      </c>
      <c r="E2000" s="27">
        <f t="shared" si="4"/>
        <v>26</v>
      </c>
      <c r="F2000" s="30" t="str">
        <f>IFERROR(VLOOKUP(A2000,'_holidays'!A2000:B4105,2, false),"Ns")</f>
        <v>Y</v>
      </c>
      <c r="G2000" s="30" t="str">
        <f>IFERROR(VLOOKUP(A2000,'_holidays'!A2000:C4105,3,False),"Ns")</f>
        <v>N</v>
      </c>
      <c r="H2000" s="31">
        <v>6.9</v>
      </c>
      <c r="I2000" s="31">
        <v>12.0</v>
      </c>
      <c r="J2000" s="28">
        <v>4.9</v>
      </c>
      <c r="K2000" s="31">
        <v>0.0</v>
      </c>
      <c r="L2000" s="27">
        <v>121528.375</v>
      </c>
      <c r="M2000" s="32">
        <v>36.99437852</v>
      </c>
      <c r="N2000" s="33">
        <f t="shared" si="5"/>
        <v>4495866.706</v>
      </c>
    </row>
    <row r="2001">
      <c r="A2001" s="26">
        <v>44004.0</v>
      </c>
      <c r="B2001" s="27" t="str">
        <f t="shared" si="1"/>
        <v>Monday</v>
      </c>
      <c r="C2001" s="28" t="str">
        <f t="shared" si="2"/>
        <v>June</v>
      </c>
      <c r="D2001" s="29">
        <f t="shared" si="3"/>
        <v>2020</v>
      </c>
      <c r="E2001" s="27">
        <f t="shared" si="4"/>
        <v>26</v>
      </c>
      <c r="F2001" s="30" t="str">
        <f>IFERROR(VLOOKUP(A2001,'_holidays'!A2001:B4106,2, false),"Ns")</f>
        <v>Y</v>
      </c>
      <c r="G2001" s="30" t="str">
        <f>IFERROR(VLOOKUP(A2001,'_holidays'!A2001:C4106,3,False),"Ns")</f>
        <v>N</v>
      </c>
      <c r="H2001" s="31">
        <v>8.1</v>
      </c>
      <c r="I2001" s="31">
        <v>13.0</v>
      </c>
      <c r="J2001" s="28">
        <v>5.5</v>
      </c>
      <c r="K2001" s="31">
        <v>0.0</v>
      </c>
      <c r="L2001" s="27">
        <v>136373.435</v>
      </c>
      <c r="M2001" s="32">
        <v>45.89619048</v>
      </c>
      <c r="N2001" s="33">
        <f t="shared" si="5"/>
        <v>6259021.149</v>
      </c>
    </row>
    <row r="2002">
      <c r="A2002" s="26">
        <v>44005.0</v>
      </c>
      <c r="B2002" s="27" t="str">
        <f t="shared" si="1"/>
        <v>Tuesday</v>
      </c>
      <c r="C2002" s="28" t="str">
        <f t="shared" si="2"/>
        <v>June</v>
      </c>
      <c r="D2002" s="29">
        <f t="shared" si="3"/>
        <v>2020</v>
      </c>
      <c r="E2002" s="27">
        <f t="shared" si="4"/>
        <v>26</v>
      </c>
      <c r="F2002" s="30" t="str">
        <f>IFERROR(VLOOKUP(A2002,'_holidays'!A2002:B4107,2, false),"Ns")</f>
        <v>Y</v>
      </c>
      <c r="G2002" s="30" t="str">
        <f>IFERROR(VLOOKUP(A2002,'_holidays'!A2002:C4107,3,False),"Ns")</f>
        <v>N</v>
      </c>
      <c r="H2002" s="31">
        <v>9.0</v>
      </c>
      <c r="I2002" s="31">
        <v>14.4</v>
      </c>
      <c r="J2002" s="28">
        <v>8.4</v>
      </c>
      <c r="K2002" s="31">
        <v>2.2</v>
      </c>
      <c r="L2002" s="27">
        <v>131904.745</v>
      </c>
      <c r="M2002" s="32">
        <v>48.98674317</v>
      </c>
      <c r="N2002" s="33">
        <f t="shared" si="5"/>
        <v>6461583.866</v>
      </c>
    </row>
    <row r="2003">
      <c r="A2003" s="26">
        <v>44006.0</v>
      </c>
      <c r="B2003" s="27" t="str">
        <f t="shared" si="1"/>
        <v>Wednesday</v>
      </c>
      <c r="C2003" s="28" t="str">
        <f t="shared" si="2"/>
        <v>June</v>
      </c>
      <c r="D2003" s="29">
        <f t="shared" si="3"/>
        <v>2020</v>
      </c>
      <c r="E2003" s="27">
        <f t="shared" si="4"/>
        <v>26</v>
      </c>
      <c r="F2003" s="30" t="str">
        <f>IFERROR(VLOOKUP(A2003,'_holidays'!A2003:B4108,2, false),"Ns")</f>
        <v>Y</v>
      </c>
      <c r="G2003" s="30" t="str">
        <f>IFERROR(VLOOKUP(A2003,'_holidays'!A2003:C4108,3,False),"Ns")</f>
        <v>N</v>
      </c>
      <c r="H2003" s="31">
        <v>10.1</v>
      </c>
      <c r="I2003" s="31">
        <v>14.9</v>
      </c>
      <c r="J2003" s="28">
        <v>8.0</v>
      </c>
      <c r="K2003" s="31">
        <v>0.4</v>
      </c>
      <c r="L2003" s="27">
        <v>133100.905</v>
      </c>
      <c r="M2003" s="32">
        <v>56.72143583</v>
      </c>
      <c r="N2003" s="33">
        <f t="shared" si="5"/>
        <v>7549674.442</v>
      </c>
    </row>
    <row r="2004">
      <c r="A2004" s="26">
        <v>44007.0</v>
      </c>
      <c r="B2004" s="27" t="str">
        <f t="shared" si="1"/>
        <v>Thursday</v>
      </c>
      <c r="C2004" s="28" t="str">
        <f t="shared" si="2"/>
        <v>June</v>
      </c>
      <c r="D2004" s="29">
        <f t="shared" si="3"/>
        <v>2020</v>
      </c>
      <c r="E2004" s="27">
        <f t="shared" si="4"/>
        <v>26</v>
      </c>
      <c r="F2004" s="30" t="str">
        <f>IFERROR(VLOOKUP(A2004,'_holidays'!A2004:B4109,2, false),"Ns")</f>
        <v>Y</v>
      </c>
      <c r="G2004" s="30" t="str">
        <f>IFERROR(VLOOKUP(A2004,'_holidays'!A2004:C4109,3,False),"Ns")</f>
        <v>N</v>
      </c>
      <c r="H2004" s="31">
        <v>10.2</v>
      </c>
      <c r="I2004" s="31">
        <v>15.9</v>
      </c>
      <c r="J2004" s="28">
        <v>5.0</v>
      </c>
      <c r="K2004" s="31">
        <v>0.0</v>
      </c>
      <c r="L2004" s="27">
        <v>131466.24</v>
      </c>
      <c r="M2004" s="32">
        <v>39.91004036</v>
      </c>
      <c r="N2004" s="33">
        <f t="shared" si="5"/>
        <v>5246822.944</v>
      </c>
    </row>
    <row r="2005">
      <c r="A2005" s="26">
        <v>44008.0</v>
      </c>
      <c r="B2005" s="27" t="str">
        <f t="shared" si="1"/>
        <v>Friday</v>
      </c>
      <c r="C2005" s="28" t="str">
        <f t="shared" si="2"/>
        <v>June</v>
      </c>
      <c r="D2005" s="29">
        <f t="shared" si="3"/>
        <v>2020</v>
      </c>
      <c r="E2005" s="27">
        <f t="shared" si="4"/>
        <v>26</v>
      </c>
      <c r="F2005" s="30" t="str">
        <f>IFERROR(VLOOKUP(A2005,'_holidays'!A2005:B4110,2, false),"Ns")</f>
        <v>N</v>
      </c>
      <c r="G2005" s="30" t="str">
        <f>IFERROR(VLOOKUP(A2005,'_holidays'!A2005:C4110,3,False),"Ns")</f>
        <v>N</v>
      </c>
      <c r="H2005" s="31">
        <v>7.9</v>
      </c>
      <c r="I2005" s="31">
        <v>13.8</v>
      </c>
      <c r="J2005" s="28">
        <v>8.8</v>
      </c>
      <c r="K2005" s="31">
        <v>1.2</v>
      </c>
      <c r="L2005" s="27">
        <v>136872.56</v>
      </c>
      <c r="M2005" s="32">
        <v>55.53696115</v>
      </c>
      <c r="N2005" s="33">
        <f t="shared" si="5"/>
        <v>7601486.047</v>
      </c>
    </row>
    <row r="2006">
      <c r="A2006" s="26">
        <v>44009.0</v>
      </c>
      <c r="B2006" s="27" t="str">
        <f t="shared" si="1"/>
        <v>Saturday</v>
      </c>
      <c r="C2006" s="28" t="str">
        <f t="shared" si="2"/>
        <v>June</v>
      </c>
      <c r="D2006" s="29">
        <f t="shared" si="3"/>
        <v>2020</v>
      </c>
      <c r="E2006" s="27">
        <f t="shared" si="4"/>
        <v>26</v>
      </c>
      <c r="F2006" s="30" t="str">
        <f>IFERROR(VLOOKUP(A2006,'_holidays'!A2006:B4111,2, false),"Ns")</f>
        <v>N</v>
      </c>
      <c r="G2006" s="30" t="str">
        <f>IFERROR(VLOOKUP(A2006,'_holidays'!A2006:C4111,3,False),"Ns")</f>
        <v>N</v>
      </c>
      <c r="H2006" s="31">
        <v>6.2</v>
      </c>
      <c r="I2006" s="31">
        <v>13.1</v>
      </c>
      <c r="J2006" s="28">
        <v>7.9</v>
      </c>
      <c r="K2006" s="31">
        <v>0.0</v>
      </c>
      <c r="L2006" s="27">
        <v>126938.54</v>
      </c>
      <c r="M2006" s="32">
        <v>48.3032828</v>
      </c>
      <c r="N2006" s="33">
        <f t="shared" si="5"/>
        <v>6131548.196</v>
      </c>
    </row>
    <row r="2007">
      <c r="A2007" s="26">
        <v>44010.0</v>
      </c>
      <c r="B2007" s="27" t="str">
        <f t="shared" si="1"/>
        <v>Sunday</v>
      </c>
      <c r="C2007" s="28" t="str">
        <f t="shared" si="2"/>
        <v>June</v>
      </c>
      <c r="D2007" s="29">
        <f t="shared" si="3"/>
        <v>2020</v>
      </c>
      <c r="E2007" s="27">
        <f t="shared" si="4"/>
        <v>27</v>
      </c>
      <c r="F2007" s="30" t="str">
        <f>IFERROR(VLOOKUP(A2007,'_holidays'!A2007:B4112,2, false),"Ns")</f>
        <v>N</v>
      </c>
      <c r="G2007" s="30" t="str">
        <f>IFERROR(VLOOKUP(A2007,'_holidays'!A2007:C4112,3,False),"Ns")</f>
        <v>N</v>
      </c>
      <c r="H2007" s="31">
        <v>1.7</v>
      </c>
      <c r="I2007" s="31">
        <v>12.5</v>
      </c>
      <c r="J2007" s="28">
        <v>9.3</v>
      </c>
      <c r="K2007" s="31">
        <v>0.2</v>
      </c>
      <c r="L2007" s="27">
        <v>125830.75</v>
      </c>
      <c r="M2007" s="32">
        <v>49.19876027</v>
      </c>
      <c r="N2007" s="33">
        <f t="shared" si="5"/>
        <v>6190716.904</v>
      </c>
    </row>
    <row r="2008">
      <c r="A2008" s="26">
        <v>44011.0</v>
      </c>
      <c r="B2008" s="27" t="str">
        <f t="shared" si="1"/>
        <v>Monday</v>
      </c>
      <c r="C2008" s="28" t="str">
        <f t="shared" si="2"/>
        <v>June</v>
      </c>
      <c r="D2008" s="29">
        <f t="shared" si="3"/>
        <v>2020</v>
      </c>
      <c r="E2008" s="27">
        <f t="shared" si="4"/>
        <v>27</v>
      </c>
      <c r="F2008" s="30" t="str">
        <f>IFERROR(VLOOKUP(A2008,'_holidays'!A2008:B4113,2, false),"Ns")</f>
        <v>N</v>
      </c>
      <c r="G2008" s="30" t="str">
        <f>IFERROR(VLOOKUP(A2008,'_holidays'!A2008:C4113,3,False),"Ns")</f>
        <v>N</v>
      </c>
      <c r="H2008" s="31">
        <v>2.2</v>
      </c>
      <c r="I2008" s="31">
        <v>15.4</v>
      </c>
      <c r="J2008" s="28">
        <v>9.3</v>
      </c>
      <c r="K2008" s="31">
        <v>0.0</v>
      </c>
      <c r="L2008" s="27">
        <v>141431.99</v>
      </c>
      <c r="M2008" s="32">
        <v>42.72455245</v>
      </c>
      <c r="N2008" s="33">
        <f t="shared" si="5"/>
        <v>6042618.475</v>
      </c>
    </row>
    <row r="2009">
      <c r="A2009" s="26">
        <v>44012.0</v>
      </c>
      <c r="B2009" s="27" t="str">
        <f t="shared" si="1"/>
        <v>Tuesday</v>
      </c>
      <c r="C2009" s="28" t="str">
        <f t="shared" si="2"/>
        <v>June</v>
      </c>
      <c r="D2009" s="29">
        <f t="shared" si="3"/>
        <v>2020</v>
      </c>
      <c r="E2009" s="27">
        <f t="shared" si="4"/>
        <v>27</v>
      </c>
      <c r="F2009" s="30" t="str">
        <f>IFERROR(VLOOKUP(A2009,'_holidays'!A2009:B4114,2, false),"Ns")</f>
        <v>N</v>
      </c>
      <c r="G2009" s="30" t="str">
        <f>IFERROR(VLOOKUP(A2009,'_holidays'!A2009:C4114,3,False),"Ns")</f>
        <v>N</v>
      </c>
      <c r="H2009" s="31">
        <v>3.0</v>
      </c>
      <c r="I2009" s="31">
        <v>15.2</v>
      </c>
      <c r="J2009" s="28">
        <v>7.7</v>
      </c>
      <c r="K2009" s="31">
        <v>0.0</v>
      </c>
      <c r="L2009" s="27">
        <v>137644.865</v>
      </c>
      <c r="M2009" s="32">
        <v>32.46337485</v>
      </c>
      <c r="N2009" s="33">
        <f t="shared" si="5"/>
        <v>4468416.849</v>
      </c>
    </row>
    <row r="2010">
      <c r="A2010" s="26">
        <v>44013.0</v>
      </c>
      <c r="B2010" s="27" t="str">
        <f t="shared" si="1"/>
        <v>Wednesday</v>
      </c>
      <c r="C2010" s="28" t="str">
        <f t="shared" si="2"/>
        <v>July</v>
      </c>
      <c r="D2010" s="29">
        <f t="shared" si="3"/>
        <v>2020</v>
      </c>
      <c r="E2010" s="27">
        <f t="shared" si="4"/>
        <v>27</v>
      </c>
      <c r="F2010" s="30" t="str">
        <f>IFERROR(VLOOKUP(A2010,'_holidays'!A2010:B4115,2, false),"Ns")</f>
        <v>Ns</v>
      </c>
      <c r="G2010" s="30" t="str">
        <f>IFERROR(VLOOKUP(A2010,'_holidays'!A2010:C4115,3,False),"Ns")</f>
        <v>Ns</v>
      </c>
      <c r="H2010" s="31">
        <v>9.8</v>
      </c>
      <c r="I2010" s="31">
        <v>17.4</v>
      </c>
      <c r="J2010" s="28">
        <v>9.1</v>
      </c>
      <c r="K2010" s="31">
        <v>0.0</v>
      </c>
      <c r="L2010" s="27">
        <v>126614.72</v>
      </c>
      <c r="M2010" s="32">
        <v>33.15843237</v>
      </c>
      <c r="N2010" s="33">
        <f t="shared" si="5"/>
        <v>4198345.63</v>
      </c>
    </row>
    <row r="2011">
      <c r="A2011" s="26">
        <v>44014.0</v>
      </c>
      <c r="B2011" s="27" t="str">
        <f t="shared" si="1"/>
        <v>Thursday</v>
      </c>
      <c r="C2011" s="28" t="str">
        <f t="shared" si="2"/>
        <v>July</v>
      </c>
      <c r="D2011" s="29">
        <f t="shared" si="3"/>
        <v>2020</v>
      </c>
      <c r="E2011" s="27">
        <f t="shared" si="4"/>
        <v>27</v>
      </c>
      <c r="F2011" s="30" t="str">
        <f>IFERROR(VLOOKUP(A2011,'_holidays'!A2011:B4116,2, false),"Ns")</f>
        <v>Ns</v>
      </c>
      <c r="G2011" s="30" t="str">
        <f>IFERROR(VLOOKUP(A2011,'_holidays'!A2011:C4116,3,False),"Ns")</f>
        <v>Ns</v>
      </c>
      <c r="H2011" s="31">
        <v>10.2</v>
      </c>
      <c r="I2011" s="31">
        <v>15.1</v>
      </c>
      <c r="J2011" s="28">
        <v>7.3</v>
      </c>
      <c r="K2011" s="31">
        <v>1.2</v>
      </c>
      <c r="L2011" s="27">
        <v>131372.71</v>
      </c>
      <c r="M2011" s="32">
        <v>37.36642631</v>
      </c>
      <c r="N2011" s="33">
        <f t="shared" si="5"/>
        <v>4908928.687</v>
      </c>
    </row>
    <row r="2012">
      <c r="A2012" s="26">
        <v>44015.0</v>
      </c>
      <c r="B2012" s="27" t="str">
        <f t="shared" si="1"/>
        <v>Friday</v>
      </c>
      <c r="C2012" s="28" t="str">
        <f t="shared" si="2"/>
        <v>July</v>
      </c>
      <c r="D2012" s="29">
        <f t="shared" si="3"/>
        <v>2020</v>
      </c>
      <c r="E2012" s="27">
        <f t="shared" si="4"/>
        <v>27</v>
      </c>
      <c r="F2012" s="30" t="str">
        <f>IFERROR(VLOOKUP(A2012,'_holidays'!A2012:B4117,2, false),"Ns")</f>
        <v>Ns</v>
      </c>
      <c r="G2012" s="30" t="str">
        <f>IFERROR(VLOOKUP(A2012,'_holidays'!A2012:C4117,3,False),"Ns")</f>
        <v>Ns</v>
      </c>
      <c r="H2012" s="31">
        <v>7.7</v>
      </c>
      <c r="I2012" s="31">
        <v>10.3</v>
      </c>
      <c r="J2012" s="28">
        <v>4.1</v>
      </c>
      <c r="K2012" s="31">
        <v>0.0</v>
      </c>
      <c r="L2012" s="27">
        <v>143010.27</v>
      </c>
      <c r="M2012" s="32">
        <v>43.51202037</v>
      </c>
      <c r="N2012" s="33">
        <f t="shared" si="5"/>
        <v>6222665.781</v>
      </c>
    </row>
    <row r="2013">
      <c r="A2013" s="26">
        <v>44016.0</v>
      </c>
      <c r="B2013" s="27" t="str">
        <f t="shared" si="1"/>
        <v>Saturday</v>
      </c>
      <c r="C2013" s="28" t="str">
        <f t="shared" si="2"/>
        <v>July</v>
      </c>
      <c r="D2013" s="29">
        <f t="shared" si="3"/>
        <v>2020</v>
      </c>
      <c r="E2013" s="27">
        <f t="shared" si="4"/>
        <v>27</v>
      </c>
      <c r="F2013" s="30" t="str">
        <f>IFERROR(VLOOKUP(A2013,'_holidays'!A2013:B4118,2, false),"Ns")</f>
        <v>Ns</v>
      </c>
      <c r="G2013" s="30" t="str">
        <f>IFERROR(VLOOKUP(A2013,'_holidays'!A2013:C4118,3,False),"Ns")</f>
        <v>Ns</v>
      </c>
      <c r="H2013" s="31">
        <v>6.5</v>
      </c>
      <c r="I2013" s="31">
        <v>14.5</v>
      </c>
      <c r="J2013" s="28">
        <v>5.7</v>
      </c>
      <c r="K2013" s="31">
        <v>7.8</v>
      </c>
      <c r="L2013" s="27">
        <v>125400.27</v>
      </c>
      <c r="M2013" s="32">
        <v>50.02610058</v>
      </c>
      <c r="N2013" s="33">
        <f t="shared" si="5"/>
        <v>6273286.52</v>
      </c>
    </row>
    <row r="2014">
      <c r="A2014" s="26">
        <v>44017.0</v>
      </c>
      <c r="B2014" s="27" t="str">
        <f t="shared" si="1"/>
        <v>Sunday</v>
      </c>
      <c r="C2014" s="28" t="str">
        <f t="shared" si="2"/>
        <v>July</v>
      </c>
      <c r="D2014" s="29">
        <f t="shared" si="3"/>
        <v>2020</v>
      </c>
      <c r="E2014" s="27">
        <f t="shared" si="4"/>
        <v>28</v>
      </c>
      <c r="F2014" s="30" t="str">
        <f>IFERROR(VLOOKUP(A2014,'_holidays'!A2014:B4119,2, false),"Ns")</f>
        <v>Ns</v>
      </c>
      <c r="G2014" s="30" t="str">
        <f>IFERROR(VLOOKUP(A2014,'_holidays'!A2014:C4119,3,False),"Ns")</f>
        <v>Ns</v>
      </c>
      <c r="H2014" s="31">
        <v>8.9</v>
      </c>
      <c r="I2014" s="31">
        <v>12.5</v>
      </c>
      <c r="J2014" s="28">
        <v>6.5</v>
      </c>
      <c r="K2014" s="31">
        <v>4.6</v>
      </c>
      <c r="L2014" s="27">
        <v>118507.76</v>
      </c>
      <c r="M2014" s="32">
        <v>50.7877126</v>
      </c>
      <c r="N2014" s="33">
        <f t="shared" si="5"/>
        <v>6018738.056</v>
      </c>
    </row>
    <row r="2015">
      <c r="A2015" s="26">
        <v>44018.0</v>
      </c>
      <c r="B2015" s="27" t="str">
        <f t="shared" si="1"/>
        <v>Monday</v>
      </c>
      <c r="C2015" s="28" t="str">
        <f t="shared" si="2"/>
        <v>July</v>
      </c>
      <c r="D2015" s="29">
        <f t="shared" si="3"/>
        <v>2020</v>
      </c>
      <c r="E2015" s="27">
        <f t="shared" si="4"/>
        <v>28</v>
      </c>
      <c r="F2015" s="30" t="str">
        <f>IFERROR(VLOOKUP(A2015,'_holidays'!A2015:B4120,2, false),"Ns")</f>
        <v>Ns</v>
      </c>
      <c r="G2015" s="30" t="str">
        <f>IFERROR(VLOOKUP(A2015,'_holidays'!A2015:C4120,3,False),"Ns")</f>
        <v>Ns</v>
      </c>
      <c r="H2015" s="31">
        <v>8.1</v>
      </c>
      <c r="I2015" s="31">
        <v>13.1</v>
      </c>
      <c r="J2015" s="28">
        <v>5.8</v>
      </c>
      <c r="K2015" s="31">
        <v>1.0</v>
      </c>
      <c r="L2015" s="27">
        <v>136255.335</v>
      </c>
      <c r="M2015" s="32">
        <v>75.96062272</v>
      </c>
      <c r="N2015" s="33">
        <f t="shared" si="5"/>
        <v>10350040.1</v>
      </c>
    </row>
    <row r="2016">
      <c r="A2016" s="26">
        <v>44019.0</v>
      </c>
      <c r="B2016" s="27" t="str">
        <f t="shared" si="1"/>
        <v>Tuesday</v>
      </c>
      <c r="C2016" s="28" t="str">
        <f t="shared" si="2"/>
        <v>July</v>
      </c>
      <c r="D2016" s="29">
        <f t="shared" si="3"/>
        <v>2020</v>
      </c>
      <c r="E2016" s="27">
        <f t="shared" si="4"/>
        <v>28</v>
      </c>
      <c r="F2016" s="30" t="str">
        <f>IFERROR(VLOOKUP(A2016,'_holidays'!A2016:B4121,2, false),"Ns")</f>
        <v>N</v>
      </c>
      <c r="G2016" s="30" t="str">
        <f>IFERROR(VLOOKUP(A2016,'_holidays'!A2016:C4121,3,False),"Ns")</f>
        <v>N</v>
      </c>
      <c r="H2016" s="31">
        <v>8.9</v>
      </c>
      <c r="I2016" s="31">
        <v>11.8</v>
      </c>
      <c r="J2016" s="28">
        <v>4.8</v>
      </c>
      <c r="K2016" s="31">
        <v>1.4</v>
      </c>
      <c r="L2016" s="27">
        <v>140264.52</v>
      </c>
      <c r="M2016" s="32">
        <v>88.33624266</v>
      </c>
      <c r="N2016" s="33">
        <f t="shared" si="5"/>
        <v>12390440.68</v>
      </c>
    </row>
    <row r="2017">
      <c r="A2017" s="26">
        <v>44020.0</v>
      </c>
      <c r="B2017" s="27" t="str">
        <f t="shared" si="1"/>
        <v>Wednesday</v>
      </c>
      <c r="C2017" s="28" t="str">
        <f t="shared" si="2"/>
        <v>July</v>
      </c>
      <c r="D2017" s="29">
        <f t="shared" si="3"/>
        <v>2020</v>
      </c>
      <c r="E2017" s="27">
        <f t="shared" si="4"/>
        <v>28</v>
      </c>
      <c r="F2017" s="30" t="str">
        <f>IFERROR(VLOOKUP(A2017,'_holidays'!A2017:B4122,2, false),"Ns")</f>
        <v>N</v>
      </c>
      <c r="G2017" s="30" t="str">
        <f>IFERROR(VLOOKUP(A2017,'_holidays'!A2017:C4122,3,False),"Ns")</f>
        <v>N</v>
      </c>
      <c r="H2017" s="31">
        <v>4.9</v>
      </c>
      <c r="I2017" s="31">
        <v>15.7</v>
      </c>
      <c r="J2017" s="28">
        <v>9.4</v>
      </c>
      <c r="K2017" s="31">
        <v>0.0</v>
      </c>
      <c r="L2017" s="27">
        <v>138627.11</v>
      </c>
      <c r="M2017" s="32">
        <v>80.38819689</v>
      </c>
      <c r="N2017" s="33">
        <f t="shared" si="5"/>
        <v>11143983.41</v>
      </c>
    </row>
    <row r="2018">
      <c r="A2018" s="26">
        <v>44021.0</v>
      </c>
      <c r="B2018" s="27" t="str">
        <f t="shared" si="1"/>
        <v>Thursday</v>
      </c>
      <c r="C2018" s="28" t="str">
        <f t="shared" si="2"/>
        <v>July</v>
      </c>
      <c r="D2018" s="29">
        <f t="shared" si="3"/>
        <v>2020</v>
      </c>
      <c r="E2018" s="27">
        <f t="shared" si="4"/>
        <v>28</v>
      </c>
      <c r="F2018" s="30" t="str">
        <f>IFERROR(VLOOKUP(A2018,'_holidays'!A2018:B4123,2, false),"Ns")</f>
        <v>N</v>
      </c>
      <c r="G2018" s="30" t="str">
        <f>IFERROR(VLOOKUP(A2018,'_holidays'!A2018:C4123,3,False),"Ns")</f>
        <v>N</v>
      </c>
      <c r="H2018" s="31">
        <v>5.7</v>
      </c>
      <c r="I2018" s="31">
        <v>17.2</v>
      </c>
      <c r="J2018" s="28">
        <v>8.5</v>
      </c>
      <c r="K2018" s="31">
        <v>0.0</v>
      </c>
      <c r="L2018" s="27">
        <v>135266.165</v>
      </c>
      <c r="M2018" s="32">
        <v>70.71627991</v>
      </c>
      <c r="N2018" s="33">
        <f t="shared" si="5"/>
        <v>9565519.986</v>
      </c>
    </row>
    <row r="2019">
      <c r="A2019" s="26">
        <v>44022.0</v>
      </c>
      <c r="B2019" s="27" t="str">
        <f t="shared" si="1"/>
        <v>Friday</v>
      </c>
      <c r="C2019" s="28" t="str">
        <f t="shared" si="2"/>
        <v>July</v>
      </c>
      <c r="D2019" s="29">
        <f t="shared" si="3"/>
        <v>2020</v>
      </c>
      <c r="E2019" s="27">
        <f t="shared" si="4"/>
        <v>28</v>
      </c>
      <c r="F2019" s="30" t="str">
        <f>IFERROR(VLOOKUP(A2019,'_holidays'!A2019:B4124,2, false),"Ns")</f>
        <v>Ns</v>
      </c>
      <c r="G2019" s="30" t="str">
        <f>IFERROR(VLOOKUP(A2019,'_holidays'!A2019:C4124,3,False),"Ns")</f>
        <v>Ns</v>
      </c>
      <c r="H2019" s="31">
        <v>6.4</v>
      </c>
      <c r="I2019" s="31">
        <v>16.9</v>
      </c>
      <c r="J2019" s="28">
        <v>7.9</v>
      </c>
      <c r="K2019" s="31">
        <v>0.0</v>
      </c>
      <c r="L2019" s="27">
        <v>134041.23</v>
      </c>
      <c r="M2019" s="32">
        <v>67.7398805</v>
      </c>
      <c r="N2019" s="33">
        <f t="shared" si="5"/>
        <v>9079936.902</v>
      </c>
    </row>
    <row r="2020">
      <c r="A2020" s="26">
        <v>44023.0</v>
      </c>
      <c r="B2020" s="27" t="str">
        <f t="shared" si="1"/>
        <v>Saturday</v>
      </c>
      <c r="C2020" s="28" t="str">
        <f t="shared" si="2"/>
        <v>July</v>
      </c>
      <c r="D2020" s="29">
        <f t="shared" si="3"/>
        <v>2020</v>
      </c>
      <c r="E2020" s="27">
        <f t="shared" si="4"/>
        <v>28</v>
      </c>
      <c r="F2020" s="30" t="str">
        <f>IFERROR(VLOOKUP(A2020,'_holidays'!A2020:B4125,2, false),"Ns")</f>
        <v>Ns</v>
      </c>
      <c r="G2020" s="30" t="str">
        <f>IFERROR(VLOOKUP(A2020,'_holidays'!A2020:C4125,3,False),"Ns")</f>
        <v>Ns</v>
      </c>
      <c r="H2020" s="31">
        <v>7.3</v>
      </c>
      <c r="I2020" s="31">
        <v>11.4</v>
      </c>
      <c r="J2020" s="28">
        <v>3.3</v>
      </c>
      <c r="K2020" s="31">
        <v>0.0</v>
      </c>
      <c r="L2020" s="27">
        <v>130088.95</v>
      </c>
      <c r="M2020" s="32">
        <v>81.92988413</v>
      </c>
      <c r="N2020" s="33">
        <f t="shared" si="5"/>
        <v>10658172.6</v>
      </c>
    </row>
    <row r="2021">
      <c r="A2021" s="26">
        <v>44024.0</v>
      </c>
      <c r="B2021" s="27" t="str">
        <f t="shared" si="1"/>
        <v>Sunday</v>
      </c>
      <c r="C2021" s="28" t="str">
        <f t="shared" si="2"/>
        <v>July</v>
      </c>
      <c r="D2021" s="29">
        <f t="shared" si="3"/>
        <v>2020</v>
      </c>
      <c r="E2021" s="27">
        <f t="shared" si="4"/>
        <v>29</v>
      </c>
      <c r="F2021" s="30" t="str">
        <f>IFERROR(VLOOKUP(A2021,'_holidays'!A2021:B4126,2, false),"Ns")</f>
        <v>Ns</v>
      </c>
      <c r="G2021" s="30" t="str">
        <f>IFERROR(VLOOKUP(A2021,'_holidays'!A2021:C4126,3,False),"Ns")</f>
        <v>Ns</v>
      </c>
      <c r="H2021" s="31">
        <v>9.0</v>
      </c>
      <c r="I2021" s="31">
        <v>14.2</v>
      </c>
      <c r="J2021" s="28">
        <v>8.3</v>
      </c>
      <c r="K2021" s="31">
        <v>6.8</v>
      </c>
      <c r="L2021" s="27">
        <v>118837.05</v>
      </c>
      <c r="M2021" s="32">
        <v>61.71948241</v>
      </c>
      <c r="N2021" s="33">
        <f t="shared" si="5"/>
        <v>7334561.217</v>
      </c>
    </row>
    <row r="2022">
      <c r="A2022" s="26">
        <v>44025.0</v>
      </c>
      <c r="B2022" s="27" t="str">
        <f t="shared" si="1"/>
        <v>Monday</v>
      </c>
      <c r="C2022" s="28" t="str">
        <f t="shared" si="2"/>
        <v>July</v>
      </c>
      <c r="D2022" s="29">
        <f t="shared" si="3"/>
        <v>2020</v>
      </c>
      <c r="E2022" s="27">
        <f t="shared" si="4"/>
        <v>29</v>
      </c>
      <c r="F2022" s="30" t="str">
        <f>IFERROR(VLOOKUP(A2022,'_holidays'!A2022:B4127,2, false),"Ns")</f>
        <v>N</v>
      </c>
      <c r="G2022" s="30" t="str">
        <f>IFERROR(VLOOKUP(A2022,'_holidays'!A2022:C4127,3,False),"Ns")</f>
        <v>N</v>
      </c>
      <c r="H2022" s="31">
        <v>8.7</v>
      </c>
      <c r="I2022" s="31">
        <v>15.1</v>
      </c>
      <c r="J2022" s="28">
        <v>7.4</v>
      </c>
      <c r="K2022" s="31">
        <v>3.4</v>
      </c>
      <c r="L2022" s="27">
        <v>130119.41</v>
      </c>
      <c r="M2022" s="32">
        <v>61.12317036</v>
      </c>
      <c r="N2022" s="33">
        <f t="shared" si="5"/>
        <v>7953310.865</v>
      </c>
    </row>
    <row r="2023">
      <c r="A2023" s="26">
        <v>44026.0</v>
      </c>
      <c r="B2023" s="27" t="str">
        <f t="shared" si="1"/>
        <v>Tuesday</v>
      </c>
      <c r="C2023" s="28" t="str">
        <f t="shared" si="2"/>
        <v>July</v>
      </c>
      <c r="D2023" s="29">
        <f t="shared" si="3"/>
        <v>2020</v>
      </c>
      <c r="E2023" s="27">
        <f t="shared" si="4"/>
        <v>29</v>
      </c>
      <c r="F2023" s="30" t="str">
        <f>IFERROR(VLOOKUP(A2023,'_holidays'!A2023:B4128,2, false),"Ns")</f>
        <v>Y</v>
      </c>
      <c r="G2023" s="30" t="str">
        <f>IFERROR(VLOOKUP(A2023,'_holidays'!A2023:C4128,3,False),"Ns")</f>
        <v>N</v>
      </c>
      <c r="H2023" s="31">
        <v>7.7</v>
      </c>
      <c r="I2023" s="31">
        <v>14.2</v>
      </c>
      <c r="J2023" s="28">
        <v>7.6</v>
      </c>
      <c r="K2023" s="31">
        <v>0.0</v>
      </c>
      <c r="L2023" s="27">
        <v>133668.935</v>
      </c>
      <c r="M2023" s="32">
        <v>61.11233617</v>
      </c>
      <c r="N2023" s="33">
        <f t="shared" si="5"/>
        <v>8168820.891</v>
      </c>
    </row>
    <row r="2024">
      <c r="A2024" s="26">
        <v>44027.0</v>
      </c>
      <c r="B2024" s="27" t="str">
        <f t="shared" si="1"/>
        <v>Wednesday</v>
      </c>
      <c r="C2024" s="28" t="str">
        <f t="shared" si="2"/>
        <v>July</v>
      </c>
      <c r="D2024" s="29">
        <f t="shared" si="3"/>
        <v>2020</v>
      </c>
      <c r="E2024" s="27">
        <f t="shared" si="4"/>
        <v>29</v>
      </c>
      <c r="F2024" s="30" t="str">
        <f>IFERROR(VLOOKUP(A2024,'_holidays'!A2024:B4129,2, false),"Ns")</f>
        <v>Y</v>
      </c>
      <c r="G2024" s="30" t="str">
        <f>IFERROR(VLOOKUP(A2024,'_holidays'!A2024:C4129,3,False),"Ns")</f>
        <v>N</v>
      </c>
      <c r="H2024" s="31">
        <v>6.2</v>
      </c>
      <c r="I2024" s="31">
        <v>14.7</v>
      </c>
      <c r="J2024" s="28">
        <v>9.4</v>
      </c>
      <c r="K2024" s="31">
        <v>0.2</v>
      </c>
      <c r="L2024" s="27">
        <v>135296.8</v>
      </c>
      <c r="M2024" s="32">
        <v>68.56981008</v>
      </c>
      <c r="N2024" s="33">
        <f t="shared" si="5"/>
        <v>9277275.88</v>
      </c>
    </row>
    <row r="2025">
      <c r="A2025" s="26">
        <v>44028.0</v>
      </c>
      <c r="B2025" s="27" t="str">
        <f t="shared" si="1"/>
        <v>Thursday</v>
      </c>
      <c r="C2025" s="28" t="str">
        <f t="shared" si="2"/>
        <v>July</v>
      </c>
      <c r="D2025" s="29">
        <f t="shared" si="3"/>
        <v>2020</v>
      </c>
      <c r="E2025" s="27">
        <f t="shared" si="4"/>
        <v>29</v>
      </c>
      <c r="F2025" s="30" t="str">
        <f>IFERROR(VLOOKUP(A2025,'_holidays'!A2025:B4130,2, false),"Ns")</f>
        <v>Y</v>
      </c>
      <c r="G2025" s="30" t="str">
        <f>IFERROR(VLOOKUP(A2025,'_holidays'!A2025:C4130,3,False),"Ns")</f>
        <v>N</v>
      </c>
      <c r="H2025" s="31">
        <v>4.2</v>
      </c>
      <c r="I2025" s="31">
        <v>11.5</v>
      </c>
      <c r="J2025" s="28">
        <v>8.7</v>
      </c>
      <c r="K2025" s="31">
        <v>0.0</v>
      </c>
      <c r="L2025" s="27">
        <v>143158.89</v>
      </c>
      <c r="M2025" s="32">
        <v>86.65821645</v>
      </c>
      <c r="N2025" s="33">
        <f t="shared" si="5"/>
        <v>12405894.08</v>
      </c>
    </row>
    <row r="2026">
      <c r="A2026" s="26">
        <v>44029.0</v>
      </c>
      <c r="B2026" s="27" t="str">
        <f t="shared" si="1"/>
        <v>Friday</v>
      </c>
      <c r="C2026" s="28" t="str">
        <f t="shared" si="2"/>
        <v>July</v>
      </c>
      <c r="D2026" s="29">
        <f t="shared" si="3"/>
        <v>2020</v>
      </c>
      <c r="E2026" s="27">
        <f t="shared" si="4"/>
        <v>29</v>
      </c>
      <c r="F2026" s="30" t="str">
        <f>IFERROR(VLOOKUP(A2026,'_holidays'!A2026:B4131,2, false),"Ns")</f>
        <v>Y</v>
      </c>
      <c r="G2026" s="30" t="str">
        <f>IFERROR(VLOOKUP(A2026,'_holidays'!A2026:C4131,3,False),"Ns")</f>
        <v>N</v>
      </c>
      <c r="H2026" s="31">
        <v>3.1</v>
      </c>
      <c r="I2026" s="31">
        <v>12.8</v>
      </c>
      <c r="J2026" s="28">
        <v>7.4</v>
      </c>
      <c r="K2026" s="31">
        <v>0.0</v>
      </c>
      <c r="L2026" s="27">
        <v>143109.355</v>
      </c>
      <c r="M2026" s="32">
        <v>73.81550841</v>
      </c>
      <c r="N2026" s="33">
        <f t="shared" si="5"/>
        <v>10563689.8</v>
      </c>
    </row>
    <row r="2027">
      <c r="A2027" s="26">
        <v>44030.0</v>
      </c>
      <c r="B2027" s="27" t="str">
        <f t="shared" si="1"/>
        <v>Saturday</v>
      </c>
      <c r="C2027" s="28" t="str">
        <f t="shared" si="2"/>
        <v>July</v>
      </c>
      <c r="D2027" s="29">
        <f t="shared" si="3"/>
        <v>2020</v>
      </c>
      <c r="E2027" s="27">
        <f t="shared" si="4"/>
        <v>29</v>
      </c>
      <c r="F2027" s="30" t="str">
        <f>IFERROR(VLOOKUP(A2027,'_holidays'!A2027:B4132,2, false),"Ns")</f>
        <v>Y</v>
      </c>
      <c r="G2027" s="30" t="str">
        <f>IFERROR(VLOOKUP(A2027,'_holidays'!A2027:C4132,3,False),"Ns")</f>
        <v>N</v>
      </c>
      <c r="H2027" s="31">
        <v>4.0</v>
      </c>
      <c r="I2027" s="31">
        <v>12.5</v>
      </c>
      <c r="J2027" s="28">
        <v>8.3</v>
      </c>
      <c r="K2027" s="31">
        <v>0.0</v>
      </c>
      <c r="L2027" s="27">
        <v>125303.885</v>
      </c>
      <c r="M2027" s="32">
        <v>43.53431853</v>
      </c>
      <c r="N2027" s="33">
        <f t="shared" si="5"/>
        <v>5455019.243</v>
      </c>
    </row>
    <row r="2028">
      <c r="A2028" s="26">
        <v>44031.0</v>
      </c>
      <c r="B2028" s="27" t="str">
        <f t="shared" si="1"/>
        <v>Sunday</v>
      </c>
      <c r="C2028" s="28" t="str">
        <f t="shared" si="2"/>
        <v>July</v>
      </c>
      <c r="D2028" s="29">
        <f t="shared" si="3"/>
        <v>2020</v>
      </c>
      <c r="E2028" s="27">
        <f t="shared" si="4"/>
        <v>30</v>
      </c>
      <c r="F2028" s="30" t="str">
        <f>IFERROR(VLOOKUP(A2028,'_holidays'!A2028:B4133,2, false),"Ns")</f>
        <v>Y</v>
      </c>
      <c r="G2028" s="30" t="str">
        <f>IFERROR(VLOOKUP(A2028,'_holidays'!A2028:C4133,3,False),"Ns")</f>
        <v>N</v>
      </c>
      <c r="H2028" s="31">
        <v>8.2</v>
      </c>
      <c r="I2028" s="31">
        <v>15.3</v>
      </c>
      <c r="J2028" s="28">
        <v>7.6</v>
      </c>
      <c r="K2028" s="31">
        <v>0.0</v>
      </c>
      <c r="L2028" s="27">
        <v>114065.32</v>
      </c>
      <c r="M2028" s="32">
        <v>31.20876798</v>
      </c>
      <c r="N2028" s="33">
        <f t="shared" si="5"/>
        <v>3559838.106</v>
      </c>
    </row>
    <row r="2029">
      <c r="A2029" s="26">
        <v>44032.0</v>
      </c>
      <c r="B2029" s="27" t="str">
        <f t="shared" si="1"/>
        <v>Monday</v>
      </c>
      <c r="C2029" s="28" t="str">
        <f t="shared" si="2"/>
        <v>July</v>
      </c>
      <c r="D2029" s="29">
        <f t="shared" si="3"/>
        <v>2020</v>
      </c>
      <c r="E2029" s="27">
        <f t="shared" si="4"/>
        <v>30</v>
      </c>
      <c r="F2029" s="30" t="str">
        <f>IFERROR(VLOOKUP(A2029,'_holidays'!A2029:B4134,2, false),"Ns")</f>
        <v>Y</v>
      </c>
      <c r="G2029" s="30" t="str">
        <f>IFERROR(VLOOKUP(A2029,'_holidays'!A2029:C4134,3,False),"Ns")</f>
        <v>N</v>
      </c>
      <c r="H2029" s="31">
        <v>7.6</v>
      </c>
      <c r="I2029" s="31">
        <v>13.8</v>
      </c>
      <c r="J2029" s="28">
        <v>8.2</v>
      </c>
      <c r="K2029" s="31">
        <v>0.6</v>
      </c>
      <c r="L2029" s="27">
        <v>132894.41</v>
      </c>
      <c r="M2029" s="32">
        <v>58.02011972</v>
      </c>
      <c r="N2029" s="33">
        <f t="shared" si="5"/>
        <v>7710549.578</v>
      </c>
    </row>
    <row r="2030">
      <c r="A2030" s="26">
        <v>44033.0</v>
      </c>
      <c r="B2030" s="27" t="str">
        <f t="shared" si="1"/>
        <v>Tuesday</v>
      </c>
      <c r="C2030" s="28" t="str">
        <f t="shared" si="2"/>
        <v>July</v>
      </c>
      <c r="D2030" s="29">
        <f t="shared" si="3"/>
        <v>2020</v>
      </c>
      <c r="E2030" s="27">
        <f t="shared" si="4"/>
        <v>30</v>
      </c>
      <c r="F2030" s="30" t="str">
        <f>IFERROR(VLOOKUP(A2030,'_holidays'!A2030:B4135,2, false),"Ns")</f>
        <v>Y</v>
      </c>
      <c r="G2030" s="30" t="str">
        <f>IFERROR(VLOOKUP(A2030,'_holidays'!A2030:C4135,3,False),"Ns")</f>
        <v>N</v>
      </c>
      <c r="H2030" s="31">
        <v>7.2</v>
      </c>
      <c r="I2030" s="31">
        <v>12.9</v>
      </c>
      <c r="J2030" s="28">
        <v>8.1</v>
      </c>
      <c r="K2030" s="31">
        <v>0.4</v>
      </c>
      <c r="L2030" s="27">
        <v>140086.105</v>
      </c>
      <c r="M2030" s="32">
        <v>95.13777966</v>
      </c>
      <c r="N2030" s="33">
        <f t="shared" si="5"/>
        <v>13327480.99</v>
      </c>
    </row>
    <row r="2031">
      <c r="A2031" s="26">
        <v>44034.0</v>
      </c>
      <c r="B2031" s="27" t="str">
        <f t="shared" si="1"/>
        <v>Wednesday</v>
      </c>
      <c r="C2031" s="28" t="str">
        <f t="shared" si="2"/>
        <v>July</v>
      </c>
      <c r="D2031" s="29">
        <f t="shared" si="3"/>
        <v>2020</v>
      </c>
      <c r="E2031" s="27">
        <f t="shared" si="4"/>
        <v>30</v>
      </c>
      <c r="F2031" s="30" t="str">
        <f>IFERROR(VLOOKUP(A2031,'_holidays'!A2031:B4136,2, false),"Ns")</f>
        <v>Y</v>
      </c>
      <c r="G2031" s="30" t="str">
        <f>IFERROR(VLOOKUP(A2031,'_holidays'!A2031:C4136,3,False),"Ns")</f>
        <v>N</v>
      </c>
      <c r="H2031" s="31">
        <v>8.1</v>
      </c>
      <c r="I2031" s="31">
        <v>13.3</v>
      </c>
      <c r="J2031" s="28">
        <v>8.4</v>
      </c>
      <c r="K2031" s="31">
        <v>0.0</v>
      </c>
      <c r="L2031" s="27">
        <v>138666.105</v>
      </c>
      <c r="M2031" s="32">
        <v>93.87503029</v>
      </c>
      <c r="N2031" s="33">
        <f t="shared" si="5"/>
        <v>13017284.81</v>
      </c>
    </row>
    <row r="2032">
      <c r="A2032" s="26">
        <v>44035.0</v>
      </c>
      <c r="B2032" s="27" t="str">
        <f t="shared" si="1"/>
        <v>Thursday</v>
      </c>
      <c r="C2032" s="28" t="str">
        <f t="shared" si="2"/>
        <v>July</v>
      </c>
      <c r="D2032" s="29">
        <f t="shared" si="3"/>
        <v>2020</v>
      </c>
      <c r="E2032" s="27">
        <f t="shared" si="4"/>
        <v>30</v>
      </c>
      <c r="F2032" s="30" t="str">
        <f>IFERROR(VLOOKUP(A2032,'_holidays'!A2032:B4137,2, false),"Ns")</f>
        <v>Y</v>
      </c>
      <c r="G2032" s="30" t="str">
        <f>IFERROR(VLOOKUP(A2032,'_holidays'!A2032:C4137,3,False),"Ns")</f>
        <v>N</v>
      </c>
      <c r="H2032" s="31">
        <v>8.1</v>
      </c>
      <c r="I2032" s="31">
        <v>12.0</v>
      </c>
      <c r="J2032" s="28">
        <v>7.5</v>
      </c>
      <c r="K2032" s="31">
        <v>2.2</v>
      </c>
      <c r="L2032" s="27">
        <v>142476.365</v>
      </c>
      <c r="M2032" s="32">
        <v>103.9160215</v>
      </c>
      <c r="N2032" s="33">
        <f t="shared" si="5"/>
        <v>14805577.01</v>
      </c>
    </row>
    <row r="2033">
      <c r="A2033" s="26">
        <v>44036.0</v>
      </c>
      <c r="B2033" s="27" t="str">
        <f t="shared" si="1"/>
        <v>Friday</v>
      </c>
      <c r="C2033" s="28" t="str">
        <f t="shared" si="2"/>
        <v>July</v>
      </c>
      <c r="D2033" s="29">
        <f t="shared" si="3"/>
        <v>2020</v>
      </c>
      <c r="E2033" s="27">
        <f t="shared" si="4"/>
        <v>30</v>
      </c>
      <c r="F2033" s="30" t="str">
        <f>IFERROR(VLOOKUP(A2033,'_holidays'!A2033:B4138,2, false),"Ns")</f>
        <v>Y</v>
      </c>
      <c r="G2033" s="30" t="str">
        <f>IFERROR(VLOOKUP(A2033,'_holidays'!A2033:C4138,3,False),"Ns")</f>
        <v>N</v>
      </c>
      <c r="H2033" s="31">
        <v>6.1</v>
      </c>
      <c r="I2033" s="31">
        <v>13.5</v>
      </c>
      <c r="J2033" s="28">
        <v>10.5</v>
      </c>
      <c r="K2033" s="31">
        <v>0.0</v>
      </c>
      <c r="L2033" s="27">
        <v>133822.7</v>
      </c>
      <c r="M2033" s="32">
        <v>61.44914004</v>
      </c>
      <c r="N2033" s="33">
        <f t="shared" si="5"/>
        <v>8223289.833</v>
      </c>
    </row>
    <row r="2034">
      <c r="A2034" s="26">
        <v>44037.0</v>
      </c>
      <c r="B2034" s="27" t="str">
        <f t="shared" si="1"/>
        <v>Saturday</v>
      </c>
      <c r="C2034" s="28" t="str">
        <f t="shared" si="2"/>
        <v>July</v>
      </c>
      <c r="D2034" s="29">
        <f t="shared" si="3"/>
        <v>2020</v>
      </c>
      <c r="E2034" s="27">
        <f t="shared" si="4"/>
        <v>30</v>
      </c>
      <c r="F2034" s="30" t="str">
        <f>IFERROR(VLOOKUP(A2034,'_holidays'!A2034:B4139,2, false),"Ns")</f>
        <v>Y</v>
      </c>
      <c r="G2034" s="30" t="str">
        <f>IFERROR(VLOOKUP(A2034,'_holidays'!A2034:C4139,3,False),"Ns")</f>
        <v>N</v>
      </c>
      <c r="H2034" s="31">
        <v>4.3</v>
      </c>
      <c r="I2034" s="31">
        <v>12.2</v>
      </c>
      <c r="J2034" s="28">
        <v>9.6</v>
      </c>
      <c r="K2034" s="31">
        <v>0.0</v>
      </c>
      <c r="L2034" s="27">
        <v>128417.22</v>
      </c>
      <c r="M2034" s="32">
        <v>72.0830116</v>
      </c>
      <c r="N2034" s="33">
        <f t="shared" si="5"/>
        <v>9256699.959</v>
      </c>
    </row>
    <row r="2035">
      <c r="A2035" s="26">
        <v>44038.0</v>
      </c>
      <c r="B2035" s="27" t="str">
        <f t="shared" si="1"/>
        <v>Sunday</v>
      </c>
      <c r="C2035" s="28" t="str">
        <f t="shared" si="2"/>
        <v>July</v>
      </c>
      <c r="D2035" s="29">
        <f t="shared" si="3"/>
        <v>2020</v>
      </c>
      <c r="E2035" s="27">
        <f t="shared" si="4"/>
        <v>31</v>
      </c>
      <c r="F2035" s="30" t="str">
        <f>IFERROR(VLOOKUP(A2035,'_holidays'!A2035:B4140,2, false),"Ns")</f>
        <v>Y</v>
      </c>
      <c r="G2035" s="30" t="str">
        <f>IFERROR(VLOOKUP(A2035,'_holidays'!A2035:C4140,3,False),"Ns")</f>
        <v>N</v>
      </c>
      <c r="H2035" s="31">
        <v>5.0</v>
      </c>
      <c r="I2035" s="31">
        <v>12.8</v>
      </c>
      <c r="J2035" s="28">
        <v>7.2</v>
      </c>
      <c r="K2035" s="31">
        <v>0.0</v>
      </c>
      <c r="L2035" s="27">
        <v>123014.555</v>
      </c>
      <c r="M2035" s="32">
        <v>69.92282946</v>
      </c>
      <c r="N2035" s="33">
        <f t="shared" si="5"/>
        <v>8601525.75</v>
      </c>
    </row>
    <row r="2036">
      <c r="A2036" s="26">
        <v>44039.0</v>
      </c>
      <c r="B2036" s="27" t="str">
        <f t="shared" si="1"/>
        <v>Monday</v>
      </c>
      <c r="C2036" s="28" t="str">
        <f t="shared" si="2"/>
        <v>July</v>
      </c>
      <c r="D2036" s="29">
        <f t="shared" si="3"/>
        <v>2020</v>
      </c>
      <c r="E2036" s="27">
        <f t="shared" si="4"/>
        <v>31</v>
      </c>
      <c r="F2036" s="30" t="str">
        <f>IFERROR(VLOOKUP(A2036,'_holidays'!A2036:B4141,2, false),"Ns")</f>
        <v>Y</v>
      </c>
      <c r="G2036" s="30" t="str">
        <f>IFERROR(VLOOKUP(A2036,'_holidays'!A2036:C4141,3,False),"Ns")</f>
        <v>N</v>
      </c>
      <c r="H2036" s="31">
        <v>7.4</v>
      </c>
      <c r="I2036" s="31">
        <v>13.5</v>
      </c>
      <c r="J2036" s="28">
        <v>7.3</v>
      </c>
      <c r="K2036" s="31">
        <v>0.0</v>
      </c>
      <c r="L2036" s="27">
        <v>132571.33</v>
      </c>
      <c r="M2036" s="32">
        <v>59.48642642</v>
      </c>
      <c r="N2036" s="33">
        <f t="shared" si="5"/>
        <v>7886194.667</v>
      </c>
    </row>
    <row r="2037">
      <c r="A2037" s="26">
        <v>44040.0</v>
      </c>
      <c r="B2037" s="27" t="str">
        <f t="shared" si="1"/>
        <v>Tuesday</v>
      </c>
      <c r="C2037" s="28" t="str">
        <f t="shared" si="2"/>
        <v>July</v>
      </c>
      <c r="D2037" s="29">
        <f t="shared" si="3"/>
        <v>2020</v>
      </c>
      <c r="E2037" s="27">
        <f t="shared" si="4"/>
        <v>31</v>
      </c>
      <c r="F2037" s="30" t="str">
        <f>IFERROR(VLOOKUP(A2037,'_holidays'!A2037:B4142,2, false),"Ns")</f>
        <v>Y</v>
      </c>
      <c r="G2037" s="30" t="str">
        <f>IFERROR(VLOOKUP(A2037,'_holidays'!A2037:C4142,3,False),"Ns")</f>
        <v>N</v>
      </c>
      <c r="H2037" s="31">
        <v>9.6</v>
      </c>
      <c r="I2037" s="31">
        <v>15.6</v>
      </c>
      <c r="J2037" s="28">
        <v>8.0</v>
      </c>
      <c r="K2037" s="31">
        <v>0.4</v>
      </c>
      <c r="L2037" s="27">
        <v>132720.395</v>
      </c>
      <c r="M2037" s="32">
        <v>59.04477848</v>
      </c>
      <c r="N2037" s="33">
        <f t="shared" si="5"/>
        <v>7836446.323</v>
      </c>
    </row>
    <row r="2038">
      <c r="A2038" s="26">
        <v>44041.0</v>
      </c>
      <c r="B2038" s="27" t="str">
        <f t="shared" si="1"/>
        <v>Wednesday</v>
      </c>
      <c r="C2038" s="28" t="str">
        <f t="shared" si="2"/>
        <v>July</v>
      </c>
      <c r="D2038" s="29">
        <f t="shared" si="3"/>
        <v>2020</v>
      </c>
      <c r="E2038" s="27">
        <f t="shared" si="4"/>
        <v>31</v>
      </c>
      <c r="F2038" s="30" t="str">
        <f>IFERROR(VLOOKUP(A2038,'_holidays'!A2038:B4143,2, false),"Ns")</f>
        <v>Y</v>
      </c>
      <c r="G2038" s="30" t="str">
        <f>IFERROR(VLOOKUP(A2038,'_holidays'!A2038:C4143,3,False),"Ns")</f>
        <v>N</v>
      </c>
      <c r="H2038" s="31">
        <v>8.6</v>
      </c>
      <c r="I2038" s="31">
        <v>16.3</v>
      </c>
      <c r="J2038" s="28">
        <v>9.0</v>
      </c>
      <c r="K2038" s="31">
        <v>0.0</v>
      </c>
      <c r="L2038" s="27">
        <v>130547.735</v>
      </c>
      <c r="M2038" s="32">
        <v>67.52983163</v>
      </c>
      <c r="N2038" s="33">
        <f t="shared" si="5"/>
        <v>8815866.564</v>
      </c>
    </row>
    <row r="2039">
      <c r="A2039" s="26">
        <v>44042.0</v>
      </c>
      <c r="B2039" s="27" t="str">
        <f t="shared" si="1"/>
        <v>Thursday</v>
      </c>
      <c r="C2039" s="28" t="str">
        <f t="shared" si="2"/>
        <v>July</v>
      </c>
      <c r="D2039" s="29">
        <f t="shared" si="3"/>
        <v>2020</v>
      </c>
      <c r="E2039" s="27">
        <f t="shared" si="4"/>
        <v>31</v>
      </c>
      <c r="F2039" s="30" t="str">
        <f>IFERROR(VLOOKUP(A2039,'_holidays'!A2039:B4144,2, false),"Ns")</f>
        <v>Y</v>
      </c>
      <c r="G2039" s="30" t="str">
        <f>IFERROR(VLOOKUP(A2039,'_holidays'!A2039:C4144,3,False),"Ns")</f>
        <v>N</v>
      </c>
      <c r="H2039" s="31">
        <v>8.0</v>
      </c>
      <c r="I2039" s="31">
        <v>14.2</v>
      </c>
      <c r="J2039" s="28">
        <v>11.3</v>
      </c>
      <c r="K2039" s="31">
        <v>0.0</v>
      </c>
      <c r="L2039" s="27">
        <v>132583.64</v>
      </c>
      <c r="M2039" s="32">
        <v>63.22321802</v>
      </c>
      <c r="N2039" s="33">
        <f t="shared" si="5"/>
        <v>8382364.378</v>
      </c>
    </row>
    <row r="2040">
      <c r="A2040" s="26">
        <v>44043.0</v>
      </c>
      <c r="B2040" s="27" t="str">
        <f t="shared" si="1"/>
        <v>Friday</v>
      </c>
      <c r="C2040" s="28" t="str">
        <f t="shared" si="2"/>
        <v>July</v>
      </c>
      <c r="D2040" s="29">
        <f t="shared" si="3"/>
        <v>2020</v>
      </c>
      <c r="E2040" s="27">
        <f t="shared" si="4"/>
        <v>31</v>
      </c>
      <c r="F2040" s="30" t="str">
        <f>IFERROR(VLOOKUP(A2040,'_holidays'!A2040:B4145,2, false),"Ns")</f>
        <v>Y</v>
      </c>
      <c r="G2040" s="30" t="str">
        <f>IFERROR(VLOOKUP(A2040,'_holidays'!A2040:C4145,3,False),"Ns")</f>
        <v>N</v>
      </c>
      <c r="H2040" s="31">
        <v>3.4</v>
      </c>
      <c r="I2040" s="31">
        <v>17.1</v>
      </c>
      <c r="J2040" s="28">
        <v>11.3</v>
      </c>
      <c r="K2040" s="31">
        <v>0.0</v>
      </c>
      <c r="L2040" s="27">
        <v>132105.75</v>
      </c>
      <c r="M2040" s="32">
        <v>73.08227616</v>
      </c>
      <c r="N2040" s="33">
        <f t="shared" si="5"/>
        <v>9654588.904</v>
      </c>
    </row>
    <row r="2041">
      <c r="A2041" s="26">
        <v>44044.0</v>
      </c>
      <c r="B2041" s="27" t="str">
        <f t="shared" si="1"/>
        <v>Saturday</v>
      </c>
      <c r="C2041" s="28" t="str">
        <f t="shared" si="2"/>
        <v>August</v>
      </c>
      <c r="D2041" s="29">
        <f t="shared" si="3"/>
        <v>2020</v>
      </c>
      <c r="E2041" s="27">
        <f t="shared" si="4"/>
        <v>31</v>
      </c>
      <c r="F2041" s="30" t="str">
        <f>IFERROR(VLOOKUP(A2041,'_holidays'!A2041:B4146,2, false),"Ns")</f>
        <v>Ns</v>
      </c>
      <c r="G2041" s="30" t="str">
        <f>IFERROR(VLOOKUP(A2041,'_holidays'!A2041:C4146,3,False),"Ns")</f>
        <v>Ns</v>
      </c>
      <c r="H2041" s="31">
        <v>5.7</v>
      </c>
      <c r="I2041" s="31">
        <v>16.4</v>
      </c>
      <c r="J2041" s="28">
        <v>11.1</v>
      </c>
      <c r="K2041" s="31">
        <v>0.0</v>
      </c>
      <c r="L2041" s="27">
        <v>111590.65</v>
      </c>
      <c r="M2041" s="32">
        <v>47.91589475</v>
      </c>
      <c r="N2041" s="33">
        <f t="shared" si="5"/>
        <v>5346965.84</v>
      </c>
    </row>
    <row r="2042">
      <c r="A2042" s="26">
        <v>44045.0</v>
      </c>
      <c r="B2042" s="27" t="str">
        <f t="shared" si="1"/>
        <v>Sunday</v>
      </c>
      <c r="C2042" s="28" t="str">
        <f t="shared" si="2"/>
        <v>August</v>
      </c>
      <c r="D2042" s="29">
        <f t="shared" si="3"/>
        <v>2020</v>
      </c>
      <c r="E2042" s="27">
        <f t="shared" si="4"/>
        <v>32</v>
      </c>
      <c r="F2042" s="30" t="str">
        <f>IFERROR(VLOOKUP(A2042,'_holidays'!A2042:B4147,2, false),"Ns")</f>
        <v>Ns</v>
      </c>
      <c r="G2042" s="30" t="str">
        <f>IFERROR(VLOOKUP(A2042,'_holidays'!A2042:C4147,3,False),"Ns")</f>
        <v>Ns</v>
      </c>
      <c r="H2042" s="31">
        <v>9.0</v>
      </c>
      <c r="I2042" s="31">
        <v>18.2</v>
      </c>
      <c r="J2042" s="28">
        <v>11.7</v>
      </c>
      <c r="K2042" s="31">
        <v>0.0</v>
      </c>
      <c r="L2042" s="27">
        <v>109935.335</v>
      </c>
      <c r="M2042" s="32">
        <v>50.24795698</v>
      </c>
      <c r="N2042" s="33">
        <f t="shared" si="5"/>
        <v>5524025.984</v>
      </c>
    </row>
    <row r="2043">
      <c r="A2043" s="26">
        <v>44046.0</v>
      </c>
      <c r="B2043" s="27" t="str">
        <f t="shared" si="1"/>
        <v>Monday</v>
      </c>
      <c r="C2043" s="28" t="str">
        <f t="shared" si="2"/>
        <v>August</v>
      </c>
      <c r="D2043" s="29">
        <f t="shared" si="3"/>
        <v>2020</v>
      </c>
      <c r="E2043" s="27">
        <f t="shared" si="4"/>
        <v>32</v>
      </c>
      <c r="F2043" s="30" t="str">
        <f>IFERROR(VLOOKUP(A2043,'_holidays'!A2043:B4148,2, false),"Ns")</f>
        <v>Ns</v>
      </c>
      <c r="G2043" s="30" t="str">
        <f>IFERROR(VLOOKUP(A2043,'_holidays'!A2043:C4148,3,False),"Ns")</f>
        <v>Ns</v>
      </c>
      <c r="H2043" s="31">
        <v>7.5</v>
      </c>
      <c r="I2043" s="31">
        <v>16.0</v>
      </c>
      <c r="J2043" s="28">
        <v>10.2</v>
      </c>
      <c r="K2043" s="31">
        <v>0.0</v>
      </c>
      <c r="L2043" s="27">
        <v>127930.355</v>
      </c>
      <c r="M2043" s="32">
        <v>47.6889717</v>
      </c>
      <c r="N2043" s="33">
        <f t="shared" si="5"/>
        <v>6100867.079</v>
      </c>
    </row>
    <row r="2044">
      <c r="A2044" s="26">
        <v>44047.0</v>
      </c>
      <c r="B2044" s="27" t="str">
        <f t="shared" si="1"/>
        <v>Tuesday</v>
      </c>
      <c r="C2044" s="28" t="str">
        <f t="shared" si="2"/>
        <v>August</v>
      </c>
      <c r="D2044" s="29">
        <f t="shared" si="3"/>
        <v>2020</v>
      </c>
      <c r="E2044" s="27">
        <f t="shared" si="4"/>
        <v>32</v>
      </c>
      <c r="F2044" s="30" t="str">
        <f>IFERROR(VLOOKUP(A2044,'_holidays'!A2044:B4149,2, false),"Ns")</f>
        <v>Ns</v>
      </c>
      <c r="G2044" s="30" t="str">
        <f>IFERROR(VLOOKUP(A2044,'_holidays'!A2044:C4149,3,False),"Ns")</f>
        <v>Ns</v>
      </c>
      <c r="H2044" s="31">
        <v>5.1</v>
      </c>
      <c r="I2044" s="31">
        <v>10.5</v>
      </c>
      <c r="J2044" s="28">
        <v>10.0</v>
      </c>
      <c r="K2044" s="31">
        <v>1.2</v>
      </c>
      <c r="L2044" s="27">
        <v>140042.145</v>
      </c>
      <c r="M2044" s="32">
        <v>49.18959504</v>
      </c>
      <c r="N2044" s="33">
        <f t="shared" si="5"/>
        <v>6888616.401</v>
      </c>
    </row>
    <row r="2045">
      <c r="A2045" s="26">
        <v>44048.0</v>
      </c>
      <c r="B2045" s="27" t="str">
        <f t="shared" si="1"/>
        <v>Wednesday</v>
      </c>
      <c r="C2045" s="28" t="str">
        <f t="shared" si="2"/>
        <v>August</v>
      </c>
      <c r="D2045" s="29">
        <f t="shared" si="3"/>
        <v>2020</v>
      </c>
      <c r="E2045" s="27">
        <f t="shared" si="4"/>
        <v>32</v>
      </c>
      <c r="F2045" s="30" t="str">
        <f>IFERROR(VLOOKUP(A2045,'_holidays'!A2045:B4150,2, false),"Ns")</f>
        <v>Ns</v>
      </c>
      <c r="G2045" s="30" t="str">
        <f>IFERROR(VLOOKUP(A2045,'_holidays'!A2045:C4150,3,False),"Ns")</f>
        <v>Ns</v>
      </c>
      <c r="H2045" s="31">
        <v>4.7</v>
      </c>
      <c r="I2045" s="31">
        <v>11.3</v>
      </c>
      <c r="J2045" s="28">
        <v>9.6</v>
      </c>
      <c r="K2045" s="31">
        <v>5.8</v>
      </c>
      <c r="L2045" s="27">
        <v>140205.295</v>
      </c>
      <c r="M2045" s="32">
        <v>55.46471438</v>
      </c>
      <c r="N2045" s="33">
        <f t="shared" si="5"/>
        <v>7776446.642</v>
      </c>
    </row>
    <row r="2046">
      <c r="A2046" s="26">
        <v>44049.0</v>
      </c>
      <c r="B2046" s="27" t="str">
        <f t="shared" si="1"/>
        <v>Thursday</v>
      </c>
      <c r="C2046" s="28" t="str">
        <f t="shared" si="2"/>
        <v>August</v>
      </c>
      <c r="D2046" s="29">
        <f t="shared" si="3"/>
        <v>2020</v>
      </c>
      <c r="E2046" s="27">
        <f t="shared" si="4"/>
        <v>32</v>
      </c>
      <c r="F2046" s="30" t="str">
        <f>IFERROR(VLOOKUP(A2046,'_holidays'!A2046:B4151,2, false),"Ns")</f>
        <v>Ns</v>
      </c>
      <c r="G2046" s="30" t="str">
        <f>IFERROR(VLOOKUP(A2046,'_holidays'!A2046:C4151,3,False),"Ns")</f>
        <v>Ns</v>
      </c>
      <c r="H2046" s="31">
        <v>5.5</v>
      </c>
      <c r="I2046" s="31">
        <v>12.8</v>
      </c>
      <c r="J2046" s="28">
        <v>10.8</v>
      </c>
      <c r="K2046" s="31">
        <v>0.8</v>
      </c>
      <c r="L2046" s="27">
        <v>140835.175</v>
      </c>
      <c r="M2046" s="32">
        <v>69.43370924</v>
      </c>
      <c r="N2046" s="33">
        <f t="shared" si="5"/>
        <v>9778708.592</v>
      </c>
    </row>
    <row r="2047">
      <c r="A2047" s="26">
        <v>44050.0</v>
      </c>
      <c r="B2047" s="27" t="str">
        <f t="shared" si="1"/>
        <v>Friday</v>
      </c>
      <c r="C2047" s="28" t="str">
        <f t="shared" si="2"/>
        <v>August</v>
      </c>
      <c r="D2047" s="29">
        <f t="shared" si="3"/>
        <v>2020</v>
      </c>
      <c r="E2047" s="27">
        <f t="shared" si="4"/>
        <v>32</v>
      </c>
      <c r="F2047" s="30" t="str">
        <f>IFERROR(VLOOKUP(A2047,'_holidays'!A2047:B4152,2, false),"Ns")</f>
        <v>Ns</v>
      </c>
      <c r="G2047" s="30" t="str">
        <f>IFERROR(VLOOKUP(A2047,'_holidays'!A2047:C4152,3,False),"Ns")</f>
        <v>Ns</v>
      </c>
      <c r="H2047" s="31">
        <v>3.3</v>
      </c>
      <c r="I2047" s="31">
        <v>12.7</v>
      </c>
      <c r="J2047" s="28">
        <v>5.8</v>
      </c>
      <c r="K2047" s="31">
        <v>0.0</v>
      </c>
      <c r="L2047" s="27">
        <v>144062.61</v>
      </c>
      <c r="M2047" s="32">
        <v>60.11943198</v>
      </c>
      <c r="N2047" s="33">
        <f t="shared" si="5"/>
        <v>8660962.283</v>
      </c>
    </row>
    <row r="2048">
      <c r="A2048" s="26">
        <v>44051.0</v>
      </c>
      <c r="B2048" s="27" t="str">
        <f t="shared" si="1"/>
        <v>Saturday</v>
      </c>
      <c r="C2048" s="28" t="str">
        <f t="shared" si="2"/>
        <v>August</v>
      </c>
      <c r="D2048" s="29">
        <f t="shared" si="3"/>
        <v>2020</v>
      </c>
      <c r="E2048" s="27">
        <f t="shared" si="4"/>
        <v>32</v>
      </c>
      <c r="F2048" s="30" t="str">
        <f>IFERROR(VLOOKUP(A2048,'_holidays'!A2048:B4153,2, false),"Ns")</f>
        <v>N</v>
      </c>
      <c r="G2048" s="30" t="str">
        <f>IFERROR(VLOOKUP(A2048,'_holidays'!A2048:C4153,3,False),"Ns")</f>
        <v>N</v>
      </c>
      <c r="H2048" s="31">
        <v>4.7</v>
      </c>
      <c r="I2048" s="31">
        <v>14.9</v>
      </c>
      <c r="J2048" s="28">
        <v>7.2</v>
      </c>
      <c r="K2048" s="31">
        <v>6.8</v>
      </c>
      <c r="L2048" s="27">
        <v>121119.265</v>
      </c>
      <c r="M2048" s="32">
        <v>53.51866097</v>
      </c>
      <c r="N2048" s="33">
        <f t="shared" si="5"/>
        <v>6482140.88</v>
      </c>
    </row>
    <row r="2049">
      <c r="A2049" s="26">
        <v>44052.0</v>
      </c>
      <c r="B2049" s="27" t="str">
        <f t="shared" si="1"/>
        <v>Sunday</v>
      </c>
      <c r="C2049" s="28" t="str">
        <f t="shared" si="2"/>
        <v>August</v>
      </c>
      <c r="D2049" s="29">
        <f t="shared" si="3"/>
        <v>2020</v>
      </c>
      <c r="E2049" s="27">
        <f t="shared" si="4"/>
        <v>33</v>
      </c>
      <c r="F2049" s="30" t="str">
        <f>IFERROR(VLOOKUP(A2049,'_holidays'!A2049:B4154,2, false),"Ns")</f>
        <v>N</v>
      </c>
      <c r="G2049" s="30" t="str">
        <f>IFERROR(VLOOKUP(A2049,'_holidays'!A2049:C4154,3,False),"Ns")</f>
        <v>N</v>
      </c>
      <c r="H2049" s="31">
        <v>8.9</v>
      </c>
      <c r="I2049" s="31">
        <v>15.8</v>
      </c>
      <c r="J2049" s="28">
        <v>10.2</v>
      </c>
      <c r="K2049" s="31">
        <v>0.2</v>
      </c>
      <c r="L2049" s="27">
        <v>111165.955</v>
      </c>
      <c r="M2049" s="32">
        <v>45.52217119</v>
      </c>
      <c r="N2049" s="33">
        <f t="shared" si="5"/>
        <v>5060515.634</v>
      </c>
    </row>
    <row r="2050">
      <c r="A2050" s="26">
        <v>44053.0</v>
      </c>
      <c r="B2050" s="27" t="str">
        <f t="shared" si="1"/>
        <v>Monday</v>
      </c>
      <c r="C2050" s="28" t="str">
        <f t="shared" si="2"/>
        <v>August</v>
      </c>
      <c r="D2050" s="29">
        <f t="shared" si="3"/>
        <v>2020</v>
      </c>
      <c r="E2050" s="27">
        <f t="shared" si="4"/>
        <v>33</v>
      </c>
      <c r="F2050" s="30" t="str">
        <f>IFERROR(VLOOKUP(A2050,'_holidays'!A2050:B4155,2, false),"Ns")</f>
        <v>Ns</v>
      </c>
      <c r="G2050" s="30" t="str">
        <f>IFERROR(VLOOKUP(A2050,'_holidays'!A2050:C4155,3,False),"Ns")</f>
        <v>Ns</v>
      </c>
      <c r="H2050" s="31">
        <v>5.7</v>
      </c>
      <c r="I2050" s="31">
        <v>14.8</v>
      </c>
      <c r="J2050" s="28">
        <v>12.7</v>
      </c>
      <c r="K2050" s="31">
        <v>0.0</v>
      </c>
      <c r="L2050" s="27">
        <v>125959.75</v>
      </c>
      <c r="M2050" s="32">
        <v>53.42043452</v>
      </c>
      <c r="N2050" s="33">
        <f t="shared" si="5"/>
        <v>6728824.577</v>
      </c>
    </row>
    <row r="2051">
      <c r="A2051" s="26">
        <v>44054.0</v>
      </c>
      <c r="B2051" s="27" t="str">
        <f t="shared" si="1"/>
        <v>Tuesday</v>
      </c>
      <c r="C2051" s="28" t="str">
        <f t="shared" si="2"/>
        <v>August</v>
      </c>
      <c r="D2051" s="29">
        <f t="shared" si="3"/>
        <v>2020</v>
      </c>
      <c r="E2051" s="27">
        <f t="shared" si="4"/>
        <v>33</v>
      </c>
      <c r="F2051" s="30" t="str">
        <f>IFERROR(VLOOKUP(A2051,'_holidays'!A2051:B4156,2, false),"Ns")</f>
        <v>Ns</v>
      </c>
      <c r="G2051" s="30" t="str">
        <f>IFERROR(VLOOKUP(A2051,'_holidays'!A2051:C4156,3,False),"Ns")</f>
        <v>Ns</v>
      </c>
      <c r="H2051" s="31">
        <v>4.3</v>
      </c>
      <c r="I2051" s="31">
        <v>15.8</v>
      </c>
      <c r="J2051" s="28">
        <v>10.3</v>
      </c>
      <c r="K2051" s="31">
        <v>0.0</v>
      </c>
      <c r="L2051" s="27">
        <v>130141.225</v>
      </c>
      <c r="M2051" s="32">
        <v>42.32865173</v>
      </c>
      <c r="N2051" s="33">
        <f t="shared" si="5"/>
        <v>5508702.589</v>
      </c>
    </row>
    <row r="2052">
      <c r="A2052" s="26">
        <v>44055.0</v>
      </c>
      <c r="B2052" s="27" t="str">
        <f t="shared" si="1"/>
        <v>Wednesday</v>
      </c>
      <c r="C2052" s="28" t="str">
        <f t="shared" si="2"/>
        <v>August</v>
      </c>
      <c r="D2052" s="29">
        <f t="shared" si="3"/>
        <v>2020</v>
      </c>
      <c r="E2052" s="27">
        <f t="shared" si="4"/>
        <v>33</v>
      </c>
      <c r="F2052" s="30" t="str">
        <f>IFERROR(VLOOKUP(A2052,'_holidays'!A2052:B4157,2, false),"Ns")</f>
        <v>Ns</v>
      </c>
      <c r="G2052" s="30" t="str">
        <f>IFERROR(VLOOKUP(A2052,'_holidays'!A2052:C4157,3,False),"Ns")</f>
        <v>Ns</v>
      </c>
      <c r="H2052" s="31">
        <v>9.4</v>
      </c>
      <c r="I2052" s="31">
        <v>15.9</v>
      </c>
      <c r="J2052" s="28">
        <v>10.0</v>
      </c>
      <c r="K2052" s="31">
        <v>0.8</v>
      </c>
      <c r="L2052" s="27">
        <v>127945.31</v>
      </c>
      <c r="M2052" s="32">
        <v>58.62900738</v>
      </c>
      <c r="N2052" s="33">
        <f t="shared" si="5"/>
        <v>7501306.524</v>
      </c>
    </row>
    <row r="2053">
      <c r="A2053" s="26">
        <v>44056.0</v>
      </c>
      <c r="B2053" s="27" t="str">
        <f t="shared" si="1"/>
        <v>Thursday</v>
      </c>
      <c r="C2053" s="28" t="str">
        <f t="shared" si="2"/>
        <v>August</v>
      </c>
      <c r="D2053" s="29">
        <f t="shared" si="3"/>
        <v>2020</v>
      </c>
      <c r="E2053" s="27">
        <f t="shared" si="4"/>
        <v>33</v>
      </c>
      <c r="F2053" s="30" t="str">
        <f>IFERROR(VLOOKUP(A2053,'_holidays'!A2053:B4158,2, false),"Ns")</f>
        <v>N</v>
      </c>
      <c r="G2053" s="30" t="str">
        <f>IFERROR(VLOOKUP(A2053,'_holidays'!A2053:C4158,3,False),"Ns")</f>
        <v>N</v>
      </c>
      <c r="H2053" s="31">
        <v>11.4</v>
      </c>
      <c r="I2053" s="31">
        <v>18.1</v>
      </c>
      <c r="J2053" s="28">
        <v>11.0</v>
      </c>
      <c r="K2053" s="31">
        <v>1.2</v>
      </c>
      <c r="L2053" s="27">
        <v>121914.44</v>
      </c>
      <c r="M2053" s="32">
        <v>52.32015788</v>
      </c>
      <c r="N2053" s="33">
        <f t="shared" si="5"/>
        <v>6378582.749</v>
      </c>
    </row>
    <row r="2054">
      <c r="A2054" s="26">
        <v>44057.0</v>
      </c>
      <c r="B2054" s="27" t="str">
        <f t="shared" si="1"/>
        <v>Friday</v>
      </c>
      <c r="C2054" s="28" t="str">
        <f t="shared" si="2"/>
        <v>August</v>
      </c>
      <c r="D2054" s="29">
        <f t="shared" si="3"/>
        <v>2020</v>
      </c>
      <c r="E2054" s="27">
        <f t="shared" si="4"/>
        <v>33</v>
      </c>
      <c r="F2054" s="30" t="str">
        <f>IFERROR(VLOOKUP(A2054,'_holidays'!A2054:B4159,2, false),"Ns")</f>
        <v>N</v>
      </c>
      <c r="G2054" s="30" t="str">
        <f>IFERROR(VLOOKUP(A2054,'_holidays'!A2054:C4159,3,False),"Ns")</f>
        <v>N</v>
      </c>
      <c r="H2054" s="31">
        <v>10.7</v>
      </c>
      <c r="I2054" s="31">
        <v>18.1</v>
      </c>
      <c r="J2054" s="28">
        <v>7.0</v>
      </c>
      <c r="K2054" s="31">
        <v>0.8</v>
      </c>
      <c r="L2054" s="27">
        <v>124640.09</v>
      </c>
      <c r="M2054" s="32">
        <v>69.84183616</v>
      </c>
      <c r="N2054" s="33">
        <f t="shared" si="5"/>
        <v>8705092.745</v>
      </c>
    </row>
    <row r="2055">
      <c r="A2055" s="26">
        <v>44058.0</v>
      </c>
      <c r="B2055" s="27" t="str">
        <f t="shared" si="1"/>
        <v>Saturday</v>
      </c>
      <c r="C2055" s="28" t="str">
        <f t="shared" si="2"/>
        <v>August</v>
      </c>
      <c r="D2055" s="29">
        <f t="shared" si="3"/>
        <v>2020</v>
      </c>
      <c r="E2055" s="27">
        <f t="shared" si="4"/>
        <v>33</v>
      </c>
      <c r="F2055" s="30" t="str">
        <f>IFERROR(VLOOKUP(A2055,'_holidays'!A2055:B4160,2, false),"Ns")</f>
        <v>N</v>
      </c>
      <c r="G2055" s="30" t="str">
        <f>IFERROR(VLOOKUP(A2055,'_holidays'!A2055:C4160,3,False),"Ns")</f>
        <v>N</v>
      </c>
      <c r="H2055" s="31">
        <v>7.4</v>
      </c>
      <c r="I2055" s="31">
        <v>14.9</v>
      </c>
      <c r="J2055" s="28">
        <v>13.0</v>
      </c>
      <c r="K2055" s="31">
        <v>2.8</v>
      </c>
      <c r="L2055" s="27">
        <v>113755.18</v>
      </c>
      <c r="M2055" s="32">
        <v>52.51504329</v>
      </c>
      <c r="N2055" s="33">
        <f t="shared" si="5"/>
        <v>5973858.202</v>
      </c>
    </row>
    <row r="2056">
      <c r="A2056" s="26">
        <v>44059.0</v>
      </c>
      <c r="B2056" s="27" t="str">
        <f t="shared" si="1"/>
        <v>Sunday</v>
      </c>
      <c r="C2056" s="28" t="str">
        <f t="shared" si="2"/>
        <v>August</v>
      </c>
      <c r="D2056" s="29">
        <f t="shared" si="3"/>
        <v>2020</v>
      </c>
      <c r="E2056" s="27">
        <f t="shared" si="4"/>
        <v>34</v>
      </c>
      <c r="F2056" s="30" t="str">
        <f>IFERROR(VLOOKUP(A2056,'_holidays'!A2056:B4161,2, false),"Ns")</f>
        <v>N</v>
      </c>
      <c r="G2056" s="30" t="str">
        <f>IFERROR(VLOOKUP(A2056,'_holidays'!A2056:C4161,3,False),"Ns")</f>
        <v>N</v>
      </c>
      <c r="H2056" s="31">
        <v>10.7</v>
      </c>
      <c r="I2056" s="31">
        <v>15.0</v>
      </c>
      <c r="J2056" s="28">
        <v>9.9</v>
      </c>
      <c r="K2056" s="31">
        <v>0.4</v>
      </c>
      <c r="L2056" s="27">
        <v>111034.745</v>
      </c>
      <c r="M2056" s="32">
        <v>58.425199</v>
      </c>
      <c r="N2056" s="33">
        <f t="shared" si="5"/>
        <v>6487227.073</v>
      </c>
    </row>
    <row r="2057">
      <c r="A2057" s="26">
        <v>44060.0</v>
      </c>
      <c r="B2057" s="27" t="str">
        <f t="shared" si="1"/>
        <v>Monday</v>
      </c>
      <c r="C2057" s="28" t="str">
        <f t="shared" si="2"/>
        <v>August</v>
      </c>
      <c r="D2057" s="29">
        <f t="shared" si="3"/>
        <v>2020</v>
      </c>
      <c r="E2057" s="27">
        <f t="shared" si="4"/>
        <v>34</v>
      </c>
      <c r="F2057" s="30" t="str">
        <f>IFERROR(VLOOKUP(A2057,'_holidays'!A2057:B4162,2, false),"Ns")</f>
        <v>N</v>
      </c>
      <c r="G2057" s="30" t="str">
        <f>IFERROR(VLOOKUP(A2057,'_holidays'!A2057:C4162,3,False),"Ns")</f>
        <v>N</v>
      </c>
      <c r="H2057" s="31">
        <v>9.5</v>
      </c>
      <c r="I2057" s="31">
        <v>16.3</v>
      </c>
      <c r="J2057" s="28">
        <v>10.4</v>
      </c>
      <c r="K2057" s="31">
        <v>0.0</v>
      </c>
      <c r="L2057" s="27">
        <v>121520.57</v>
      </c>
      <c r="M2057" s="32">
        <v>60.71057206</v>
      </c>
      <c r="N2057" s="33">
        <f t="shared" si="5"/>
        <v>7377583.322</v>
      </c>
    </row>
    <row r="2058">
      <c r="A2058" s="26">
        <v>44061.0</v>
      </c>
      <c r="B2058" s="27" t="str">
        <f t="shared" si="1"/>
        <v>Tuesday</v>
      </c>
      <c r="C2058" s="28" t="str">
        <f t="shared" si="2"/>
        <v>August</v>
      </c>
      <c r="D2058" s="29">
        <f t="shared" si="3"/>
        <v>2020</v>
      </c>
      <c r="E2058" s="27">
        <f t="shared" si="4"/>
        <v>34</v>
      </c>
      <c r="F2058" s="30" t="str">
        <f>IFERROR(VLOOKUP(A2058,'_holidays'!A2058:B4163,2, false),"Ns")</f>
        <v>N</v>
      </c>
      <c r="G2058" s="30" t="str">
        <f>IFERROR(VLOOKUP(A2058,'_holidays'!A2058:C4163,3,False),"Ns")</f>
        <v>N</v>
      </c>
      <c r="H2058" s="31">
        <v>10.0</v>
      </c>
      <c r="I2058" s="31">
        <v>17.2</v>
      </c>
      <c r="J2058" s="28">
        <v>11.2</v>
      </c>
      <c r="K2058" s="31">
        <v>0.2</v>
      </c>
      <c r="L2058" s="27">
        <v>119321.855</v>
      </c>
      <c r="M2058" s="32">
        <v>44.02416502</v>
      </c>
      <c r="N2058" s="33">
        <f t="shared" si="5"/>
        <v>5253045.035</v>
      </c>
    </row>
    <row r="2059">
      <c r="A2059" s="26">
        <v>44062.0</v>
      </c>
      <c r="B2059" s="27" t="str">
        <f t="shared" si="1"/>
        <v>Wednesday</v>
      </c>
      <c r="C2059" s="28" t="str">
        <f t="shared" si="2"/>
        <v>August</v>
      </c>
      <c r="D2059" s="29">
        <f t="shared" si="3"/>
        <v>2020</v>
      </c>
      <c r="E2059" s="27">
        <f t="shared" si="4"/>
        <v>34</v>
      </c>
      <c r="F2059" s="30" t="str">
        <f>IFERROR(VLOOKUP(A2059,'_holidays'!A2059:B4164,2, false),"Ns")</f>
        <v>N</v>
      </c>
      <c r="G2059" s="30" t="str">
        <f>IFERROR(VLOOKUP(A2059,'_holidays'!A2059:C4164,3,False),"Ns")</f>
        <v>N</v>
      </c>
      <c r="H2059" s="31">
        <v>9.7</v>
      </c>
      <c r="I2059" s="31">
        <v>12.7</v>
      </c>
      <c r="J2059" s="28">
        <v>7.9</v>
      </c>
      <c r="K2059" s="31">
        <v>1.2</v>
      </c>
      <c r="L2059" s="27">
        <v>129884.75</v>
      </c>
      <c r="M2059" s="32">
        <v>62.12320763</v>
      </c>
      <c r="N2059" s="33">
        <f t="shared" si="5"/>
        <v>8068857.292</v>
      </c>
    </row>
    <row r="2060">
      <c r="A2060" s="26">
        <v>44063.0</v>
      </c>
      <c r="B2060" s="27" t="str">
        <f t="shared" si="1"/>
        <v>Thursday</v>
      </c>
      <c r="C2060" s="28" t="str">
        <f t="shared" si="2"/>
        <v>August</v>
      </c>
      <c r="D2060" s="29">
        <f t="shared" si="3"/>
        <v>2020</v>
      </c>
      <c r="E2060" s="27">
        <f t="shared" si="4"/>
        <v>34</v>
      </c>
      <c r="F2060" s="30" t="str">
        <f>IFERROR(VLOOKUP(A2060,'_holidays'!A2060:B4165,2, false),"Ns")</f>
        <v>N</v>
      </c>
      <c r="G2060" s="30" t="str">
        <f>IFERROR(VLOOKUP(A2060,'_holidays'!A2060:C4165,3,False),"Ns")</f>
        <v>N</v>
      </c>
      <c r="H2060" s="31">
        <v>9.6</v>
      </c>
      <c r="I2060" s="31">
        <v>15.7</v>
      </c>
      <c r="J2060" s="28">
        <v>9.6</v>
      </c>
      <c r="K2060" s="31">
        <v>3.8</v>
      </c>
      <c r="L2060" s="27">
        <v>123490.855</v>
      </c>
      <c r="M2060" s="32">
        <v>54.11355268</v>
      </c>
      <c r="N2060" s="33">
        <f t="shared" si="5"/>
        <v>6682528.888</v>
      </c>
    </row>
    <row r="2061">
      <c r="A2061" s="26">
        <v>44064.0</v>
      </c>
      <c r="B2061" s="27" t="str">
        <f t="shared" si="1"/>
        <v>Friday</v>
      </c>
      <c r="C2061" s="28" t="str">
        <f t="shared" si="2"/>
        <v>August</v>
      </c>
      <c r="D2061" s="29">
        <f t="shared" si="3"/>
        <v>2020</v>
      </c>
      <c r="E2061" s="27">
        <f t="shared" si="4"/>
        <v>34</v>
      </c>
      <c r="F2061" s="30" t="str">
        <f>IFERROR(VLOOKUP(A2061,'_holidays'!A2061:B4166,2, false),"Ns")</f>
        <v>N</v>
      </c>
      <c r="G2061" s="30" t="str">
        <f>IFERROR(VLOOKUP(A2061,'_holidays'!A2061:C4166,3,False),"Ns")</f>
        <v>N</v>
      </c>
      <c r="H2061" s="31">
        <v>8.5</v>
      </c>
      <c r="I2061" s="31">
        <v>14.1</v>
      </c>
      <c r="J2061" s="28">
        <v>12.2</v>
      </c>
      <c r="K2061" s="31">
        <v>0.4</v>
      </c>
      <c r="L2061" s="27">
        <v>125707.04</v>
      </c>
      <c r="M2061" s="32">
        <v>48.50830488</v>
      </c>
      <c r="N2061" s="33">
        <f t="shared" si="5"/>
        <v>6097835.422</v>
      </c>
    </row>
    <row r="2062">
      <c r="A2062" s="26">
        <v>44065.0</v>
      </c>
      <c r="B2062" s="27" t="str">
        <f t="shared" si="1"/>
        <v>Saturday</v>
      </c>
      <c r="C2062" s="28" t="str">
        <f t="shared" si="2"/>
        <v>August</v>
      </c>
      <c r="D2062" s="29">
        <f t="shared" si="3"/>
        <v>2020</v>
      </c>
      <c r="E2062" s="27">
        <f t="shared" si="4"/>
        <v>34</v>
      </c>
      <c r="F2062" s="30" t="str">
        <f>IFERROR(VLOOKUP(A2062,'_holidays'!A2062:B4167,2, false),"Ns")</f>
        <v>N</v>
      </c>
      <c r="G2062" s="30" t="str">
        <f>IFERROR(VLOOKUP(A2062,'_holidays'!A2062:C4167,3,False),"Ns")</f>
        <v>N</v>
      </c>
      <c r="H2062" s="31">
        <v>5.8</v>
      </c>
      <c r="I2062" s="31">
        <v>11.1</v>
      </c>
      <c r="J2062" s="28">
        <v>3.8</v>
      </c>
      <c r="K2062" s="31">
        <v>4.4</v>
      </c>
      <c r="L2062" s="27">
        <v>127131.37</v>
      </c>
      <c r="M2062" s="32">
        <v>56.06549025</v>
      </c>
      <c r="N2062" s="33">
        <f t="shared" si="5"/>
        <v>7127682.585</v>
      </c>
    </row>
    <row r="2063">
      <c r="A2063" s="26">
        <v>44066.0</v>
      </c>
      <c r="B2063" s="27" t="str">
        <f t="shared" si="1"/>
        <v>Sunday</v>
      </c>
      <c r="C2063" s="28" t="str">
        <f t="shared" si="2"/>
        <v>August</v>
      </c>
      <c r="D2063" s="29">
        <f t="shared" si="3"/>
        <v>2020</v>
      </c>
      <c r="E2063" s="27">
        <f t="shared" si="4"/>
        <v>35</v>
      </c>
      <c r="F2063" s="30" t="str">
        <f>IFERROR(VLOOKUP(A2063,'_holidays'!A2063:B4168,2, false),"Ns")</f>
        <v>N</v>
      </c>
      <c r="G2063" s="30" t="str">
        <f>IFERROR(VLOOKUP(A2063,'_holidays'!A2063:C4168,3,False),"Ns")</f>
        <v>N</v>
      </c>
      <c r="H2063" s="31">
        <v>6.8</v>
      </c>
      <c r="I2063" s="31">
        <v>11.5</v>
      </c>
      <c r="J2063" s="28">
        <v>8.6</v>
      </c>
      <c r="K2063" s="31">
        <v>25.6</v>
      </c>
      <c r="L2063" s="27">
        <v>117125.065</v>
      </c>
      <c r="M2063" s="32">
        <v>53.93795084</v>
      </c>
      <c r="N2063" s="33">
        <f t="shared" si="5"/>
        <v>6317485.998</v>
      </c>
    </row>
    <row r="2064">
      <c r="A2064" s="26">
        <v>44067.0</v>
      </c>
      <c r="B2064" s="27" t="str">
        <f t="shared" si="1"/>
        <v>Monday</v>
      </c>
      <c r="C2064" s="28" t="str">
        <f t="shared" si="2"/>
        <v>August</v>
      </c>
      <c r="D2064" s="29">
        <f t="shared" si="3"/>
        <v>2020</v>
      </c>
      <c r="E2064" s="27">
        <f t="shared" si="4"/>
        <v>35</v>
      </c>
      <c r="F2064" s="30" t="str">
        <f>IFERROR(VLOOKUP(A2064,'_holidays'!A2064:B4169,2, false),"Ns")</f>
        <v>N</v>
      </c>
      <c r="G2064" s="30" t="str">
        <f>IFERROR(VLOOKUP(A2064,'_holidays'!A2064:C4169,3,False),"Ns")</f>
        <v>N</v>
      </c>
      <c r="H2064" s="31">
        <v>6.3</v>
      </c>
      <c r="I2064" s="31">
        <v>12.4</v>
      </c>
      <c r="J2064" s="28">
        <v>12.8</v>
      </c>
      <c r="K2064" s="31">
        <v>2.8</v>
      </c>
      <c r="L2064" s="27">
        <v>134984.79</v>
      </c>
      <c r="M2064" s="32">
        <v>134.4884221</v>
      </c>
      <c r="N2064" s="33">
        <f t="shared" si="5"/>
        <v>18153891.41</v>
      </c>
    </row>
    <row r="2065">
      <c r="A2065" s="26">
        <v>44068.0</v>
      </c>
      <c r="B2065" s="27" t="str">
        <f t="shared" si="1"/>
        <v>Tuesday</v>
      </c>
      <c r="C2065" s="28" t="str">
        <f t="shared" si="2"/>
        <v>August</v>
      </c>
      <c r="D2065" s="29">
        <f t="shared" si="3"/>
        <v>2020</v>
      </c>
      <c r="E2065" s="27">
        <f t="shared" si="4"/>
        <v>35</v>
      </c>
      <c r="F2065" s="30" t="str">
        <f>IFERROR(VLOOKUP(A2065,'_holidays'!A2065:B4170,2, false),"Ns")</f>
        <v>N</v>
      </c>
      <c r="G2065" s="30" t="str">
        <f>IFERROR(VLOOKUP(A2065,'_holidays'!A2065:C4170,3,False),"Ns")</f>
        <v>N</v>
      </c>
      <c r="H2065" s="31">
        <v>3.6</v>
      </c>
      <c r="I2065" s="31">
        <v>13.0</v>
      </c>
      <c r="J2065" s="28">
        <v>11.2</v>
      </c>
      <c r="K2065" s="31">
        <v>0.0</v>
      </c>
      <c r="L2065" s="27">
        <v>138437.855</v>
      </c>
      <c r="M2065" s="32">
        <v>82.74421296</v>
      </c>
      <c r="N2065" s="33">
        <f t="shared" si="5"/>
        <v>11454931.36</v>
      </c>
    </row>
    <row r="2066">
      <c r="A2066" s="26">
        <v>44069.0</v>
      </c>
      <c r="B2066" s="27" t="str">
        <f t="shared" si="1"/>
        <v>Wednesday</v>
      </c>
      <c r="C2066" s="28" t="str">
        <f t="shared" si="2"/>
        <v>August</v>
      </c>
      <c r="D2066" s="29">
        <f t="shared" si="3"/>
        <v>2020</v>
      </c>
      <c r="E2066" s="27">
        <f t="shared" si="4"/>
        <v>35</v>
      </c>
      <c r="F2066" s="30" t="str">
        <f>IFERROR(VLOOKUP(A2066,'_holidays'!A2066:B4171,2, false),"Ns")</f>
        <v>N</v>
      </c>
      <c r="G2066" s="30" t="str">
        <f>IFERROR(VLOOKUP(A2066,'_holidays'!A2066:C4171,3,False),"Ns")</f>
        <v>N</v>
      </c>
      <c r="H2066" s="31">
        <v>6.1</v>
      </c>
      <c r="I2066" s="31">
        <v>14.5</v>
      </c>
      <c r="J2066" s="28">
        <v>12.8</v>
      </c>
      <c r="K2066" s="31">
        <v>0.0</v>
      </c>
      <c r="L2066" s="27">
        <v>129322.31</v>
      </c>
      <c r="M2066" s="32">
        <v>90.6668878</v>
      </c>
      <c r="N2066" s="33">
        <f t="shared" si="5"/>
        <v>11725251.37</v>
      </c>
    </row>
    <row r="2067">
      <c r="A2067" s="26">
        <v>44070.0</v>
      </c>
      <c r="B2067" s="27" t="str">
        <f t="shared" si="1"/>
        <v>Thursday</v>
      </c>
      <c r="C2067" s="28" t="str">
        <f t="shared" si="2"/>
        <v>August</v>
      </c>
      <c r="D2067" s="29">
        <f t="shared" si="3"/>
        <v>2020</v>
      </c>
      <c r="E2067" s="27">
        <f t="shared" si="4"/>
        <v>35</v>
      </c>
      <c r="F2067" s="30" t="str">
        <f>IFERROR(VLOOKUP(A2067,'_holidays'!A2067:B4172,2, false),"Ns")</f>
        <v>N</v>
      </c>
      <c r="G2067" s="30" t="str">
        <f>IFERROR(VLOOKUP(A2067,'_holidays'!A2067:C4172,3,False),"Ns")</f>
        <v>N</v>
      </c>
      <c r="H2067" s="31">
        <v>8.8</v>
      </c>
      <c r="I2067" s="31">
        <v>20.7</v>
      </c>
      <c r="J2067" s="28">
        <v>13.1</v>
      </c>
      <c r="K2067" s="31">
        <v>0.0</v>
      </c>
      <c r="L2067" s="27">
        <v>119044.425</v>
      </c>
      <c r="M2067" s="32">
        <v>45.56437394</v>
      </c>
      <c r="N2067" s="33">
        <f t="shared" si="5"/>
        <v>5424184.696</v>
      </c>
    </row>
    <row r="2068">
      <c r="A2068" s="26">
        <v>44071.0</v>
      </c>
      <c r="B2068" s="27" t="str">
        <f t="shared" si="1"/>
        <v>Friday</v>
      </c>
      <c r="C2068" s="28" t="str">
        <f t="shared" si="2"/>
        <v>August</v>
      </c>
      <c r="D2068" s="29">
        <f t="shared" si="3"/>
        <v>2020</v>
      </c>
      <c r="E2068" s="27">
        <f t="shared" si="4"/>
        <v>35</v>
      </c>
      <c r="F2068" s="30" t="str">
        <f>IFERROR(VLOOKUP(A2068,'_holidays'!A2068:B4173,2, false),"Ns")</f>
        <v>N</v>
      </c>
      <c r="G2068" s="30" t="str">
        <f>IFERROR(VLOOKUP(A2068,'_holidays'!A2068:C4173,3,False),"Ns")</f>
        <v>N</v>
      </c>
      <c r="H2068" s="31">
        <v>8.5</v>
      </c>
      <c r="I2068" s="31">
        <v>17.6</v>
      </c>
      <c r="J2068" s="28">
        <v>15.1</v>
      </c>
      <c r="K2068" s="31">
        <v>1.4</v>
      </c>
      <c r="L2068" s="27">
        <v>118809.08</v>
      </c>
      <c r="M2068" s="32">
        <v>61.60884765</v>
      </c>
      <c r="N2068" s="33">
        <f t="shared" si="5"/>
        <v>7319690.509</v>
      </c>
    </row>
    <row r="2069">
      <c r="A2069" s="26">
        <v>44072.0</v>
      </c>
      <c r="B2069" s="27" t="str">
        <f t="shared" si="1"/>
        <v>Saturday</v>
      </c>
      <c r="C2069" s="28" t="str">
        <f t="shared" si="2"/>
        <v>August</v>
      </c>
      <c r="D2069" s="29">
        <f t="shared" si="3"/>
        <v>2020</v>
      </c>
      <c r="E2069" s="27">
        <f t="shared" si="4"/>
        <v>35</v>
      </c>
      <c r="F2069" s="30" t="str">
        <f>IFERROR(VLOOKUP(A2069,'_holidays'!A2069:B4174,2, false),"Ns")</f>
        <v>N</v>
      </c>
      <c r="G2069" s="30" t="str">
        <f>IFERROR(VLOOKUP(A2069,'_holidays'!A2069:C4174,3,False),"Ns")</f>
        <v>N</v>
      </c>
      <c r="H2069" s="31">
        <v>9.2</v>
      </c>
      <c r="I2069" s="31">
        <v>19.3</v>
      </c>
      <c r="J2069" s="28">
        <v>15.6</v>
      </c>
      <c r="K2069" s="31">
        <v>0.0</v>
      </c>
      <c r="L2069" s="27">
        <v>100166.885</v>
      </c>
      <c r="M2069" s="32">
        <v>15.29224188</v>
      </c>
      <c r="N2069" s="33">
        <f t="shared" si="5"/>
        <v>1531776.234</v>
      </c>
    </row>
    <row r="2070">
      <c r="A2070" s="26">
        <v>44073.0</v>
      </c>
      <c r="B2070" s="27" t="str">
        <f t="shared" si="1"/>
        <v>Sunday</v>
      </c>
      <c r="C2070" s="28" t="str">
        <f t="shared" si="2"/>
        <v>August</v>
      </c>
      <c r="D2070" s="29">
        <f t="shared" si="3"/>
        <v>2020</v>
      </c>
      <c r="E2070" s="27">
        <f t="shared" si="4"/>
        <v>36</v>
      </c>
      <c r="F2070" s="30" t="str">
        <f>IFERROR(VLOOKUP(A2070,'_holidays'!A2070:B4175,2, false),"Ns")</f>
        <v>N</v>
      </c>
      <c r="G2070" s="30" t="str">
        <f>IFERROR(VLOOKUP(A2070,'_holidays'!A2070:C4175,3,False),"Ns")</f>
        <v>N</v>
      </c>
      <c r="H2070" s="31">
        <v>12.0</v>
      </c>
      <c r="I2070" s="31">
        <v>19.8</v>
      </c>
      <c r="J2070" s="28">
        <v>9.0</v>
      </c>
      <c r="K2070" s="31">
        <v>0.0</v>
      </c>
      <c r="L2070" s="27">
        <v>98917.175</v>
      </c>
      <c r="M2070" s="32">
        <v>9.421018531</v>
      </c>
      <c r="N2070" s="33">
        <f t="shared" si="5"/>
        <v>931900.5387</v>
      </c>
    </row>
    <row r="2071">
      <c r="A2071" s="26">
        <v>44074.0</v>
      </c>
      <c r="B2071" s="27" t="str">
        <f t="shared" si="1"/>
        <v>Monday</v>
      </c>
      <c r="C2071" s="28" t="str">
        <f t="shared" si="2"/>
        <v>August</v>
      </c>
      <c r="D2071" s="29">
        <f t="shared" si="3"/>
        <v>2020</v>
      </c>
      <c r="E2071" s="27">
        <f t="shared" si="4"/>
        <v>36</v>
      </c>
      <c r="F2071" s="30" t="str">
        <f>IFERROR(VLOOKUP(A2071,'_holidays'!A2071:B4176,2, false),"Ns")</f>
        <v>N</v>
      </c>
      <c r="G2071" s="30" t="str">
        <f>IFERROR(VLOOKUP(A2071,'_holidays'!A2071:C4176,3,False),"Ns")</f>
        <v>N</v>
      </c>
      <c r="H2071" s="31">
        <v>6.9</v>
      </c>
      <c r="I2071" s="31">
        <v>12.5</v>
      </c>
      <c r="J2071" s="28">
        <v>13.5</v>
      </c>
      <c r="K2071" s="31">
        <v>1.0</v>
      </c>
      <c r="L2071" s="27">
        <v>121605.395</v>
      </c>
      <c r="M2071" s="32">
        <v>58.5526285</v>
      </c>
      <c r="N2071" s="33">
        <f t="shared" si="5"/>
        <v>7120315.517</v>
      </c>
    </row>
    <row r="2072">
      <c r="A2072" s="26">
        <v>44075.0</v>
      </c>
      <c r="B2072" s="27" t="str">
        <f t="shared" si="1"/>
        <v>Tuesday</v>
      </c>
      <c r="C2072" s="28" t="str">
        <f t="shared" si="2"/>
        <v>September</v>
      </c>
      <c r="D2072" s="29">
        <f t="shared" si="3"/>
        <v>2020</v>
      </c>
      <c r="E2072" s="27">
        <f t="shared" si="4"/>
        <v>36</v>
      </c>
      <c r="F2072" s="30" t="str">
        <f>IFERROR(VLOOKUP(A2072,'_holidays'!A2072:B4177,2, false),"Ns")</f>
        <v>Ns</v>
      </c>
      <c r="G2072" s="30" t="str">
        <f>IFERROR(VLOOKUP(A2072,'_holidays'!A2072:C4177,3,False),"Ns")</f>
        <v>Ns</v>
      </c>
      <c r="H2072" s="31">
        <v>6.6</v>
      </c>
      <c r="I2072" s="31">
        <v>15.7</v>
      </c>
      <c r="J2072" s="28">
        <v>15.9</v>
      </c>
      <c r="K2072" s="31">
        <v>0.0</v>
      </c>
      <c r="L2072" s="27">
        <v>119645.18</v>
      </c>
      <c r="M2072" s="32">
        <v>52.28162464</v>
      </c>
      <c r="N2072" s="33">
        <f t="shared" si="5"/>
        <v>6255244.391</v>
      </c>
    </row>
    <row r="2073">
      <c r="A2073" s="26">
        <v>44076.0</v>
      </c>
      <c r="B2073" s="27" t="str">
        <f t="shared" si="1"/>
        <v>Wednesday</v>
      </c>
      <c r="C2073" s="28" t="str">
        <f t="shared" si="2"/>
        <v>September</v>
      </c>
      <c r="D2073" s="29">
        <f t="shared" si="3"/>
        <v>2020</v>
      </c>
      <c r="E2073" s="27">
        <f t="shared" si="4"/>
        <v>36</v>
      </c>
      <c r="F2073" s="30" t="str">
        <f>IFERROR(VLOOKUP(A2073,'_holidays'!A2073:B4178,2, false),"Ns")</f>
        <v>Ns</v>
      </c>
      <c r="G2073" s="30" t="str">
        <f>IFERROR(VLOOKUP(A2073,'_holidays'!A2073:C4178,3,False),"Ns")</f>
        <v>Ns</v>
      </c>
      <c r="H2073" s="31">
        <v>8.6</v>
      </c>
      <c r="I2073" s="31">
        <v>22.0</v>
      </c>
      <c r="J2073" s="28">
        <v>12.1</v>
      </c>
      <c r="K2073" s="31">
        <v>0.0</v>
      </c>
      <c r="L2073" s="27">
        <v>113547.67</v>
      </c>
      <c r="M2073" s="32">
        <v>31.7696948</v>
      </c>
      <c r="N2073" s="33">
        <f t="shared" si="5"/>
        <v>3607374.821</v>
      </c>
    </row>
    <row r="2074">
      <c r="A2074" s="26">
        <v>44077.0</v>
      </c>
      <c r="B2074" s="27" t="str">
        <f t="shared" si="1"/>
        <v>Thursday</v>
      </c>
      <c r="C2074" s="28" t="str">
        <f t="shared" si="2"/>
        <v>September</v>
      </c>
      <c r="D2074" s="29">
        <f t="shared" si="3"/>
        <v>2020</v>
      </c>
      <c r="E2074" s="27">
        <f t="shared" si="4"/>
        <v>36</v>
      </c>
      <c r="F2074" s="30" t="str">
        <f>IFERROR(VLOOKUP(A2074,'_holidays'!A2074:B4179,2, false),"Ns")</f>
        <v>Ns</v>
      </c>
      <c r="G2074" s="30" t="str">
        <f>IFERROR(VLOOKUP(A2074,'_holidays'!A2074:C4179,3,False),"Ns")</f>
        <v>Ns</v>
      </c>
      <c r="H2074" s="31">
        <v>12.9</v>
      </c>
      <c r="I2074" s="31">
        <v>19.9</v>
      </c>
      <c r="J2074" s="28">
        <v>13.5</v>
      </c>
      <c r="K2074" s="31">
        <v>0.0</v>
      </c>
      <c r="L2074" s="27">
        <v>109327.46</v>
      </c>
      <c r="M2074" s="32">
        <v>25.56711429</v>
      </c>
      <c r="N2074" s="33">
        <f t="shared" si="5"/>
        <v>2795187.665</v>
      </c>
    </row>
    <row r="2075">
      <c r="A2075" s="26">
        <v>44078.0</v>
      </c>
      <c r="B2075" s="27" t="str">
        <f t="shared" si="1"/>
        <v>Friday</v>
      </c>
      <c r="C2075" s="28" t="str">
        <f t="shared" si="2"/>
        <v>September</v>
      </c>
      <c r="D2075" s="29">
        <f t="shared" si="3"/>
        <v>2020</v>
      </c>
      <c r="E2075" s="27">
        <f t="shared" si="4"/>
        <v>36</v>
      </c>
      <c r="F2075" s="30" t="str">
        <f>IFERROR(VLOOKUP(A2075,'_holidays'!A2075:B4180,2, false),"Ns")</f>
        <v>Ns</v>
      </c>
      <c r="G2075" s="30" t="str">
        <f>IFERROR(VLOOKUP(A2075,'_holidays'!A2075:C4180,3,False),"Ns")</f>
        <v>Ns</v>
      </c>
      <c r="H2075" s="31">
        <v>9.0</v>
      </c>
      <c r="I2075" s="31">
        <v>17.3</v>
      </c>
      <c r="J2075" s="28">
        <v>12.7</v>
      </c>
      <c r="K2075" s="31">
        <v>0.0</v>
      </c>
      <c r="L2075" s="27">
        <v>114865.645</v>
      </c>
      <c r="M2075" s="32">
        <v>37.04256916</v>
      </c>
      <c r="N2075" s="33">
        <f t="shared" si="5"/>
        <v>4254918.599</v>
      </c>
    </row>
    <row r="2076">
      <c r="A2076" s="26">
        <v>44079.0</v>
      </c>
      <c r="B2076" s="27" t="str">
        <f t="shared" si="1"/>
        <v>Saturday</v>
      </c>
      <c r="C2076" s="28" t="str">
        <f t="shared" si="2"/>
        <v>September</v>
      </c>
      <c r="D2076" s="29">
        <f t="shared" si="3"/>
        <v>2020</v>
      </c>
      <c r="E2076" s="27">
        <f t="shared" si="4"/>
        <v>36</v>
      </c>
      <c r="F2076" s="30" t="str">
        <f>IFERROR(VLOOKUP(A2076,'_holidays'!A2076:B4181,2, false),"Ns")</f>
        <v>Ns</v>
      </c>
      <c r="G2076" s="30" t="str">
        <f>IFERROR(VLOOKUP(A2076,'_holidays'!A2076:C4181,3,False),"Ns")</f>
        <v>Ns</v>
      </c>
      <c r="H2076" s="31">
        <v>9.7</v>
      </c>
      <c r="I2076" s="31">
        <v>16.6</v>
      </c>
      <c r="J2076" s="28">
        <v>15.0</v>
      </c>
      <c r="K2076" s="31">
        <v>0.2</v>
      </c>
      <c r="L2076" s="27">
        <v>105534.01</v>
      </c>
      <c r="M2076" s="32">
        <v>49.7384538</v>
      </c>
      <c r="N2076" s="33">
        <f t="shared" si="5"/>
        <v>5249098.481</v>
      </c>
    </row>
    <row r="2077">
      <c r="A2077" s="26">
        <v>44080.0</v>
      </c>
      <c r="B2077" s="27" t="str">
        <f t="shared" si="1"/>
        <v>Sunday</v>
      </c>
      <c r="C2077" s="28" t="str">
        <f t="shared" si="2"/>
        <v>September</v>
      </c>
      <c r="D2077" s="29">
        <f t="shared" si="3"/>
        <v>2020</v>
      </c>
      <c r="E2077" s="27">
        <f t="shared" si="4"/>
        <v>37</v>
      </c>
      <c r="F2077" s="30" t="str">
        <f>IFERROR(VLOOKUP(A2077,'_holidays'!A2077:B4182,2, false),"Ns")</f>
        <v>Ns</v>
      </c>
      <c r="G2077" s="30" t="str">
        <f>IFERROR(VLOOKUP(A2077,'_holidays'!A2077:C4182,3,False),"Ns")</f>
        <v>Ns</v>
      </c>
      <c r="H2077" s="31">
        <v>6.9</v>
      </c>
      <c r="I2077" s="31">
        <v>19.2</v>
      </c>
      <c r="J2077" s="28">
        <v>16.9</v>
      </c>
      <c r="K2077" s="31">
        <v>0.2</v>
      </c>
      <c r="L2077" s="27">
        <v>95865.14</v>
      </c>
      <c r="M2077" s="32">
        <v>26.51715961</v>
      </c>
      <c r="N2077" s="33">
        <f t="shared" si="5"/>
        <v>2542071.218</v>
      </c>
    </row>
    <row r="2078">
      <c r="A2078" s="26">
        <v>44081.0</v>
      </c>
      <c r="B2078" s="27" t="str">
        <f t="shared" si="1"/>
        <v>Monday</v>
      </c>
      <c r="C2078" s="28" t="str">
        <f t="shared" si="2"/>
        <v>September</v>
      </c>
      <c r="D2078" s="29">
        <f t="shared" si="3"/>
        <v>2020</v>
      </c>
      <c r="E2078" s="27">
        <f t="shared" si="4"/>
        <v>37</v>
      </c>
      <c r="F2078" s="30" t="str">
        <f>IFERROR(VLOOKUP(A2078,'_holidays'!A2078:B4183,2, false),"Ns")</f>
        <v>Ns</v>
      </c>
      <c r="G2078" s="30" t="str">
        <f>IFERROR(VLOOKUP(A2078,'_holidays'!A2078:C4183,3,False),"Ns")</f>
        <v>Ns</v>
      </c>
      <c r="H2078" s="31">
        <v>8.8</v>
      </c>
      <c r="I2078" s="31">
        <v>22.9</v>
      </c>
      <c r="J2078" s="28">
        <v>17.1</v>
      </c>
      <c r="K2078" s="31">
        <v>0.0</v>
      </c>
      <c r="L2078" s="27">
        <v>99778.2</v>
      </c>
      <c r="M2078" s="32">
        <v>18.90752412</v>
      </c>
      <c r="N2078" s="33">
        <f t="shared" si="5"/>
        <v>1886558.723</v>
      </c>
    </row>
    <row r="2079">
      <c r="A2079" s="26">
        <v>44082.0</v>
      </c>
      <c r="B2079" s="27" t="str">
        <f t="shared" si="1"/>
        <v>Tuesday</v>
      </c>
      <c r="C2079" s="28" t="str">
        <f t="shared" si="2"/>
        <v>September</v>
      </c>
      <c r="D2079" s="29">
        <f t="shared" si="3"/>
        <v>2020</v>
      </c>
      <c r="E2079" s="27">
        <f t="shared" si="4"/>
        <v>37</v>
      </c>
      <c r="F2079" s="30" t="str">
        <f>IFERROR(VLOOKUP(A2079,'_holidays'!A2079:B4184,2, false),"Ns")</f>
        <v>Ns</v>
      </c>
      <c r="G2079" s="30" t="str">
        <f>IFERROR(VLOOKUP(A2079,'_holidays'!A2079:C4184,3,False),"Ns")</f>
        <v>Ns</v>
      </c>
      <c r="H2079" s="31">
        <v>16.6</v>
      </c>
      <c r="I2079" s="31">
        <v>19.9</v>
      </c>
      <c r="J2079" s="28">
        <v>4.8</v>
      </c>
      <c r="K2079" s="31">
        <v>0.0</v>
      </c>
      <c r="L2079" s="27">
        <v>112421.09</v>
      </c>
      <c r="M2079" s="32">
        <v>35.90195556</v>
      </c>
      <c r="N2079" s="33">
        <f t="shared" si="5"/>
        <v>4036136.977</v>
      </c>
    </row>
    <row r="2080">
      <c r="A2080" s="26">
        <v>44083.0</v>
      </c>
      <c r="B2080" s="27" t="str">
        <f t="shared" si="1"/>
        <v>Wednesday</v>
      </c>
      <c r="C2080" s="28" t="str">
        <f t="shared" si="2"/>
        <v>September</v>
      </c>
      <c r="D2080" s="29">
        <f t="shared" si="3"/>
        <v>2020</v>
      </c>
      <c r="E2080" s="27">
        <f t="shared" si="4"/>
        <v>37</v>
      </c>
      <c r="F2080" s="30" t="str">
        <f>IFERROR(VLOOKUP(A2080,'_holidays'!A2080:B4185,2, false),"Ns")</f>
        <v>N</v>
      </c>
      <c r="G2080" s="30" t="str">
        <f>IFERROR(VLOOKUP(A2080,'_holidays'!A2080:C4185,3,False),"Ns")</f>
        <v>N</v>
      </c>
      <c r="H2080" s="31">
        <v>8.1</v>
      </c>
      <c r="I2080" s="31">
        <v>15.6</v>
      </c>
      <c r="J2080" s="28">
        <v>14.8</v>
      </c>
      <c r="K2080" s="31">
        <v>1.0</v>
      </c>
      <c r="L2080" s="27">
        <v>112140.47</v>
      </c>
      <c r="M2080" s="32">
        <v>37.01543366</v>
      </c>
      <c r="N2080" s="33">
        <f t="shared" si="5"/>
        <v>4150928.128</v>
      </c>
    </row>
    <row r="2081">
      <c r="A2081" s="26">
        <v>44084.0</v>
      </c>
      <c r="B2081" s="27" t="str">
        <f t="shared" si="1"/>
        <v>Thursday</v>
      </c>
      <c r="C2081" s="28" t="str">
        <f t="shared" si="2"/>
        <v>September</v>
      </c>
      <c r="D2081" s="29">
        <f t="shared" si="3"/>
        <v>2020</v>
      </c>
      <c r="E2081" s="27">
        <f t="shared" si="4"/>
        <v>37</v>
      </c>
      <c r="F2081" s="30" t="str">
        <f>IFERROR(VLOOKUP(A2081,'_holidays'!A2081:B4186,2, false),"Ns")</f>
        <v>Ns</v>
      </c>
      <c r="G2081" s="30" t="str">
        <f>IFERROR(VLOOKUP(A2081,'_holidays'!A2081:C4186,3,False),"Ns")</f>
        <v>Ns</v>
      </c>
      <c r="H2081" s="31">
        <v>5.4</v>
      </c>
      <c r="I2081" s="31">
        <v>21.4</v>
      </c>
      <c r="J2081" s="28">
        <v>17.5</v>
      </c>
      <c r="K2081" s="31">
        <v>0.0</v>
      </c>
      <c r="L2081" s="27">
        <v>109328.335</v>
      </c>
      <c r="M2081" s="32">
        <v>31.15281617</v>
      </c>
      <c r="N2081" s="33">
        <f t="shared" si="5"/>
        <v>3405885.522</v>
      </c>
    </row>
    <row r="2082">
      <c r="A2082" s="26">
        <v>44085.0</v>
      </c>
      <c r="B2082" s="27" t="str">
        <f t="shared" si="1"/>
        <v>Friday</v>
      </c>
      <c r="C2082" s="28" t="str">
        <f t="shared" si="2"/>
        <v>September</v>
      </c>
      <c r="D2082" s="29">
        <f t="shared" si="3"/>
        <v>2020</v>
      </c>
      <c r="E2082" s="27">
        <f t="shared" si="4"/>
        <v>37</v>
      </c>
      <c r="F2082" s="30" t="str">
        <f>IFERROR(VLOOKUP(A2082,'_holidays'!A2082:B4187,2, false),"Ns")</f>
        <v>Ns</v>
      </c>
      <c r="G2082" s="30" t="str">
        <f>IFERROR(VLOOKUP(A2082,'_holidays'!A2082:C4187,3,False),"Ns")</f>
        <v>Ns</v>
      </c>
      <c r="H2082" s="31">
        <v>10.4</v>
      </c>
      <c r="I2082" s="31">
        <v>19.4</v>
      </c>
      <c r="J2082" s="28">
        <v>13.4</v>
      </c>
      <c r="K2082" s="31">
        <v>0.0</v>
      </c>
      <c r="L2082" s="27">
        <v>106643.05</v>
      </c>
      <c r="M2082" s="32">
        <v>22.38646877</v>
      </c>
      <c r="N2082" s="33">
        <f t="shared" si="5"/>
        <v>2387361.308</v>
      </c>
    </row>
    <row r="2083">
      <c r="A2083" s="26">
        <v>44086.0</v>
      </c>
      <c r="B2083" s="27" t="str">
        <f t="shared" si="1"/>
        <v>Saturday</v>
      </c>
      <c r="C2083" s="28" t="str">
        <f t="shared" si="2"/>
        <v>September</v>
      </c>
      <c r="D2083" s="29">
        <f t="shared" si="3"/>
        <v>2020</v>
      </c>
      <c r="E2083" s="27">
        <f t="shared" si="4"/>
        <v>37</v>
      </c>
      <c r="F2083" s="30" t="str">
        <f>IFERROR(VLOOKUP(A2083,'_holidays'!A2083:B4188,2, false),"Ns")</f>
        <v>Ns</v>
      </c>
      <c r="G2083" s="30" t="str">
        <f>IFERROR(VLOOKUP(A2083,'_holidays'!A2083:C4188,3,False),"Ns")</f>
        <v>Ns</v>
      </c>
      <c r="H2083" s="31">
        <v>13.3</v>
      </c>
      <c r="I2083" s="31">
        <v>16.0</v>
      </c>
      <c r="J2083" s="28">
        <v>4.0</v>
      </c>
      <c r="K2083" s="31">
        <v>1.6</v>
      </c>
      <c r="L2083" s="27">
        <v>111644.6</v>
      </c>
      <c r="M2083" s="32">
        <v>34.26416783</v>
      </c>
      <c r="N2083" s="33">
        <f t="shared" si="5"/>
        <v>3825409.312</v>
      </c>
    </row>
    <row r="2084">
      <c r="A2084" s="26">
        <v>44087.0</v>
      </c>
      <c r="B2084" s="27" t="str">
        <f t="shared" si="1"/>
        <v>Sunday</v>
      </c>
      <c r="C2084" s="28" t="str">
        <f t="shared" si="2"/>
        <v>September</v>
      </c>
      <c r="D2084" s="29">
        <f t="shared" si="3"/>
        <v>2020</v>
      </c>
      <c r="E2084" s="27">
        <f t="shared" si="4"/>
        <v>38</v>
      </c>
      <c r="F2084" s="30" t="str">
        <f>IFERROR(VLOOKUP(A2084,'_holidays'!A2084:B4189,2, false),"Ns")</f>
        <v>N</v>
      </c>
      <c r="G2084" s="30" t="str">
        <f>IFERROR(VLOOKUP(A2084,'_holidays'!A2084:C4189,3,False),"Ns")</f>
        <v>N</v>
      </c>
      <c r="H2084" s="31">
        <v>11.9</v>
      </c>
      <c r="I2084" s="31">
        <v>17.2</v>
      </c>
      <c r="J2084" s="28">
        <v>16.5</v>
      </c>
      <c r="K2084" s="31">
        <v>11.8</v>
      </c>
      <c r="L2084" s="27">
        <v>96225.91</v>
      </c>
      <c r="M2084" s="32">
        <v>28.32769033</v>
      </c>
      <c r="N2084" s="33">
        <f t="shared" si="5"/>
        <v>2725857.78</v>
      </c>
    </row>
    <row r="2085">
      <c r="A2085" s="26">
        <v>44088.0</v>
      </c>
      <c r="B2085" s="27" t="str">
        <f t="shared" si="1"/>
        <v>Monday</v>
      </c>
      <c r="C2085" s="28" t="str">
        <f t="shared" si="2"/>
        <v>September</v>
      </c>
      <c r="D2085" s="29">
        <f t="shared" si="3"/>
        <v>2020</v>
      </c>
      <c r="E2085" s="27">
        <f t="shared" si="4"/>
        <v>38</v>
      </c>
      <c r="F2085" s="30" t="str">
        <f>IFERROR(VLOOKUP(A2085,'_holidays'!A2085:B4190,2, false),"Ns")</f>
        <v>N</v>
      </c>
      <c r="G2085" s="30" t="str">
        <f>IFERROR(VLOOKUP(A2085,'_holidays'!A2085:C4190,3,False),"Ns")</f>
        <v>N</v>
      </c>
      <c r="H2085" s="31">
        <v>11.1</v>
      </c>
      <c r="I2085" s="31">
        <v>16.6</v>
      </c>
      <c r="J2085" s="28">
        <v>18.1</v>
      </c>
      <c r="K2085" s="31">
        <v>0.0</v>
      </c>
      <c r="L2085" s="27">
        <v>107196.61</v>
      </c>
      <c r="M2085" s="32">
        <v>41.85212803</v>
      </c>
      <c r="N2085" s="33">
        <f t="shared" si="5"/>
        <v>4486406.246</v>
      </c>
    </row>
    <row r="2086">
      <c r="A2086" s="26">
        <v>44089.0</v>
      </c>
      <c r="B2086" s="27" t="str">
        <f t="shared" si="1"/>
        <v>Tuesday</v>
      </c>
      <c r="C2086" s="28" t="str">
        <f t="shared" si="2"/>
        <v>September</v>
      </c>
      <c r="D2086" s="29">
        <f t="shared" si="3"/>
        <v>2020</v>
      </c>
      <c r="E2086" s="27">
        <f t="shared" si="4"/>
        <v>38</v>
      </c>
      <c r="F2086" s="30" t="str">
        <f>IFERROR(VLOOKUP(A2086,'_holidays'!A2086:B4191,2, false),"Ns")</f>
        <v>N</v>
      </c>
      <c r="G2086" s="30" t="str">
        <f>IFERROR(VLOOKUP(A2086,'_holidays'!A2086:C4191,3,False),"Ns")</f>
        <v>N</v>
      </c>
      <c r="H2086" s="31">
        <v>7.4</v>
      </c>
      <c r="I2086" s="31">
        <v>15.8</v>
      </c>
      <c r="J2086" s="28">
        <v>18.3</v>
      </c>
      <c r="K2086" s="31">
        <v>0.0</v>
      </c>
      <c r="L2086" s="27">
        <v>113008.77</v>
      </c>
      <c r="M2086" s="32">
        <v>44.30535805</v>
      </c>
      <c r="N2086" s="33">
        <f t="shared" si="5"/>
        <v>5006894.018</v>
      </c>
    </row>
    <row r="2087">
      <c r="A2087" s="26">
        <v>44090.0</v>
      </c>
      <c r="B2087" s="27" t="str">
        <f t="shared" si="1"/>
        <v>Wednesday</v>
      </c>
      <c r="C2087" s="28" t="str">
        <f t="shared" si="2"/>
        <v>September</v>
      </c>
      <c r="D2087" s="29">
        <f t="shared" si="3"/>
        <v>2020</v>
      </c>
      <c r="E2087" s="27">
        <f t="shared" si="4"/>
        <v>38</v>
      </c>
      <c r="F2087" s="30" t="str">
        <f>IFERROR(VLOOKUP(A2087,'_holidays'!A2087:B4192,2, false),"Ns")</f>
        <v>N</v>
      </c>
      <c r="G2087" s="30" t="str">
        <f>IFERROR(VLOOKUP(A2087,'_holidays'!A2087:C4192,3,False),"Ns")</f>
        <v>N</v>
      </c>
      <c r="H2087" s="31">
        <v>7.1</v>
      </c>
      <c r="I2087" s="31">
        <v>22.8</v>
      </c>
      <c r="J2087" s="28">
        <v>17.4</v>
      </c>
      <c r="K2087" s="31">
        <v>0.0</v>
      </c>
      <c r="L2087" s="27">
        <v>110807.72</v>
      </c>
      <c r="M2087" s="32">
        <v>34.96841219</v>
      </c>
      <c r="N2087" s="33">
        <f t="shared" si="5"/>
        <v>3874770.027</v>
      </c>
    </row>
    <row r="2088">
      <c r="A2088" s="26">
        <v>44091.0</v>
      </c>
      <c r="B2088" s="27" t="str">
        <f t="shared" si="1"/>
        <v>Thursday</v>
      </c>
      <c r="C2088" s="28" t="str">
        <f t="shared" si="2"/>
        <v>September</v>
      </c>
      <c r="D2088" s="29">
        <f t="shared" si="3"/>
        <v>2020</v>
      </c>
      <c r="E2088" s="27">
        <f t="shared" si="4"/>
        <v>38</v>
      </c>
      <c r="F2088" s="30" t="str">
        <f>IFERROR(VLOOKUP(A2088,'_holidays'!A2088:B4193,2, false),"Ns")</f>
        <v>N</v>
      </c>
      <c r="G2088" s="30" t="str">
        <f>IFERROR(VLOOKUP(A2088,'_holidays'!A2088:C4193,3,False),"Ns")</f>
        <v>N</v>
      </c>
      <c r="H2088" s="31">
        <v>11.8</v>
      </c>
      <c r="I2088" s="31">
        <v>15.5</v>
      </c>
      <c r="J2088" s="28">
        <v>9.4</v>
      </c>
      <c r="K2088" s="31">
        <v>0.8</v>
      </c>
      <c r="L2088" s="27">
        <v>115643.44</v>
      </c>
      <c r="M2088" s="32">
        <v>34.6966765</v>
      </c>
      <c r="N2088" s="33">
        <f t="shared" si="5"/>
        <v>4012443.027</v>
      </c>
    </row>
    <row r="2089">
      <c r="A2089" s="26">
        <v>44092.0</v>
      </c>
      <c r="B2089" s="27" t="str">
        <f t="shared" si="1"/>
        <v>Friday</v>
      </c>
      <c r="C2089" s="28" t="str">
        <f t="shared" si="2"/>
        <v>September</v>
      </c>
      <c r="D2089" s="29">
        <f t="shared" si="3"/>
        <v>2020</v>
      </c>
      <c r="E2089" s="27">
        <f t="shared" si="4"/>
        <v>38</v>
      </c>
      <c r="F2089" s="30" t="str">
        <f>IFERROR(VLOOKUP(A2089,'_holidays'!A2089:B4194,2, false),"Ns")</f>
        <v>N</v>
      </c>
      <c r="G2089" s="30" t="str">
        <f>IFERROR(VLOOKUP(A2089,'_holidays'!A2089:C4194,3,False),"Ns")</f>
        <v>N</v>
      </c>
      <c r="H2089" s="31">
        <v>8.4</v>
      </c>
      <c r="I2089" s="31">
        <v>18.7</v>
      </c>
      <c r="J2089" s="28">
        <v>13.6</v>
      </c>
      <c r="K2089" s="31">
        <v>0.0</v>
      </c>
      <c r="L2089" s="27">
        <v>112335.7</v>
      </c>
      <c r="M2089" s="32">
        <v>40.83704346</v>
      </c>
      <c r="N2089" s="33">
        <f t="shared" si="5"/>
        <v>4587457.863</v>
      </c>
    </row>
    <row r="2090">
      <c r="A2090" s="26">
        <v>44093.0</v>
      </c>
      <c r="B2090" s="27" t="str">
        <f t="shared" si="1"/>
        <v>Saturday</v>
      </c>
      <c r="C2090" s="28" t="str">
        <f t="shared" si="2"/>
        <v>September</v>
      </c>
      <c r="D2090" s="29">
        <f t="shared" si="3"/>
        <v>2020</v>
      </c>
      <c r="E2090" s="27">
        <f t="shared" si="4"/>
        <v>38</v>
      </c>
      <c r="F2090" s="30" t="str">
        <f>IFERROR(VLOOKUP(A2090,'_holidays'!A2090:B4195,2, false),"Ns")</f>
        <v>N</v>
      </c>
      <c r="G2090" s="30" t="str">
        <f>IFERROR(VLOOKUP(A2090,'_holidays'!A2090:C4195,3,False),"Ns")</f>
        <v>N</v>
      </c>
      <c r="H2090" s="31">
        <v>11.3</v>
      </c>
      <c r="I2090" s="31">
        <v>26.3</v>
      </c>
      <c r="J2090" s="28">
        <v>17.1</v>
      </c>
      <c r="K2090" s="31">
        <v>0.0</v>
      </c>
      <c r="L2090" s="27">
        <v>93384.0</v>
      </c>
      <c r="M2090" s="32">
        <v>24.26530783</v>
      </c>
      <c r="N2090" s="33">
        <f t="shared" si="5"/>
        <v>2265991.506</v>
      </c>
    </row>
    <row r="2091">
      <c r="A2091" s="26">
        <v>44094.0</v>
      </c>
      <c r="B2091" s="27" t="str">
        <f t="shared" si="1"/>
        <v>Sunday</v>
      </c>
      <c r="C2091" s="28" t="str">
        <f t="shared" si="2"/>
        <v>September</v>
      </c>
      <c r="D2091" s="29">
        <f t="shared" si="3"/>
        <v>2020</v>
      </c>
      <c r="E2091" s="27">
        <f t="shared" si="4"/>
        <v>39</v>
      </c>
      <c r="F2091" s="30" t="str">
        <f>IFERROR(VLOOKUP(A2091,'_holidays'!A2091:B4196,2, false),"Ns")</f>
        <v>N</v>
      </c>
      <c r="G2091" s="30" t="str">
        <f>IFERROR(VLOOKUP(A2091,'_holidays'!A2091:C4196,3,False),"Ns")</f>
        <v>N</v>
      </c>
      <c r="H2091" s="31">
        <v>17.1</v>
      </c>
      <c r="I2091" s="31">
        <v>22.0</v>
      </c>
      <c r="J2091" s="28">
        <v>16.7</v>
      </c>
      <c r="K2091" s="31">
        <v>0.0</v>
      </c>
      <c r="L2091" s="27">
        <v>86891.23</v>
      </c>
      <c r="M2091" s="32">
        <v>23.05133479</v>
      </c>
      <c r="N2091" s="33">
        <f t="shared" si="5"/>
        <v>2002958.833</v>
      </c>
    </row>
    <row r="2092">
      <c r="A2092" s="26">
        <v>44095.0</v>
      </c>
      <c r="B2092" s="27" t="str">
        <f t="shared" si="1"/>
        <v>Monday</v>
      </c>
      <c r="C2092" s="28" t="str">
        <f t="shared" si="2"/>
        <v>September</v>
      </c>
      <c r="D2092" s="29">
        <f t="shared" si="3"/>
        <v>2020</v>
      </c>
      <c r="E2092" s="27">
        <f t="shared" si="4"/>
        <v>39</v>
      </c>
      <c r="F2092" s="30" t="str">
        <f>IFERROR(VLOOKUP(A2092,'_holidays'!A2092:B4197,2, false),"Ns")</f>
        <v>N</v>
      </c>
      <c r="G2092" s="30" t="str">
        <f>IFERROR(VLOOKUP(A2092,'_holidays'!A2092:C4197,3,False),"Ns")</f>
        <v>N</v>
      </c>
      <c r="H2092" s="31">
        <v>16.6</v>
      </c>
      <c r="I2092" s="31">
        <v>19.8</v>
      </c>
      <c r="J2092" s="28">
        <v>13.0</v>
      </c>
      <c r="K2092" s="31">
        <v>0.0</v>
      </c>
      <c r="L2092" s="27">
        <v>100977.95</v>
      </c>
      <c r="M2092" s="32">
        <v>34.25364192</v>
      </c>
      <c r="N2092" s="33">
        <f t="shared" si="5"/>
        <v>3458862.541</v>
      </c>
    </row>
    <row r="2093">
      <c r="A2093" s="26">
        <v>44096.0</v>
      </c>
      <c r="B2093" s="27" t="str">
        <f t="shared" si="1"/>
        <v>Tuesday</v>
      </c>
      <c r="C2093" s="28" t="str">
        <f t="shared" si="2"/>
        <v>September</v>
      </c>
      <c r="D2093" s="29">
        <f t="shared" si="3"/>
        <v>2020</v>
      </c>
      <c r="E2093" s="27">
        <f t="shared" si="4"/>
        <v>39</v>
      </c>
      <c r="F2093" s="30" t="str">
        <f>IFERROR(VLOOKUP(A2093,'_holidays'!A2093:B4198,2, false),"Ns")</f>
        <v>N</v>
      </c>
      <c r="G2093" s="30" t="str">
        <f>IFERROR(VLOOKUP(A2093,'_holidays'!A2093:C4198,3,False),"Ns")</f>
        <v>N</v>
      </c>
      <c r="H2093" s="31">
        <v>12.3</v>
      </c>
      <c r="I2093" s="31">
        <v>18.9</v>
      </c>
      <c r="J2093" s="28">
        <v>16.8</v>
      </c>
      <c r="K2093" s="31">
        <v>0.0</v>
      </c>
      <c r="L2093" s="27">
        <v>103200.64</v>
      </c>
      <c r="M2093" s="32">
        <v>25.92532279</v>
      </c>
      <c r="N2093" s="33">
        <f t="shared" si="5"/>
        <v>2675509.904</v>
      </c>
    </row>
    <row r="2094">
      <c r="A2094" s="26">
        <v>44097.0</v>
      </c>
      <c r="B2094" s="27" t="str">
        <f t="shared" si="1"/>
        <v>Wednesday</v>
      </c>
      <c r="C2094" s="28" t="str">
        <f t="shared" si="2"/>
        <v>September</v>
      </c>
      <c r="D2094" s="29">
        <f t="shared" si="3"/>
        <v>2020</v>
      </c>
      <c r="E2094" s="27">
        <f t="shared" si="4"/>
        <v>39</v>
      </c>
      <c r="F2094" s="30" t="str">
        <f>IFERROR(VLOOKUP(A2094,'_holidays'!A2094:B4199,2, false),"Ns")</f>
        <v>N</v>
      </c>
      <c r="G2094" s="30" t="str">
        <f>IFERROR(VLOOKUP(A2094,'_holidays'!A2094:C4199,3,False),"Ns")</f>
        <v>N</v>
      </c>
      <c r="H2094" s="31">
        <v>10.6</v>
      </c>
      <c r="I2094" s="31">
        <v>15.1</v>
      </c>
      <c r="J2094" s="28">
        <v>12.3</v>
      </c>
      <c r="K2094" s="31">
        <v>0.2</v>
      </c>
      <c r="L2094" s="27">
        <v>112412.445</v>
      </c>
      <c r="M2094" s="32">
        <v>34.21179457</v>
      </c>
      <c r="N2094" s="33">
        <f t="shared" si="5"/>
        <v>3845831.475</v>
      </c>
    </row>
    <row r="2095">
      <c r="A2095" s="26">
        <v>44098.0</v>
      </c>
      <c r="B2095" s="27" t="str">
        <f t="shared" si="1"/>
        <v>Thursday</v>
      </c>
      <c r="C2095" s="28" t="str">
        <f t="shared" si="2"/>
        <v>September</v>
      </c>
      <c r="D2095" s="29">
        <f t="shared" si="3"/>
        <v>2020</v>
      </c>
      <c r="E2095" s="27">
        <f t="shared" si="4"/>
        <v>39</v>
      </c>
      <c r="F2095" s="30" t="str">
        <f>IFERROR(VLOOKUP(A2095,'_holidays'!A2095:B4200,2, false),"Ns")</f>
        <v>N</v>
      </c>
      <c r="G2095" s="30" t="str">
        <f>IFERROR(VLOOKUP(A2095,'_holidays'!A2095:C4200,3,False),"Ns")</f>
        <v>N</v>
      </c>
      <c r="H2095" s="31">
        <v>8.2</v>
      </c>
      <c r="I2095" s="31">
        <v>15.0</v>
      </c>
      <c r="J2095" s="28">
        <v>13.9</v>
      </c>
      <c r="K2095" s="31">
        <v>1.6</v>
      </c>
      <c r="L2095" s="27">
        <v>117535.715</v>
      </c>
      <c r="M2095" s="32">
        <v>51.7793561</v>
      </c>
      <c r="N2095" s="33">
        <f t="shared" si="5"/>
        <v>6085923.641</v>
      </c>
    </row>
    <row r="2096">
      <c r="A2096" s="26">
        <v>44099.0</v>
      </c>
      <c r="B2096" s="27" t="str">
        <f t="shared" si="1"/>
        <v>Friday</v>
      </c>
      <c r="C2096" s="28" t="str">
        <f t="shared" si="2"/>
        <v>September</v>
      </c>
      <c r="D2096" s="29">
        <f t="shared" si="3"/>
        <v>2020</v>
      </c>
      <c r="E2096" s="27">
        <f t="shared" si="4"/>
        <v>39</v>
      </c>
      <c r="F2096" s="30" t="str">
        <f>IFERROR(VLOOKUP(A2096,'_holidays'!A2096:B4201,2, false),"Ns")</f>
        <v>N</v>
      </c>
      <c r="G2096" s="30" t="str">
        <f>IFERROR(VLOOKUP(A2096,'_holidays'!A2096:C4201,3,False),"Ns")</f>
        <v>N</v>
      </c>
      <c r="H2096" s="31">
        <v>7.2</v>
      </c>
      <c r="I2096" s="31">
        <v>11.9</v>
      </c>
      <c r="J2096" s="28">
        <v>7.2</v>
      </c>
      <c r="K2096" s="31">
        <v>3.2</v>
      </c>
      <c r="L2096" s="27">
        <v>126354.68</v>
      </c>
      <c r="M2096" s="32">
        <v>53.42920966</v>
      </c>
      <c r="N2096" s="33">
        <f t="shared" si="5"/>
        <v>6751030.689</v>
      </c>
    </row>
    <row r="2097">
      <c r="A2097" s="26">
        <v>44100.0</v>
      </c>
      <c r="B2097" s="27" t="str">
        <f t="shared" si="1"/>
        <v>Saturday</v>
      </c>
      <c r="C2097" s="28" t="str">
        <f t="shared" si="2"/>
        <v>September</v>
      </c>
      <c r="D2097" s="29">
        <f t="shared" si="3"/>
        <v>2020</v>
      </c>
      <c r="E2097" s="27">
        <f t="shared" si="4"/>
        <v>39</v>
      </c>
      <c r="F2097" s="30" t="str">
        <f>IFERROR(VLOOKUP(A2097,'_holidays'!A2097:B4202,2, false),"Ns")</f>
        <v>N</v>
      </c>
      <c r="G2097" s="30" t="str">
        <f>IFERROR(VLOOKUP(A2097,'_holidays'!A2097:C4202,3,False),"Ns")</f>
        <v>N</v>
      </c>
      <c r="H2097" s="31">
        <v>6.2</v>
      </c>
      <c r="I2097" s="31">
        <v>13.4</v>
      </c>
      <c r="J2097" s="28">
        <v>15.0</v>
      </c>
      <c r="K2097" s="31">
        <v>9.4</v>
      </c>
      <c r="L2097" s="27">
        <v>106694.965</v>
      </c>
      <c r="M2097" s="32">
        <v>33.44471011</v>
      </c>
      <c r="N2097" s="33">
        <f t="shared" si="5"/>
        <v>3568382.175</v>
      </c>
    </row>
    <row r="2098">
      <c r="A2098" s="26">
        <v>44101.0</v>
      </c>
      <c r="B2098" s="27" t="str">
        <f t="shared" si="1"/>
        <v>Sunday</v>
      </c>
      <c r="C2098" s="28" t="str">
        <f t="shared" si="2"/>
        <v>September</v>
      </c>
      <c r="D2098" s="29">
        <f t="shared" si="3"/>
        <v>2020</v>
      </c>
      <c r="E2098" s="27">
        <f t="shared" si="4"/>
        <v>40</v>
      </c>
      <c r="F2098" s="30" t="str">
        <f>IFERROR(VLOOKUP(A2098,'_holidays'!A2098:B4203,2, false),"Ns")</f>
        <v>N</v>
      </c>
      <c r="G2098" s="30" t="str">
        <f>IFERROR(VLOOKUP(A2098,'_holidays'!A2098:C4203,3,False),"Ns")</f>
        <v>N</v>
      </c>
      <c r="H2098" s="31">
        <v>8.8</v>
      </c>
      <c r="I2098" s="31">
        <v>13.4</v>
      </c>
      <c r="J2098" s="28">
        <v>20.9</v>
      </c>
      <c r="K2098" s="31">
        <v>3.0</v>
      </c>
      <c r="L2098" s="27">
        <v>101703.49</v>
      </c>
      <c r="M2098" s="32">
        <v>57.92002876</v>
      </c>
      <c r="N2098" s="33">
        <f t="shared" si="5"/>
        <v>5890669.066</v>
      </c>
    </row>
    <row r="2099">
      <c r="A2099" s="26">
        <v>44102.0</v>
      </c>
      <c r="B2099" s="27" t="str">
        <f t="shared" si="1"/>
        <v>Monday</v>
      </c>
      <c r="C2099" s="28" t="str">
        <f t="shared" si="2"/>
        <v>September</v>
      </c>
      <c r="D2099" s="29">
        <f t="shared" si="3"/>
        <v>2020</v>
      </c>
      <c r="E2099" s="27">
        <f t="shared" si="4"/>
        <v>40</v>
      </c>
      <c r="F2099" s="30" t="str">
        <f>IFERROR(VLOOKUP(A2099,'_holidays'!A2099:B4204,2, false),"Ns")</f>
        <v>N</v>
      </c>
      <c r="G2099" s="30" t="str">
        <f>IFERROR(VLOOKUP(A2099,'_holidays'!A2099:C4204,3,False),"Ns")</f>
        <v>N</v>
      </c>
      <c r="H2099" s="31">
        <v>6.5</v>
      </c>
      <c r="I2099" s="31">
        <v>13.6</v>
      </c>
      <c r="J2099" s="28">
        <v>18.3</v>
      </c>
      <c r="K2099" s="31">
        <v>0.0</v>
      </c>
      <c r="L2099" s="27">
        <v>114651.14</v>
      </c>
      <c r="M2099" s="32">
        <v>59.74605347</v>
      </c>
      <c r="N2099" s="33">
        <f t="shared" si="5"/>
        <v>6849953.141</v>
      </c>
    </row>
    <row r="2100">
      <c r="A2100" s="26">
        <v>44103.0</v>
      </c>
      <c r="B2100" s="27" t="str">
        <f t="shared" si="1"/>
        <v>Tuesday</v>
      </c>
      <c r="C2100" s="28" t="str">
        <f t="shared" si="2"/>
        <v>September</v>
      </c>
      <c r="D2100" s="29">
        <f t="shared" si="3"/>
        <v>2020</v>
      </c>
      <c r="E2100" s="27">
        <f t="shared" si="4"/>
        <v>40</v>
      </c>
      <c r="F2100" s="30" t="str">
        <f>IFERROR(VLOOKUP(A2100,'_holidays'!A2100:B4205,2, false),"Ns")</f>
        <v>N</v>
      </c>
      <c r="G2100" s="30" t="str">
        <f>IFERROR(VLOOKUP(A2100,'_holidays'!A2100:C4205,3,False),"Ns")</f>
        <v>N</v>
      </c>
      <c r="H2100" s="31">
        <v>4.3</v>
      </c>
      <c r="I2100" s="31">
        <v>21.0</v>
      </c>
      <c r="J2100" s="28">
        <v>18.4</v>
      </c>
      <c r="K2100" s="31">
        <v>0.0</v>
      </c>
      <c r="L2100" s="27">
        <v>112076.46</v>
      </c>
      <c r="M2100" s="32">
        <v>42.12017751</v>
      </c>
      <c r="N2100" s="33">
        <f t="shared" si="5"/>
        <v>4720680.39</v>
      </c>
    </row>
    <row r="2101">
      <c r="A2101" s="26">
        <v>44104.0</v>
      </c>
      <c r="B2101" s="27" t="str">
        <f t="shared" si="1"/>
        <v>Wednesday</v>
      </c>
      <c r="C2101" s="28" t="str">
        <f t="shared" si="2"/>
        <v>September</v>
      </c>
      <c r="D2101" s="29">
        <f t="shared" si="3"/>
        <v>2020</v>
      </c>
      <c r="E2101" s="27">
        <f t="shared" si="4"/>
        <v>40</v>
      </c>
      <c r="F2101" s="30" t="str">
        <f>IFERROR(VLOOKUP(A2101,'_holidays'!A2101:B4206,2, false),"Ns")</f>
        <v>N</v>
      </c>
      <c r="G2101" s="30" t="str">
        <f>IFERROR(VLOOKUP(A2101,'_holidays'!A2101:C4206,3,False),"Ns")</f>
        <v>N</v>
      </c>
      <c r="H2101" s="31">
        <v>10.7</v>
      </c>
      <c r="I2101" s="31">
        <v>19.4</v>
      </c>
      <c r="J2101" s="28">
        <v>13.0</v>
      </c>
      <c r="K2101" s="31">
        <v>0.6</v>
      </c>
      <c r="L2101" s="27">
        <v>113620.21</v>
      </c>
      <c r="M2101" s="32">
        <v>38.05764052</v>
      </c>
      <c r="N2101" s="33">
        <f t="shared" si="5"/>
        <v>4324117.108</v>
      </c>
    </row>
    <row r="2102">
      <c r="A2102" s="26">
        <v>44105.0</v>
      </c>
      <c r="B2102" s="27" t="str">
        <f t="shared" si="1"/>
        <v>Thursday</v>
      </c>
      <c r="C2102" s="28" t="str">
        <f t="shared" si="2"/>
        <v>October</v>
      </c>
      <c r="D2102" s="29">
        <f t="shared" si="3"/>
        <v>2020</v>
      </c>
      <c r="E2102" s="27">
        <f t="shared" si="4"/>
        <v>40</v>
      </c>
      <c r="F2102" s="30" t="str">
        <f>IFERROR(VLOOKUP(A2102,'_holidays'!A2102:B4207,2, false),"Ns")</f>
        <v>Ns</v>
      </c>
      <c r="G2102" s="30" t="str">
        <f>IFERROR(VLOOKUP(A2102,'_holidays'!A2102:C4207,3,False),"Ns")</f>
        <v>Ns</v>
      </c>
      <c r="H2102" s="31">
        <v>9.4</v>
      </c>
      <c r="I2102" s="31">
        <v>19.5</v>
      </c>
      <c r="J2102" s="28">
        <v>21.2</v>
      </c>
      <c r="K2102" s="31">
        <v>1.8</v>
      </c>
      <c r="L2102" s="27">
        <v>106641.79</v>
      </c>
      <c r="M2102" s="32">
        <v>34.65467056</v>
      </c>
      <c r="N2102" s="33">
        <f t="shared" si="5"/>
        <v>3695636.1</v>
      </c>
    </row>
    <row r="2103">
      <c r="A2103" s="26">
        <v>44106.0</v>
      </c>
      <c r="B2103" s="27" t="str">
        <f t="shared" si="1"/>
        <v>Friday</v>
      </c>
      <c r="C2103" s="28" t="str">
        <f t="shared" si="2"/>
        <v>October</v>
      </c>
      <c r="D2103" s="29">
        <f t="shared" si="3"/>
        <v>2020</v>
      </c>
      <c r="E2103" s="27">
        <f t="shared" si="4"/>
        <v>40</v>
      </c>
      <c r="F2103" s="30" t="str">
        <f>IFERROR(VLOOKUP(A2103,'_holidays'!A2103:B4208,2, false),"Ns")</f>
        <v>Ns</v>
      </c>
      <c r="G2103" s="30" t="str">
        <f>IFERROR(VLOOKUP(A2103,'_holidays'!A2103:C4208,3,False),"Ns")</f>
        <v>Ns</v>
      </c>
      <c r="H2103" s="31">
        <v>12.8</v>
      </c>
      <c r="I2103" s="31">
        <v>26.0</v>
      </c>
      <c r="J2103" s="28">
        <v>22.0</v>
      </c>
      <c r="K2103" s="31">
        <v>0.0</v>
      </c>
      <c r="L2103" s="27">
        <v>99585.835</v>
      </c>
      <c r="M2103" s="32">
        <v>-6.076028369</v>
      </c>
      <c r="N2103" s="33">
        <f t="shared" si="5"/>
        <v>-605086.3586</v>
      </c>
    </row>
    <row r="2104">
      <c r="A2104" s="26">
        <v>44107.0</v>
      </c>
      <c r="B2104" s="27" t="str">
        <f t="shared" si="1"/>
        <v>Saturday</v>
      </c>
      <c r="C2104" s="28" t="str">
        <f t="shared" si="2"/>
        <v>October</v>
      </c>
      <c r="D2104" s="29">
        <f t="shared" si="3"/>
        <v>2020</v>
      </c>
      <c r="E2104" s="27">
        <f t="shared" si="4"/>
        <v>40</v>
      </c>
      <c r="F2104" s="30" t="str">
        <f>IFERROR(VLOOKUP(A2104,'_holidays'!A2104:B4209,2, false),"Ns")</f>
        <v>Ns</v>
      </c>
      <c r="G2104" s="30" t="str">
        <f>IFERROR(VLOOKUP(A2104,'_holidays'!A2104:C4209,3,False),"Ns")</f>
        <v>Ns</v>
      </c>
      <c r="H2104" s="31">
        <v>17.4</v>
      </c>
      <c r="I2104" s="31">
        <v>29.4</v>
      </c>
      <c r="J2104" s="28">
        <v>19.8</v>
      </c>
      <c r="K2104" s="31">
        <v>0.0</v>
      </c>
      <c r="L2104" s="27">
        <v>92277.025</v>
      </c>
      <c r="M2104" s="32">
        <v>-1.983470633</v>
      </c>
      <c r="N2104" s="33">
        <f t="shared" si="5"/>
        <v>-183028.7692</v>
      </c>
    </row>
    <row r="2105">
      <c r="A2105" s="26">
        <v>44108.0</v>
      </c>
      <c r="B2105" s="27" t="str">
        <f t="shared" si="1"/>
        <v>Sunday</v>
      </c>
      <c r="C2105" s="28" t="str">
        <f t="shared" si="2"/>
        <v>October</v>
      </c>
      <c r="D2105" s="29">
        <f t="shared" si="3"/>
        <v>2020</v>
      </c>
      <c r="E2105" s="27">
        <f t="shared" si="4"/>
        <v>41</v>
      </c>
      <c r="F2105" s="30" t="str">
        <f>IFERROR(VLOOKUP(A2105,'_holidays'!A2105:B4210,2, false),"Ns")</f>
        <v>Ns</v>
      </c>
      <c r="G2105" s="30" t="str">
        <f>IFERROR(VLOOKUP(A2105,'_holidays'!A2105:C4210,3,False),"Ns")</f>
        <v>Ns</v>
      </c>
      <c r="H2105" s="31">
        <v>13.5</v>
      </c>
      <c r="I2105" s="31">
        <v>29.5</v>
      </c>
      <c r="J2105" s="28">
        <v>8.4</v>
      </c>
      <c r="K2105" s="31">
        <v>0.0</v>
      </c>
      <c r="L2105" s="27">
        <v>94081.565</v>
      </c>
      <c r="M2105" s="32">
        <v>25.0086136</v>
      </c>
      <c r="N2105" s="33">
        <f t="shared" si="5"/>
        <v>2352849.506</v>
      </c>
    </row>
    <row r="2106">
      <c r="A2106" s="26">
        <v>44109.0</v>
      </c>
      <c r="B2106" s="27" t="str">
        <f t="shared" si="1"/>
        <v>Monday</v>
      </c>
      <c r="C2106" s="28" t="str">
        <f t="shared" si="2"/>
        <v>October</v>
      </c>
      <c r="D2106" s="29">
        <f t="shared" si="3"/>
        <v>2020</v>
      </c>
      <c r="E2106" s="27">
        <f t="shared" si="4"/>
        <v>41</v>
      </c>
      <c r="F2106" s="30" t="str">
        <f>IFERROR(VLOOKUP(A2106,'_holidays'!A2106:B4211,2, false),"Ns")</f>
        <v>Ns</v>
      </c>
      <c r="G2106" s="30" t="str">
        <f>IFERROR(VLOOKUP(A2106,'_holidays'!A2106:C4211,3,False),"Ns")</f>
        <v>Ns</v>
      </c>
      <c r="H2106" s="31">
        <v>9.1</v>
      </c>
      <c r="I2106" s="31">
        <v>12.7</v>
      </c>
      <c r="J2106" s="28">
        <v>7.3</v>
      </c>
      <c r="K2106" s="31">
        <v>12.8</v>
      </c>
      <c r="L2106" s="27">
        <v>113610.03</v>
      </c>
      <c r="M2106" s="32">
        <v>36.76470052</v>
      </c>
      <c r="N2106" s="33">
        <f t="shared" si="5"/>
        <v>4176838.729</v>
      </c>
    </row>
    <row r="2107">
      <c r="A2107" s="26">
        <v>44110.0</v>
      </c>
      <c r="B2107" s="27" t="str">
        <f t="shared" si="1"/>
        <v>Tuesday</v>
      </c>
      <c r="C2107" s="28" t="str">
        <f t="shared" si="2"/>
        <v>October</v>
      </c>
      <c r="D2107" s="29">
        <f t="shared" si="3"/>
        <v>2020</v>
      </c>
      <c r="E2107" s="27">
        <f t="shared" si="4"/>
        <v>41</v>
      </c>
      <c r="F2107" s="30" t="str">
        <f>IFERROR(VLOOKUP(A2107,'_holidays'!A2107:B4212,2, false),"Ns")</f>
        <v>Ns</v>
      </c>
      <c r="G2107" s="30" t="str">
        <f>IFERROR(VLOOKUP(A2107,'_holidays'!A2107:C4212,3,False),"Ns")</f>
        <v>Ns</v>
      </c>
      <c r="H2107" s="31">
        <v>8.9</v>
      </c>
      <c r="I2107" s="31">
        <v>12.6</v>
      </c>
      <c r="J2107" s="28">
        <v>5.8</v>
      </c>
      <c r="K2107" s="31">
        <v>1.0</v>
      </c>
      <c r="L2107" s="27">
        <v>122607.56</v>
      </c>
      <c r="M2107" s="32">
        <v>75.77105901</v>
      </c>
      <c r="N2107" s="33">
        <f t="shared" si="5"/>
        <v>9290104.664</v>
      </c>
    </row>
    <row r="2108">
      <c r="A2108" s="36"/>
      <c r="B2108" s="27"/>
      <c r="C2108" s="27"/>
      <c r="D2108" s="29"/>
      <c r="E2108" s="37"/>
      <c r="F2108" s="30"/>
      <c r="G2108" s="30"/>
      <c r="H2108" s="34"/>
      <c r="I2108" s="34"/>
      <c r="J2108" s="35"/>
      <c r="K2108" s="34"/>
      <c r="L2108" s="37"/>
      <c r="M2108" s="33"/>
      <c r="N2108" s="30"/>
    </row>
    <row r="2109">
      <c r="A2109" s="36"/>
      <c r="B2109" s="27"/>
      <c r="C2109" s="27"/>
      <c r="D2109" s="29"/>
      <c r="E2109" s="37"/>
      <c r="F2109" s="30"/>
      <c r="G2109" s="30"/>
      <c r="H2109" s="34"/>
      <c r="I2109" s="34"/>
      <c r="J2109" s="35"/>
      <c r="K2109" s="34"/>
      <c r="L2109" s="37"/>
      <c r="M2109" s="33"/>
      <c r="N2109" s="30"/>
    </row>
  </sheetData>
  <autoFilter ref="$A$1:$A$2109"/>
  <conditionalFormatting sqref="L1:L2109">
    <cfRule type="colorScale" priority="1">
      <colorScale>
        <cfvo type="min"/>
        <cfvo type="percentile" val="50"/>
        <cfvo type="max"/>
        <color rgb="FF57BB8A"/>
        <color rgb="FFFFFFFF"/>
        <color rgb="FFE67C73"/>
      </colorScale>
    </cfRule>
  </conditionalFormatting>
  <conditionalFormatting sqref="M1:M2109">
    <cfRule type="cellIs" dxfId="0" priority="2" operator="lessThanOrEqual">
      <formula>20</formula>
    </cfRule>
  </conditionalFormatting>
  <conditionalFormatting sqref="M1:M2109">
    <cfRule type="cellIs" dxfId="1" priority="3" operator="greaterThanOrEqual">
      <formula>200</formula>
    </cfRule>
  </conditionalFormatting>
  <conditionalFormatting sqref="N1:N2109">
    <cfRule type="cellIs" dxfId="0" priority="4" operator="lessThanOrEqual">
      <formula>1000000</formula>
    </cfRule>
  </conditionalFormatting>
  <conditionalFormatting sqref="N1:N2109">
    <cfRule type="cellIs" dxfId="1" priority="5" operator="greaterThanOrEqual">
      <formula>10000000</formula>
    </cfRule>
  </conditionalFormatting>
  <conditionalFormatting sqref="K1:K2109">
    <cfRule type="colorScale" priority="6">
      <colorScale>
        <cfvo type="percentile" val="0"/>
        <cfvo type="percentile" val="100"/>
        <color rgb="FFCFE2F3"/>
        <color rgb="FF3D85C6"/>
      </colorScale>
    </cfRule>
  </conditionalFormatting>
  <conditionalFormatting sqref="J1:J2109">
    <cfRule type="colorScale" priority="7">
      <colorScale>
        <cfvo type="min"/>
        <cfvo type="max"/>
        <color rgb="FFFCE5CD"/>
        <color rgb="FFF6B26B"/>
      </colorScale>
    </cfRule>
  </conditionalFormatting>
  <conditionalFormatting sqref="I1:I2109">
    <cfRule type="colorScale" priority="8">
      <colorScale>
        <cfvo type="min"/>
        <cfvo type="max"/>
        <color rgb="FFF4CCCC"/>
        <color rgb="FFE06666"/>
      </colorScale>
    </cfRule>
  </conditionalFormatting>
  <conditionalFormatting sqref="H1:H2109">
    <cfRule type="colorScale" priority="9">
      <colorScale>
        <cfvo type="min"/>
        <cfvo type="max"/>
        <color rgb="FFCFE2F3"/>
        <color rgb="FF6FA8DC"/>
      </colorScale>
    </cfRule>
  </conditionalFormatting>
  <conditionalFormatting sqref="O9">
    <cfRule type="colorScale" priority="10">
      <colorScale>
        <cfvo type="min"/>
        <cfvo type="max"/>
        <color rgb="FF57BB8A"/>
        <color rgb="FFFFFFFF"/>
      </colorScale>
    </cfRule>
  </conditionalFormatting>
  <conditionalFormatting sqref="O9">
    <cfRule type="colorScale" priority="11">
      <colorScale>
        <cfvo type="min"/>
        <cfvo type="max"/>
        <color rgb="FF57BB8A"/>
        <color rgb="FFFFFFFF"/>
      </colorScale>
    </cfRule>
  </conditionalFormatting>
  <conditionalFormatting sqref="O9">
    <cfRule type="colorScale" priority="12">
      <colorScale>
        <cfvo type="min"/>
        <cfvo type="max"/>
        <color rgb="FF57BB8A"/>
        <color rgb="FFFFFFFF"/>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5" width="12.13"/>
    <col customWidth="1" min="6" max="6" width="13.0"/>
    <col customWidth="1" min="7" max="15" width="12.13"/>
  </cols>
  <sheetData>
    <row r="1">
      <c r="A1" s="38"/>
      <c r="B1" s="39"/>
      <c r="C1" s="40"/>
      <c r="D1" s="40"/>
      <c r="E1" s="41"/>
      <c r="F1" s="40"/>
      <c r="G1" s="38"/>
      <c r="H1" s="38"/>
      <c r="I1" s="42"/>
      <c r="J1" s="42"/>
      <c r="K1" s="43"/>
      <c r="L1" s="42"/>
      <c r="M1" s="40"/>
      <c r="N1" s="44"/>
      <c r="O1" s="38"/>
    </row>
    <row r="2" ht="24.0" customHeight="1">
      <c r="A2" s="45" t="s">
        <v>28</v>
      </c>
      <c r="D2" s="40"/>
      <c r="E2" s="41"/>
      <c r="F2" s="40" t="s">
        <v>29</v>
      </c>
      <c r="G2" s="38" t="s">
        <v>30</v>
      </c>
      <c r="M2" s="40"/>
      <c r="N2" s="44"/>
      <c r="O2" s="38"/>
    </row>
    <row r="3">
      <c r="A3" s="45"/>
      <c r="B3" s="45"/>
      <c r="C3" s="45"/>
      <c r="D3" s="40"/>
      <c r="E3" s="41"/>
      <c r="F3" s="40"/>
      <c r="G3" s="38"/>
      <c r="H3" s="38"/>
      <c r="I3" s="42"/>
      <c r="J3" s="42"/>
      <c r="K3" s="43"/>
      <c r="L3" s="42"/>
      <c r="M3" s="40"/>
      <c r="N3" s="44"/>
      <c r="O3" s="38"/>
    </row>
    <row r="4">
      <c r="A4" s="46" t="s">
        <v>31</v>
      </c>
      <c r="B4" s="19" t="s">
        <v>14</v>
      </c>
      <c r="C4" s="20" t="s">
        <v>15</v>
      </c>
      <c r="D4" s="20" t="s">
        <v>16</v>
      </c>
      <c r="E4" s="21" t="s">
        <v>17</v>
      </c>
      <c r="F4" s="20" t="s">
        <v>18</v>
      </c>
      <c r="G4" s="22" t="s">
        <v>32</v>
      </c>
      <c r="H4" s="22" t="s">
        <v>20</v>
      </c>
      <c r="I4" s="23" t="s">
        <v>21</v>
      </c>
      <c r="J4" s="23" t="s">
        <v>22</v>
      </c>
      <c r="K4" s="24" t="s">
        <v>23</v>
      </c>
      <c r="L4" s="23" t="s">
        <v>24</v>
      </c>
      <c r="M4" s="20" t="s">
        <v>25</v>
      </c>
      <c r="N4" s="25" t="s">
        <v>26</v>
      </c>
      <c r="O4" s="22" t="s">
        <v>27</v>
      </c>
    </row>
    <row r="5">
      <c r="A5" s="47">
        <v>1.0</v>
      </c>
      <c r="B5" s="26">
        <v>42005.0</v>
      </c>
      <c r="C5" s="27" t="str">
        <f t="shared" ref="C5:C24" si="1">CHOOSE(WEEKDAY(B5),"Sunday","Monday","Tuesday","Wednesday","Thursday","Friday","Saturday")</f>
        <v>Thursday</v>
      </c>
      <c r="D5" s="28" t="str">
        <f t="shared" ref="D5:D24" si="2">choose(month(B5), "January", "February", "March", "April", "May", "June", "July", "August", "September", "October", "November", "December")
</f>
        <v>January</v>
      </c>
      <c r="E5" s="29">
        <f t="shared" ref="E5:E24" si="3">Year(B5)</f>
        <v>2015</v>
      </c>
      <c r="F5" s="27">
        <f t="shared" ref="F5:F24" si="4">WEEKNUM(B5)</f>
        <v>1</v>
      </c>
      <c r="G5" s="30" t="str">
        <f>VLOOKUP(B5,'_holidays'!A2:B2107,2, false)</f>
        <v>N</v>
      </c>
      <c r="H5" s="30" t="str">
        <f>IFERROR(VLOOKUP(B5,'_holidays'!A2:C2107,3,False),"Ns")</f>
        <v>Y</v>
      </c>
      <c r="I5" s="31">
        <v>13.3</v>
      </c>
      <c r="J5" s="31">
        <v>26.9</v>
      </c>
      <c r="K5" s="28">
        <v>23.6</v>
      </c>
      <c r="L5" s="31">
        <v>0.0</v>
      </c>
      <c r="M5" s="27">
        <v>85094.375</v>
      </c>
      <c r="N5" s="32">
        <v>25.63369643</v>
      </c>
      <c r="O5" s="33">
        <f t="shared" ref="O5:O24" si="5">M5*N5</f>
        <v>2181283.377</v>
      </c>
    </row>
    <row r="6">
      <c r="A6" s="47">
        <v>2.0</v>
      </c>
      <c r="B6" s="26">
        <v>42006.0</v>
      </c>
      <c r="C6" s="27" t="str">
        <f t="shared" si="1"/>
        <v>Friday</v>
      </c>
      <c r="D6" s="28" t="str">
        <f t="shared" si="2"/>
        <v>January</v>
      </c>
      <c r="E6" s="29">
        <f t="shared" si="3"/>
        <v>2015</v>
      </c>
      <c r="F6" s="27">
        <f t="shared" si="4"/>
        <v>1</v>
      </c>
      <c r="G6" s="30" t="str">
        <f>VLOOKUP(B6,'_holidays'!A3:B2108,2, false)</f>
        <v>Y</v>
      </c>
      <c r="H6" s="30" t="str">
        <f>IFERROR(VLOOKUP(B6,'_holidays'!A3:C2108,3,False),"Ns")</f>
        <v>N</v>
      </c>
      <c r="I6" s="31">
        <v>15.4</v>
      </c>
      <c r="J6" s="31">
        <v>38.8</v>
      </c>
      <c r="K6" s="28">
        <v>26.8</v>
      </c>
      <c r="L6" s="31">
        <v>0.0</v>
      </c>
      <c r="M6" s="27">
        <v>86507.47</v>
      </c>
      <c r="N6" s="32">
        <v>33.13898756</v>
      </c>
      <c r="O6" s="33">
        <f t="shared" si="5"/>
        <v>2866769.972</v>
      </c>
    </row>
    <row r="7">
      <c r="A7" s="47">
        <v>3.0</v>
      </c>
      <c r="B7" s="26">
        <v>42007.0</v>
      </c>
      <c r="C7" s="27" t="str">
        <f t="shared" si="1"/>
        <v>Saturday</v>
      </c>
      <c r="D7" s="28" t="str">
        <f t="shared" si="2"/>
        <v>January</v>
      </c>
      <c r="E7" s="29">
        <f t="shared" si="3"/>
        <v>2015</v>
      </c>
      <c r="F7" s="27">
        <f t="shared" si="4"/>
        <v>1</v>
      </c>
      <c r="G7" s="30" t="str">
        <f>VLOOKUP(B7,'_holidays'!A4:B2109,2, false)</f>
        <v>Y</v>
      </c>
      <c r="H7" s="30" t="str">
        <f>IFERROR(VLOOKUP(B7,'_holidays'!A4:C2109,3,False),"Ns")</f>
        <v>N</v>
      </c>
      <c r="I7" s="31">
        <v>20.0</v>
      </c>
      <c r="J7" s="31">
        <v>38.2</v>
      </c>
      <c r="K7" s="28">
        <v>26.5</v>
      </c>
      <c r="L7" s="31">
        <v>0.0</v>
      </c>
      <c r="M7" s="27">
        <v>86891.23</v>
      </c>
      <c r="N7" s="32">
        <v>34.56485483</v>
      </c>
      <c r="O7" s="33">
        <f t="shared" si="5"/>
        <v>3003382.751</v>
      </c>
    </row>
    <row r="8">
      <c r="A8" s="47">
        <v>4.0</v>
      </c>
      <c r="B8" s="26">
        <v>42008.0</v>
      </c>
      <c r="C8" s="27" t="str">
        <f t="shared" si="1"/>
        <v>Sunday</v>
      </c>
      <c r="D8" s="28" t="str">
        <f t="shared" si="2"/>
        <v>January</v>
      </c>
      <c r="E8" s="29">
        <f t="shared" si="3"/>
        <v>2015</v>
      </c>
      <c r="F8" s="27">
        <f t="shared" si="4"/>
        <v>2</v>
      </c>
      <c r="G8" s="30" t="str">
        <f>VLOOKUP(B8,'_holidays'!A5:B2110,2, false)</f>
        <v>N</v>
      </c>
      <c r="H8" s="30" t="str">
        <f>IFERROR(VLOOKUP(B8,'_holidays'!A5:C2110,3,False),"Ns")</f>
        <v>N</v>
      </c>
      <c r="I8" s="31">
        <v>16.3</v>
      </c>
      <c r="J8" s="31">
        <v>21.4</v>
      </c>
      <c r="K8" s="28">
        <v>25.2</v>
      </c>
      <c r="L8" s="31">
        <v>4.2</v>
      </c>
      <c r="M8" s="27">
        <v>88903.065</v>
      </c>
      <c r="N8" s="32">
        <v>25.00556024</v>
      </c>
      <c r="O8" s="33">
        <f t="shared" si="5"/>
        <v>2223070.947</v>
      </c>
    </row>
    <row r="9">
      <c r="A9" s="47">
        <v>5.0</v>
      </c>
      <c r="B9" s="26">
        <v>42009.0</v>
      </c>
      <c r="C9" s="27" t="str">
        <f t="shared" si="1"/>
        <v>Monday</v>
      </c>
      <c r="D9" s="28" t="str">
        <f t="shared" si="2"/>
        <v>January</v>
      </c>
      <c r="E9" s="29">
        <f t="shared" si="3"/>
        <v>2015</v>
      </c>
      <c r="F9" s="27">
        <f t="shared" si="4"/>
        <v>2</v>
      </c>
      <c r="G9" s="30" t="str">
        <f>VLOOKUP(B9,'_holidays'!A6:B2111,2, false)</f>
        <v>Y</v>
      </c>
      <c r="H9" s="30" t="str">
        <f>IFERROR(VLOOKUP(B9,'_holidays'!A6:C2111,3,False),"Ns")</f>
        <v>N</v>
      </c>
      <c r="I9" s="31">
        <v>15.0</v>
      </c>
      <c r="J9" s="31">
        <v>22.0</v>
      </c>
      <c r="K9" s="28">
        <v>30.7</v>
      </c>
      <c r="L9" s="31">
        <v>0.0</v>
      </c>
      <c r="M9" s="27">
        <v>88996.625</v>
      </c>
      <c r="N9" s="32">
        <v>26.72417628</v>
      </c>
      <c r="O9" s="33">
        <f t="shared" si="5"/>
        <v>2378361.495</v>
      </c>
    </row>
    <row r="10">
      <c r="A10" s="47">
        <v>6.0</v>
      </c>
      <c r="B10" s="26">
        <v>42010.0</v>
      </c>
      <c r="C10" s="27" t="str">
        <f t="shared" si="1"/>
        <v>Tuesday</v>
      </c>
      <c r="D10" s="28" t="str">
        <f t="shared" si="2"/>
        <v>January</v>
      </c>
      <c r="E10" s="29">
        <f t="shared" si="3"/>
        <v>2015</v>
      </c>
      <c r="F10" s="27">
        <f t="shared" si="4"/>
        <v>2</v>
      </c>
      <c r="G10" s="30" t="str">
        <f>VLOOKUP(B10,'_holidays'!A7:B2112,2, false)</f>
        <v>Y</v>
      </c>
      <c r="H10" s="30" t="str">
        <f>IFERROR(VLOOKUP(B10,'_holidays'!A7:C2112,3,False),"Ns")</f>
        <v>N</v>
      </c>
      <c r="I10" s="31">
        <v>17.7</v>
      </c>
      <c r="J10" s="31">
        <v>26.0</v>
      </c>
      <c r="K10" s="28">
        <v>31.6</v>
      </c>
      <c r="L10" s="31">
        <v>0.0</v>
      </c>
      <c r="M10" s="27">
        <v>89003.15</v>
      </c>
      <c r="N10" s="32">
        <v>31.28231073</v>
      </c>
      <c r="O10" s="33">
        <f t="shared" si="5"/>
        <v>2784224.194</v>
      </c>
    </row>
    <row r="11">
      <c r="A11" s="47">
        <v>7.0</v>
      </c>
      <c r="B11" s="26">
        <v>42011.0</v>
      </c>
      <c r="C11" s="27" t="str">
        <f t="shared" si="1"/>
        <v>Wednesday</v>
      </c>
      <c r="D11" s="28" t="str">
        <f t="shared" si="2"/>
        <v>January</v>
      </c>
      <c r="E11" s="29">
        <f t="shared" si="3"/>
        <v>2015</v>
      </c>
      <c r="F11" s="27">
        <f t="shared" si="4"/>
        <v>2</v>
      </c>
      <c r="G11" s="30" t="str">
        <f>VLOOKUP(B11,'_holidays'!A8:B2113,2, false)</f>
        <v>N</v>
      </c>
      <c r="H11" s="30" t="str">
        <f>IFERROR(VLOOKUP(B11,'_holidays'!A8:C2113,3,False),"Ns")</f>
        <v>N</v>
      </c>
      <c r="I11" s="31">
        <v>18.9</v>
      </c>
      <c r="J11" s="31">
        <v>37.4</v>
      </c>
      <c r="K11" s="28">
        <v>20.7</v>
      </c>
      <c r="L11" s="31">
        <v>0.0</v>
      </c>
      <c r="M11" s="27">
        <v>89077.855</v>
      </c>
      <c r="N11" s="32">
        <v>48.31230938</v>
      </c>
      <c r="O11" s="33">
        <f t="shared" si="5"/>
        <v>4303556.89</v>
      </c>
    </row>
    <row r="12">
      <c r="A12" s="47">
        <v>8.0</v>
      </c>
      <c r="B12" s="26">
        <v>42012.0</v>
      </c>
      <c r="C12" s="27" t="str">
        <f t="shared" si="1"/>
        <v>Thursday</v>
      </c>
      <c r="D12" s="28" t="str">
        <f t="shared" si="2"/>
        <v>January</v>
      </c>
      <c r="E12" s="29">
        <f t="shared" si="3"/>
        <v>2015</v>
      </c>
      <c r="F12" s="27">
        <f t="shared" si="4"/>
        <v>2</v>
      </c>
      <c r="G12" s="30" t="str">
        <f>VLOOKUP(B12,'_holidays'!A9:B2114,2, false)</f>
        <v>Y</v>
      </c>
      <c r="H12" s="30" t="str">
        <f>IFERROR(VLOOKUP(B12,'_holidays'!A9:C2114,3,False),"Ns")</f>
        <v>N</v>
      </c>
      <c r="I12" s="31">
        <v>23.1</v>
      </c>
      <c r="J12" s="31">
        <v>28.2</v>
      </c>
      <c r="K12" s="28">
        <v>13.5</v>
      </c>
      <c r="L12" s="31">
        <v>19.4</v>
      </c>
      <c r="M12" s="27">
        <v>89403.145</v>
      </c>
      <c r="N12" s="32">
        <v>49.1172803</v>
      </c>
      <c r="O12" s="33">
        <f t="shared" si="5"/>
        <v>4391239.333</v>
      </c>
    </row>
    <row r="13">
      <c r="A13" s="47">
        <v>9.0</v>
      </c>
      <c r="B13" s="26">
        <v>42013.0</v>
      </c>
      <c r="C13" s="27" t="str">
        <f t="shared" si="1"/>
        <v>Friday</v>
      </c>
      <c r="D13" s="28" t="str">
        <f t="shared" si="2"/>
        <v>January</v>
      </c>
      <c r="E13" s="29">
        <f t="shared" si="3"/>
        <v>2015</v>
      </c>
      <c r="F13" s="27">
        <f t="shared" si="4"/>
        <v>2</v>
      </c>
      <c r="G13" s="30" t="str">
        <f>VLOOKUP(B13,'_holidays'!A10:B2115,2, false)</f>
        <v>Y</v>
      </c>
      <c r="H13" s="30" t="str">
        <f>IFERROR(VLOOKUP(B13,'_holidays'!A10:C2115,3,False),"Ns")</f>
        <v>N</v>
      </c>
      <c r="I13" s="31">
        <v>16.5</v>
      </c>
      <c r="J13" s="31">
        <v>18.0</v>
      </c>
      <c r="K13" s="28">
        <v>3.1</v>
      </c>
      <c r="L13" s="31">
        <v>1.2</v>
      </c>
      <c r="M13" s="27">
        <v>90145.615</v>
      </c>
      <c r="N13" s="32">
        <v>34.49067545</v>
      </c>
      <c r="O13" s="33">
        <f t="shared" si="5"/>
        <v>3109183.15</v>
      </c>
    </row>
    <row r="14">
      <c r="A14" s="47">
        <v>10.0</v>
      </c>
      <c r="B14" s="26">
        <v>42014.0</v>
      </c>
      <c r="C14" s="27" t="str">
        <f t="shared" si="1"/>
        <v>Saturday</v>
      </c>
      <c r="D14" s="28" t="str">
        <f t="shared" si="2"/>
        <v>January</v>
      </c>
      <c r="E14" s="29">
        <f t="shared" si="3"/>
        <v>2015</v>
      </c>
      <c r="F14" s="27">
        <f t="shared" si="4"/>
        <v>2</v>
      </c>
      <c r="G14" s="30" t="str">
        <f>VLOOKUP(B14,'_holidays'!A11:B2116,2, false)</f>
        <v>N</v>
      </c>
      <c r="H14" s="30" t="str">
        <f>IFERROR(VLOOKUP(B14,'_holidays'!A11:C2116,3,False),"Ns")</f>
        <v>N</v>
      </c>
      <c r="I14" s="31">
        <v>13.6</v>
      </c>
      <c r="J14" s="31">
        <v>21.7</v>
      </c>
      <c r="K14" s="28">
        <v>5.6</v>
      </c>
      <c r="L14" s="31">
        <v>5.2</v>
      </c>
      <c r="M14" s="27">
        <v>90227.48</v>
      </c>
      <c r="N14" s="32">
        <v>20.2298249</v>
      </c>
      <c r="O14" s="33">
        <f t="shared" si="5"/>
        <v>1825286.122</v>
      </c>
    </row>
    <row r="15">
      <c r="A15" s="47">
        <v>11.0</v>
      </c>
      <c r="B15" s="26">
        <v>42015.0</v>
      </c>
      <c r="C15" s="27" t="str">
        <f t="shared" si="1"/>
        <v>Sunday</v>
      </c>
      <c r="D15" s="28" t="str">
        <f t="shared" si="2"/>
        <v>January</v>
      </c>
      <c r="E15" s="29">
        <f t="shared" si="3"/>
        <v>2015</v>
      </c>
      <c r="F15" s="27">
        <f t="shared" si="4"/>
        <v>3</v>
      </c>
      <c r="G15" s="30" t="str">
        <f>VLOOKUP(B15,'_holidays'!A12:B2117,2, false)</f>
        <v>Y</v>
      </c>
      <c r="H15" s="30" t="str">
        <f>IFERROR(VLOOKUP(B15,'_holidays'!A12:C2117,3,False),"Ns")</f>
        <v>N</v>
      </c>
      <c r="I15" s="31">
        <v>15.6</v>
      </c>
      <c r="J15" s="31">
        <v>27.5</v>
      </c>
      <c r="K15" s="28">
        <v>29.9</v>
      </c>
      <c r="L15" s="31">
        <v>0.0</v>
      </c>
      <c r="M15" s="27">
        <v>90294.0</v>
      </c>
      <c r="N15" s="32">
        <v>18.23476806</v>
      </c>
      <c r="O15" s="33">
        <f t="shared" si="5"/>
        <v>1646490.147</v>
      </c>
    </row>
    <row r="16">
      <c r="A16" s="47">
        <v>12.0</v>
      </c>
      <c r="B16" s="26">
        <v>42016.0</v>
      </c>
      <c r="C16" s="27" t="str">
        <f t="shared" si="1"/>
        <v>Monday</v>
      </c>
      <c r="D16" s="28" t="str">
        <f t="shared" si="2"/>
        <v>January</v>
      </c>
      <c r="E16" s="29">
        <f t="shared" si="3"/>
        <v>2015</v>
      </c>
      <c r="F16" s="27">
        <f t="shared" si="4"/>
        <v>3</v>
      </c>
      <c r="G16" s="30" t="str">
        <f>VLOOKUP(B16,'_holidays'!A13:B2118,2, false)</f>
        <v>Y</v>
      </c>
      <c r="H16" s="30" t="str">
        <f>IFERROR(VLOOKUP(B16,'_holidays'!A13:C2118,3,False),"Ns")</f>
        <v>N</v>
      </c>
      <c r="I16" s="31">
        <v>16.1</v>
      </c>
      <c r="J16" s="31">
        <v>31.3</v>
      </c>
      <c r="K16" s="28">
        <v>31.6</v>
      </c>
      <c r="L16" s="31">
        <v>0.0</v>
      </c>
      <c r="M16" s="27">
        <v>90498.92</v>
      </c>
      <c r="N16" s="32">
        <v>33.69481017</v>
      </c>
      <c r="O16" s="33">
        <f t="shared" si="5"/>
        <v>3049343.93</v>
      </c>
    </row>
    <row r="17">
      <c r="A17" s="47">
        <v>13.0</v>
      </c>
      <c r="B17" s="26">
        <v>42017.0</v>
      </c>
      <c r="C17" s="27" t="str">
        <f t="shared" si="1"/>
        <v>Tuesday</v>
      </c>
      <c r="D17" s="28" t="str">
        <f t="shared" si="2"/>
        <v>January</v>
      </c>
      <c r="E17" s="29">
        <f t="shared" si="3"/>
        <v>2015</v>
      </c>
      <c r="F17" s="27">
        <f t="shared" si="4"/>
        <v>3</v>
      </c>
      <c r="G17" s="30" t="str">
        <f t="array" ref="G17">VLOOKUP(TEXT(B17,"mm/dd/yyyy"), {TEXT('_holidays'!A14:A2119, "mm/dd/yyyy"),'_holidays'!B14:B2119}, 2, FALSE)</f>
        <v>N</v>
      </c>
      <c r="H17" s="30" t="str">
        <f>IFERROR(VLOOKUP(B17,'_holidays'!A14:C2119,3,False),"Ns")</f>
        <v>N</v>
      </c>
      <c r="I17" s="31">
        <v>20.2</v>
      </c>
      <c r="J17" s="31">
        <v>25.6</v>
      </c>
      <c r="K17" s="28">
        <v>4.2</v>
      </c>
      <c r="L17" s="31">
        <v>0.0</v>
      </c>
      <c r="M17" s="27">
        <v>90911.085</v>
      </c>
      <c r="N17" s="32">
        <v>27.53786427</v>
      </c>
      <c r="O17" s="33">
        <f t="shared" si="5"/>
        <v>2503497.119</v>
      </c>
    </row>
    <row r="18">
      <c r="A18" s="47">
        <v>14.0</v>
      </c>
      <c r="B18" s="26">
        <v>42018.0</v>
      </c>
      <c r="C18" s="27" t="str">
        <f t="shared" si="1"/>
        <v>Wednesday</v>
      </c>
      <c r="D18" s="28" t="str">
        <f t="shared" si="2"/>
        <v>January</v>
      </c>
      <c r="E18" s="29">
        <f t="shared" si="3"/>
        <v>2015</v>
      </c>
      <c r="F18" s="27">
        <f t="shared" si="4"/>
        <v>3</v>
      </c>
      <c r="G18" s="30" t="str">
        <f>VLOOKUP(B18,'_holidays'!A15:B2120,2, false)</f>
        <v>N</v>
      </c>
      <c r="H18" s="30" t="str">
        <f>IFERROR(VLOOKUP(B18,'_holidays'!A15:C2120,3,False),"Ns")</f>
        <v>N</v>
      </c>
      <c r="I18" s="31">
        <v>18.3</v>
      </c>
      <c r="J18" s="31">
        <v>22.7</v>
      </c>
      <c r="K18" s="28">
        <v>15.2</v>
      </c>
      <c r="L18" s="31">
        <v>15.8</v>
      </c>
      <c r="M18" s="27">
        <v>90918.615</v>
      </c>
      <c r="N18" s="32">
        <v>29.01851661</v>
      </c>
      <c r="O18" s="33">
        <f t="shared" si="5"/>
        <v>2638323.34</v>
      </c>
    </row>
    <row r="19">
      <c r="A19" s="47">
        <v>15.0</v>
      </c>
      <c r="B19" s="26">
        <v>42019.0</v>
      </c>
      <c r="C19" s="27" t="str">
        <f t="shared" si="1"/>
        <v>Thursday</v>
      </c>
      <c r="D19" s="28" t="str">
        <f t="shared" si="2"/>
        <v>January</v>
      </c>
      <c r="E19" s="29">
        <f t="shared" si="3"/>
        <v>2015</v>
      </c>
      <c r="F19" s="27">
        <f t="shared" si="4"/>
        <v>3</v>
      </c>
      <c r="G19" s="30" t="str">
        <f>VLOOKUP(B19,'_holidays'!A16:B2121,2, false)</f>
        <v>N</v>
      </c>
      <c r="H19" s="30" t="str">
        <f>IFERROR(VLOOKUP(B19,'_holidays'!A16:C2121,3,False),"Ns")</f>
        <v>N</v>
      </c>
      <c r="I19" s="31">
        <v>15.8</v>
      </c>
      <c r="J19" s="31">
        <v>20.0</v>
      </c>
      <c r="K19" s="28">
        <v>14.6</v>
      </c>
      <c r="L19" s="31">
        <v>0.0</v>
      </c>
      <c r="M19" s="27">
        <v>91280.025</v>
      </c>
      <c r="N19" s="32">
        <v>30.93653879</v>
      </c>
      <c r="O19" s="33">
        <f t="shared" si="5"/>
        <v>2823888.034</v>
      </c>
    </row>
    <row r="20">
      <c r="A20" s="47">
        <v>16.0</v>
      </c>
      <c r="B20" s="26">
        <v>42020.0</v>
      </c>
      <c r="C20" s="27" t="str">
        <f t="shared" si="1"/>
        <v>Friday</v>
      </c>
      <c r="D20" s="28" t="str">
        <f t="shared" si="2"/>
        <v>January</v>
      </c>
      <c r="E20" s="29">
        <f t="shared" si="3"/>
        <v>2015</v>
      </c>
      <c r="F20" s="27">
        <f t="shared" si="4"/>
        <v>3</v>
      </c>
      <c r="G20" s="30" t="str">
        <f>VLOOKUP(B20,'_holidays'!A17:B2122,2, false)</f>
        <v>N</v>
      </c>
      <c r="H20" s="30" t="str">
        <f>IFERROR(VLOOKUP(B20,'_holidays'!A17:C2122,3,False),"Ns")</f>
        <v>N</v>
      </c>
      <c r="I20" s="31">
        <v>13.1</v>
      </c>
      <c r="J20" s="31">
        <v>27.3</v>
      </c>
      <c r="K20" s="28">
        <v>30.3</v>
      </c>
      <c r="L20" s="31">
        <v>0.0</v>
      </c>
      <c r="M20" s="27">
        <v>91797.595</v>
      </c>
      <c r="N20" s="32">
        <v>23.01519088</v>
      </c>
      <c r="O20" s="33">
        <f t="shared" si="5"/>
        <v>2112739.171</v>
      </c>
    </row>
    <row r="21">
      <c r="A21" s="47">
        <v>17.0</v>
      </c>
      <c r="B21" s="26">
        <v>42021.0</v>
      </c>
      <c r="C21" s="27" t="str">
        <f t="shared" si="1"/>
        <v>Saturday</v>
      </c>
      <c r="D21" s="28" t="str">
        <f t="shared" si="2"/>
        <v>January</v>
      </c>
      <c r="E21" s="29">
        <f t="shared" si="3"/>
        <v>2015</v>
      </c>
      <c r="F21" s="27">
        <f t="shared" si="4"/>
        <v>3</v>
      </c>
      <c r="G21" s="30" t="str">
        <f>VLOOKUP(B21,'_holidays'!A18:B2123,2, false)</f>
        <v>N</v>
      </c>
      <c r="H21" s="30" t="str">
        <f>IFERROR(VLOOKUP(B21,'_holidays'!A18:C2123,3,False),"Ns")</f>
        <v>N</v>
      </c>
      <c r="I21" s="31">
        <v>15.9</v>
      </c>
      <c r="J21" s="31">
        <v>25.0</v>
      </c>
      <c r="K21" s="28">
        <v>27.5</v>
      </c>
      <c r="L21" s="31">
        <v>0.0</v>
      </c>
      <c r="M21" s="27">
        <v>91886.605</v>
      </c>
      <c r="N21" s="32">
        <v>18.99492729</v>
      </c>
      <c r="O21" s="33">
        <f t="shared" si="5"/>
        <v>1745379.381</v>
      </c>
    </row>
    <row r="22">
      <c r="A22" s="47">
        <v>18.0</v>
      </c>
      <c r="B22" s="26">
        <v>42022.0</v>
      </c>
      <c r="C22" s="27" t="str">
        <f t="shared" si="1"/>
        <v>Sunday</v>
      </c>
      <c r="D22" s="28" t="str">
        <f t="shared" si="2"/>
        <v>January</v>
      </c>
      <c r="E22" s="29">
        <f t="shared" si="3"/>
        <v>2015</v>
      </c>
      <c r="F22" s="27">
        <f t="shared" si="4"/>
        <v>4</v>
      </c>
      <c r="G22" s="30" t="str">
        <f>VLOOKUP(B22,'_holidays'!A19:B2124,2, false)</f>
        <v>N</v>
      </c>
      <c r="H22" s="30" t="str">
        <f>IFERROR(VLOOKUP(B22,'_holidays'!A19:C2124,3,False),"Ns")</f>
        <v>N</v>
      </c>
      <c r="I22" s="31">
        <v>15.3</v>
      </c>
      <c r="J22" s="31">
        <v>19.5</v>
      </c>
      <c r="K22" s="28">
        <v>23.4</v>
      </c>
      <c r="L22" s="31">
        <v>0.0</v>
      </c>
      <c r="M22" s="27">
        <v>92021.68</v>
      </c>
      <c r="N22" s="32">
        <v>17.00868088</v>
      </c>
      <c r="O22" s="33">
        <f t="shared" si="5"/>
        <v>1565167.389</v>
      </c>
    </row>
    <row r="23">
      <c r="A23" s="47">
        <v>19.0</v>
      </c>
      <c r="B23" s="26">
        <v>42023.0</v>
      </c>
      <c r="C23" s="27" t="str">
        <f t="shared" si="1"/>
        <v>Monday</v>
      </c>
      <c r="D23" s="28" t="str">
        <f t="shared" si="2"/>
        <v>January</v>
      </c>
      <c r="E23" s="29">
        <f t="shared" si="3"/>
        <v>2015</v>
      </c>
      <c r="F23" s="27">
        <f t="shared" si="4"/>
        <v>4</v>
      </c>
      <c r="G23" s="30" t="str">
        <f>VLOOKUP(B23,'_holidays'!A20:B2125,2, false)</f>
        <v>N</v>
      </c>
      <c r="H23" s="30" t="str">
        <f>IFERROR(VLOOKUP(B23,'_holidays'!A20:C2125,3,False),"Ns")</f>
        <v>N</v>
      </c>
      <c r="I23" s="31">
        <v>13.5</v>
      </c>
      <c r="J23" s="31">
        <v>23.6</v>
      </c>
      <c r="K23" s="28">
        <v>29.0</v>
      </c>
      <c r="L23" s="31">
        <v>0.0</v>
      </c>
      <c r="M23" s="27">
        <v>92043.13</v>
      </c>
      <c r="N23" s="32">
        <v>26.92787619</v>
      </c>
      <c r="O23" s="33">
        <f t="shared" si="5"/>
        <v>2478526.009</v>
      </c>
    </row>
    <row r="24">
      <c r="A24" s="47">
        <v>20.0</v>
      </c>
      <c r="B24" s="26">
        <v>42024.0</v>
      </c>
      <c r="C24" s="27" t="str">
        <f t="shared" si="1"/>
        <v>Tuesday</v>
      </c>
      <c r="D24" s="28" t="str">
        <f t="shared" si="2"/>
        <v>January</v>
      </c>
      <c r="E24" s="29">
        <f t="shared" si="3"/>
        <v>2015</v>
      </c>
      <c r="F24" s="27">
        <f t="shared" si="4"/>
        <v>4</v>
      </c>
      <c r="G24" s="30" t="str">
        <f>VLOOKUP(B24,'_holidays'!A21:B2126,2, false)</f>
        <v>N</v>
      </c>
      <c r="H24" s="30" t="str">
        <f>IFERROR(VLOOKUP(B24,'_holidays'!A21:C2126,3,False),"Ns")</f>
        <v>N</v>
      </c>
      <c r="I24" s="31">
        <v>13.0</v>
      </c>
      <c r="J24" s="31">
        <v>30.4</v>
      </c>
      <c r="K24" s="28">
        <v>19.6</v>
      </c>
      <c r="L24" s="31">
        <v>0.0</v>
      </c>
      <c r="M24" s="27">
        <v>92097.07</v>
      </c>
      <c r="N24" s="32">
        <v>23.07807414</v>
      </c>
      <c r="O24" s="33">
        <f t="shared" si="5"/>
        <v>2125423.01</v>
      </c>
    </row>
    <row r="25">
      <c r="A25" s="48"/>
      <c r="B25" s="49"/>
      <c r="C25" s="27"/>
      <c r="D25" s="28"/>
      <c r="E25" s="29"/>
      <c r="F25" s="27"/>
      <c r="G25" s="30"/>
      <c r="H25" s="30"/>
      <c r="I25" s="31"/>
      <c r="J25" s="31"/>
      <c r="K25" s="28"/>
      <c r="L25" s="31"/>
      <c r="M25" s="27"/>
      <c r="N25" s="32"/>
      <c r="O25" s="30"/>
    </row>
    <row r="26" ht="25.5" customHeight="1">
      <c r="A26" s="50" t="s">
        <v>33</v>
      </c>
      <c r="D26" s="28"/>
      <c r="E26" s="29"/>
      <c r="F26" s="51" t="s">
        <v>34</v>
      </c>
      <c r="G26" s="52" t="s">
        <v>35</v>
      </c>
      <c r="M26" s="27"/>
      <c r="N26" s="32"/>
      <c r="O26" s="30"/>
    </row>
    <row r="27">
      <c r="A27" s="50"/>
      <c r="B27" s="50"/>
      <c r="C27" s="50"/>
      <c r="D27" s="28"/>
      <c r="E27" s="29"/>
      <c r="G27" s="30"/>
      <c r="H27" s="30"/>
      <c r="I27" s="31"/>
      <c r="J27" s="31"/>
      <c r="K27" s="28"/>
      <c r="L27" s="31"/>
      <c r="M27" s="27"/>
      <c r="N27" s="32"/>
      <c r="O27" s="30"/>
    </row>
    <row r="28">
      <c r="A28" s="46" t="s">
        <v>31</v>
      </c>
      <c r="B28" s="19" t="s">
        <v>14</v>
      </c>
      <c r="C28" s="20" t="s">
        <v>15</v>
      </c>
      <c r="D28" s="20" t="s">
        <v>16</v>
      </c>
      <c r="E28" s="21" t="s">
        <v>17</v>
      </c>
      <c r="F28" s="20" t="s">
        <v>18</v>
      </c>
      <c r="G28" s="22" t="s">
        <v>32</v>
      </c>
      <c r="H28" s="22" t="s">
        <v>20</v>
      </c>
      <c r="I28" s="23" t="s">
        <v>21</v>
      </c>
      <c r="J28" s="23" t="s">
        <v>22</v>
      </c>
      <c r="K28" s="24" t="s">
        <v>23</v>
      </c>
      <c r="L28" s="23" t="s">
        <v>24</v>
      </c>
      <c r="M28" s="20" t="s">
        <v>25</v>
      </c>
      <c r="N28" s="25" t="s">
        <v>26</v>
      </c>
      <c r="O28" s="22" t="s">
        <v>27</v>
      </c>
    </row>
    <row r="29">
      <c r="A29" s="47">
        <v>2087.0</v>
      </c>
      <c r="B29" s="26">
        <v>44091.0</v>
      </c>
      <c r="C29" s="27" t="str">
        <f t="shared" ref="C29:C48" si="6">CHOOSE(WEEKDAY(B29),"Sunday","Monday","Tuesday","Wednesday","Thursday","Friday","Saturday")</f>
        <v>Thursday</v>
      </c>
      <c r="D29" s="28" t="str">
        <f t="shared" ref="D29:D48" si="7">choose(month(B29), "January", "February", "March", "April", "May", "June", "July", "August", "September", "October", "November", "December")
</f>
        <v>September</v>
      </c>
      <c r="E29" s="29">
        <f t="shared" ref="E29:E48" si="8">Year(B29)</f>
        <v>2020</v>
      </c>
      <c r="F29" s="27">
        <f t="shared" ref="F29:F48" si="9">WEEKNUM(B29)</f>
        <v>38</v>
      </c>
      <c r="G29" s="30" t="str">
        <f>IFERROR(VLOOKUP(B29,'_holidays'!A2088:B4193,2, false),"Ns")</f>
        <v>N</v>
      </c>
      <c r="H29" s="30" t="str">
        <f>IFERROR(VLOOKUP(B29,'_holidays'!A2088:C4193,3,False),"Ns")</f>
        <v>N</v>
      </c>
      <c r="I29" s="31">
        <v>11.8</v>
      </c>
      <c r="J29" s="31">
        <v>15.5</v>
      </c>
      <c r="K29" s="28">
        <v>9.4</v>
      </c>
      <c r="L29" s="31">
        <v>0.8</v>
      </c>
      <c r="M29" s="27">
        <v>153232.1</v>
      </c>
      <c r="N29" s="32">
        <v>34.6966765</v>
      </c>
      <c r="O29" s="33">
        <f t="shared" ref="O29:O48" si="10">M29*N29</f>
        <v>5316644.603</v>
      </c>
    </row>
    <row r="30">
      <c r="A30" s="47">
        <v>2088.0</v>
      </c>
      <c r="B30" s="26">
        <v>44092.0</v>
      </c>
      <c r="C30" s="27" t="str">
        <f t="shared" si="6"/>
        <v>Friday</v>
      </c>
      <c r="D30" s="28" t="str">
        <f t="shared" si="7"/>
        <v>September</v>
      </c>
      <c r="E30" s="29">
        <f t="shared" si="8"/>
        <v>2020</v>
      </c>
      <c r="F30" s="27">
        <f t="shared" si="9"/>
        <v>38</v>
      </c>
      <c r="G30" s="30" t="str">
        <f>IFERROR(VLOOKUP(B30,'_holidays'!A2089:B4194,2, false),"Ns")</f>
        <v>N</v>
      </c>
      <c r="H30" s="30" t="str">
        <f>IFERROR(VLOOKUP(B30,'_holidays'!A2089:C4194,3,False),"Ns")</f>
        <v>N</v>
      </c>
      <c r="I30" s="31">
        <v>8.4</v>
      </c>
      <c r="J30" s="31">
        <v>18.7</v>
      </c>
      <c r="K30" s="28">
        <v>13.6</v>
      </c>
      <c r="L30" s="31">
        <v>0.0</v>
      </c>
      <c r="M30" s="27">
        <v>153514.82</v>
      </c>
      <c r="N30" s="32">
        <v>40.83704346</v>
      </c>
      <c r="O30" s="33">
        <f t="shared" si="10"/>
        <v>6269091.376</v>
      </c>
    </row>
    <row r="31">
      <c r="A31" s="47">
        <v>2089.0</v>
      </c>
      <c r="B31" s="26">
        <v>44093.0</v>
      </c>
      <c r="C31" s="27" t="str">
        <f t="shared" si="6"/>
        <v>Saturday</v>
      </c>
      <c r="D31" s="28" t="str">
        <f t="shared" si="7"/>
        <v>September</v>
      </c>
      <c r="E31" s="29">
        <f t="shared" si="8"/>
        <v>2020</v>
      </c>
      <c r="F31" s="27">
        <f t="shared" si="9"/>
        <v>38</v>
      </c>
      <c r="G31" s="30" t="str">
        <f>IFERROR(VLOOKUP(B31,'_holidays'!A2090:B4195,2, false),"Ns")</f>
        <v>N</v>
      </c>
      <c r="H31" s="30" t="str">
        <f>IFERROR(VLOOKUP(B31,'_holidays'!A2090:C4195,3,False),"Ns")</f>
        <v>N</v>
      </c>
      <c r="I31" s="31">
        <v>11.3</v>
      </c>
      <c r="J31" s="31">
        <v>26.3</v>
      </c>
      <c r="K31" s="28">
        <v>17.1</v>
      </c>
      <c r="L31" s="31">
        <v>0.0</v>
      </c>
      <c r="M31" s="27">
        <v>154632.335</v>
      </c>
      <c r="N31" s="32">
        <v>24.26530783</v>
      </c>
      <c r="O31" s="33">
        <f t="shared" si="10"/>
        <v>3752201.209</v>
      </c>
    </row>
    <row r="32">
      <c r="A32" s="47">
        <v>2090.0</v>
      </c>
      <c r="B32" s="26">
        <v>44094.0</v>
      </c>
      <c r="C32" s="27" t="str">
        <f t="shared" si="6"/>
        <v>Sunday</v>
      </c>
      <c r="D32" s="28" t="str">
        <f t="shared" si="7"/>
        <v>September</v>
      </c>
      <c r="E32" s="29">
        <f t="shared" si="8"/>
        <v>2020</v>
      </c>
      <c r="F32" s="27">
        <f t="shared" si="9"/>
        <v>39</v>
      </c>
      <c r="G32" s="30" t="str">
        <f>IFERROR(VLOOKUP(B32,'_holidays'!A2091:B4196,2, false),"Ns")</f>
        <v>N</v>
      </c>
      <c r="H32" s="30" t="str">
        <f>IFERROR(VLOOKUP(B32,'_holidays'!A2091:C4196,3,False),"Ns")</f>
        <v>N</v>
      </c>
      <c r="I32" s="31">
        <v>17.1</v>
      </c>
      <c r="J32" s="31">
        <v>22.0</v>
      </c>
      <c r="K32" s="28">
        <v>16.7</v>
      </c>
      <c r="L32" s="31">
        <v>0.0</v>
      </c>
      <c r="M32" s="27">
        <v>154648.065</v>
      </c>
      <c r="N32" s="32">
        <v>23.05133479</v>
      </c>
      <c r="O32" s="33">
        <f t="shared" si="10"/>
        <v>3564844.321</v>
      </c>
    </row>
    <row r="33">
      <c r="A33" s="47">
        <v>2091.0</v>
      </c>
      <c r="B33" s="26">
        <v>44095.0</v>
      </c>
      <c r="C33" s="27" t="str">
        <f t="shared" si="6"/>
        <v>Monday</v>
      </c>
      <c r="D33" s="28" t="str">
        <f t="shared" si="7"/>
        <v>September</v>
      </c>
      <c r="E33" s="29">
        <f t="shared" si="8"/>
        <v>2020</v>
      </c>
      <c r="F33" s="27">
        <f t="shared" si="9"/>
        <v>39</v>
      </c>
      <c r="G33" s="30" t="str">
        <f>IFERROR(VLOOKUP(B33,'_holidays'!A2092:B4197,2, false),"Ns")</f>
        <v>N</v>
      </c>
      <c r="H33" s="30" t="str">
        <f>IFERROR(VLOOKUP(B33,'_holidays'!A2092:C4197,3,False),"Ns")</f>
        <v>N</v>
      </c>
      <c r="I33" s="31">
        <v>16.6</v>
      </c>
      <c r="J33" s="31">
        <v>19.8</v>
      </c>
      <c r="K33" s="28">
        <v>13.0</v>
      </c>
      <c r="L33" s="31">
        <v>0.0</v>
      </c>
      <c r="M33" s="27">
        <v>154816.49</v>
      </c>
      <c r="N33" s="32">
        <v>34.25364192</v>
      </c>
      <c r="O33" s="33">
        <f t="shared" si="10"/>
        <v>5303028.612</v>
      </c>
    </row>
    <row r="34">
      <c r="A34" s="47">
        <v>2092.0</v>
      </c>
      <c r="B34" s="26">
        <v>44096.0</v>
      </c>
      <c r="C34" s="27" t="str">
        <f t="shared" si="6"/>
        <v>Tuesday</v>
      </c>
      <c r="D34" s="28" t="str">
        <f t="shared" si="7"/>
        <v>September</v>
      </c>
      <c r="E34" s="29">
        <f t="shared" si="8"/>
        <v>2020</v>
      </c>
      <c r="F34" s="27">
        <f t="shared" si="9"/>
        <v>39</v>
      </c>
      <c r="G34" s="30" t="str">
        <f>IFERROR(VLOOKUP(B34,'_holidays'!A2093:B4198,2, false),"Ns")</f>
        <v>N</v>
      </c>
      <c r="H34" s="30" t="str">
        <f>IFERROR(VLOOKUP(B34,'_holidays'!A2093:C4198,3,False),"Ns")</f>
        <v>N</v>
      </c>
      <c r="I34" s="31">
        <v>12.3</v>
      </c>
      <c r="J34" s="31">
        <v>18.9</v>
      </c>
      <c r="K34" s="28">
        <v>16.8</v>
      </c>
      <c r="L34" s="31">
        <v>0.0</v>
      </c>
      <c r="M34" s="27">
        <v>154924.89</v>
      </c>
      <c r="N34" s="32">
        <v>25.92532279</v>
      </c>
      <c r="O34" s="33">
        <f t="shared" si="10"/>
        <v>4016477.781</v>
      </c>
    </row>
    <row r="35">
      <c r="A35" s="47">
        <v>2093.0</v>
      </c>
      <c r="B35" s="26">
        <v>44097.0</v>
      </c>
      <c r="C35" s="27" t="str">
        <f t="shared" si="6"/>
        <v>Wednesday</v>
      </c>
      <c r="D35" s="28" t="str">
        <f t="shared" si="7"/>
        <v>September</v>
      </c>
      <c r="E35" s="29">
        <f t="shared" si="8"/>
        <v>2020</v>
      </c>
      <c r="F35" s="27">
        <f t="shared" si="9"/>
        <v>39</v>
      </c>
      <c r="G35" s="30" t="str">
        <f>IFERROR(VLOOKUP(B35,'_holidays'!A2094:B4199,2, false),"Ns")</f>
        <v>N</v>
      </c>
      <c r="H35" s="30" t="str">
        <f>IFERROR(VLOOKUP(B35,'_holidays'!A2094:C4199,3,False),"Ns")</f>
        <v>N</v>
      </c>
      <c r="I35" s="31">
        <v>10.6</v>
      </c>
      <c r="J35" s="31">
        <v>15.1</v>
      </c>
      <c r="K35" s="28">
        <v>12.3</v>
      </c>
      <c r="L35" s="31">
        <v>0.2</v>
      </c>
      <c r="M35" s="27">
        <v>155060.61</v>
      </c>
      <c r="N35" s="32">
        <v>34.21179457</v>
      </c>
      <c r="O35" s="33">
        <f t="shared" si="10"/>
        <v>5304901.735</v>
      </c>
    </row>
    <row r="36">
      <c r="A36" s="47">
        <v>2094.0</v>
      </c>
      <c r="B36" s="26">
        <v>44098.0</v>
      </c>
      <c r="C36" s="27" t="str">
        <f t="shared" si="6"/>
        <v>Thursday</v>
      </c>
      <c r="D36" s="28" t="str">
        <f t="shared" si="7"/>
        <v>September</v>
      </c>
      <c r="E36" s="29">
        <f t="shared" si="8"/>
        <v>2020</v>
      </c>
      <c r="F36" s="27">
        <f t="shared" si="9"/>
        <v>39</v>
      </c>
      <c r="G36" s="30" t="str">
        <f>IFERROR(VLOOKUP(B36,'_holidays'!A2095:B4200,2, false),"Ns")</f>
        <v>N</v>
      </c>
      <c r="H36" s="30" t="str">
        <f>IFERROR(VLOOKUP(B36,'_holidays'!A2095:C4200,3,False),"Ns")</f>
        <v>N</v>
      </c>
      <c r="I36" s="31">
        <v>8.2</v>
      </c>
      <c r="J36" s="31">
        <v>15.0</v>
      </c>
      <c r="K36" s="28">
        <v>13.9</v>
      </c>
      <c r="L36" s="31">
        <v>1.6</v>
      </c>
      <c r="M36" s="27">
        <v>155891.345</v>
      </c>
      <c r="N36" s="32">
        <v>51.7793561</v>
      </c>
      <c r="O36" s="33">
        <f t="shared" si="10"/>
        <v>8071953.466</v>
      </c>
    </row>
    <row r="37">
      <c r="A37" s="47">
        <v>2095.0</v>
      </c>
      <c r="B37" s="26">
        <v>44099.0</v>
      </c>
      <c r="C37" s="27" t="str">
        <f t="shared" si="6"/>
        <v>Friday</v>
      </c>
      <c r="D37" s="28" t="str">
        <f t="shared" si="7"/>
        <v>September</v>
      </c>
      <c r="E37" s="29">
        <f t="shared" si="8"/>
        <v>2020</v>
      </c>
      <c r="F37" s="27">
        <f t="shared" si="9"/>
        <v>39</v>
      </c>
      <c r="G37" s="30" t="str">
        <f>IFERROR(VLOOKUP(B37,'_holidays'!A2096:B4201,2, false),"Ns")</f>
        <v>N</v>
      </c>
      <c r="H37" s="30" t="str">
        <f>IFERROR(VLOOKUP(B37,'_holidays'!A2096:C4201,3,False),"Ns")</f>
        <v>N</v>
      </c>
      <c r="I37" s="31">
        <v>7.2</v>
      </c>
      <c r="J37" s="31">
        <v>11.9</v>
      </c>
      <c r="K37" s="28">
        <v>7.2</v>
      </c>
      <c r="L37" s="31">
        <v>3.2</v>
      </c>
      <c r="M37" s="27">
        <v>156648.405</v>
      </c>
      <c r="N37" s="32">
        <v>53.42920966</v>
      </c>
      <c r="O37" s="33">
        <f t="shared" si="10"/>
        <v>8369600.474</v>
      </c>
    </row>
    <row r="38">
      <c r="A38" s="47">
        <v>2096.0</v>
      </c>
      <c r="B38" s="26">
        <v>44100.0</v>
      </c>
      <c r="C38" s="27" t="str">
        <f t="shared" si="6"/>
        <v>Saturday</v>
      </c>
      <c r="D38" s="28" t="str">
        <f t="shared" si="7"/>
        <v>September</v>
      </c>
      <c r="E38" s="29">
        <f t="shared" si="8"/>
        <v>2020</v>
      </c>
      <c r="F38" s="27">
        <f t="shared" si="9"/>
        <v>39</v>
      </c>
      <c r="G38" s="30" t="str">
        <f>IFERROR(VLOOKUP(B38,'_holidays'!A2097:B4202,2, false),"Ns")</f>
        <v>N</v>
      </c>
      <c r="H38" s="30" t="str">
        <f>IFERROR(VLOOKUP(B38,'_holidays'!A2097:C4202,3,False),"Ns")</f>
        <v>N</v>
      </c>
      <c r="I38" s="31">
        <v>6.2</v>
      </c>
      <c r="J38" s="31">
        <v>13.4</v>
      </c>
      <c r="K38" s="28">
        <v>15.0</v>
      </c>
      <c r="L38" s="31">
        <v>9.4</v>
      </c>
      <c r="M38" s="27">
        <v>156924.83</v>
      </c>
      <c r="N38" s="32">
        <v>33.44471011</v>
      </c>
      <c r="O38" s="33">
        <f t="shared" si="10"/>
        <v>5248305.448</v>
      </c>
    </row>
    <row r="39">
      <c r="A39" s="47">
        <v>2097.0</v>
      </c>
      <c r="B39" s="26">
        <v>44101.0</v>
      </c>
      <c r="C39" s="27" t="str">
        <f t="shared" si="6"/>
        <v>Sunday</v>
      </c>
      <c r="D39" s="28" t="str">
        <f t="shared" si="7"/>
        <v>September</v>
      </c>
      <c r="E39" s="29">
        <f t="shared" si="8"/>
        <v>2020</v>
      </c>
      <c r="F39" s="27">
        <f t="shared" si="9"/>
        <v>40</v>
      </c>
      <c r="G39" s="30" t="str">
        <f>IFERROR(VLOOKUP(B39,'_holidays'!A2098:B4203,2, false),"Ns")</f>
        <v>N</v>
      </c>
      <c r="H39" s="30" t="str">
        <f>IFERROR(VLOOKUP(B39,'_holidays'!A2098:C4203,3,False),"Ns")</f>
        <v>N</v>
      </c>
      <c r="I39" s="31">
        <v>8.8</v>
      </c>
      <c r="J39" s="31">
        <v>13.4</v>
      </c>
      <c r="K39" s="28">
        <v>20.9</v>
      </c>
      <c r="L39" s="31">
        <v>3.0</v>
      </c>
      <c r="M39" s="27">
        <v>158052.89</v>
      </c>
      <c r="N39" s="32">
        <v>57.92002876</v>
      </c>
      <c r="O39" s="33">
        <f t="shared" si="10"/>
        <v>9154427.934</v>
      </c>
    </row>
    <row r="40">
      <c r="A40" s="47">
        <v>2098.0</v>
      </c>
      <c r="B40" s="26">
        <v>44102.0</v>
      </c>
      <c r="C40" s="27" t="str">
        <f t="shared" si="6"/>
        <v>Monday</v>
      </c>
      <c r="D40" s="28" t="str">
        <f t="shared" si="7"/>
        <v>September</v>
      </c>
      <c r="E40" s="29">
        <f t="shared" si="8"/>
        <v>2020</v>
      </c>
      <c r="F40" s="27">
        <f t="shared" si="9"/>
        <v>40</v>
      </c>
      <c r="G40" s="30" t="str">
        <f>IFERROR(VLOOKUP(B40,'_holidays'!A2099:B4204,2, false),"Ns")</f>
        <v>N</v>
      </c>
      <c r="H40" s="30" t="str">
        <f>IFERROR(VLOOKUP(B40,'_holidays'!A2099:C4204,3,False),"Ns")</f>
        <v>N</v>
      </c>
      <c r="I40" s="31">
        <v>6.5</v>
      </c>
      <c r="J40" s="31">
        <v>13.6</v>
      </c>
      <c r="K40" s="28">
        <v>18.3</v>
      </c>
      <c r="L40" s="31">
        <v>0.0</v>
      </c>
      <c r="M40" s="27">
        <v>159307.315</v>
      </c>
      <c r="N40" s="32">
        <v>59.74605347</v>
      </c>
      <c r="O40" s="33">
        <f t="shared" si="10"/>
        <v>9517983.36</v>
      </c>
    </row>
    <row r="41">
      <c r="A41" s="47">
        <v>2099.0</v>
      </c>
      <c r="B41" s="26">
        <v>44103.0</v>
      </c>
      <c r="C41" s="27" t="str">
        <f t="shared" si="6"/>
        <v>Tuesday</v>
      </c>
      <c r="D41" s="28" t="str">
        <f t="shared" si="7"/>
        <v>September</v>
      </c>
      <c r="E41" s="29">
        <f t="shared" si="8"/>
        <v>2020</v>
      </c>
      <c r="F41" s="27">
        <f t="shared" si="9"/>
        <v>40</v>
      </c>
      <c r="G41" s="30" t="str">
        <f>IFERROR(VLOOKUP(B41,'_holidays'!A2100:B4205,2, false),"Ns")</f>
        <v>N</v>
      </c>
      <c r="H41" s="30" t="str">
        <f>IFERROR(VLOOKUP(B41,'_holidays'!A2100:C4205,3,False),"Ns")</f>
        <v>N</v>
      </c>
      <c r="I41" s="31">
        <v>4.3</v>
      </c>
      <c r="J41" s="31">
        <v>21.0</v>
      </c>
      <c r="K41" s="28">
        <v>18.4</v>
      </c>
      <c r="L41" s="31">
        <v>0.0</v>
      </c>
      <c r="M41" s="27">
        <v>159436.69</v>
      </c>
      <c r="N41" s="32">
        <v>42.12017751</v>
      </c>
      <c r="O41" s="33">
        <f t="shared" si="10"/>
        <v>6715501.684</v>
      </c>
    </row>
    <row r="42">
      <c r="A42" s="47">
        <v>2100.0</v>
      </c>
      <c r="B42" s="26">
        <v>44104.0</v>
      </c>
      <c r="C42" s="27" t="str">
        <f t="shared" si="6"/>
        <v>Wednesday</v>
      </c>
      <c r="D42" s="28" t="str">
        <f t="shared" si="7"/>
        <v>September</v>
      </c>
      <c r="E42" s="29">
        <f t="shared" si="8"/>
        <v>2020</v>
      </c>
      <c r="F42" s="27">
        <f t="shared" si="9"/>
        <v>40</v>
      </c>
      <c r="G42" s="30" t="str">
        <f>IFERROR(VLOOKUP(B42,'_holidays'!A2101:B4206,2, false),"Ns")</f>
        <v>N</v>
      </c>
      <c r="H42" s="30" t="str">
        <f>IFERROR(VLOOKUP(B42,'_holidays'!A2101:C4206,3,False),"Ns")</f>
        <v>N</v>
      </c>
      <c r="I42" s="31">
        <v>10.7</v>
      </c>
      <c r="J42" s="31">
        <v>19.4</v>
      </c>
      <c r="K42" s="28">
        <v>13.0</v>
      </c>
      <c r="L42" s="31">
        <v>0.6</v>
      </c>
      <c r="M42" s="27">
        <v>160011.075</v>
      </c>
      <c r="N42" s="32">
        <v>38.05764052</v>
      </c>
      <c r="O42" s="33">
        <f t="shared" si="10"/>
        <v>6089643.972</v>
      </c>
    </row>
    <row r="43">
      <c r="A43" s="47">
        <v>2101.0</v>
      </c>
      <c r="B43" s="26">
        <v>44105.0</v>
      </c>
      <c r="C43" s="27" t="str">
        <f t="shared" si="6"/>
        <v>Thursday</v>
      </c>
      <c r="D43" s="28" t="str">
        <f t="shared" si="7"/>
        <v>October</v>
      </c>
      <c r="E43" s="29">
        <f t="shared" si="8"/>
        <v>2020</v>
      </c>
      <c r="F43" s="27">
        <f t="shared" si="9"/>
        <v>40</v>
      </c>
      <c r="G43" s="30" t="str">
        <f>IFERROR(VLOOKUP(B43,'_holidays'!A2102:B4207,2, false),"Ns")</f>
        <v>Ns</v>
      </c>
      <c r="H43" s="30" t="str">
        <f>IFERROR(VLOOKUP(B43,'_holidays'!A2102:C4207,3,False),"Ns")</f>
        <v>Ns</v>
      </c>
      <c r="I43" s="31">
        <v>9.4</v>
      </c>
      <c r="J43" s="31">
        <v>19.5</v>
      </c>
      <c r="K43" s="28">
        <v>21.2</v>
      </c>
      <c r="L43" s="31">
        <v>1.8</v>
      </c>
      <c r="M43" s="27">
        <v>160285.015</v>
      </c>
      <c r="N43" s="32">
        <v>34.65467056</v>
      </c>
      <c r="O43" s="33">
        <f t="shared" si="10"/>
        <v>5554624.391</v>
      </c>
    </row>
    <row r="44">
      <c r="A44" s="47">
        <v>2102.0</v>
      </c>
      <c r="B44" s="26">
        <v>44106.0</v>
      </c>
      <c r="C44" s="27" t="str">
        <f t="shared" si="6"/>
        <v>Friday</v>
      </c>
      <c r="D44" s="28" t="str">
        <f t="shared" si="7"/>
        <v>October</v>
      </c>
      <c r="E44" s="29">
        <f t="shared" si="8"/>
        <v>2020</v>
      </c>
      <c r="F44" s="27">
        <f t="shared" si="9"/>
        <v>40</v>
      </c>
      <c r="G44" s="30" t="str">
        <f>IFERROR(VLOOKUP(B44,'_holidays'!A2103:B4208,2, false),"Ns")</f>
        <v>Ns</v>
      </c>
      <c r="H44" s="30" t="str">
        <f>IFERROR(VLOOKUP(B44,'_holidays'!A2103:C4208,3,False),"Ns")</f>
        <v>Ns</v>
      </c>
      <c r="I44" s="31">
        <v>12.8</v>
      </c>
      <c r="J44" s="31">
        <v>26.0</v>
      </c>
      <c r="K44" s="28">
        <v>22.0</v>
      </c>
      <c r="L44" s="31">
        <v>0.0</v>
      </c>
      <c r="M44" s="27">
        <v>160437.565</v>
      </c>
      <c r="N44" s="32">
        <v>-6.076028369</v>
      </c>
      <c r="O44" s="33">
        <f t="shared" si="10"/>
        <v>-974823.1964</v>
      </c>
    </row>
    <row r="45">
      <c r="A45" s="47">
        <v>2103.0</v>
      </c>
      <c r="B45" s="26">
        <v>44107.0</v>
      </c>
      <c r="C45" s="27" t="str">
        <f t="shared" si="6"/>
        <v>Saturday</v>
      </c>
      <c r="D45" s="28" t="str">
        <f t="shared" si="7"/>
        <v>October</v>
      </c>
      <c r="E45" s="29">
        <f t="shared" si="8"/>
        <v>2020</v>
      </c>
      <c r="F45" s="27">
        <f t="shared" si="9"/>
        <v>40</v>
      </c>
      <c r="G45" s="30" t="str">
        <f>IFERROR(VLOOKUP(B45,'_holidays'!A2104:B4209,2, false),"Ns")</f>
        <v>Ns</v>
      </c>
      <c r="H45" s="30" t="str">
        <f>IFERROR(VLOOKUP(B45,'_holidays'!A2104:C4209,3,False),"Ns")</f>
        <v>Ns</v>
      </c>
      <c r="I45" s="31">
        <v>17.4</v>
      </c>
      <c r="J45" s="31">
        <v>29.4</v>
      </c>
      <c r="K45" s="28">
        <v>19.8</v>
      </c>
      <c r="L45" s="31">
        <v>0.0</v>
      </c>
      <c r="M45" s="27">
        <v>163682.04</v>
      </c>
      <c r="N45" s="32">
        <v>-1.983470633</v>
      </c>
      <c r="O45" s="33">
        <f t="shared" si="10"/>
        <v>-324658.5195</v>
      </c>
    </row>
    <row r="46">
      <c r="A46" s="47">
        <v>2104.0</v>
      </c>
      <c r="B46" s="26">
        <v>44108.0</v>
      </c>
      <c r="C46" s="27" t="str">
        <f t="shared" si="6"/>
        <v>Sunday</v>
      </c>
      <c r="D46" s="28" t="str">
        <f t="shared" si="7"/>
        <v>October</v>
      </c>
      <c r="E46" s="29">
        <f t="shared" si="8"/>
        <v>2020</v>
      </c>
      <c r="F46" s="27">
        <f t="shared" si="9"/>
        <v>41</v>
      </c>
      <c r="G46" s="30" t="str">
        <f>IFERROR(VLOOKUP(B46,'_holidays'!A2105:B4210,2, false),"Ns")</f>
        <v>Ns</v>
      </c>
      <c r="H46" s="30" t="str">
        <f>IFERROR(VLOOKUP(B46,'_holidays'!A2105:C4210,3,False),"Ns")</f>
        <v>Ns</v>
      </c>
      <c r="I46" s="31">
        <v>13.5</v>
      </c>
      <c r="J46" s="31">
        <v>29.5</v>
      </c>
      <c r="K46" s="28">
        <v>8.4</v>
      </c>
      <c r="L46" s="31">
        <v>0.0</v>
      </c>
      <c r="M46" s="27">
        <v>165070.595</v>
      </c>
      <c r="N46" s="32">
        <v>25.0086136</v>
      </c>
      <c r="O46" s="33">
        <f t="shared" si="10"/>
        <v>4128186.727</v>
      </c>
    </row>
    <row r="47">
      <c r="A47" s="47">
        <v>2105.0</v>
      </c>
      <c r="B47" s="26">
        <v>44109.0</v>
      </c>
      <c r="C47" s="27" t="str">
        <f t="shared" si="6"/>
        <v>Monday</v>
      </c>
      <c r="D47" s="28" t="str">
        <f t="shared" si="7"/>
        <v>October</v>
      </c>
      <c r="E47" s="29">
        <f t="shared" si="8"/>
        <v>2020</v>
      </c>
      <c r="F47" s="27">
        <f t="shared" si="9"/>
        <v>41</v>
      </c>
      <c r="G47" s="30" t="str">
        <f>IFERROR(VLOOKUP(B47,'_holidays'!A2106:B4211,2, false),"Ns")</f>
        <v>Ns</v>
      </c>
      <c r="H47" s="30" t="str">
        <f>IFERROR(VLOOKUP(B47,'_holidays'!A2106:C4211,3,False),"Ns")</f>
        <v>Ns</v>
      </c>
      <c r="I47" s="31">
        <v>9.1</v>
      </c>
      <c r="J47" s="31">
        <v>12.7</v>
      </c>
      <c r="K47" s="28">
        <v>7.3</v>
      </c>
      <c r="L47" s="31">
        <v>12.8</v>
      </c>
      <c r="M47" s="27">
        <v>168894.845</v>
      </c>
      <c r="N47" s="32">
        <v>36.76470052</v>
      </c>
      <c r="O47" s="33">
        <f t="shared" si="10"/>
        <v>6209368.396</v>
      </c>
    </row>
    <row r="48">
      <c r="A48" s="47">
        <v>2106.0</v>
      </c>
      <c r="B48" s="26">
        <v>44110.0</v>
      </c>
      <c r="C48" s="27" t="str">
        <f t="shared" si="6"/>
        <v>Tuesday</v>
      </c>
      <c r="D48" s="28" t="str">
        <f t="shared" si="7"/>
        <v>October</v>
      </c>
      <c r="E48" s="29">
        <f t="shared" si="8"/>
        <v>2020</v>
      </c>
      <c r="F48" s="27">
        <f t="shared" si="9"/>
        <v>41</v>
      </c>
      <c r="G48" s="30" t="str">
        <f>IFERROR(VLOOKUP(B48,'_holidays'!A2107:B4212,2, false),"Ns")</f>
        <v>Ns</v>
      </c>
      <c r="H48" s="30" t="str">
        <f>IFERROR(VLOOKUP(B48,'_holidays'!A2107:C4212,3,False),"Ns")</f>
        <v>Ns</v>
      </c>
      <c r="I48" s="31">
        <v>8.9</v>
      </c>
      <c r="J48" s="31">
        <v>12.6</v>
      </c>
      <c r="K48" s="28">
        <v>5.8</v>
      </c>
      <c r="L48" s="31">
        <v>1.0</v>
      </c>
      <c r="M48" s="27">
        <v>170653.84</v>
      </c>
      <c r="N48" s="32">
        <v>75.77105901</v>
      </c>
      <c r="O48" s="33">
        <f t="shared" si="10"/>
        <v>12930622.18</v>
      </c>
    </row>
    <row r="49">
      <c r="A49" s="53"/>
      <c r="B49" s="54"/>
      <c r="C49" s="27"/>
      <c r="D49" s="27"/>
      <c r="E49" s="29"/>
      <c r="F49" s="51" t="s">
        <v>34</v>
      </c>
      <c r="G49" s="52" t="s">
        <v>36</v>
      </c>
      <c r="M49" s="37"/>
      <c r="N49" s="33"/>
      <c r="O49" s="30"/>
    </row>
    <row r="50">
      <c r="A50" s="53"/>
      <c r="B50" s="54"/>
      <c r="C50" s="27"/>
      <c r="D50" s="27"/>
      <c r="E50" s="29"/>
      <c r="G50" s="30"/>
      <c r="H50" s="30"/>
      <c r="I50" s="34"/>
      <c r="J50" s="34"/>
      <c r="K50" s="35"/>
      <c r="L50" s="34"/>
      <c r="M50" s="37"/>
      <c r="N50" s="33"/>
      <c r="O50" s="30"/>
    </row>
  </sheetData>
  <mergeCells count="7">
    <mergeCell ref="A2:C2"/>
    <mergeCell ref="G2:L2"/>
    <mergeCell ref="A26:C26"/>
    <mergeCell ref="F26:F27"/>
    <mergeCell ref="G26:L26"/>
    <mergeCell ref="F49:F50"/>
    <mergeCell ref="G49:L49"/>
  </mergeCells>
  <conditionalFormatting sqref="M1:M50">
    <cfRule type="colorScale" priority="1">
      <colorScale>
        <cfvo type="min"/>
        <cfvo type="percentile" val="50"/>
        <cfvo type="max"/>
        <color rgb="FF57BB8A"/>
        <color rgb="FFFFFFFF"/>
        <color rgb="FFE67C73"/>
      </colorScale>
    </cfRule>
  </conditionalFormatting>
  <conditionalFormatting sqref="N1:N50">
    <cfRule type="cellIs" dxfId="0" priority="2" operator="lessThanOrEqual">
      <formula>20</formula>
    </cfRule>
  </conditionalFormatting>
  <conditionalFormatting sqref="N1:N50">
    <cfRule type="cellIs" dxfId="1" priority="3" operator="greaterThanOrEqual">
      <formula>200</formula>
    </cfRule>
  </conditionalFormatting>
  <conditionalFormatting sqref="O1:O50">
    <cfRule type="cellIs" dxfId="0" priority="4" operator="lessThanOrEqual">
      <formula>1000000</formula>
    </cfRule>
  </conditionalFormatting>
  <conditionalFormatting sqref="O1:O50">
    <cfRule type="cellIs" dxfId="1" priority="5" operator="greaterThanOrEqual">
      <formula>10000000</formula>
    </cfRule>
  </conditionalFormatting>
  <conditionalFormatting sqref="L1 L3:L25 L27:L48 L50">
    <cfRule type="colorScale" priority="6">
      <colorScale>
        <cfvo type="percentile" val="0"/>
        <cfvo type="percentile" val="100"/>
        <color rgb="FFCFE2F3"/>
        <color rgb="FF3D85C6"/>
      </colorScale>
    </cfRule>
  </conditionalFormatting>
  <conditionalFormatting sqref="K1 K3:K25 K27:K48 K50">
    <cfRule type="colorScale" priority="7">
      <colorScale>
        <cfvo type="min"/>
        <cfvo type="max"/>
        <color rgb="FFFCE5CD"/>
        <color rgb="FFF6B26B"/>
      </colorScale>
    </cfRule>
  </conditionalFormatting>
  <conditionalFormatting sqref="J1 J3:J25 J27:J48 J50">
    <cfRule type="colorScale" priority="8">
      <colorScale>
        <cfvo type="min"/>
        <cfvo type="max"/>
        <color rgb="FFF4CCCC"/>
        <color rgb="FFE06666"/>
      </colorScale>
    </cfRule>
  </conditionalFormatting>
  <conditionalFormatting sqref="I1 I3:I25 I27:I48 I50">
    <cfRule type="colorScale" priority="9">
      <colorScale>
        <cfvo type="min"/>
        <cfvo type="max"/>
        <color rgb="FFCFE2F3"/>
        <color rgb="FF6FA8DC"/>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5"/>
  </cols>
  <sheetData>
    <row r="1">
      <c r="A1" s="55" t="s">
        <v>37</v>
      </c>
      <c r="B1" s="56" t="s">
        <v>25</v>
      </c>
    </row>
    <row r="2">
      <c r="B2" s="57">
        <v>0.0</v>
      </c>
    </row>
    <row r="3">
      <c r="A3" s="58">
        <v>42005.0</v>
      </c>
      <c r="B3" s="59">
        <v>1.0992649534999996E7</v>
      </c>
    </row>
    <row r="4">
      <c r="A4" s="58">
        <v>42095.0</v>
      </c>
      <c r="B4" s="59">
        <v>1.1489570799999999E7</v>
      </c>
    </row>
    <row r="5">
      <c r="A5" s="58">
        <v>42186.0</v>
      </c>
      <c r="B5" s="59">
        <v>1.2071880405000003E7</v>
      </c>
    </row>
    <row r="6">
      <c r="A6" s="58">
        <v>42278.0</v>
      </c>
      <c r="B6" s="59">
        <v>1.0947591265E7</v>
      </c>
    </row>
    <row r="7">
      <c r="A7" s="58">
        <v>42370.0</v>
      </c>
      <c r="B7" s="59">
        <v>1.1208389845000004E7</v>
      </c>
    </row>
    <row r="8">
      <c r="A8" s="58">
        <v>42461.0</v>
      </c>
      <c r="B8" s="59">
        <v>1.1231802795000004E7</v>
      </c>
    </row>
    <row r="9">
      <c r="A9" s="58">
        <v>42552.0</v>
      </c>
      <c r="B9" s="59">
        <v>1.1826395434999999E7</v>
      </c>
    </row>
    <row r="10">
      <c r="A10" s="58">
        <v>42644.0</v>
      </c>
      <c r="B10" s="59">
        <v>1.0381583110000003E7</v>
      </c>
    </row>
    <row r="11">
      <c r="A11" s="58">
        <v>42736.0</v>
      </c>
      <c r="B11" s="59">
        <v>1.0343265939999998E7</v>
      </c>
    </row>
    <row r="12">
      <c r="A12" s="58">
        <v>42826.0</v>
      </c>
      <c r="B12" s="59">
        <v>1.0908613705000004E7</v>
      </c>
    </row>
    <row r="13">
      <c r="A13" s="58">
        <v>42917.0</v>
      </c>
      <c r="B13" s="59">
        <v>1.1624836654999997E7</v>
      </c>
    </row>
    <row r="14">
      <c r="A14" s="58">
        <v>43009.0</v>
      </c>
      <c r="B14" s="59">
        <v>1.0541146469999999E7</v>
      </c>
    </row>
    <row r="15">
      <c r="A15" s="58">
        <v>43101.0</v>
      </c>
      <c r="B15" s="59">
        <v>1.072514248E7</v>
      </c>
    </row>
    <row r="16">
      <c r="A16" s="58">
        <v>43191.0</v>
      </c>
      <c r="B16" s="59">
        <v>1.114566315E7</v>
      </c>
    </row>
    <row r="17">
      <c r="A17" s="58">
        <v>43282.0</v>
      </c>
      <c r="B17" s="59">
        <v>1.146884436E7</v>
      </c>
    </row>
    <row r="18">
      <c r="A18" s="58">
        <v>43374.0</v>
      </c>
      <c r="B18" s="59">
        <v>1.002620632E7</v>
      </c>
    </row>
    <row r="19">
      <c r="A19" s="58">
        <v>43466.0</v>
      </c>
      <c r="B19" s="59">
        <v>1.064331047E7</v>
      </c>
    </row>
    <row r="20">
      <c r="A20" s="58">
        <v>43556.0</v>
      </c>
      <c r="B20" s="59">
        <v>1.0843005745E7</v>
      </c>
    </row>
    <row r="21">
      <c r="A21" s="58">
        <v>43647.0</v>
      </c>
      <c r="B21" s="59">
        <v>1.1450007185E7</v>
      </c>
    </row>
    <row r="22">
      <c r="A22" s="58">
        <v>43739.0</v>
      </c>
      <c r="B22" s="59">
        <v>1.0111635490000004E7</v>
      </c>
      <c r="C22" s="51" t="s">
        <v>34</v>
      </c>
      <c r="D22" s="60" t="s">
        <v>38</v>
      </c>
      <c r="J22" s="61" t="s">
        <v>39</v>
      </c>
      <c r="K22" s="62" t="s">
        <v>40</v>
      </c>
    </row>
    <row r="23">
      <c r="A23" s="58">
        <v>43831.0</v>
      </c>
      <c r="B23" s="59">
        <v>1.0230841089999998E7</v>
      </c>
    </row>
    <row r="24">
      <c r="A24" s="58">
        <v>43922.0</v>
      </c>
      <c r="B24" s="59">
        <v>1.0767403595E7</v>
      </c>
      <c r="C24" s="63"/>
    </row>
    <row r="25">
      <c r="A25" s="58">
        <v>44013.0</v>
      </c>
      <c r="B25" s="59">
        <v>1.1186123865000002E7</v>
      </c>
      <c r="C25" s="63"/>
    </row>
    <row r="26">
      <c r="A26" s="58">
        <v>44105.0</v>
      </c>
      <c r="B26" s="59">
        <v>628803.8049999999</v>
      </c>
      <c r="C26" s="63"/>
    </row>
    <row r="27">
      <c r="B27" s="64"/>
      <c r="C27" s="63"/>
    </row>
    <row r="28">
      <c r="C28" s="63"/>
    </row>
  </sheetData>
  <mergeCells count="4">
    <mergeCell ref="C22:C23"/>
    <mergeCell ref="D22:I42"/>
    <mergeCell ref="J22:J23"/>
    <mergeCell ref="K22:O4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hidden="1" min="9" max="9" width="12.63"/>
    <col hidden="1" min="17" max="17" width="12.63"/>
    <col hidden="1" min="25" max="25" width="12.63"/>
    <col hidden="1" min="33" max="33" width="12.63"/>
    <col hidden="1" min="41" max="41" width="12.63"/>
    <col hidden="1" min="49" max="50" width="12.63"/>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hidden="1"/>
  </sheetData>
  <conditionalFormatting sqref="B1:H1000">
    <cfRule type="colorScale" priority="1">
      <colorScale>
        <cfvo type="min"/>
        <cfvo type="percentile" val="50"/>
        <cfvo type="max"/>
        <color rgb="FF57BB8A"/>
        <color rgb="FFFFFFFF"/>
        <color rgb="FFE67C73"/>
      </colorScale>
    </cfRule>
  </conditionalFormatting>
  <conditionalFormatting sqref="Z1:AF1000">
    <cfRule type="colorScale" priority="2">
      <colorScale>
        <cfvo type="min"/>
        <cfvo type="percentile" val="50"/>
        <cfvo type="max"/>
        <color rgb="FF57BB8A"/>
        <color rgb="FFFFFFFF"/>
        <color rgb="FFE67C73"/>
      </colorScale>
    </cfRule>
  </conditionalFormatting>
  <conditionalFormatting sqref="AH1:AN1000">
    <cfRule type="colorScale" priority="3">
      <colorScale>
        <cfvo type="min"/>
        <cfvo type="percentile" val="50"/>
        <cfvo type="max"/>
        <color rgb="FF57BB8A"/>
        <color rgb="FFFFFFFF"/>
        <color rgb="FFE67C73"/>
      </colorScale>
    </cfRule>
  </conditionalFormatting>
  <conditionalFormatting sqref="AP1:AV1000">
    <cfRule type="colorScale" priority="4">
      <colorScale>
        <cfvo type="min"/>
        <cfvo type="percentile" val="50"/>
        <cfvo type="max"/>
        <color rgb="FF57BB8A"/>
        <color rgb="FFFFFFFF"/>
        <color rgb="FFE67C73"/>
      </colorScale>
    </cfRule>
  </conditionalFormatting>
  <conditionalFormatting sqref="N1:T1000">
    <cfRule type="colorScale" priority="5">
      <colorScale>
        <cfvo type="min"/>
        <cfvo type="percentile" val="50"/>
        <cfvo type="max"/>
        <color rgb="FF57BB8A"/>
        <color rgb="FFFFFFFF"/>
        <color rgb="FFE67C73"/>
      </colorScale>
    </cfRule>
  </conditionalFormatting>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5"/>
  </cols>
  <sheetData>
    <row r="1">
      <c r="A1" s="68" t="s">
        <v>56</v>
      </c>
    </row>
    <row r="3">
      <c r="B3" s="69" t="s">
        <v>25</v>
      </c>
      <c r="C3" s="70" t="s">
        <v>14</v>
      </c>
      <c r="D3" s="69" t="s">
        <v>27</v>
      </c>
      <c r="E3" s="71" t="s">
        <v>14</v>
      </c>
    </row>
    <row r="4">
      <c r="A4" s="72" t="s">
        <v>57</v>
      </c>
      <c r="B4" s="73">
        <f>min(EnergyDemand!L:L)</f>
        <v>85094.375</v>
      </c>
      <c r="C4" s="74">
        <f t="array" ref="C4">INDEX(EnergyDemand!A:N,MATCH(B4,EnergyDemand!L:L,0),1)</f>
        <v>43094</v>
      </c>
      <c r="D4" s="75">
        <f>min(EnergyDemand!N:N)</f>
        <v>-605086.3586</v>
      </c>
      <c r="E4" s="76">
        <f t="array" ref="E4">INDEX(EnergyDemand!A:N,MATCH(D4,EnergyDemand!N:N,0),1)</f>
        <v>44106</v>
      </c>
    </row>
    <row r="5">
      <c r="A5" s="72" t="s">
        <v>58</v>
      </c>
      <c r="B5" s="73">
        <f>max(EnergyDemand!L:L)</f>
        <v>170653.84</v>
      </c>
      <c r="C5" s="74">
        <f t="array" ref="C5">INDEX(EnergyDemand!A:N,MATCH(B5,EnergyDemand!L:L,0),1)</f>
        <v>43861</v>
      </c>
      <c r="D5" s="75">
        <f>max(EnergyDemand!N:N)</f>
        <v>709250294.7</v>
      </c>
      <c r="E5" s="76">
        <f t="array" ref="E5">INDEX(EnergyDemand!A:N,MATCH(D5,EnergyDemand!N:N,0),1)</f>
        <v>43489</v>
      </c>
    </row>
    <row r="6">
      <c r="A6" s="72" t="s">
        <v>59</v>
      </c>
      <c r="B6" s="77">
        <f>AVERAGEA(EnergyDemand!L:L)</f>
        <v>119978.5067</v>
      </c>
      <c r="C6" s="78"/>
      <c r="D6" s="79">
        <f>AVERAGEA(EnergyDemand!N:N)</f>
        <v>9517072.457</v>
      </c>
      <c r="E6" s="80"/>
    </row>
    <row r="9">
      <c r="B9" s="81" t="s">
        <v>25</v>
      </c>
      <c r="C9" s="82" t="s">
        <v>14</v>
      </c>
    </row>
    <row r="10">
      <c r="A10" s="83" t="s">
        <v>60</v>
      </c>
      <c r="B10" s="73">
        <f>MAXIFS(EnergyDemand!L:L,EnergyDemand!B:B,"Saturday")</f>
        <v>154924.89</v>
      </c>
      <c r="C10" s="76">
        <f t="array" ref="C10">INDEX(EnergyDemand!A:N,MATCH(B10,EnergyDemand!L:L,0),1)</f>
        <v>42357</v>
      </c>
    </row>
    <row r="11">
      <c r="A11" s="83" t="s">
        <v>61</v>
      </c>
      <c r="B11" s="77">
        <f>MAXIFS(EnergyDemand!L:L,EnergyDemand!B:B,"Sunday")</f>
        <v>159436.69</v>
      </c>
      <c r="C11" s="84">
        <f t="array" ref="C11">INDEX(EnergyDemand!A:N,MATCH(B11,EnergyDemand!L:L,0),1)</f>
        <v>43128</v>
      </c>
    </row>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3" t="s">
        <v>62</v>
      </c>
    </row>
    <row r="2"/>
    <row r="3"/>
    <row r="4"/>
    <row r="5"/>
    <row r="6"/>
    <row r="7"/>
    <row r="8"/>
    <row r="9"/>
    <row r="10"/>
    <row r="11"/>
    <row r="12"/>
    <row r="13"/>
    <row r="14"/>
    <row r="15"/>
    <row r="16"/>
    <row r="19">
      <c r="A19" s="3" t="s">
        <v>75</v>
      </c>
    </row>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6" t="s">
        <v>76</v>
      </c>
    </row>
    <row r="2">
      <c r="A2" s="87" t="s">
        <v>16</v>
      </c>
      <c r="B2" s="88">
        <v>2015.0</v>
      </c>
      <c r="C2" s="88">
        <v>2016.0</v>
      </c>
      <c r="D2" s="88">
        <v>2017.0</v>
      </c>
      <c r="E2" s="88">
        <v>2018.0</v>
      </c>
      <c r="F2" s="88">
        <v>2019.0</v>
      </c>
      <c r="G2" s="88">
        <v>2020.0</v>
      </c>
      <c r="H2" s="89"/>
    </row>
    <row r="3">
      <c r="A3" s="85" t="s">
        <v>67</v>
      </c>
      <c r="B3" s="67">
        <v>3737882.67</v>
      </c>
      <c r="C3" s="67">
        <v>3729074.965000001</v>
      </c>
      <c r="D3" s="67">
        <v>3497380.54</v>
      </c>
      <c r="E3" s="67">
        <v>3866763.4000000004</v>
      </c>
      <c r="F3" s="67">
        <v>3776159.5850000004</v>
      </c>
      <c r="G3" s="67">
        <v>3544693.4299999997</v>
      </c>
      <c r="H3" s="67"/>
    </row>
    <row r="4">
      <c r="A4" s="85" t="s">
        <v>66</v>
      </c>
      <c r="B4" s="67">
        <v>3605115.014999999</v>
      </c>
      <c r="C4" s="67">
        <v>3618267.3600000003</v>
      </c>
      <c r="D4" s="67">
        <v>3209216.9300000006</v>
      </c>
      <c r="E4" s="67">
        <v>3373941.1350000002</v>
      </c>
      <c r="F4" s="67">
        <v>3251923.6100000003</v>
      </c>
      <c r="G4" s="67">
        <v>3316140.9600000004</v>
      </c>
      <c r="H4" s="67"/>
    </row>
    <row r="5">
      <c r="A5" s="85" t="s">
        <v>70</v>
      </c>
      <c r="B5" s="67">
        <v>3649651.8499999996</v>
      </c>
      <c r="C5" s="67">
        <v>3861047.520000001</v>
      </c>
      <c r="D5" s="67">
        <v>3636668.4700000007</v>
      </c>
      <c r="E5" s="67">
        <v>3484437.945</v>
      </c>
      <c r="F5" s="67">
        <v>3615227.275</v>
      </c>
      <c r="G5" s="67">
        <v>3370006.6999999997</v>
      </c>
      <c r="H5" s="67"/>
    </row>
    <row r="6">
      <c r="A6" s="85" t="s">
        <v>63</v>
      </c>
      <c r="B6" s="67">
        <v>3588198.1050000004</v>
      </c>
      <c r="C6" s="67">
        <v>3501930.555</v>
      </c>
      <c r="D6" s="67">
        <v>3231757.48</v>
      </c>
      <c r="E6" s="67">
        <v>3394011.8699999987</v>
      </c>
      <c r="F6" s="67">
        <v>3258794.2399999998</v>
      </c>
      <c r="G6" s="67">
        <v>3229426.39</v>
      </c>
      <c r="H6" s="67"/>
    </row>
    <row r="7">
      <c r="A7" s="85" t="s">
        <v>71</v>
      </c>
      <c r="B7" s="67">
        <v>3877235.159999999</v>
      </c>
      <c r="C7" s="67">
        <v>3718467.039999999</v>
      </c>
      <c r="D7" s="67">
        <v>3733908.085000001</v>
      </c>
      <c r="E7" s="67">
        <v>3780826.8949999996</v>
      </c>
      <c r="F7" s="67">
        <v>3694770.0399999996</v>
      </c>
      <c r="G7" s="67">
        <v>3657557.264999999</v>
      </c>
      <c r="H7" s="67"/>
    </row>
    <row r="8">
      <c r="A8" s="85" t="s">
        <v>69</v>
      </c>
      <c r="B8" s="67">
        <v>4024137.5349999997</v>
      </c>
      <c r="C8" s="67">
        <v>4011405.1999999997</v>
      </c>
      <c r="D8" s="67">
        <v>3942948.14</v>
      </c>
      <c r="E8" s="67">
        <v>3970824.385</v>
      </c>
      <c r="F8" s="67">
        <v>3889441.4650000003</v>
      </c>
      <c r="G8" s="67">
        <v>3880419.9400000004</v>
      </c>
      <c r="H8" s="67"/>
    </row>
    <row r="9">
      <c r="A9" s="85" t="s">
        <v>68</v>
      </c>
      <c r="B9" s="67">
        <v>4273537.81</v>
      </c>
      <c r="C9" s="67">
        <v>4080168.1800000006</v>
      </c>
      <c r="D9" s="67">
        <v>4023302.2899999996</v>
      </c>
      <c r="E9" s="67">
        <v>4037121.499999999</v>
      </c>
      <c r="F9" s="67">
        <v>3997640.0949999993</v>
      </c>
      <c r="G9" s="67">
        <v>4102914.9950000006</v>
      </c>
      <c r="H9" s="67"/>
    </row>
    <row r="10">
      <c r="A10" s="85" t="s">
        <v>64</v>
      </c>
      <c r="B10" s="67">
        <v>4095526.355</v>
      </c>
      <c r="C10" s="67">
        <v>4066526.7599999993</v>
      </c>
      <c r="D10" s="67">
        <v>4016202.7150000003</v>
      </c>
      <c r="E10" s="67">
        <v>3942254.735000001</v>
      </c>
      <c r="F10" s="67">
        <v>3963865.1300000004</v>
      </c>
      <c r="G10" s="67">
        <v>3827746.945</v>
      </c>
      <c r="H10" s="67"/>
    </row>
    <row r="11">
      <c r="A11" s="85" t="s">
        <v>74</v>
      </c>
      <c r="B11" s="67">
        <v>3702816.2399999998</v>
      </c>
      <c r="C11" s="67">
        <v>3679700.495</v>
      </c>
      <c r="D11" s="67">
        <v>3585331.6499999994</v>
      </c>
      <c r="E11" s="67">
        <v>3489468.1249999995</v>
      </c>
      <c r="F11" s="67">
        <v>3488501.96</v>
      </c>
      <c r="G11" s="67">
        <v>3255461.9250000003</v>
      </c>
      <c r="H11" s="67"/>
    </row>
    <row r="12">
      <c r="A12" s="85" t="s">
        <v>73</v>
      </c>
      <c r="B12" s="67">
        <v>3631205.93</v>
      </c>
      <c r="C12" s="67">
        <v>3565917.860000001</v>
      </c>
      <c r="D12" s="67">
        <v>3444562.5150000006</v>
      </c>
      <c r="E12" s="67">
        <v>3358959.6250000005</v>
      </c>
      <c r="F12" s="67">
        <v>3439348.055</v>
      </c>
      <c r="H12" s="67"/>
    </row>
    <row r="13">
      <c r="A13" s="85" t="s">
        <v>72</v>
      </c>
      <c r="B13" s="67">
        <v>3477837.34</v>
      </c>
      <c r="C13" s="67">
        <v>3457230.7249999996</v>
      </c>
      <c r="D13" s="67">
        <v>3585598.3150000004</v>
      </c>
      <c r="E13" s="67">
        <v>3213625.505</v>
      </c>
      <c r="F13" s="67">
        <v>3251778.5900000003</v>
      </c>
      <c r="H13" s="67"/>
    </row>
    <row r="14">
      <c r="A14" s="85" t="s">
        <v>65</v>
      </c>
      <c r="B14" s="67">
        <v>3838547.995</v>
      </c>
      <c r="C14" s="67">
        <v>3358434.5249999994</v>
      </c>
      <c r="D14" s="67">
        <v>3510985.6399999997</v>
      </c>
      <c r="E14" s="67">
        <v>3453621.1899999995</v>
      </c>
      <c r="F14" s="67">
        <v>3420508.845</v>
      </c>
      <c r="H14" s="67"/>
    </row>
    <row r="16">
      <c r="A16" s="51" t="s">
        <v>34</v>
      </c>
      <c r="B16" s="60" t="s">
        <v>77</v>
      </c>
      <c r="E16" s="61" t="s">
        <v>39</v>
      </c>
      <c r="F16" s="90" t="s">
        <v>78</v>
      </c>
    </row>
  </sheetData>
  <mergeCells count="5">
    <mergeCell ref="A1:B1"/>
    <mergeCell ref="A16:A17"/>
    <mergeCell ref="B16:D31"/>
    <mergeCell ref="E16:E17"/>
    <mergeCell ref="F16:G3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75"/>
    <col customWidth="1" min="2" max="2" width="18.13"/>
  </cols>
  <sheetData>
    <row r="1"/>
    <row r="2"/>
    <row r="3"/>
    <row r="4"/>
    <row r="5"/>
    <row r="6"/>
    <row r="7"/>
    <row r="8"/>
    <row r="9"/>
    <row r="10"/>
    <row r="11"/>
    <row r="12"/>
    <row r="13"/>
    <row r="14"/>
    <row r="15"/>
    <row r="16"/>
    <row r="17"/>
    <row r="18"/>
    <row r="19"/>
    <row r="20"/>
    <row r="21"/>
    <row r="22"/>
    <row r="23"/>
    <row r="24">
      <c r="C24" s="3" t="s">
        <v>34</v>
      </c>
      <c r="D24" s="3" t="s">
        <v>102</v>
      </c>
    </row>
    <row r="25"/>
    <row r="26"/>
    <row r="27">
      <c r="B27" s="64"/>
    </row>
    <row r="28">
      <c r="B28" s="64"/>
    </row>
    <row r="29">
      <c r="B29" s="64"/>
    </row>
    <row r="30">
      <c r="B30" s="64"/>
    </row>
    <row r="31">
      <c r="B31" s="64"/>
    </row>
    <row r="32">
      <c r="B32" s="64"/>
    </row>
    <row r="33">
      <c r="B33" s="64"/>
    </row>
    <row r="34">
      <c r="B34" s="64"/>
    </row>
    <row r="35">
      <c r="B35" s="64"/>
    </row>
    <row r="36">
      <c r="B36" s="64"/>
    </row>
    <row r="37">
      <c r="B37" s="64"/>
    </row>
    <row r="38">
      <c r="B38" s="64"/>
    </row>
    <row r="39">
      <c r="B39" s="64"/>
    </row>
    <row r="40">
      <c r="B40" s="64"/>
    </row>
    <row r="41">
      <c r="B41" s="64"/>
    </row>
    <row r="42">
      <c r="B42" s="64"/>
    </row>
    <row r="43">
      <c r="B43" s="64"/>
    </row>
    <row r="44">
      <c r="B44" s="64"/>
    </row>
    <row r="45">
      <c r="B45" s="64"/>
    </row>
    <row r="46">
      <c r="B46" s="64"/>
    </row>
    <row r="47">
      <c r="B47" s="64"/>
    </row>
    <row r="48">
      <c r="B48" s="64"/>
    </row>
    <row r="49">
      <c r="B49" s="64"/>
    </row>
    <row r="50">
      <c r="B50" s="64"/>
    </row>
    <row r="51">
      <c r="B51" s="64"/>
    </row>
    <row r="52">
      <c r="B52" s="64"/>
    </row>
    <row r="53">
      <c r="B53" s="64"/>
    </row>
    <row r="54">
      <c r="B54" s="64"/>
    </row>
    <row r="55">
      <c r="B55" s="64"/>
    </row>
    <row r="56">
      <c r="B56" s="64"/>
    </row>
    <row r="57">
      <c r="B57" s="64"/>
    </row>
    <row r="58">
      <c r="B58" s="64"/>
    </row>
    <row r="59">
      <c r="B59" s="64"/>
    </row>
    <row r="60">
      <c r="B60" s="64"/>
    </row>
    <row r="61">
      <c r="B61" s="64"/>
    </row>
    <row r="62">
      <c r="B62" s="64"/>
    </row>
    <row r="63">
      <c r="B63" s="64"/>
    </row>
    <row r="64">
      <c r="B64" s="64"/>
    </row>
    <row r="65">
      <c r="B65" s="64"/>
    </row>
    <row r="66">
      <c r="B66" s="64"/>
    </row>
    <row r="67">
      <c r="B67" s="64"/>
    </row>
    <row r="68">
      <c r="B68" s="64"/>
    </row>
    <row r="69">
      <c r="B69" s="64"/>
    </row>
    <row r="70">
      <c r="B70" s="64"/>
    </row>
    <row r="71">
      <c r="B71" s="64"/>
    </row>
    <row r="72">
      <c r="B72" s="64"/>
    </row>
    <row r="73">
      <c r="B73" s="64"/>
    </row>
    <row r="74">
      <c r="B74" s="64"/>
    </row>
    <row r="75">
      <c r="B75" s="64"/>
    </row>
    <row r="76">
      <c r="B76" s="64"/>
    </row>
    <row r="77">
      <c r="B77" s="64"/>
    </row>
    <row r="78">
      <c r="B78" s="64"/>
    </row>
    <row r="79">
      <c r="B79" s="64"/>
    </row>
    <row r="80">
      <c r="B80" s="64"/>
    </row>
    <row r="81">
      <c r="B81" s="64"/>
    </row>
    <row r="82">
      <c r="B82" s="64"/>
    </row>
    <row r="83">
      <c r="B83" s="64"/>
    </row>
    <row r="84">
      <c r="B84" s="64"/>
    </row>
    <row r="85">
      <c r="B85" s="64"/>
    </row>
    <row r="86">
      <c r="B86" s="64"/>
    </row>
    <row r="87">
      <c r="B87" s="64"/>
    </row>
    <row r="88">
      <c r="B88" s="64"/>
    </row>
    <row r="89">
      <c r="B89" s="64"/>
    </row>
    <row r="90">
      <c r="B90" s="64"/>
    </row>
    <row r="91">
      <c r="B91" s="64"/>
    </row>
    <row r="92">
      <c r="B92" s="64"/>
    </row>
    <row r="93">
      <c r="B93" s="64"/>
    </row>
    <row r="94">
      <c r="B94" s="64"/>
    </row>
    <row r="95">
      <c r="B95" s="64"/>
    </row>
    <row r="96">
      <c r="B96" s="64"/>
    </row>
    <row r="97">
      <c r="B97" s="64"/>
    </row>
    <row r="98">
      <c r="B98" s="64"/>
    </row>
    <row r="99">
      <c r="B99" s="64"/>
    </row>
    <row r="100">
      <c r="B100" s="64"/>
    </row>
    <row r="101">
      <c r="B101" s="64"/>
    </row>
    <row r="102">
      <c r="B102" s="64"/>
    </row>
    <row r="103">
      <c r="B103" s="64"/>
    </row>
    <row r="104">
      <c r="B104" s="64"/>
    </row>
    <row r="105">
      <c r="B105" s="64"/>
    </row>
    <row r="106">
      <c r="B106" s="64"/>
    </row>
    <row r="107">
      <c r="B107" s="64"/>
    </row>
    <row r="108">
      <c r="B108" s="64"/>
    </row>
    <row r="109">
      <c r="B109" s="64"/>
    </row>
    <row r="110">
      <c r="B110" s="64"/>
    </row>
    <row r="111">
      <c r="B111" s="64"/>
    </row>
    <row r="112">
      <c r="B112" s="64"/>
    </row>
    <row r="113">
      <c r="B113" s="64"/>
    </row>
    <row r="114">
      <c r="B114" s="64"/>
    </row>
    <row r="115">
      <c r="B115" s="64"/>
    </row>
    <row r="116">
      <c r="B116" s="64"/>
    </row>
    <row r="117">
      <c r="B117" s="64"/>
    </row>
    <row r="118">
      <c r="B118" s="64"/>
    </row>
    <row r="119">
      <c r="B119" s="64"/>
    </row>
    <row r="120">
      <c r="B120" s="64"/>
    </row>
    <row r="121">
      <c r="B121" s="64"/>
    </row>
    <row r="122">
      <c r="B122" s="64"/>
    </row>
    <row r="123">
      <c r="B123" s="64"/>
    </row>
    <row r="124">
      <c r="B124" s="64"/>
    </row>
    <row r="125">
      <c r="B125" s="64"/>
    </row>
    <row r="126">
      <c r="B126" s="64"/>
    </row>
    <row r="127">
      <c r="B127" s="64"/>
    </row>
    <row r="128">
      <c r="B128" s="64"/>
    </row>
    <row r="129">
      <c r="B129" s="64"/>
    </row>
    <row r="130">
      <c r="B130" s="64"/>
    </row>
    <row r="131">
      <c r="B131" s="64"/>
    </row>
    <row r="132">
      <c r="B132" s="64"/>
    </row>
    <row r="133">
      <c r="B133" s="64"/>
    </row>
    <row r="134">
      <c r="B134" s="64"/>
    </row>
    <row r="135">
      <c r="B135" s="64"/>
    </row>
    <row r="136">
      <c r="B136" s="64"/>
    </row>
    <row r="137">
      <c r="B137" s="64"/>
    </row>
    <row r="138">
      <c r="B138" s="64"/>
    </row>
    <row r="139">
      <c r="B139" s="64"/>
    </row>
    <row r="140">
      <c r="B140" s="64"/>
    </row>
    <row r="141">
      <c r="B141" s="64"/>
    </row>
    <row r="142">
      <c r="B142" s="64"/>
    </row>
    <row r="143">
      <c r="B143" s="64"/>
    </row>
    <row r="144">
      <c r="B144" s="64"/>
    </row>
    <row r="145">
      <c r="B145" s="64"/>
    </row>
    <row r="146">
      <c r="B146" s="64"/>
    </row>
    <row r="147">
      <c r="B147" s="64"/>
    </row>
    <row r="148">
      <c r="B148" s="64"/>
    </row>
    <row r="149">
      <c r="B149" s="64"/>
    </row>
    <row r="150">
      <c r="B150" s="64"/>
    </row>
    <row r="151">
      <c r="B151" s="64"/>
    </row>
    <row r="152">
      <c r="B152" s="64"/>
    </row>
    <row r="153">
      <c r="B153" s="64"/>
    </row>
    <row r="154">
      <c r="B154" s="64"/>
    </row>
    <row r="155">
      <c r="B155" s="64"/>
    </row>
    <row r="156">
      <c r="B156" s="64"/>
    </row>
    <row r="157">
      <c r="B157" s="64"/>
    </row>
    <row r="158">
      <c r="B158" s="64"/>
    </row>
    <row r="159">
      <c r="B159" s="64"/>
    </row>
    <row r="160">
      <c r="B160" s="64"/>
    </row>
    <row r="161">
      <c r="B161" s="64"/>
    </row>
    <row r="162">
      <c r="B162" s="64"/>
    </row>
    <row r="163">
      <c r="B163" s="64"/>
    </row>
    <row r="164">
      <c r="B164" s="64"/>
    </row>
    <row r="165">
      <c r="B165" s="64"/>
    </row>
    <row r="166">
      <c r="B166" s="64"/>
    </row>
    <row r="167">
      <c r="B167" s="64"/>
    </row>
    <row r="168">
      <c r="B168" s="64"/>
    </row>
    <row r="169">
      <c r="B169" s="64"/>
    </row>
    <row r="170">
      <c r="B170" s="64"/>
    </row>
    <row r="171">
      <c r="B171" s="64"/>
    </row>
    <row r="172">
      <c r="B172" s="64"/>
    </row>
    <row r="173">
      <c r="B173" s="64"/>
    </row>
    <row r="174">
      <c r="B174" s="64"/>
    </row>
    <row r="175">
      <c r="B175" s="64"/>
    </row>
    <row r="176">
      <c r="B176" s="64"/>
    </row>
    <row r="177">
      <c r="B177" s="64"/>
    </row>
    <row r="178">
      <c r="B178" s="64"/>
    </row>
    <row r="179">
      <c r="B179" s="64"/>
    </row>
    <row r="180">
      <c r="B180" s="64"/>
    </row>
    <row r="181">
      <c r="B181" s="64"/>
    </row>
    <row r="182">
      <c r="B182" s="64"/>
    </row>
    <row r="183">
      <c r="B183" s="64"/>
    </row>
    <row r="184">
      <c r="B184" s="64"/>
    </row>
    <row r="185">
      <c r="B185" s="64"/>
    </row>
    <row r="186">
      <c r="B186" s="64"/>
    </row>
    <row r="187">
      <c r="B187" s="64"/>
    </row>
    <row r="188">
      <c r="B188" s="64"/>
    </row>
    <row r="189">
      <c r="B189" s="64"/>
    </row>
    <row r="190">
      <c r="B190" s="64"/>
    </row>
    <row r="191">
      <c r="B191" s="64"/>
    </row>
    <row r="192">
      <c r="B192" s="64"/>
    </row>
    <row r="193">
      <c r="B193" s="64"/>
    </row>
    <row r="194">
      <c r="B194" s="64"/>
    </row>
    <row r="195">
      <c r="B195" s="64"/>
    </row>
    <row r="196">
      <c r="B196" s="64"/>
    </row>
    <row r="197">
      <c r="B197" s="64"/>
    </row>
    <row r="198">
      <c r="B198" s="64"/>
    </row>
    <row r="199">
      <c r="B199" s="64"/>
    </row>
    <row r="200">
      <c r="B200" s="64"/>
    </row>
    <row r="201">
      <c r="B201" s="64"/>
    </row>
    <row r="202">
      <c r="B202" s="64"/>
    </row>
    <row r="203">
      <c r="B203" s="64"/>
    </row>
    <row r="204">
      <c r="B204" s="64"/>
    </row>
    <row r="205">
      <c r="B205" s="64"/>
    </row>
    <row r="206">
      <c r="B206" s="64"/>
    </row>
    <row r="207">
      <c r="B207" s="64"/>
    </row>
    <row r="208">
      <c r="B208" s="64"/>
    </row>
    <row r="209">
      <c r="B209" s="64"/>
    </row>
    <row r="210">
      <c r="B210" s="64"/>
    </row>
    <row r="211">
      <c r="B211" s="64"/>
    </row>
    <row r="212">
      <c r="B212" s="64"/>
    </row>
    <row r="213">
      <c r="B213" s="64"/>
    </row>
    <row r="214">
      <c r="B214" s="64"/>
    </row>
    <row r="215">
      <c r="B215" s="64"/>
    </row>
    <row r="216">
      <c r="B216" s="64"/>
    </row>
    <row r="217">
      <c r="B217" s="64"/>
    </row>
    <row r="218">
      <c r="B218" s="64"/>
    </row>
    <row r="219">
      <c r="B219" s="64"/>
    </row>
    <row r="220">
      <c r="B220" s="64"/>
    </row>
    <row r="221">
      <c r="B221" s="64"/>
    </row>
    <row r="222">
      <c r="B222" s="64"/>
    </row>
    <row r="223">
      <c r="B223" s="64"/>
    </row>
    <row r="224">
      <c r="B224" s="64"/>
    </row>
    <row r="225">
      <c r="B225" s="64"/>
    </row>
    <row r="226">
      <c r="B226" s="64"/>
    </row>
    <row r="227">
      <c r="B227" s="64"/>
    </row>
    <row r="228">
      <c r="B228" s="64"/>
    </row>
    <row r="229">
      <c r="B229" s="64"/>
    </row>
    <row r="230">
      <c r="B230" s="64"/>
    </row>
    <row r="231">
      <c r="B231" s="64"/>
    </row>
    <row r="232">
      <c r="B232" s="64"/>
    </row>
    <row r="233">
      <c r="B233" s="64"/>
    </row>
    <row r="234">
      <c r="B234" s="64"/>
    </row>
    <row r="235">
      <c r="B235" s="64"/>
    </row>
    <row r="236">
      <c r="B236" s="64"/>
    </row>
    <row r="237">
      <c r="B237" s="64"/>
    </row>
    <row r="238">
      <c r="B238" s="64"/>
    </row>
    <row r="239">
      <c r="B239" s="64"/>
    </row>
    <row r="240">
      <c r="B240" s="64"/>
    </row>
    <row r="241">
      <c r="B241" s="64"/>
    </row>
    <row r="242">
      <c r="B242" s="64"/>
    </row>
    <row r="243">
      <c r="B243" s="64"/>
    </row>
    <row r="244">
      <c r="B244" s="64"/>
    </row>
    <row r="245">
      <c r="B245" s="64"/>
    </row>
    <row r="246">
      <c r="B246" s="64"/>
    </row>
    <row r="247">
      <c r="B247" s="64"/>
    </row>
    <row r="248">
      <c r="B248" s="64"/>
    </row>
    <row r="249">
      <c r="B249" s="64"/>
    </row>
    <row r="250">
      <c r="B250" s="64"/>
    </row>
    <row r="251">
      <c r="B251" s="64"/>
    </row>
    <row r="252">
      <c r="B252" s="64"/>
    </row>
    <row r="253">
      <c r="B253" s="64"/>
    </row>
    <row r="254">
      <c r="B254" s="64"/>
    </row>
    <row r="255">
      <c r="B255" s="64"/>
    </row>
    <row r="256">
      <c r="B256" s="64"/>
    </row>
    <row r="257">
      <c r="B257" s="64"/>
    </row>
    <row r="258">
      <c r="B258" s="64"/>
    </row>
    <row r="259">
      <c r="B259" s="64"/>
    </row>
    <row r="260">
      <c r="B260" s="64"/>
    </row>
    <row r="261">
      <c r="B261" s="64"/>
    </row>
    <row r="262">
      <c r="B262" s="64"/>
    </row>
    <row r="263">
      <c r="B263" s="64"/>
    </row>
    <row r="264">
      <c r="B264" s="64"/>
    </row>
    <row r="265">
      <c r="B265" s="64"/>
    </row>
    <row r="266">
      <c r="B266" s="64"/>
    </row>
    <row r="267">
      <c r="B267" s="64"/>
    </row>
    <row r="268">
      <c r="B268" s="64"/>
    </row>
    <row r="269">
      <c r="B269" s="64"/>
    </row>
    <row r="270">
      <c r="B270" s="64"/>
    </row>
    <row r="271">
      <c r="B271" s="64"/>
    </row>
    <row r="272">
      <c r="B272" s="64"/>
    </row>
    <row r="273">
      <c r="B273" s="64"/>
    </row>
    <row r="274">
      <c r="B274" s="64"/>
    </row>
    <row r="275">
      <c r="B275" s="64"/>
    </row>
    <row r="276">
      <c r="B276" s="64"/>
    </row>
    <row r="277">
      <c r="B277" s="64"/>
    </row>
    <row r="278">
      <c r="B278" s="64"/>
    </row>
    <row r="279">
      <c r="B279" s="64"/>
    </row>
    <row r="280">
      <c r="B280" s="64"/>
    </row>
    <row r="281">
      <c r="B281" s="64"/>
    </row>
    <row r="282">
      <c r="B282" s="64"/>
    </row>
    <row r="283">
      <c r="B283" s="64"/>
    </row>
    <row r="284">
      <c r="B284" s="64"/>
    </row>
    <row r="285">
      <c r="B285" s="64"/>
    </row>
    <row r="286">
      <c r="B286" s="64"/>
    </row>
    <row r="287">
      <c r="B287" s="64"/>
    </row>
    <row r="288">
      <c r="B288" s="64"/>
    </row>
    <row r="289">
      <c r="B289" s="64"/>
    </row>
    <row r="290">
      <c r="B290" s="64"/>
    </row>
    <row r="291">
      <c r="B291" s="64"/>
    </row>
    <row r="292">
      <c r="B292" s="64"/>
    </row>
    <row r="293">
      <c r="B293" s="64"/>
    </row>
    <row r="294">
      <c r="B294" s="64"/>
    </row>
    <row r="295">
      <c r="B295" s="64"/>
    </row>
    <row r="296">
      <c r="B296" s="64"/>
    </row>
    <row r="297">
      <c r="B297" s="64"/>
    </row>
    <row r="298">
      <c r="B298" s="64"/>
    </row>
    <row r="299">
      <c r="B299" s="64"/>
    </row>
    <row r="300">
      <c r="B300" s="64"/>
    </row>
    <row r="301">
      <c r="B301" s="64"/>
    </row>
    <row r="302">
      <c r="B302" s="64"/>
    </row>
    <row r="303">
      <c r="B303" s="64"/>
    </row>
    <row r="304">
      <c r="B304" s="64"/>
    </row>
    <row r="305">
      <c r="B305" s="64"/>
    </row>
    <row r="306">
      <c r="B306" s="64"/>
    </row>
    <row r="307">
      <c r="B307" s="64"/>
    </row>
    <row r="308">
      <c r="B308" s="64"/>
    </row>
    <row r="309">
      <c r="B309" s="64"/>
    </row>
    <row r="310">
      <c r="B310" s="64"/>
    </row>
    <row r="311">
      <c r="B311" s="64"/>
    </row>
    <row r="312">
      <c r="B312" s="64"/>
    </row>
    <row r="313">
      <c r="B313" s="64"/>
    </row>
    <row r="314">
      <c r="B314" s="64"/>
    </row>
    <row r="315">
      <c r="B315" s="64"/>
    </row>
    <row r="316">
      <c r="B316" s="64"/>
    </row>
    <row r="317">
      <c r="B317" s="64"/>
    </row>
    <row r="318">
      <c r="B318" s="64"/>
    </row>
    <row r="319">
      <c r="B319" s="64"/>
    </row>
    <row r="320">
      <c r="B320" s="64"/>
    </row>
    <row r="321">
      <c r="B321" s="64"/>
    </row>
    <row r="322">
      <c r="B322" s="64"/>
    </row>
    <row r="323">
      <c r="B323" s="64"/>
    </row>
    <row r="324">
      <c r="B324" s="64"/>
    </row>
    <row r="325">
      <c r="B325" s="64"/>
    </row>
    <row r="326">
      <c r="B326" s="64"/>
    </row>
    <row r="327">
      <c r="B327" s="64"/>
    </row>
    <row r="328">
      <c r="B328" s="64"/>
    </row>
    <row r="329">
      <c r="B329" s="64"/>
    </row>
    <row r="330">
      <c r="B330" s="64"/>
    </row>
    <row r="331">
      <c r="B331" s="64"/>
    </row>
    <row r="332">
      <c r="B332" s="64"/>
    </row>
    <row r="333">
      <c r="B333" s="64"/>
    </row>
    <row r="334">
      <c r="B334" s="64"/>
    </row>
    <row r="335">
      <c r="B335" s="64"/>
    </row>
    <row r="336">
      <c r="B336" s="64"/>
    </row>
    <row r="337">
      <c r="B337" s="64"/>
    </row>
    <row r="338">
      <c r="B338" s="64"/>
    </row>
    <row r="339">
      <c r="B339" s="64"/>
    </row>
    <row r="340">
      <c r="B340" s="64"/>
    </row>
    <row r="341">
      <c r="B341" s="64"/>
    </row>
    <row r="342">
      <c r="B342" s="64"/>
    </row>
    <row r="343">
      <c r="B343" s="64"/>
    </row>
    <row r="344">
      <c r="B344" s="64"/>
    </row>
    <row r="345">
      <c r="B345" s="64"/>
    </row>
    <row r="346">
      <c r="B346" s="64"/>
    </row>
    <row r="347">
      <c r="B347" s="64"/>
    </row>
    <row r="348">
      <c r="B348" s="64"/>
    </row>
    <row r="349">
      <c r="B349" s="64"/>
    </row>
    <row r="350">
      <c r="B350" s="64"/>
    </row>
    <row r="351">
      <c r="B351" s="64"/>
    </row>
    <row r="352">
      <c r="B352" s="64"/>
    </row>
    <row r="353">
      <c r="B353" s="64"/>
    </row>
    <row r="354">
      <c r="B354" s="64"/>
    </row>
    <row r="355">
      <c r="B355" s="64"/>
    </row>
    <row r="356">
      <c r="B356" s="64"/>
    </row>
    <row r="357">
      <c r="B357" s="64"/>
    </row>
    <row r="358">
      <c r="B358" s="64"/>
    </row>
    <row r="359">
      <c r="B359" s="64"/>
    </row>
    <row r="360">
      <c r="B360" s="64"/>
    </row>
    <row r="361">
      <c r="B361" s="64"/>
    </row>
    <row r="362">
      <c r="B362" s="64"/>
    </row>
    <row r="363">
      <c r="B363" s="64"/>
    </row>
    <row r="364">
      <c r="B364" s="64"/>
    </row>
    <row r="365">
      <c r="B365" s="64"/>
    </row>
    <row r="366">
      <c r="B366" s="64"/>
    </row>
    <row r="367">
      <c r="B367" s="64"/>
    </row>
    <row r="368">
      <c r="B368" s="64"/>
    </row>
    <row r="369">
      <c r="B369" s="64"/>
    </row>
    <row r="370">
      <c r="B370" s="64"/>
    </row>
    <row r="371">
      <c r="B371" s="64"/>
    </row>
    <row r="372">
      <c r="B372" s="64"/>
    </row>
    <row r="373">
      <c r="B373" s="64"/>
    </row>
    <row r="374">
      <c r="B374" s="64"/>
    </row>
    <row r="375">
      <c r="B375" s="64"/>
    </row>
    <row r="376">
      <c r="B376" s="64"/>
    </row>
    <row r="377">
      <c r="B377" s="64"/>
    </row>
    <row r="378">
      <c r="B378" s="64"/>
    </row>
    <row r="379">
      <c r="B379" s="64"/>
    </row>
    <row r="380">
      <c r="B380" s="64"/>
    </row>
    <row r="381">
      <c r="B381" s="64"/>
    </row>
    <row r="382">
      <c r="B382" s="64"/>
    </row>
    <row r="383">
      <c r="B383" s="64"/>
    </row>
    <row r="384">
      <c r="B384" s="64"/>
    </row>
    <row r="385">
      <c r="B385" s="64"/>
    </row>
    <row r="386">
      <c r="B386" s="64"/>
    </row>
    <row r="387">
      <c r="B387" s="64"/>
    </row>
    <row r="388">
      <c r="B388" s="64"/>
    </row>
    <row r="389">
      <c r="B389" s="64"/>
    </row>
    <row r="390">
      <c r="B390" s="64"/>
    </row>
    <row r="391">
      <c r="B391" s="64"/>
    </row>
    <row r="392">
      <c r="B392" s="64"/>
    </row>
    <row r="393">
      <c r="B393" s="64"/>
    </row>
    <row r="394">
      <c r="B394" s="64"/>
    </row>
    <row r="395">
      <c r="B395" s="64"/>
    </row>
    <row r="396">
      <c r="B396" s="64"/>
    </row>
    <row r="397">
      <c r="B397" s="64"/>
    </row>
    <row r="398">
      <c r="B398" s="64"/>
    </row>
    <row r="399">
      <c r="B399" s="64"/>
    </row>
    <row r="400">
      <c r="B400" s="64"/>
    </row>
    <row r="401">
      <c r="B401" s="64"/>
    </row>
    <row r="402">
      <c r="B402" s="64"/>
    </row>
    <row r="403">
      <c r="B403" s="64"/>
    </row>
    <row r="404">
      <c r="B404" s="64"/>
    </row>
    <row r="405">
      <c r="B405" s="64"/>
    </row>
    <row r="406">
      <c r="B406" s="64"/>
    </row>
    <row r="407">
      <c r="B407" s="64"/>
    </row>
    <row r="408">
      <c r="B408" s="64"/>
    </row>
    <row r="409">
      <c r="B409" s="64"/>
    </row>
    <row r="410">
      <c r="B410" s="64"/>
    </row>
    <row r="411">
      <c r="B411" s="64"/>
    </row>
    <row r="412">
      <c r="B412" s="64"/>
    </row>
    <row r="413">
      <c r="B413" s="64"/>
    </row>
    <row r="414">
      <c r="B414" s="64"/>
    </row>
    <row r="415">
      <c r="B415" s="64"/>
    </row>
    <row r="416">
      <c r="B416" s="64"/>
    </row>
    <row r="417">
      <c r="B417" s="64"/>
    </row>
    <row r="418">
      <c r="B418" s="64"/>
    </row>
    <row r="419">
      <c r="B419" s="64"/>
    </row>
    <row r="420">
      <c r="B420" s="64"/>
    </row>
    <row r="421">
      <c r="B421" s="64"/>
    </row>
    <row r="422">
      <c r="B422" s="64"/>
    </row>
    <row r="423">
      <c r="B423" s="64"/>
    </row>
    <row r="424">
      <c r="B424" s="64"/>
    </row>
    <row r="425">
      <c r="B425" s="64"/>
    </row>
    <row r="426">
      <c r="B426" s="64"/>
    </row>
    <row r="427">
      <c r="B427" s="64"/>
    </row>
    <row r="428">
      <c r="B428" s="64"/>
    </row>
    <row r="429">
      <c r="B429" s="64"/>
    </row>
    <row r="430">
      <c r="B430" s="64"/>
    </row>
    <row r="431">
      <c r="B431" s="64"/>
    </row>
    <row r="432">
      <c r="B432" s="64"/>
    </row>
    <row r="433">
      <c r="B433" s="64"/>
    </row>
    <row r="434">
      <c r="B434" s="64"/>
    </row>
    <row r="435">
      <c r="B435" s="64"/>
    </row>
    <row r="436">
      <c r="B436" s="64"/>
    </row>
    <row r="437">
      <c r="B437" s="64"/>
    </row>
    <row r="438">
      <c r="B438" s="64"/>
    </row>
    <row r="439">
      <c r="B439" s="64"/>
    </row>
    <row r="440">
      <c r="B440" s="64"/>
    </row>
    <row r="441">
      <c r="B441" s="64"/>
    </row>
    <row r="442">
      <c r="B442" s="64"/>
    </row>
    <row r="443">
      <c r="B443" s="64"/>
    </row>
    <row r="444">
      <c r="B444" s="64"/>
    </row>
    <row r="445">
      <c r="B445" s="64"/>
    </row>
    <row r="446">
      <c r="B446" s="64"/>
    </row>
    <row r="447">
      <c r="B447" s="64"/>
    </row>
    <row r="448">
      <c r="B448" s="64"/>
    </row>
    <row r="449">
      <c r="B449" s="64"/>
    </row>
    <row r="450">
      <c r="B450" s="64"/>
    </row>
    <row r="451">
      <c r="B451" s="64"/>
    </row>
    <row r="452">
      <c r="B452" s="64"/>
    </row>
    <row r="453">
      <c r="B453" s="64"/>
    </row>
    <row r="454">
      <c r="B454" s="64"/>
    </row>
    <row r="455">
      <c r="B455" s="64"/>
    </row>
    <row r="456">
      <c r="B456" s="64"/>
    </row>
    <row r="457">
      <c r="B457" s="64"/>
    </row>
    <row r="458">
      <c r="B458" s="64"/>
    </row>
    <row r="459">
      <c r="B459" s="64"/>
    </row>
    <row r="460">
      <c r="B460" s="64"/>
    </row>
    <row r="461">
      <c r="B461" s="64"/>
    </row>
    <row r="462">
      <c r="B462" s="64"/>
    </row>
    <row r="463">
      <c r="B463" s="64"/>
    </row>
    <row r="464">
      <c r="B464" s="64"/>
    </row>
    <row r="465">
      <c r="B465" s="64"/>
    </row>
    <row r="466">
      <c r="B466" s="64"/>
    </row>
    <row r="467">
      <c r="B467" s="64"/>
    </row>
    <row r="468">
      <c r="B468" s="64"/>
    </row>
    <row r="469">
      <c r="B469" s="64"/>
    </row>
    <row r="470">
      <c r="B470" s="64"/>
    </row>
    <row r="471">
      <c r="B471" s="64"/>
    </row>
    <row r="472">
      <c r="B472" s="64"/>
    </row>
    <row r="473">
      <c r="B473" s="64"/>
    </row>
    <row r="474">
      <c r="B474" s="64"/>
    </row>
    <row r="475">
      <c r="B475" s="64"/>
    </row>
    <row r="476">
      <c r="B476" s="64"/>
    </row>
    <row r="477">
      <c r="B477" s="64"/>
    </row>
    <row r="478">
      <c r="B478" s="64"/>
    </row>
    <row r="479">
      <c r="B479" s="64"/>
    </row>
    <row r="480">
      <c r="B480" s="64"/>
    </row>
    <row r="481">
      <c r="B481" s="64"/>
    </row>
    <row r="482">
      <c r="B482" s="64"/>
    </row>
    <row r="483">
      <c r="B483" s="64"/>
    </row>
    <row r="484">
      <c r="B484" s="64"/>
    </row>
    <row r="485">
      <c r="B485" s="64"/>
    </row>
    <row r="486">
      <c r="B486" s="64"/>
    </row>
    <row r="487">
      <c r="B487" s="64"/>
    </row>
    <row r="488">
      <c r="B488" s="64"/>
    </row>
    <row r="489">
      <c r="B489" s="64"/>
    </row>
    <row r="490">
      <c r="B490" s="64"/>
    </row>
    <row r="491">
      <c r="B491" s="64"/>
    </row>
    <row r="492">
      <c r="B492" s="64"/>
    </row>
    <row r="493">
      <c r="B493" s="64"/>
    </row>
    <row r="494">
      <c r="B494" s="64"/>
    </row>
    <row r="495">
      <c r="B495" s="64"/>
    </row>
    <row r="496">
      <c r="B496" s="64"/>
    </row>
    <row r="497">
      <c r="B497" s="64"/>
    </row>
    <row r="498">
      <c r="B498" s="64"/>
    </row>
    <row r="499">
      <c r="B499" s="64"/>
    </row>
    <row r="500">
      <c r="B500" s="64"/>
    </row>
    <row r="501">
      <c r="B501" s="64"/>
    </row>
    <row r="502">
      <c r="B502" s="64"/>
    </row>
    <row r="503">
      <c r="B503" s="64"/>
    </row>
    <row r="504">
      <c r="B504" s="64"/>
    </row>
    <row r="505">
      <c r="B505" s="64"/>
    </row>
    <row r="506">
      <c r="B506" s="64"/>
    </row>
    <row r="507">
      <c r="B507" s="64"/>
    </row>
    <row r="508">
      <c r="B508" s="64"/>
    </row>
    <row r="509">
      <c r="B509" s="64"/>
    </row>
    <row r="510">
      <c r="B510" s="64"/>
    </row>
    <row r="511">
      <c r="B511" s="64"/>
    </row>
    <row r="512">
      <c r="B512" s="64"/>
    </row>
    <row r="513">
      <c r="B513" s="64"/>
    </row>
    <row r="514">
      <c r="B514" s="64"/>
    </row>
    <row r="515">
      <c r="B515" s="64"/>
    </row>
    <row r="516">
      <c r="B516" s="64"/>
    </row>
    <row r="517">
      <c r="B517" s="64"/>
    </row>
    <row r="518">
      <c r="B518" s="64"/>
    </row>
    <row r="519">
      <c r="B519" s="64"/>
    </row>
    <row r="520">
      <c r="B520" s="64"/>
    </row>
    <row r="521">
      <c r="B521" s="64"/>
    </row>
    <row r="522">
      <c r="B522" s="64"/>
    </row>
    <row r="523">
      <c r="B523" s="64"/>
    </row>
    <row r="524">
      <c r="B524" s="64"/>
    </row>
    <row r="525">
      <c r="B525" s="64"/>
    </row>
    <row r="526">
      <c r="B526" s="64"/>
    </row>
    <row r="527">
      <c r="B527" s="64"/>
    </row>
    <row r="528">
      <c r="B528" s="64"/>
    </row>
    <row r="529">
      <c r="B529" s="64"/>
    </row>
    <row r="530">
      <c r="B530" s="64"/>
    </row>
    <row r="531">
      <c r="B531" s="64"/>
    </row>
    <row r="532">
      <c r="B532" s="64"/>
    </row>
    <row r="533">
      <c r="B533" s="64"/>
    </row>
    <row r="534">
      <c r="B534" s="64"/>
    </row>
    <row r="535">
      <c r="B535" s="64"/>
    </row>
    <row r="536">
      <c r="B536" s="64"/>
    </row>
    <row r="537">
      <c r="B537" s="64"/>
    </row>
    <row r="538">
      <c r="B538" s="64"/>
    </row>
    <row r="539">
      <c r="B539" s="64"/>
    </row>
    <row r="540">
      <c r="B540" s="64"/>
    </row>
    <row r="541">
      <c r="B541" s="64"/>
    </row>
    <row r="542">
      <c r="B542" s="64"/>
    </row>
    <row r="543">
      <c r="B543" s="64"/>
    </row>
    <row r="544">
      <c r="B544" s="64"/>
    </row>
    <row r="545">
      <c r="B545" s="64"/>
    </row>
    <row r="546">
      <c r="B546" s="64"/>
    </row>
    <row r="547">
      <c r="B547" s="64"/>
    </row>
    <row r="548">
      <c r="B548" s="64"/>
    </row>
    <row r="549">
      <c r="B549" s="64"/>
    </row>
    <row r="550">
      <c r="B550" s="64"/>
    </row>
    <row r="551">
      <c r="B551" s="64"/>
    </row>
    <row r="552">
      <c r="B552" s="64"/>
    </row>
    <row r="553">
      <c r="B553" s="64"/>
    </row>
    <row r="554">
      <c r="B554" s="64"/>
    </row>
    <row r="555">
      <c r="B555" s="64"/>
    </row>
    <row r="556">
      <c r="B556" s="64"/>
    </row>
    <row r="557">
      <c r="B557" s="64"/>
    </row>
    <row r="558">
      <c r="B558" s="64"/>
    </row>
    <row r="559">
      <c r="B559" s="64"/>
    </row>
    <row r="560">
      <c r="B560" s="64"/>
    </row>
    <row r="561">
      <c r="B561" s="64"/>
    </row>
    <row r="562">
      <c r="B562" s="64"/>
    </row>
    <row r="563">
      <c r="B563" s="64"/>
    </row>
    <row r="564">
      <c r="B564" s="64"/>
    </row>
    <row r="565">
      <c r="B565" s="64"/>
    </row>
    <row r="566">
      <c r="B566" s="64"/>
    </row>
    <row r="567">
      <c r="B567" s="64"/>
    </row>
    <row r="568">
      <c r="B568" s="64"/>
    </row>
    <row r="569">
      <c r="B569" s="64"/>
    </row>
    <row r="570">
      <c r="B570" s="64"/>
    </row>
    <row r="571">
      <c r="B571" s="64"/>
    </row>
    <row r="572">
      <c r="B572" s="64"/>
    </row>
    <row r="573">
      <c r="B573" s="64"/>
    </row>
    <row r="574">
      <c r="B574" s="64"/>
    </row>
    <row r="575">
      <c r="B575" s="64"/>
    </row>
    <row r="576">
      <c r="B576" s="64"/>
    </row>
    <row r="577">
      <c r="B577" s="64"/>
    </row>
    <row r="578">
      <c r="B578" s="64"/>
    </row>
    <row r="579">
      <c r="B579" s="64"/>
    </row>
    <row r="580">
      <c r="B580" s="64"/>
    </row>
    <row r="581">
      <c r="B581" s="64"/>
    </row>
    <row r="582">
      <c r="B582" s="64"/>
    </row>
    <row r="583">
      <c r="B583" s="64"/>
    </row>
    <row r="584">
      <c r="B584" s="64"/>
    </row>
    <row r="585">
      <c r="B585" s="64"/>
    </row>
    <row r="586">
      <c r="B586" s="64"/>
    </row>
    <row r="587">
      <c r="B587" s="64"/>
    </row>
    <row r="588">
      <c r="B588" s="64"/>
    </row>
    <row r="589">
      <c r="B589" s="64"/>
    </row>
    <row r="590">
      <c r="B590" s="64"/>
    </row>
    <row r="591">
      <c r="B591" s="64"/>
    </row>
    <row r="592">
      <c r="B592" s="64"/>
    </row>
    <row r="593">
      <c r="B593" s="64"/>
    </row>
    <row r="594">
      <c r="B594" s="64"/>
    </row>
    <row r="595">
      <c r="B595" s="64"/>
    </row>
    <row r="596">
      <c r="B596" s="64"/>
    </row>
    <row r="597">
      <c r="B597" s="64"/>
    </row>
    <row r="598">
      <c r="B598" s="64"/>
    </row>
    <row r="599">
      <c r="B599" s="64"/>
    </row>
    <row r="600">
      <c r="B600" s="64"/>
    </row>
    <row r="601">
      <c r="B601" s="64"/>
    </row>
    <row r="602">
      <c r="B602" s="64"/>
    </row>
    <row r="603">
      <c r="B603" s="64"/>
    </row>
    <row r="604">
      <c r="B604" s="64"/>
    </row>
    <row r="605">
      <c r="B605" s="64"/>
    </row>
    <row r="606">
      <c r="B606" s="64"/>
    </row>
    <row r="607">
      <c r="B607" s="64"/>
    </row>
    <row r="608">
      <c r="B608" s="64"/>
    </row>
    <row r="609">
      <c r="B609" s="64"/>
    </row>
    <row r="610">
      <c r="B610" s="64"/>
    </row>
    <row r="611">
      <c r="B611" s="64"/>
    </row>
    <row r="612">
      <c r="B612" s="64"/>
    </row>
    <row r="613">
      <c r="B613" s="64"/>
    </row>
    <row r="614">
      <c r="B614" s="64"/>
    </row>
    <row r="615">
      <c r="B615" s="64"/>
    </row>
    <row r="616">
      <c r="B616" s="64"/>
    </row>
    <row r="617">
      <c r="B617" s="64"/>
    </row>
    <row r="618">
      <c r="B618" s="64"/>
    </row>
    <row r="619">
      <c r="B619" s="64"/>
    </row>
    <row r="620">
      <c r="B620" s="64"/>
    </row>
    <row r="621">
      <c r="B621" s="64"/>
    </row>
    <row r="622">
      <c r="B622" s="64"/>
    </row>
    <row r="623">
      <c r="B623" s="64"/>
    </row>
    <row r="624">
      <c r="B624" s="64"/>
    </row>
    <row r="625">
      <c r="B625" s="64"/>
    </row>
    <row r="626">
      <c r="B626" s="64"/>
    </row>
    <row r="627">
      <c r="B627" s="64"/>
    </row>
    <row r="628">
      <c r="B628" s="64"/>
    </row>
    <row r="629">
      <c r="B629" s="64"/>
    </row>
    <row r="630">
      <c r="B630" s="64"/>
    </row>
    <row r="631">
      <c r="B631" s="64"/>
    </row>
    <row r="632">
      <c r="B632" s="64"/>
    </row>
    <row r="633">
      <c r="B633" s="64"/>
    </row>
    <row r="634">
      <c r="B634" s="64"/>
    </row>
    <row r="635">
      <c r="B635" s="64"/>
    </row>
    <row r="636">
      <c r="B636" s="64"/>
    </row>
    <row r="637">
      <c r="B637" s="64"/>
    </row>
    <row r="638">
      <c r="B638" s="64"/>
    </row>
    <row r="639">
      <c r="B639" s="64"/>
    </row>
    <row r="640">
      <c r="B640" s="64"/>
    </row>
    <row r="641">
      <c r="B641" s="64"/>
    </row>
    <row r="642">
      <c r="B642" s="64"/>
    </row>
    <row r="643">
      <c r="B643" s="64"/>
    </row>
    <row r="644">
      <c r="B644" s="64"/>
    </row>
    <row r="645">
      <c r="B645" s="64"/>
    </row>
    <row r="646">
      <c r="B646" s="64"/>
    </row>
    <row r="647">
      <c r="B647" s="64"/>
    </row>
    <row r="648">
      <c r="B648" s="64"/>
    </row>
    <row r="649">
      <c r="B649" s="64"/>
    </row>
    <row r="650">
      <c r="B650" s="64"/>
    </row>
    <row r="651">
      <c r="B651" s="64"/>
    </row>
    <row r="652">
      <c r="B652" s="64"/>
    </row>
    <row r="653">
      <c r="B653" s="64"/>
    </row>
    <row r="654">
      <c r="B654" s="64"/>
    </row>
    <row r="655">
      <c r="B655" s="64"/>
    </row>
    <row r="656">
      <c r="B656" s="64"/>
    </row>
    <row r="657">
      <c r="B657" s="64"/>
    </row>
    <row r="658">
      <c r="B658" s="64"/>
    </row>
    <row r="659">
      <c r="B659" s="64"/>
    </row>
    <row r="660">
      <c r="B660" s="64"/>
    </row>
    <row r="661">
      <c r="B661" s="64"/>
    </row>
    <row r="662">
      <c r="B662" s="64"/>
    </row>
    <row r="663">
      <c r="B663" s="64"/>
    </row>
    <row r="664">
      <c r="B664" s="64"/>
    </row>
    <row r="665">
      <c r="B665" s="64"/>
    </row>
    <row r="666">
      <c r="B666" s="64"/>
    </row>
    <row r="667">
      <c r="B667" s="64"/>
    </row>
    <row r="668">
      <c r="B668" s="64"/>
    </row>
    <row r="669">
      <c r="B669" s="64"/>
    </row>
    <row r="670">
      <c r="B670" s="64"/>
    </row>
    <row r="671">
      <c r="B671" s="64"/>
    </row>
    <row r="672">
      <c r="B672" s="64"/>
    </row>
    <row r="673">
      <c r="B673" s="64"/>
    </row>
    <row r="674">
      <c r="B674" s="64"/>
    </row>
    <row r="675">
      <c r="B675" s="64"/>
    </row>
    <row r="676">
      <c r="B676" s="64"/>
    </row>
    <row r="677">
      <c r="B677" s="64"/>
    </row>
    <row r="678">
      <c r="B678" s="64"/>
    </row>
    <row r="679">
      <c r="B679" s="64"/>
    </row>
    <row r="680">
      <c r="B680" s="64"/>
    </row>
    <row r="681">
      <c r="B681" s="64"/>
    </row>
    <row r="682">
      <c r="B682" s="64"/>
    </row>
    <row r="683">
      <c r="B683" s="64"/>
    </row>
    <row r="684">
      <c r="B684" s="64"/>
    </row>
    <row r="685">
      <c r="B685" s="64"/>
    </row>
    <row r="686">
      <c r="B686" s="64"/>
    </row>
    <row r="687">
      <c r="B687" s="64"/>
    </row>
    <row r="688">
      <c r="B688" s="64"/>
    </row>
    <row r="689">
      <c r="B689" s="64"/>
    </row>
    <row r="690">
      <c r="B690" s="64"/>
    </row>
    <row r="691">
      <c r="B691" s="64"/>
    </row>
    <row r="692">
      <c r="B692" s="64"/>
    </row>
    <row r="693">
      <c r="B693" s="64"/>
    </row>
    <row r="694">
      <c r="B694" s="64"/>
    </row>
    <row r="695">
      <c r="B695" s="64"/>
    </row>
    <row r="696">
      <c r="B696" s="64"/>
    </row>
    <row r="697">
      <c r="B697" s="64"/>
    </row>
    <row r="698">
      <c r="B698" s="64"/>
    </row>
    <row r="699">
      <c r="B699" s="64"/>
    </row>
    <row r="700">
      <c r="B700" s="64"/>
    </row>
    <row r="701">
      <c r="B701" s="64"/>
    </row>
    <row r="702">
      <c r="B702" s="64"/>
    </row>
    <row r="703">
      <c r="B703" s="64"/>
    </row>
    <row r="704">
      <c r="B704" s="64"/>
    </row>
    <row r="705">
      <c r="B705" s="64"/>
    </row>
    <row r="706">
      <c r="B706" s="64"/>
    </row>
    <row r="707">
      <c r="B707" s="64"/>
    </row>
    <row r="708">
      <c r="B708" s="64"/>
    </row>
    <row r="709">
      <c r="B709" s="64"/>
    </row>
    <row r="710">
      <c r="B710" s="64"/>
    </row>
    <row r="711">
      <c r="B711" s="64"/>
    </row>
    <row r="712">
      <c r="B712" s="64"/>
    </row>
    <row r="713">
      <c r="B713" s="64"/>
    </row>
    <row r="714">
      <c r="B714" s="64"/>
    </row>
    <row r="715">
      <c r="B715" s="64"/>
    </row>
    <row r="716">
      <c r="B716" s="64"/>
    </row>
    <row r="717">
      <c r="B717" s="64"/>
    </row>
    <row r="718">
      <c r="B718" s="64"/>
    </row>
    <row r="719">
      <c r="B719" s="64"/>
    </row>
    <row r="720">
      <c r="B720" s="64"/>
    </row>
    <row r="721">
      <c r="B721" s="64"/>
    </row>
    <row r="722">
      <c r="B722" s="64"/>
    </row>
    <row r="723">
      <c r="B723" s="64"/>
    </row>
    <row r="724">
      <c r="B724" s="64"/>
    </row>
    <row r="725">
      <c r="B725" s="64"/>
    </row>
    <row r="726">
      <c r="B726" s="64"/>
    </row>
    <row r="727">
      <c r="B727" s="64"/>
    </row>
    <row r="728">
      <c r="B728" s="64"/>
    </row>
    <row r="729">
      <c r="B729" s="64"/>
    </row>
    <row r="730">
      <c r="B730" s="64"/>
    </row>
    <row r="731">
      <c r="B731" s="64"/>
    </row>
    <row r="732">
      <c r="B732" s="64"/>
    </row>
    <row r="733">
      <c r="B733" s="64"/>
    </row>
    <row r="734">
      <c r="B734" s="64"/>
    </row>
    <row r="735">
      <c r="B735" s="64"/>
    </row>
    <row r="736">
      <c r="B736" s="64"/>
    </row>
    <row r="737">
      <c r="B737" s="64"/>
    </row>
    <row r="738">
      <c r="B738" s="64"/>
    </row>
    <row r="739">
      <c r="B739" s="64"/>
    </row>
    <row r="740">
      <c r="B740" s="64"/>
    </row>
    <row r="741">
      <c r="B741" s="64"/>
    </row>
    <row r="742">
      <c r="B742" s="64"/>
    </row>
    <row r="743">
      <c r="B743" s="64"/>
    </row>
    <row r="744">
      <c r="B744" s="64"/>
    </row>
    <row r="745">
      <c r="B745" s="64"/>
    </row>
    <row r="746">
      <c r="B746" s="64"/>
    </row>
    <row r="747">
      <c r="B747" s="64"/>
    </row>
    <row r="748">
      <c r="B748" s="64"/>
    </row>
    <row r="749">
      <c r="B749" s="64"/>
    </row>
    <row r="750">
      <c r="B750" s="64"/>
    </row>
    <row r="751">
      <c r="B751" s="64"/>
    </row>
    <row r="752">
      <c r="B752" s="64"/>
    </row>
    <row r="753">
      <c r="B753" s="64"/>
    </row>
    <row r="754">
      <c r="B754" s="64"/>
    </row>
    <row r="755">
      <c r="B755" s="64"/>
    </row>
    <row r="756">
      <c r="B756" s="64"/>
    </row>
    <row r="757">
      <c r="B757" s="64"/>
    </row>
    <row r="758">
      <c r="B758" s="64"/>
    </row>
    <row r="759">
      <c r="B759" s="64"/>
    </row>
    <row r="760">
      <c r="B760" s="64"/>
    </row>
    <row r="761">
      <c r="B761" s="64"/>
    </row>
    <row r="762">
      <c r="B762" s="64"/>
    </row>
    <row r="763">
      <c r="B763" s="64"/>
    </row>
    <row r="764">
      <c r="B764" s="64"/>
    </row>
    <row r="765">
      <c r="B765" s="64"/>
    </row>
    <row r="766">
      <c r="B766" s="64"/>
    </row>
    <row r="767">
      <c r="B767" s="64"/>
    </row>
    <row r="768">
      <c r="B768" s="64"/>
    </row>
    <row r="769">
      <c r="B769" s="64"/>
    </row>
    <row r="770">
      <c r="B770" s="64"/>
    </row>
    <row r="771">
      <c r="B771" s="64"/>
    </row>
    <row r="772">
      <c r="B772" s="64"/>
    </row>
    <row r="773">
      <c r="B773" s="64"/>
    </row>
    <row r="774">
      <c r="B774" s="64"/>
    </row>
    <row r="775">
      <c r="B775" s="64"/>
    </row>
    <row r="776">
      <c r="B776" s="64"/>
    </row>
    <row r="777">
      <c r="B777" s="64"/>
    </row>
    <row r="778">
      <c r="B778" s="64"/>
    </row>
    <row r="779">
      <c r="B779" s="64"/>
    </row>
    <row r="780">
      <c r="B780" s="64"/>
    </row>
    <row r="781">
      <c r="B781" s="64"/>
    </row>
    <row r="782">
      <c r="B782" s="64"/>
    </row>
    <row r="783">
      <c r="B783" s="64"/>
    </row>
    <row r="784">
      <c r="B784" s="64"/>
    </row>
    <row r="785">
      <c r="B785" s="64"/>
    </row>
    <row r="786">
      <c r="B786" s="64"/>
    </row>
    <row r="787">
      <c r="B787" s="64"/>
    </row>
    <row r="788">
      <c r="B788" s="64"/>
    </row>
    <row r="789">
      <c r="B789" s="64"/>
    </row>
    <row r="790">
      <c r="B790" s="64"/>
    </row>
    <row r="791">
      <c r="B791" s="64"/>
    </row>
    <row r="792">
      <c r="B792" s="64"/>
    </row>
    <row r="793">
      <c r="B793" s="64"/>
    </row>
    <row r="794">
      <c r="B794" s="64"/>
    </row>
    <row r="795">
      <c r="B795" s="64"/>
    </row>
    <row r="796">
      <c r="B796" s="64"/>
    </row>
    <row r="797">
      <c r="B797" s="64"/>
    </row>
    <row r="798">
      <c r="B798" s="64"/>
    </row>
    <row r="799">
      <c r="B799" s="64"/>
    </row>
    <row r="800">
      <c r="B800" s="64"/>
    </row>
    <row r="801">
      <c r="B801" s="64"/>
    </row>
    <row r="802">
      <c r="B802" s="64"/>
    </row>
    <row r="803">
      <c r="B803" s="64"/>
    </row>
    <row r="804">
      <c r="B804" s="64"/>
    </row>
    <row r="805">
      <c r="B805" s="64"/>
    </row>
    <row r="806">
      <c r="B806" s="64"/>
    </row>
    <row r="807">
      <c r="B807" s="64"/>
    </row>
    <row r="808">
      <c r="B808" s="64"/>
    </row>
    <row r="809">
      <c r="B809" s="64"/>
    </row>
    <row r="810">
      <c r="B810" s="64"/>
    </row>
    <row r="811">
      <c r="B811" s="64"/>
    </row>
    <row r="812">
      <c r="B812" s="64"/>
    </row>
    <row r="813">
      <c r="B813" s="64"/>
    </row>
    <row r="814">
      <c r="B814" s="64"/>
    </row>
    <row r="815">
      <c r="B815" s="64"/>
    </row>
    <row r="816">
      <c r="B816" s="64"/>
    </row>
    <row r="817">
      <c r="B817" s="64"/>
    </row>
    <row r="818">
      <c r="B818" s="64"/>
    </row>
    <row r="819">
      <c r="B819" s="64"/>
    </row>
    <row r="820">
      <c r="B820" s="64"/>
    </row>
    <row r="821">
      <c r="B821" s="64"/>
    </row>
    <row r="822">
      <c r="B822" s="64"/>
    </row>
    <row r="823">
      <c r="B823" s="64"/>
    </row>
    <row r="824">
      <c r="B824" s="64"/>
    </row>
    <row r="825">
      <c r="B825" s="64"/>
    </row>
    <row r="826">
      <c r="B826" s="64"/>
    </row>
    <row r="827">
      <c r="B827" s="64"/>
    </row>
    <row r="828">
      <c r="B828" s="64"/>
    </row>
    <row r="829">
      <c r="B829" s="64"/>
    </row>
    <row r="830">
      <c r="B830" s="64"/>
    </row>
    <row r="831">
      <c r="B831" s="64"/>
    </row>
    <row r="832">
      <c r="B832" s="64"/>
    </row>
    <row r="833">
      <c r="B833" s="64"/>
    </row>
    <row r="834">
      <c r="B834" s="64"/>
    </row>
    <row r="835">
      <c r="B835" s="64"/>
    </row>
    <row r="836">
      <c r="B836" s="64"/>
    </row>
    <row r="837">
      <c r="B837" s="64"/>
    </row>
    <row r="838">
      <c r="B838" s="64"/>
    </row>
    <row r="839">
      <c r="B839" s="64"/>
    </row>
    <row r="840">
      <c r="B840" s="64"/>
    </row>
    <row r="841">
      <c r="B841" s="64"/>
    </row>
    <row r="842">
      <c r="B842" s="64"/>
    </row>
    <row r="843">
      <c r="B843" s="64"/>
    </row>
    <row r="844">
      <c r="B844" s="64"/>
    </row>
    <row r="845">
      <c r="B845" s="64"/>
    </row>
    <row r="846">
      <c r="B846" s="64"/>
    </row>
    <row r="847">
      <c r="B847" s="64"/>
    </row>
    <row r="848">
      <c r="B848" s="64"/>
    </row>
    <row r="849">
      <c r="B849" s="64"/>
    </row>
    <row r="850">
      <c r="B850" s="64"/>
    </row>
    <row r="851">
      <c r="B851" s="64"/>
    </row>
    <row r="852">
      <c r="B852" s="64"/>
    </row>
    <row r="853">
      <c r="B853" s="64"/>
    </row>
    <row r="854">
      <c r="B854" s="64"/>
    </row>
    <row r="855">
      <c r="B855" s="64"/>
    </row>
    <row r="856">
      <c r="B856" s="64"/>
    </row>
    <row r="857">
      <c r="B857" s="64"/>
    </row>
    <row r="858">
      <c r="B858" s="64"/>
    </row>
    <row r="859">
      <c r="B859" s="64"/>
    </row>
    <row r="860">
      <c r="B860" s="64"/>
    </row>
    <row r="861">
      <c r="B861" s="64"/>
    </row>
    <row r="862">
      <c r="B862" s="64"/>
    </row>
    <row r="863">
      <c r="B863" s="64"/>
    </row>
    <row r="864">
      <c r="B864" s="64"/>
    </row>
    <row r="865">
      <c r="B865" s="64"/>
    </row>
    <row r="866">
      <c r="B866" s="64"/>
    </row>
    <row r="867">
      <c r="B867" s="64"/>
    </row>
    <row r="868">
      <c r="B868" s="64"/>
    </row>
    <row r="869">
      <c r="B869" s="64"/>
    </row>
    <row r="870">
      <c r="B870" s="64"/>
    </row>
    <row r="871">
      <c r="B871" s="64"/>
    </row>
    <row r="872">
      <c r="B872" s="64"/>
    </row>
    <row r="873">
      <c r="B873" s="64"/>
    </row>
    <row r="874">
      <c r="B874" s="64"/>
    </row>
    <row r="875">
      <c r="B875" s="64"/>
    </row>
    <row r="876">
      <c r="B876" s="64"/>
    </row>
    <row r="877">
      <c r="B877" s="64"/>
    </row>
    <row r="878">
      <c r="B878" s="64"/>
    </row>
    <row r="879">
      <c r="B879" s="64"/>
    </row>
    <row r="880">
      <c r="B880" s="64"/>
    </row>
    <row r="881">
      <c r="B881" s="64"/>
    </row>
    <row r="882">
      <c r="B882" s="64"/>
    </row>
    <row r="883">
      <c r="B883" s="64"/>
    </row>
    <row r="884">
      <c r="B884" s="64"/>
    </row>
    <row r="885">
      <c r="B885" s="64"/>
    </row>
    <row r="886">
      <c r="B886" s="64"/>
    </row>
    <row r="887">
      <c r="B887" s="64"/>
    </row>
    <row r="888">
      <c r="B888" s="64"/>
    </row>
    <row r="889">
      <c r="B889" s="64"/>
    </row>
    <row r="890">
      <c r="B890" s="64"/>
    </row>
    <row r="891">
      <c r="B891" s="64"/>
    </row>
    <row r="892">
      <c r="B892" s="64"/>
    </row>
    <row r="893">
      <c r="B893" s="64"/>
    </row>
    <row r="894">
      <c r="B894" s="64"/>
    </row>
    <row r="895">
      <c r="B895" s="64"/>
    </row>
    <row r="896">
      <c r="B896" s="64"/>
    </row>
    <row r="897">
      <c r="B897" s="64"/>
    </row>
    <row r="898">
      <c r="B898" s="64"/>
    </row>
    <row r="899">
      <c r="B899" s="64"/>
    </row>
    <row r="900">
      <c r="B900" s="64"/>
    </row>
    <row r="901">
      <c r="B901" s="64"/>
    </row>
    <row r="902">
      <c r="B902" s="64"/>
    </row>
    <row r="903">
      <c r="B903" s="64"/>
    </row>
    <row r="904">
      <c r="B904" s="64"/>
    </row>
    <row r="905">
      <c r="B905" s="64"/>
    </row>
    <row r="906">
      <c r="B906" s="64"/>
    </row>
    <row r="907">
      <c r="B907" s="64"/>
    </row>
    <row r="908">
      <c r="B908" s="64"/>
    </row>
    <row r="909">
      <c r="B909" s="64"/>
    </row>
    <row r="910">
      <c r="B910" s="64"/>
    </row>
    <row r="911">
      <c r="B911" s="64"/>
    </row>
    <row r="912">
      <c r="B912" s="64"/>
    </row>
    <row r="913">
      <c r="B913" s="64"/>
    </row>
    <row r="914">
      <c r="B914" s="64"/>
    </row>
    <row r="915">
      <c r="B915" s="64"/>
    </row>
    <row r="916">
      <c r="B916" s="64"/>
    </row>
    <row r="917">
      <c r="B917" s="64"/>
    </row>
    <row r="918">
      <c r="B918" s="64"/>
    </row>
    <row r="919">
      <c r="B919" s="64"/>
    </row>
    <row r="920">
      <c r="B920" s="64"/>
    </row>
    <row r="921">
      <c r="B921" s="64"/>
    </row>
    <row r="922">
      <c r="B922" s="64"/>
    </row>
    <row r="923">
      <c r="B923" s="64"/>
    </row>
    <row r="924">
      <c r="B924" s="64"/>
    </row>
    <row r="925">
      <c r="B925" s="64"/>
    </row>
    <row r="926">
      <c r="B926" s="64"/>
    </row>
    <row r="927">
      <c r="B927" s="64"/>
    </row>
    <row r="928">
      <c r="B928" s="64"/>
    </row>
    <row r="929">
      <c r="B929" s="64"/>
    </row>
    <row r="930">
      <c r="B930" s="64"/>
    </row>
    <row r="931">
      <c r="B931" s="64"/>
    </row>
    <row r="932">
      <c r="B932" s="64"/>
    </row>
    <row r="933">
      <c r="B933" s="64"/>
    </row>
    <row r="934">
      <c r="B934" s="64"/>
    </row>
    <row r="935">
      <c r="B935" s="64"/>
    </row>
    <row r="936">
      <c r="B936" s="64"/>
    </row>
    <row r="937">
      <c r="B937" s="64"/>
    </row>
    <row r="938">
      <c r="B938" s="64"/>
    </row>
    <row r="939">
      <c r="B939" s="64"/>
    </row>
    <row r="940">
      <c r="B940" s="64"/>
    </row>
    <row r="941">
      <c r="B941" s="64"/>
    </row>
    <row r="942">
      <c r="B942" s="64"/>
    </row>
    <row r="943">
      <c r="B943" s="64"/>
    </row>
    <row r="944">
      <c r="B944" s="64"/>
    </row>
    <row r="945">
      <c r="B945" s="64"/>
    </row>
    <row r="946">
      <c r="B946" s="64"/>
    </row>
    <row r="947">
      <c r="B947" s="64"/>
    </row>
    <row r="948">
      <c r="B948" s="64"/>
    </row>
    <row r="949">
      <c r="B949" s="64"/>
    </row>
    <row r="950">
      <c r="B950" s="64"/>
    </row>
    <row r="951">
      <c r="B951" s="64"/>
    </row>
    <row r="952">
      <c r="B952" s="64"/>
    </row>
    <row r="953">
      <c r="B953" s="64"/>
    </row>
    <row r="954">
      <c r="B954" s="64"/>
    </row>
    <row r="955">
      <c r="B955" s="64"/>
    </row>
    <row r="956">
      <c r="B956" s="64"/>
    </row>
    <row r="957">
      <c r="B957" s="64"/>
    </row>
    <row r="958">
      <c r="B958" s="64"/>
    </row>
    <row r="959">
      <c r="B959" s="64"/>
    </row>
    <row r="960">
      <c r="B960" s="64"/>
    </row>
    <row r="961">
      <c r="B961" s="64"/>
    </row>
    <row r="962">
      <c r="B962" s="64"/>
    </row>
    <row r="963">
      <c r="B963" s="64"/>
    </row>
    <row r="964">
      <c r="B964" s="64"/>
    </row>
    <row r="965">
      <c r="B965" s="64"/>
    </row>
    <row r="966">
      <c r="B966" s="64"/>
    </row>
    <row r="967">
      <c r="B967" s="64"/>
    </row>
    <row r="968">
      <c r="B968" s="64"/>
    </row>
    <row r="969">
      <c r="B969" s="64"/>
    </row>
    <row r="970">
      <c r="B970" s="64"/>
    </row>
    <row r="971">
      <c r="B971" s="64"/>
    </row>
    <row r="972">
      <c r="B972" s="64"/>
    </row>
    <row r="973">
      <c r="B973" s="64"/>
    </row>
    <row r="974">
      <c r="B974" s="64"/>
    </row>
    <row r="975">
      <c r="B975" s="64"/>
    </row>
    <row r="976">
      <c r="B976" s="64"/>
    </row>
    <row r="977">
      <c r="B977" s="64"/>
    </row>
    <row r="978">
      <c r="B978" s="64"/>
    </row>
    <row r="979">
      <c r="B979" s="64"/>
    </row>
    <row r="980">
      <c r="B980" s="64"/>
    </row>
    <row r="981">
      <c r="B981" s="64"/>
    </row>
    <row r="982">
      <c r="B982" s="64"/>
    </row>
    <row r="983">
      <c r="B983" s="64"/>
    </row>
    <row r="984">
      <c r="B984" s="64"/>
    </row>
    <row r="985">
      <c r="B985" s="64"/>
    </row>
    <row r="986">
      <c r="B986" s="64"/>
    </row>
    <row r="987">
      <c r="B987" s="64"/>
    </row>
    <row r="988">
      <c r="B988" s="64"/>
    </row>
    <row r="989">
      <c r="B989" s="64"/>
    </row>
    <row r="990">
      <c r="B990" s="64"/>
    </row>
    <row r="991">
      <c r="B991" s="64"/>
    </row>
    <row r="992">
      <c r="B992" s="64"/>
    </row>
    <row r="993">
      <c r="B993" s="64"/>
    </row>
    <row r="994">
      <c r="B994" s="64"/>
    </row>
    <row r="995">
      <c r="B995" s="64"/>
    </row>
    <row r="996">
      <c r="B996" s="64"/>
    </row>
    <row r="997">
      <c r="B997" s="64"/>
    </row>
    <row r="998">
      <c r="B998" s="64"/>
    </row>
    <row r="999">
      <c r="B999" s="64"/>
    </row>
    <row r="1000">
      <c r="B1000" s="64"/>
    </row>
    <row r="1001">
      <c r="B1001" s="64"/>
    </row>
    <row r="1002">
      <c r="B1002" s="64"/>
    </row>
    <row r="1003">
      <c r="B1003" s="64"/>
    </row>
    <row r="1004">
      <c r="B1004" s="64"/>
    </row>
    <row r="1005">
      <c r="B1005" s="64"/>
    </row>
    <row r="1006">
      <c r="B1006" s="64"/>
    </row>
    <row r="1007">
      <c r="B1007" s="64"/>
    </row>
    <row r="1008">
      <c r="B1008" s="64"/>
    </row>
    <row r="1009">
      <c r="B1009" s="64"/>
    </row>
    <row r="1010">
      <c r="B1010" s="64"/>
    </row>
    <row r="1011">
      <c r="B1011" s="64"/>
    </row>
    <row r="1012">
      <c r="B1012" s="64"/>
    </row>
    <row r="1013">
      <c r="B1013" s="64"/>
    </row>
    <row r="1014">
      <c r="B1014" s="64"/>
    </row>
    <row r="1015">
      <c r="B1015" s="64"/>
    </row>
    <row r="1016">
      <c r="B1016" s="64"/>
    </row>
    <row r="1017">
      <c r="B1017" s="64"/>
    </row>
    <row r="1018">
      <c r="B1018" s="64"/>
    </row>
    <row r="1019">
      <c r="B1019" s="64"/>
    </row>
    <row r="1020">
      <c r="B1020" s="64"/>
    </row>
    <row r="1021">
      <c r="B1021" s="64"/>
    </row>
    <row r="1022">
      <c r="B1022" s="64"/>
    </row>
    <row r="1023">
      <c r="B1023" s="64"/>
    </row>
    <row r="1024">
      <c r="B1024" s="64"/>
    </row>
    <row r="1025">
      <c r="B1025" s="64"/>
    </row>
    <row r="1026">
      <c r="B1026" s="64"/>
    </row>
    <row r="1027">
      <c r="B1027" s="64"/>
    </row>
    <row r="1028">
      <c r="B1028" s="64"/>
    </row>
    <row r="1029">
      <c r="B1029" s="64"/>
    </row>
    <row r="1030">
      <c r="B1030" s="64"/>
    </row>
    <row r="1031">
      <c r="B1031" s="64"/>
    </row>
    <row r="1032">
      <c r="B1032" s="64"/>
    </row>
    <row r="1033">
      <c r="B1033" s="64"/>
    </row>
    <row r="1034">
      <c r="B1034" s="64"/>
    </row>
    <row r="1035">
      <c r="B1035" s="64"/>
    </row>
    <row r="1036">
      <c r="B1036" s="64"/>
    </row>
    <row r="1037">
      <c r="B1037" s="64"/>
    </row>
    <row r="1038">
      <c r="B1038" s="64"/>
    </row>
    <row r="1039">
      <c r="B1039" s="64"/>
    </row>
    <row r="1040">
      <c r="B1040" s="64"/>
    </row>
    <row r="1041">
      <c r="B1041" s="64"/>
    </row>
    <row r="1042">
      <c r="B1042" s="64"/>
    </row>
    <row r="1043">
      <c r="B1043" s="64"/>
    </row>
    <row r="1044">
      <c r="B1044" s="64"/>
    </row>
    <row r="1045">
      <c r="B1045" s="64"/>
    </row>
    <row r="1046">
      <c r="B1046" s="64"/>
    </row>
    <row r="1047">
      <c r="B1047" s="64"/>
    </row>
    <row r="1048">
      <c r="B1048" s="64"/>
    </row>
    <row r="1049">
      <c r="B1049" s="64"/>
    </row>
    <row r="1050">
      <c r="B1050" s="64"/>
    </row>
    <row r="1051">
      <c r="B1051" s="64"/>
    </row>
    <row r="1052">
      <c r="B1052" s="64"/>
    </row>
    <row r="1053">
      <c r="B1053" s="64"/>
    </row>
    <row r="1054">
      <c r="B1054" s="64"/>
    </row>
    <row r="1055">
      <c r="B1055" s="64"/>
    </row>
    <row r="1056">
      <c r="B1056" s="64"/>
    </row>
    <row r="1057">
      <c r="B1057" s="64"/>
    </row>
    <row r="1058">
      <c r="B1058" s="64"/>
    </row>
    <row r="1059">
      <c r="B1059" s="64"/>
    </row>
    <row r="1060">
      <c r="B1060" s="64"/>
    </row>
    <row r="1061">
      <c r="B1061" s="64"/>
    </row>
    <row r="1062">
      <c r="B1062" s="64"/>
    </row>
    <row r="1063">
      <c r="B1063" s="64"/>
    </row>
    <row r="1064">
      <c r="B1064" s="64"/>
    </row>
    <row r="1065">
      <c r="B1065" s="64"/>
    </row>
    <row r="1066">
      <c r="B1066" s="64"/>
    </row>
    <row r="1067">
      <c r="B1067" s="64"/>
    </row>
    <row r="1068">
      <c r="B1068" s="64"/>
    </row>
    <row r="1069">
      <c r="B1069" s="64"/>
    </row>
    <row r="1070">
      <c r="B1070" s="64"/>
    </row>
    <row r="1071">
      <c r="B1071" s="64"/>
    </row>
    <row r="1072">
      <c r="B1072" s="64"/>
    </row>
    <row r="1073">
      <c r="B1073" s="64"/>
    </row>
    <row r="1074">
      <c r="B1074" s="64"/>
    </row>
    <row r="1075">
      <c r="B1075" s="64"/>
    </row>
    <row r="1076">
      <c r="B1076" s="64"/>
    </row>
    <row r="1077">
      <c r="B1077" s="64"/>
    </row>
    <row r="1078">
      <c r="B1078" s="64"/>
    </row>
    <row r="1079">
      <c r="B1079" s="64"/>
    </row>
    <row r="1080">
      <c r="B1080" s="64"/>
    </row>
    <row r="1081">
      <c r="B1081" s="64"/>
    </row>
    <row r="1082">
      <c r="B1082" s="64"/>
    </row>
    <row r="1083">
      <c r="B1083" s="64"/>
    </row>
    <row r="1084">
      <c r="B1084" s="64"/>
    </row>
    <row r="1085">
      <c r="B1085" s="64"/>
    </row>
    <row r="1086">
      <c r="B1086" s="64"/>
    </row>
    <row r="1087">
      <c r="B1087" s="64"/>
    </row>
    <row r="1088">
      <c r="B1088" s="64"/>
    </row>
    <row r="1089">
      <c r="B1089" s="64"/>
    </row>
    <row r="1090">
      <c r="B1090" s="64"/>
    </row>
    <row r="1091">
      <c r="B1091" s="64"/>
    </row>
    <row r="1092">
      <c r="B1092" s="64"/>
    </row>
    <row r="1093">
      <c r="B1093" s="64"/>
    </row>
    <row r="1094">
      <c r="B1094" s="64"/>
    </row>
    <row r="1095">
      <c r="B1095" s="64"/>
    </row>
    <row r="1096">
      <c r="B1096" s="64"/>
    </row>
    <row r="1097">
      <c r="B1097" s="64"/>
    </row>
    <row r="1098">
      <c r="B1098" s="64"/>
    </row>
    <row r="1099">
      <c r="B1099" s="64"/>
    </row>
    <row r="1100">
      <c r="B1100" s="64"/>
    </row>
    <row r="1101">
      <c r="B1101" s="64"/>
    </row>
    <row r="1102">
      <c r="B1102" s="64"/>
    </row>
    <row r="1103">
      <c r="B1103" s="64"/>
    </row>
    <row r="1104">
      <c r="B1104" s="64"/>
    </row>
    <row r="1105">
      <c r="B1105" s="64"/>
    </row>
    <row r="1106">
      <c r="B1106" s="64"/>
    </row>
    <row r="1107">
      <c r="B1107" s="64"/>
    </row>
    <row r="1108">
      <c r="B1108" s="64"/>
    </row>
    <row r="1109">
      <c r="B1109" s="64"/>
    </row>
    <row r="1110">
      <c r="B1110" s="64"/>
    </row>
    <row r="1111">
      <c r="B1111" s="64"/>
    </row>
    <row r="1112">
      <c r="B1112" s="64"/>
    </row>
    <row r="1113">
      <c r="B1113" s="64"/>
    </row>
    <row r="1114">
      <c r="B1114" s="64"/>
    </row>
    <row r="1115">
      <c r="B1115" s="64"/>
    </row>
    <row r="1116">
      <c r="B1116" s="64"/>
    </row>
    <row r="1117">
      <c r="B1117" s="64"/>
    </row>
    <row r="1118">
      <c r="B1118" s="64"/>
    </row>
    <row r="1119">
      <c r="B1119" s="64"/>
    </row>
    <row r="1120">
      <c r="B1120" s="64"/>
    </row>
    <row r="1121">
      <c r="B1121" s="64"/>
    </row>
    <row r="1122">
      <c r="B1122" s="64"/>
    </row>
    <row r="1123">
      <c r="B1123" s="64"/>
    </row>
    <row r="1124">
      <c r="B1124" s="64"/>
    </row>
    <row r="1125">
      <c r="B1125" s="64"/>
    </row>
    <row r="1126">
      <c r="B1126" s="64"/>
    </row>
    <row r="1127">
      <c r="B1127" s="64"/>
    </row>
    <row r="1128">
      <c r="B1128" s="64"/>
    </row>
    <row r="1129">
      <c r="B1129" s="64"/>
    </row>
    <row r="1130">
      <c r="B1130" s="64"/>
    </row>
    <row r="1131">
      <c r="B1131" s="64"/>
    </row>
    <row r="1132">
      <c r="B1132" s="64"/>
    </row>
    <row r="1133">
      <c r="B1133" s="64"/>
    </row>
    <row r="1134">
      <c r="B1134" s="64"/>
    </row>
    <row r="1135">
      <c r="B1135" s="64"/>
    </row>
    <row r="1136">
      <c r="B1136" s="64"/>
    </row>
    <row r="1137">
      <c r="B1137" s="64"/>
    </row>
    <row r="1138">
      <c r="B1138" s="64"/>
    </row>
    <row r="1139">
      <c r="B1139" s="64"/>
    </row>
    <row r="1140">
      <c r="B1140" s="64"/>
    </row>
    <row r="1141">
      <c r="B1141" s="64"/>
    </row>
    <row r="1142">
      <c r="B1142" s="64"/>
    </row>
    <row r="1143">
      <c r="B1143" s="64"/>
    </row>
    <row r="1144">
      <c r="B1144" s="64"/>
    </row>
    <row r="1145">
      <c r="B1145" s="64"/>
    </row>
    <row r="1146">
      <c r="B1146" s="64"/>
    </row>
    <row r="1147">
      <c r="B1147" s="64"/>
    </row>
    <row r="1148">
      <c r="B1148" s="64"/>
    </row>
    <row r="1149">
      <c r="B1149" s="64"/>
    </row>
    <row r="1150">
      <c r="B1150" s="64"/>
    </row>
    <row r="1151">
      <c r="B1151" s="64"/>
    </row>
    <row r="1152">
      <c r="B1152" s="64"/>
    </row>
    <row r="1153">
      <c r="B1153" s="64"/>
    </row>
    <row r="1154">
      <c r="B1154" s="64"/>
    </row>
    <row r="1155">
      <c r="B1155" s="64"/>
    </row>
    <row r="1156">
      <c r="B1156" s="64"/>
    </row>
    <row r="1157">
      <c r="B1157" s="64"/>
    </row>
    <row r="1158">
      <c r="B1158" s="64"/>
    </row>
    <row r="1159">
      <c r="B1159" s="64"/>
    </row>
    <row r="1160">
      <c r="B1160" s="64"/>
    </row>
    <row r="1161">
      <c r="B1161" s="64"/>
    </row>
    <row r="1162">
      <c r="B1162" s="64"/>
    </row>
    <row r="1163">
      <c r="B1163" s="64"/>
    </row>
    <row r="1164">
      <c r="B1164" s="64"/>
    </row>
    <row r="1165">
      <c r="B1165" s="64"/>
    </row>
    <row r="1166">
      <c r="B1166" s="64"/>
    </row>
    <row r="1167">
      <c r="B1167" s="64"/>
    </row>
    <row r="1168">
      <c r="B1168" s="64"/>
    </row>
    <row r="1169">
      <c r="B1169" s="64"/>
    </row>
    <row r="1170">
      <c r="B1170" s="64"/>
    </row>
    <row r="1171">
      <c r="B1171" s="64"/>
    </row>
    <row r="1172">
      <c r="B1172" s="64"/>
    </row>
    <row r="1173">
      <c r="B1173" s="64"/>
    </row>
    <row r="1174">
      <c r="B1174" s="64"/>
    </row>
    <row r="1175">
      <c r="B1175" s="64"/>
    </row>
    <row r="1176">
      <c r="B1176" s="64"/>
    </row>
    <row r="1177">
      <c r="B1177" s="64"/>
    </row>
    <row r="1178">
      <c r="B1178" s="64"/>
    </row>
    <row r="1179">
      <c r="B1179" s="64"/>
    </row>
    <row r="1180">
      <c r="B1180" s="64"/>
    </row>
    <row r="1181">
      <c r="B1181" s="64"/>
    </row>
    <row r="1182">
      <c r="B1182" s="64"/>
    </row>
    <row r="1183">
      <c r="B1183" s="64"/>
    </row>
    <row r="1184">
      <c r="B1184" s="64"/>
    </row>
    <row r="1185">
      <c r="B1185" s="64"/>
    </row>
    <row r="1186">
      <c r="B1186" s="64"/>
    </row>
    <row r="1187">
      <c r="B1187" s="64"/>
    </row>
    <row r="1188">
      <c r="B1188" s="64"/>
    </row>
    <row r="1189">
      <c r="B1189" s="64"/>
    </row>
    <row r="1190">
      <c r="B1190" s="64"/>
    </row>
    <row r="1191">
      <c r="B1191" s="64"/>
    </row>
    <row r="1192">
      <c r="B1192" s="64"/>
    </row>
    <row r="1193">
      <c r="B1193" s="64"/>
    </row>
    <row r="1194">
      <c r="B1194" s="64"/>
    </row>
    <row r="1195">
      <c r="B1195" s="64"/>
    </row>
    <row r="1196">
      <c r="B1196" s="64"/>
    </row>
    <row r="1197">
      <c r="B1197" s="64"/>
    </row>
    <row r="1198">
      <c r="B1198" s="64"/>
    </row>
    <row r="1199">
      <c r="B1199" s="64"/>
    </row>
    <row r="1200">
      <c r="B1200" s="64"/>
    </row>
    <row r="1201">
      <c r="B1201" s="64"/>
    </row>
    <row r="1202">
      <c r="B1202" s="64"/>
    </row>
    <row r="1203">
      <c r="B1203" s="64"/>
    </row>
    <row r="1204">
      <c r="B1204" s="64"/>
    </row>
    <row r="1205">
      <c r="B1205" s="64"/>
    </row>
    <row r="1206">
      <c r="B1206" s="64"/>
    </row>
    <row r="1207">
      <c r="B1207" s="64"/>
    </row>
    <row r="1208">
      <c r="B1208" s="64"/>
    </row>
    <row r="1209">
      <c r="B1209" s="64"/>
    </row>
    <row r="1210">
      <c r="B1210" s="64"/>
    </row>
    <row r="1211">
      <c r="B1211" s="64"/>
    </row>
    <row r="1212">
      <c r="B1212" s="64"/>
    </row>
    <row r="1213">
      <c r="B1213" s="64"/>
    </row>
    <row r="1214">
      <c r="B1214" s="64"/>
    </row>
    <row r="1215">
      <c r="B1215" s="64"/>
    </row>
    <row r="1216">
      <c r="B1216" s="64"/>
    </row>
    <row r="1217">
      <c r="B1217" s="64"/>
    </row>
    <row r="1218">
      <c r="B1218" s="64"/>
    </row>
    <row r="1219">
      <c r="B1219" s="64"/>
    </row>
    <row r="1220">
      <c r="B1220" s="64"/>
    </row>
    <row r="1221">
      <c r="B1221" s="64"/>
    </row>
    <row r="1222">
      <c r="B1222" s="64"/>
    </row>
    <row r="1223">
      <c r="B1223" s="64"/>
    </row>
    <row r="1224">
      <c r="B1224" s="64"/>
    </row>
    <row r="1225">
      <c r="B1225" s="64"/>
    </row>
    <row r="1226">
      <c r="B1226" s="64"/>
    </row>
    <row r="1227">
      <c r="B1227" s="64"/>
    </row>
    <row r="1228">
      <c r="B1228" s="64"/>
    </row>
    <row r="1229">
      <c r="B1229" s="64"/>
    </row>
    <row r="1230">
      <c r="B1230" s="64"/>
    </row>
    <row r="1231">
      <c r="B1231" s="64"/>
    </row>
    <row r="1232">
      <c r="B1232" s="64"/>
    </row>
    <row r="1233">
      <c r="B1233" s="64"/>
    </row>
    <row r="1234">
      <c r="B1234" s="64"/>
    </row>
    <row r="1235">
      <c r="B1235" s="64"/>
    </row>
    <row r="1236">
      <c r="B1236" s="64"/>
    </row>
    <row r="1237">
      <c r="B1237" s="64"/>
    </row>
    <row r="1238">
      <c r="B1238" s="64"/>
    </row>
    <row r="1239">
      <c r="B1239" s="64"/>
    </row>
    <row r="1240">
      <c r="B1240" s="64"/>
    </row>
    <row r="1241">
      <c r="B1241" s="64"/>
    </row>
    <row r="1242">
      <c r="B1242" s="64"/>
    </row>
    <row r="1243">
      <c r="B1243" s="64"/>
    </row>
    <row r="1244">
      <c r="B1244" s="64"/>
    </row>
    <row r="1245">
      <c r="B1245" s="64"/>
    </row>
    <row r="1246">
      <c r="B1246" s="64"/>
    </row>
    <row r="1247">
      <c r="B1247" s="64"/>
    </row>
    <row r="1248">
      <c r="B1248" s="64"/>
    </row>
    <row r="1249">
      <c r="B1249" s="64"/>
    </row>
    <row r="1250">
      <c r="B1250" s="64"/>
    </row>
    <row r="1251">
      <c r="B1251" s="64"/>
    </row>
    <row r="1252">
      <c r="B1252" s="64"/>
    </row>
    <row r="1253">
      <c r="B1253" s="64"/>
    </row>
    <row r="1254">
      <c r="B1254" s="64"/>
    </row>
    <row r="1255">
      <c r="B1255" s="64"/>
    </row>
    <row r="1256">
      <c r="B1256" s="64"/>
    </row>
    <row r="1257">
      <c r="B1257" s="64"/>
    </row>
    <row r="1258">
      <c r="B1258" s="64"/>
    </row>
    <row r="1259">
      <c r="B1259" s="64"/>
    </row>
    <row r="1260">
      <c r="B1260" s="64"/>
    </row>
    <row r="1261">
      <c r="B1261" s="64"/>
    </row>
    <row r="1262">
      <c r="B1262" s="64"/>
    </row>
    <row r="1263">
      <c r="B1263" s="64"/>
    </row>
    <row r="1264">
      <c r="B1264" s="64"/>
    </row>
    <row r="1265">
      <c r="B1265" s="64"/>
    </row>
    <row r="1266">
      <c r="B1266" s="64"/>
    </row>
    <row r="1267">
      <c r="B1267" s="64"/>
    </row>
    <row r="1268">
      <c r="B1268" s="64"/>
    </row>
    <row r="1269">
      <c r="B1269" s="64"/>
    </row>
    <row r="1270">
      <c r="B1270" s="64"/>
    </row>
    <row r="1271">
      <c r="B1271" s="64"/>
    </row>
    <row r="1272">
      <c r="B1272" s="64"/>
    </row>
    <row r="1273">
      <c r="B1273" s="64"/>
    </row>
    <row r="1274">
      <c r="B1274" s="64"/>
    </row>
    <row r="1275">
      <c r="B1275" s="64"/>
    </row>
    <row r="1276">
      <c r="B1276" s="64"/>
    </row>
    <row r="1277">
      <c r="B1277" s="64"/>
    </row>
    <row r="1278">
      <c r="B1278" s="64"/>
    </row>
    <row r="1279">
      <c r="B1279" s="64"/>
    </row>
    <row r="1280">
      <c r="B1280" s="64"/>
    </row>
    <row r="1281">
      <c r="B1281" s="64"/>
    </row>
    <row r="1282">
      <c r="B1282" s="64"/>
    </row>
    <row r="1283">
      <c r="B1283" s="64"/>
    </row>
    <row r="1284">
      <c r="B1284" s="64"/>
    </row>
    <row r="1285">
      <c r="B1285" s="64"/>
    </row>
    <row r="1286">
      <c r="B1286" s="64"/>
    </row>
    <row r="1287">
      <c r="B1287" s="64"/>
    </row>
    <row r="1288">
      <c r="B1288" s="64"/>
    </row>
    <row r="1289">
      <c r="B1289" s="64"/>
    </row>
    <row r="1290">
      <c r="B1290" s="64"/>
    </row>
    <row r="1291">
      <c r="B1291" s="64"/>
    </row>
    <row r="1292">
      <c r="B1292" s="64"/>
    </row>
    <row r="1293">
      <c r="B1293" s="64"/>
    </row>
    <row r="1294">
      <c r="B1294" s="64"/>
    </row>
    <row r="1295">
      <c r="B1295" s="64"/>
    </row>
    <row r="1296">
      <c r="B1296" s="64"/>
    </row>
    <row r="1297">
      <c r="B1297" s="64"/>
    </row>
    <row r="1298">
      <c r="B1298" s="64"/>
    </row>
    <row r="1299">
      <c r="B1299" s="64"/>
    </row>
    <row r="1300">
      <c r="B1300" s="64"/>
    </row>
    <row r="1301">
      <c r="B1301" s="64"/>
    </row>
    <row r="1302">
      <c r="B1302" s="64"/>
    </row>
    <row r="1303">
      <c r="B1303" s="64"/>
    </row>
    <row r="1304">
      <c r="B1304" s="64"/>
    </row>
    <row r="1305">
      <c r="B1305" s="64"/>
    </row>
    <row r="1306">
      <c r="B1306" s="64"/>
    </row>
    <row r="1307">
      <c r="B1307" s="64"/>
    </row>
    <row r="1308">
      <c r="B1308" s="64"/>
    </row>
    <row r="1309">
      <c r="B1309" s="64"/>
    </row>
    <row r="1310">
      <c r="B1310" s="64"/>
    </row>
    <row r="1311">
      <c r="B1311" s="64"/>
    </row>
    <row r="1312">
      <c r="B1312" s="64"/>
    </row>
    <row r="1313">
      <c r="B1313" s="64"/>
    </row>
    <row r="1314">
      <c r="B1314" s="64"/>
    </row>
    <row r="1315">
      <c r="B1315" s="64"/>
    </row>
    <row r="1316">
      <c r="B1316" s="64"/>
    </row>
    <row r="1317">
      <c r="B1317" s="64"/>
    </row>
    <row r="1318">
      <c r="B1318" s="64"/>
    </row>
    <row r="1319">
      <c r="B1319" s="64"/>
    </row>
    <row r="1320">
      <c r="B1320" s="64"/>
    </row>
    <row r="1321">
      <c r="B1321" s="64"/>
    </row>
    <row r="1322">
      <c r="B1322" s="64"/>
    </row>
    <row r="1323">
      <c r="B1323" s="64"/>
    </row>
    <row r="1324">
      <c r="B1324" s="64"/>
    </row>
    <row r="1325">
      <c r="B1325" s="64"/>
    </row>
    <row r="1326">
      <c r="B1326" s="64"/>
    </row>
    <row r="1327">
      <c r="B1327" s="64"/>
    </row>
    <row r="1328">
      <c r="B1328" s="64"/>
    </row>
    <row r="1329">
      <c r="B1329" s="64"/>
    </row>
    <row r="1330">
      <c r="B1330" s="64"/>
    </row>
    <row r="1331">
      <c r="B1331" s="64"/>
    </row>
    <row r="1332">
      <c r="B1332" s="64"/>
    </row>
    <row r="1333">
      <c r="B1333" s="64"/>
    </row>
    <row r="1334">
      <c r="B1334" s="64"/>
    </row>
    <row r="1335">
      <c r="B1335" s="64"/>
    </row>
    <row r="1336">
      <c r="B1336" s="64"/>
    </row>
    <row r="1337">
      <c r="B1337" s="64"/>
    </row>
    <row r="1338">
      <c r="B1338" s="64"/>
    </row>
    <row r="1339">
      <c r="B1339" s="64"/>
    </row>
    <row r="1340">
      <c r="B1340" s="64"/>
    </row>
    <row r="1341">
      <c r="B1341" s="64"/>
    </row>
    <row r="1342">
      <c r="B1342" s="64"/>
    </row>
    <row r="1343">
      <c r="B1343" s="64"/>
    </row>
    <row r="1344">
      <c r="B1344" s="64"/>
    </row>
    <row r="1345">
      <c r="B1345" s="64"/>
    </row>
    <row r="1346">
      <c r="B1346" s="64"/>
    </row>
    <row r="1347">
      <c r="B1347" s="64"/>
    </row>
    <row r="1348">
      <c r="B1348" s="64"/>
    </row>
    <row r="1349">
      <c r="B1349" s="64"/>
    </row>
    <row r="1350">
      <c r="B1350" s="64"/>
    </row>
    <row r="1351">
      <c r="B1351" s="64"/>
    </row>
    <row r="1352">
      <c r="B1352" s="64"/>
    </row>
    <row r="1353">
      <c r="B1353" s="64"/>
    </row>
    <row r="1354">
      <c r="B1354" s="64"/>
    </row>
    <row r="1355">
      <c r="B1355" s="64"/>
    </row>
    <row r="1356">
      <c r="B1356" s="64"/>
    </row>
    <row r="1357">
      <c r="B1357" s="64"/>
    </row>
    <row r="1358">
      <c r="B1358" s="64"/>
    </row>
    <row r="1359">
      <c r="B1359" s="64"/>
    </row>
    <row r="1360">
      <c r="B1360" s="64"/>
    </row>
    <row r="1361">
      <c r="B1361" s="64"/>
    </row>
    <row r="1362">
      <c r="B1362" s="64"/>
    </row>
    <row r="1363">
      <c r="B1363" s="64"/>
    </row>
    <row r="1364">
      <c r="B1364" s="64"/>
    </row>
    <row r="1365">
      <c r="B1365" s="64"/>
    </row>
    <row r="1366">
      <c r="B1366" s="64"/>
    </row>
    <row r="1367">
      <c r="B1367" s="64"/>
    </row>
    <row r="1368">
      <c r="B1368" s="64"/>
    </row>
    <row r="1369">
      <c r="B1369" s="64"/>
    </row>
    <row r="1370">
      <c r="B1370" s="64"/>
    </row>
    <row r="1371">
      <c r="B1371" s="64"/>
    </row>
    <row r="1372">
      <c r="B1372" s="64"/>
    </row>
    <row r="1373">
      <c r="B1373" s="64"/>
    </row>
    <row r="1374">
      <c r="B1374" s="64"/>
    </row>
    <row r="1375">
      <c r="B1375" s="64"/>
    </row>
    <row r="1376">
      <c r="B1376" s="64"/>
    </row>
    <row r="1377">
      <c r="B1377" s="64"/>
    </row>
    <row r="1378">
      <c r="B1378" s="64"/>
    </row>
    <row r="1379">
      <c r="B1379" s="64"/>
    </row>
    <row r="1380">
      <c r="B1380" s="64"/>
    </row>
    <row r="1381">
      <c r="B1381" s="64"/>
    </row>
    <row r="1382">
      <c r="B1382" s="64"/>
    </row>
    <row r="1383">
      <c r="B1383" s="64"/>
    </row>
    <row r="1384">
      <c r="B1384" s="64"/>
    </row>
    <row r="1385">
      <c r="B1385" s="64"/>
    </row>
    <row r="1386">
      <c r="B1386" s="64"/>
    </row>
    <row r="1387">
      <c r="B1387" s="64"/>
    </row>
    <row r="1388">
      <c r="B1388" s="64"/>
    </row>
    <row r="1389">
      <c r="B1389" s="64"/>
    </row>
    <row r="1390">
      <c r="B1390" s="64"/>
    </row>
    <row r="1391">
      <c r="B1391" s="64"/>
    </row>
    <row r="1392">
      <c r="B1392" s="64"/>
    </row>
    <row r="1393">
      <c r="B1393" s="64"/>
    </row>
    <row r="1394">
      <c r="B1394" s="64"/>
    </row>
    <row r="1395">
      <c r="B1395" s="64"/>
    </row>
    <row r="1396">
      <c r="B1396" s="64"/>
    </row>
    <row r="1397">
      <c r="B1397" s="64"/>
    </row>
    <row r="1398">
      <c r="B1398" s="64"/>
    </row>
    <row r="1399">
      <c r="B1399" s="64"/>
    </row>
    <row r="1400">
      <c r="B1400" s="64"/>
    </row>
    <row r="1401">
      <c r="B1401" s="64"/>
    </row>
    <row r="1402">
      <c r="B1402" s="64"/>
    </row>
    <row r="1403">
      <c r="B1403" s="64"/>
    </row>
    <row r="1404">
      <c r="B1404" s="64"/>
    </row>
    <row r="1405">
      <c r="B1405" s="64"/>
    </row>
    <row r="1406">
      <c r="B1406" s="64"/>
    </row>
    <row r="1407">
      <c r="B1407" s="64"/>
    </row>
    <row r="1408">
      <c r="B1408" s="64"/>
    </row>
    <row r="1409">
      <c r="B1409" s="64"/>
    </row>
    <row r="1410">
      <c r="B1410" s="64"/>
    </row>
    <row r="1411">
      <c r="B1411" s="64"/>
    </row>
    <row r="1412">
      <c r="B1412" s="64"/>
    </row>
    <row r="1413">
      <c r="B1413" s="64"/>
    </row>
    <row r="1414">
      <c r="B1414" s="64"/>
    </row>
    <row r="1415">
      <c r="B1415" s="64"/>
    </row>
    <row r="1416">
      <c r="B1416" s="64"/>
    </row>
    <row r="1417">
      <c r="B1417" s="64"/>
    </row>
    <row r="1418">
      <c r="B1418" s="64"/>
    </row>
    <row r="1419">
      <c r="B1419" s="64"/>
    </row>
    <row r="1420">
      <c r="B1420" s="64"/>
    </row>
    <row r="1421">
      <c r="B1421" s="64"/>
    </row>
    <row r="1422">
      <c r="B1422" s="64"/>
    </row>
    <row r="1423">
      <c r="B1423" s="64"/>
    </row>
    <row r="1424">
      <c r="B1424" s="64"/>
    </row>
    <row r="1425">
      <c r="B1425" s="64"/>
    </row>
    <row r="1426">
      <c r="B1426" s="64"/>
    </row>
    <row r="1427">
      <c r="B1427" s="64"/>
    </row>
    <row r="1428">
      <c r="B1428" s="64"/>
    </row>
    <row r="1429">
      <c r="B1429" s="64"/>
    </row>
    <row r="1430">
      <c r="B1430" s="64"/>
    </row>
    <row r="1431">
      <c r="B1431" s="64"/>
    </row>
    <row r="1432">
      <c r="B1432" s="64"/>
    </row>
    <row r="1433">
      <c r="B1433" s="64"/>
    </row>
    <row r="1434">
      <c r="B1434" s="64"/>
    </row>
    <row r="1435">
      <c r="B1435" s="64"/>
    </row>
    <row r="1436">
      <c r="B1436" s="64"/>
    </row>
    <row r="1437">
      <c r="B1437" s="64"/>
    </row>
    <row r="1438">
      <c r="B1438" s="64"/>
    </row>
    <row r="1439">
      <c r="B1439" s="64"/>
    </row>
    <row r="1440">
      <c r="B1440" s="64"/>
    </row>
    <row r="1441">
      <c r="B1441" s="64"/>
    </row>
    <row r="1442">
      <c r="B1442" s="64"/>
    </row>
    <row r="1443">
      <c r="B1443" s="64"/>
    </row>
    <row r="1444">
      <c r="B1444" s="64"/>
    </row>
    <row r="1445">
      <c r="B1445" s="64"/>
    </row>
    <row r="1446">
      <c r="B1446" s="64"/>
    </row>
    <row r="1447">
      <c r="B1447" s="64"/>
    </row>
    <row r="1448">
      <c r="B1448" s="64"/>
    </row>
    <row r="1449">
      <c r="B1449" s="64"/>
    </row>
    <row r="1450">
      <c r="B1450" s="64"/>
    </row>
    <row r="1451">
      <c r="B1451" s="64"/>
    </row>
    <row r="1452">
      <c r="B1452" s="64"/>
    </row>
    <row r="1453">
      <c r="B1453" s="64"/>
    </row>
    <row r="1454">
      <c r="B1454" s="64"/>
    </row>
    <row r="1455">
      <c r="B1455" s="64"/>
    </row>
    <row r="1456">
      <c r="B1456" s="64"/>
    </row>
    <row r="1457">
      <c r="B1457" s="64"/>
    </row>
    <row r="1458">
      <c r="B1458" s="64"/>
    </row>
    <row r="1459">
      <c r="B1459" s="64"/>
    </row>
    <row r="1460">
      <c r="B1460" s="64"/>
    </row>
    <row r="1461">
      <c r="B1461" s="64"/>
    </row>
    <row r="1462">
      <c r="B1462" s="64"/>
    </row>
    <row r="1463">
      <c r="B1463" s="64"/>
    </row>
    <row r="1464">
      <c r="B1464" s="64"/>
    </row>
    <row r="1465">
      <c r="B1465" s="64"/>
    </row>
    <row r="1466">
      <c r="B1466" s="64"/>
    </row>
    <row r="1467">
      <c r="B1467" s="64"/>
    </row>
    <row r="1468">
      <c r="B1468" s="64"/>
    </row>
    <row r="1469">
      <c r="B1469" s="64"/>
    </row>
    <row r="1470">
      <c r="B1470" s="64"/>
    </row>
    <row r="1471">
      <c r="B1471" s="64"/>
    </row>
    <row r="1472">
      <c r="B1472" s="64"/>
    </row>
    <row r="1473">
      <c r="B1473" s="64"/>
    </row>
    <row r="1474">
      <c r="B1474" s="64"/>
    </row>
    <row r="1475">
      <c r="B1475" s="64"/>
    </row>
    <row r="1476">
      <c r="B1476" s="64"/>
    </row>
    <row r="1477">
      <c r="B1477" s="64"/>
    </row>
    <row r="1478">
      <c r="B1478" s="64"/>
    </row>
    <row r="1479">
      <c r="B1479" s="64"/>
    </row>
    <row r="1480">
      <c r="B1480" s="64"/>
    </row>
    <row r="1481">
      <c r="B1481" s="64"/>
    </row>
    <row r="1482">
      <c r="B1482" s="64"/>
    </row>
    <row r="1483">
      <c r="B1483" s="64"/>
    </row>
    <row r="1484">
      <c r="B1484" s="64"/>
    </row>
    <row r="1485">
      <c r="B1485" s="64"/>
    </row>
    <row r="1486">
      <c r="B1486" s="64"/>
    </row>
    <row r="1487">
      <c r="B1487" s="64"/>
    </row>
    <row r="1488">
      <c r="B1488" s="64"/>
    </row>
    <row r="1489">
      <c r="B1489" s="64"/>
    </row>
    <row r="1490">
      <c r="B1490" s="64"/>
    </row>
    <row r="1491">
      <c r="B1491" s="64"/>
    </row>
    <row r="1492">
      <c r="B1492" s="64"/>
    </row>
    <row r="1493">
      <c r="B1493" s="64"/>
    </row>
    <row r="1494">
      <c r="B1494" s="64"/>
    </row>
    <row r="1495">
      <c r="B1495" s="64"/>
    </row>
    <row r="1496">
      <c r="B1496" s="64"/>
    </row>
    <row r="1497">
      <c r="B1497" s="64"/>
    </row>
    <row r="1498">
      <c r="B1498" s="64"/>
    </row>
    <row r="1499">
      <c r="B1499" s="64"/>
    </row>
    <row r="1500">
      <c r="B1500" s="64"/>
    </row>
    <row r="1501">
      <c r="B1501" s="64"/>
    </row>
    <row r="1502">
      <c r="B1502" s="64"/>
    </row>
    <row r="1503">
      <c r="B1503" s="64"/>
    </row>
    <row r="1504">
      <c r="B1504" s="64"/>
    </row>
    <row r="1505">
      <c r="B1505" s="64"/>
    </row>
    <row r="1506">
      <c r="B1506" s="64"/>
    </row>
    <row r="1507">
      <c r="B1507" s="64"/>
    </row>
    <row r="1508">
      <c r="B1508" s="64"/>
    </row>
    <row r="1509">
      <c r="B1509" s="64"/>
    </row>
    <row r="1510">
      <c r="B1510" s="64"/>
    </row>
    <row r="1511">
      <c r="B1511" s="64"/>
    </row>
    <row r="1512">
      <c r="B1512" s="64"/>
    </row>
    <row r="1513">
      <c r="B1513" s="64"/>
    </row>
    <row r="1514">
      <c r="B1514" s="64"/>
    </row>
    <row r="1515">
      <c r="B1515" s="64"/>
    </row>
    <row r="1516">
      <c r="B1516" s="64"/>
    </row>
    <row r="1517">
      <c r="B1517" s="64"/>
    </row>
    <row r="1518">
      <c r="B1518" s="64"/>
    </row>
    <row r="1519">
      <c r="B1519" s="64"/>
    </row>
    <row r="1520">
      <c r="B1520" s="64"/>
    </row>
    <row r="1521">
      <c r="B1521" s="64"/>
    </row>
    <row r="1522">
      <c r="B1522" s="64"/>
    </row>
    <row r="1523">
      <c r="B1523" s="64"/>
    </row>
    <row r="1524">
      <c r="B1524" s="64"/>
    </row>
    <row r="1525">
      <c r="B1525" s="64"/>
    </row>
    <row r="1526">
      <c r="B1526" s="64"/>
    </row>
    <row r="1527">
      <c r="B1527" s="64"/>
    </row>
    <row r="1528">
      <c r="B1528" s="64"/>
    </row>
    <row r="1529">
      <c r="B1529" s="64"/>
    </row>
    <row r="1530">
      <c r="B1530" s="64"/>
    </row>
    <row r="1531">
      <c r="B1531" s="64"/>
    </row>
    <row r="1532">
      <c r="B1532" s="64"/>
    </row>
    <row r="1533">
      <c r="B1533" s="64"/>
    </row>
    <row r="1534">
      <c r="B1534" s="64"/>
    </row>
    <row r="1535">
      <c r="B1535" s="64"/>
    </row>
    <row r="1536">
      <c r="B1536" s="64"/>
    </row>
    <row r="1537">
      <c r="B1537" s="64"/>
    </row>
    <row r="1538">
      <c r="B1538" s="64"/>
    </row>
    <row r="1539">
      <c r="B1539" s="64"/>
    </row>
    <row r="1540">
      <c r="B1540" s="64"/>
    </row>
    <row r="1541">
      <c r="B1541" s="64"/>
    </row>
    <row r="1542">
      <c r="B1542" s="64"/>
    </row>
    <row r="1543">
      <c r="B1543" s="64"/>
    </row>
    <row r="1544">
      <c r="B1544" s="64"/>
    </row>
    <row r="1545">
      <c r="B1545" s="64"/>
    </row>
    <row r="1546">
      <c r="B1546" s="64"/>
    </row>
    <row r="1547">
      <c r="B1547" s="64"/>
    </row>
    <row r="1548">
      <c r="B1548" s="64"/>
    </row>
    <row r="1549">
      <c r="B1549" s="64"/>
    </row>
    <row r="1550">
      <c r="B1550" s="64"/>
    </row>
    <row r="1551">
      <c r="B1551" s="64"/>
    </row>
    <row r="1552">
      <c r="B1552" s="64"/>
    </row>
    <row r="1553">
      <c r="B1553" s="64"/>
    </row>
    <row r="1554">
      <c r="B1554" s="64"/>
    </row>
    <row r="1555">
      <c r="B1555" s="64"/>
    </row>
    <row r="1556">
      <c r="B1556" s="64"/>
    </row>
    <row r="1557">
      <c r="B1557" s="64"/>
    </row>
    <row r="1558">
      <c r="B1558" s="64"/>
    </row>
    <row r="1559">
      <c r="B1559" s="64"/>
    </row>
    <row r="1560">
      <c r="B1560" s="64"/>
    </row>
    <row r="1561">
      <c r="B1561" s="64"/>
    </row>
    <row r="1562">
      <c r="B1562" s="64"/>
    </row>
    <row r="1563">
      <c r="B1563" s="64"/>
    </row>
    <row r="1564">
      <c r="B1564" s="64"/>
    </row>
    <row r="1565">
      <c r="B1565" s="64"/>
    </row>
    <row r="1566">
      <c r="B1566" s="64"/>
    </row>
    <row r="1567">
      <c r="B1567" s="64"/>
    </row>
    <row r="1568">
      <c r="B1568" s="64"/>
    </row>
    <row r="1569">
      <c r="B1569" s="64"/>
    </row>
    <row r="1570">
      <c r="B1570" s="64"/>
    </row>
    <row r="1571">
      <c r="B1571" s="64"/>
    </row>
    <row r="1572">
      <c r="B1572" s="64"/>
    </row>
    <row r="1573">
      <c r="B1573" s="64"/>
    </row>
    <row r="1574">
      <c r="B1574" s="64"/>
    </row>
    <row r="1575">
      <c r="B1575" s="64"/>
    </row>
    <row r="1576">
      <c r="B1576" s="64"/>
    </row>
    <row r="1577">
      <c r="B1577" s="64"/>
    </row>
    <row r="1578">
      <c r="B1578" s="64"/>
    </row>
    <row r="1579">
      <c r="B1579" s="64"/>
    </row>
    <row r="1580">
      <c r="B1580" s="64"/>
    </row>
    <row r="1581">
      <c r="B1581" s="64"/>
    </row>
    <row r="1582">
      <c r="B1582" s="64"/>
    </row>
    <row r="1583">
      <c r="B1583" s="64"/>
    </row>
    <row r="1584">
      <c r="B1584" s="64"/>
    </row>
    <row r="1585">
      <c r="B1585" s="64"/>
    </row>
    <row r="1586">
      <c r="B1586" s="64"/>
    </row>
    <row r="1587">
      <c r="B1587" s="64"/>
    </row>
    <row r="1588">
      <c r="B1588" s="64"/>
    </row>
    <row r="1589">
      <c r="B1589" s="64"/>
    </row>
    <row r="1590">
      <c r="B1590" s="64"/>
    </row>
    <row r="1591">
      <c r="B1591" s="64"/>
    </row>
    <row r="1592">
      <c r="B1592" s="64"/>
    </row>
    <row r="1593">
      <c r="B1593" s="64"/>
    </row>
    <row r="1594">
      <c r="B1594" s="64"/>
    </row>
    <row r="1595">
      <c r="B1595" s="64"/>
    </row>
    <row r="1596">
      <c r="B1596" s="64"/>
    </row>
    <row r="1597">
      <c r="B1597" s="64"/>
    </row>
    <row r="1598">
      <c r="B1598" s="64"/>
    </row>
    <row r="1599">
      <c r="B1599" s="64"/>
    </row>
    <row r="1600">
      <c r="B1600" s="64"/>
    </row>
    <row r="1601">
      <c r="B1601" s="64"/>
    </row>
    <row r="1602">
      <c r="B1602" s="64"/>
    </row>
    <row r="1603">
      <c r="B1603" s="64"/>
    </row>
    <row r="1604">
      <c r="B1604" s="64"/>
    </row>
    <row r="1605">
      <c r="B1605" s="64"/>
    </row>
    <row r="1606">
      <c r="B1606" s="64"/>
    </row>
    <row r="1607">
      <c r="B1607" s="64"/>
    </row>
    <row r="1608">
      <c r="B1608" s="64"/>
    </row>
    <row r="1609">
      <c r="B1609" s="64"/>
    </row>
    <row r="1610">
      <c r="B1610" s="64"/>
    </row>
    <row r="1611">
      <c r="B1611" s="64"/>
    </row>
    <row r="1612">
      <c r="B1612" s="64"/>
    </row>
    <row r="1613">
      <c r="B1613" s="64"/>
    </row>
    <row r="1614">
      <c r="B1614" s="64"/>
    </row>
    <row r="1615">
      <c r="B1615" s="64"/>
    </row>
    <row r="1616">
      <c r="B1616" s="64"/>
    </row>
    <row r="1617">
      <c r="B1617" s="64"/>
    </row>
    <row r="1618">
      <c r="B1618" s="64"/>
    </row>
    <row r="1619">
      <c r="B1619" s="64"/>
    </row>
    <row r="1620">
      <c r="B1620" s="64"/>
    </row>
    <row r="1621">
      <c r="B1621" s="64"/>
    </row>
    <row r="1622">
      <c r="B1622" s="64"/>
    </row>
    <row r="1623">
      <c r="B1623" s="64"/>
    </row>
    <row r="1624">
      <c r="B1624" s="64"/>
    </row>
    <row r="1625">
      <c r="B1625" s="64"/>
    </row>
    <row r="1626">
      <c r="B1626" s="64"/>
    </row>
    <row r="1627">
      <c r="B1627" s="64"/>
    </row>
    <row r="1628">
      <c r="B1628" s="64"/>
    </row>
    <row r="1629">
      <c r="B1629" s="64"/>
    </row>
    <row r="1630">
      <c r="B1630" s="64"/>
    </row>
    <row r="1631">
      <c r="B1631" s="64"/>
    </row>
    <row r="1632">
      <c r="B1632" s="64"/>
    </row>
    <row r="1633">
      <c r="B1633" s="64"/>
    </row>
    <row r="1634">
      <c r="B1634" s="64"/>
    </row>
    <row r="1635">
      <c r="B1635" s="64"/>
    </row>
    <row r="1636">
      <c r="B1636" s="64"/>
    </row>
    <row r="1637">
      <c r="B1637" s="64"/>
    </row>
    <row r="1638">
      <c r="B1638" s="64"/>
    </row>
    <row r="1639">
      <c r="B1639" s="64"/>
    </row>
    <row r="1640">
      <c r="B1640" s="64"/>
    </row>
    <row r="1641">
      <c r="B1641" s="64"/>
    </row>
    <row r="1642">
      <c r="B1642" s="64"/>
    </row>
    <row r="1643">
      <c r="B1643" s="64"/>
    </row>
    <row r="1644">
      <c r="B1644" s="64"/>
    </row>
    <row r="1645">
      <c r="B1645" s="64"/>
    </row>
    <row r="1646">
      <c r="B1646" s="64"/>
    </row>
    <row r="1647">
      <c r="B1647" s="64"/>
    </row>
    <row r="1648">
      <c r="B1648" s="64"/>
    </row>
    <row r="1649">
      <c r="B1649" s="64"/>
    </row>
    <row r="1650">
      <c r="B1650" s="64"/>
    </row>
    <row r="1651">
      <c r="B1651" s="64"/>
    </row>
    <row r="1652">
      <c r="B1652" s="64"/>
    </row>
    <row r="1653">
      <c r="B1653" s="64"/>
    </row>
    <row r="1654">
      <c r="B1654" s="64"/>
    </row>
    <row r="1655">
      <c r="B1655" s="64"/>
    </row>
    <row r="1656">
      <c r="B1656" s="64"/>
    </row>
    <row r="1657">
      <c r="B1657" s="64"/>
    </row>
    <row r="1658">
      <c r="B1658" s="64"/>
    </row>
    <row r="1659">
      <c r="B1659" s="64"/>
    </row>
    <row r="1660">
      <c r="B1660" s="64"/>
    </row>
    <row r="1661">
      <c r="B1661" s="64"/>
    </row>
    <row r="1662">
      <c r="B1662" s="64"/>
    </row>
    <row r="1663">
      <c r="B1663" s="64"/>
    </row>
    <row r="1664">
      <c r="B1664" s="64"/>
    </row>
    <row r="1665">
      <c r="B1665" s="64"/>
    </row>
    <row r="1666">
      <c r="B1666" s="64"/>
    </row>
    <row r="1667">
      <c r="B1667" s="64"/>
    </row>
    <row r="1668">
      <c r="B1668" s="64"/>
    </row>
    <row r="1669">
      <c r="B1669" s="64"/>
    </row>
    <row r="1670">
      <c r="B1670" s="64"/>
    </row>
    <row r="1671">
      <c r="B1671" s="64"/>
    </row>
    <row r="1672">
      <c r="B1672" s="64"/>
    </row>
    <row r="1673">
      <c r="B1673" s="64"/>
    </row>
    <row r="1674">
      <c r="B1674" s="64"/>
    </row>
    <row r="1675">
      <c r="B1675" s="64"/>
    </row>
    <row r="1676">
      <c r="B1676" s="64"/>
    </row>
    <row r="1677">
      <c r="B1677" s="64"/>
    </row>
    <row r="1678">
      <c r="B1678" s="64"/>
    </row>
    <row r="1679">
      <c r="B1679" s="64"/>
    </row>
    <row r="1680">
      <c r="B1680" s="64"/>
    </row>
    <row r="1681">
      <c r="B1681" s="64"/>
    </row>
    <row r="1682">
      <c r="B1682" s="64"/>
    </row>
    <row r="1683">
      <c r="B1683" s="64"/>
    </row>
    <row r="1684">
      <c r="B1684" s="64"/>
    </row>
    <row r="1685">
      <c r="B1685" s="64"/>
    </row>
    <row r="1686">
      <c r="B1686" s="64"/>
    </row>
    <row r="1687">
      <c r="B1687" s="64"/>
    </row>
    <row r="1688">
      <c r="B1688" s="64"/>
    </row>
    <row r="1689">
      <c r="B1689" s="64"/>
    </row>
    <row r="1690">
      <c r="B1690" s="64"/>
    </row>
    <row r="1691">
      <c r="B1691" s="64"/>
    </row>
    <row r="1692">
      <c r="B1692" s="64"/>
    </row>
    <row r="1693">
      <c r="B1693" s="64"/>
    </row>
    <row r="1694">
      <c r="B1694" s="64"/>
    </row>
    <row r="1695">
      <c r="B1695" s="64"/>
    </row>
    <row r="1696">
      <c r="B1696" s="64"/>
    </row>
    <row r="1697">
      <c r="B1697" s="64"/>
    </row>
    <row r="1698">
      <c r="B1698" s="64"/>
    </row>
    <row r="1699">
      <c r="B1699" s="64"/>
    </row>
    <row r="1700">
      <c r="B1700" s="64"/>
    </row>
    <row r="1701">
      <c r="B1701" s="64"/>
    </row>
    <row r="1702">
      <c r="B1702" s="64"/>
    </row>
    <row r="1703">
      <c r="B1703" s="64"/>
    </row>
    <row r="1704">
      <c r="B1704" s="64"/>
    </row>
    <row r="1705">
      <c r="B1705" s="64"/>
    </row>
    <row r="1706">
      <c r="B1706" s="64"/>
    </row>
    <row r="1707">
      <c r="B1707" s="64"/>
    </row>
    <row r="1708">
      <c r="B1708" s="64"/>
    </row>
    <row r="1709">
      <c r="B1709" s="64"/>
    </row>
    <row r="1710">
      <c r="B1710" s="64"/>
    </row>
    <row r="1711">
      <c r="B1711" s="64"/>
    </row>
    <row r="1712">
      <c r="B1712" s="64"/>
    </row>
    <row r="1713">
      <c r="B1713" s="64"/>
    </row>
    <row r="1714">
      <c r="B1714" s="64"/>
    </row>
    <row r="1715">
      <c r="B1715" s="64"/>
    </row>
    <row r="1716">
      <c r="B1716" s="64"/>
    </row>
    <row r="1717">
      <c r="B1717" s="64"/>
    </row>
    <row r="1718">
      <c r="B1718" s="64"/>
    </row>
    <row r="1719">
      <c r="B1719" s="64"/>
    </row>
    <row r="1720">
      <c r="B1720" s="64"/>
    </row>
    <row r="1721">
      <c r="B1721" s="64"/>
    </row>
    <row r="1722">
      <c r="B1722" s="64"/>
    </row>
    <row r="1723">
      <c r="B1723" s="64"/>
    </row>
    <row r="1724">
      <c r="B1724" s="64"/>
    </row>
    <row r="1725">
      <c r="B1725" s="64"/>
    </row>
    <row r="1726">
      <c r="B1726" s="64"/>
    </row>
    <row r="1727">
      <c r="B1727" s="64"/>
    </row>
    <row r="1728">
      <c r="B1728" s="64"/>
    </row>
    <row r="1729">
      <c r="B1729" s="64"/>
    </row>
    <row r="1730">
      <c r="B1730" s="64"/>
    </row>
    <row r="1731">
      <c r="B1731" s="64"/>
    </row>
    <row r="1732">
      <c r="B1732" s="64"/>
    </row>
    <row r="1733">
      <c r="B1733" s="64"/>
    </row>
    <row r="1734">
      <c r="B1734" s="64"/>
    </row>
    <row r="1735">
      <c r="B1735" s="64"/>
    </row>
    <row r="1736">
      <c r="B1736" s="64"/>
    </row>
    <row r="1737">
      <c r="B1737" s="64"/>
    </row>
    <row r="1738">
      <c r="B1738" s="64"/>
    </row>
    <row r="1739">
      <c r="B1739" s="64"/>
    </row>
    <row r="1740">
      <c r="B1740" s="64"/>
    </row>
    <row r="1741">
      <c r="B1741" s="64"/>
    </row>
    <row r="1742">
      <c r="B1742" s="64"/>
    </row>
    <row r="1743">
      <c r="B1743" s="64"/>
    </row>
    <row r="1744">
      <c r="B1744" s="64"/>
    </row>
    <row r="1745">
      <c r="B1745" s="64"/>
    </row>
    <row r="1746">
      <c r="B1746" s="64"/>
    </row>
    <row r="1747">
      <c r="B1747" s="64"/>
    </row>
    <row r="1748">
      <c r="B1748" s="64"/>
    </row>
    <row r="1749">
      <c r="B1749" s="64"/>
    </row>
    <row r="1750">
      <c r="B1750" s="64"/>
    </row>
    <row r="1751">
      <c r="B1751" s="64"/>
    </row>
    <row r="1752">
      <c r="B1752" s="64"/>
    </row>
    <row r="1753">
      <c r="B1753" s="64"/>
    </row>
    <row r="1754">
      <c r="B1754" s="64"/>
    </row>
    <row r="1755">
      <c r="B1755" s="64"/>
    </row>
    <row r="1756">
      <c r="B1756" s="64"/>
    </row>
    <row r="1757">
      <c r="B1757" s="64"/>
    </row>
    <row r="1758">
      <c r="B1758" s="64"/>
    </row>
    <row r="1759">
      <c r="B1759" s="64"/>
    </row>
    <row r="1760">
      <c r="B1760" s="64"/>
    </row>
    <row r="1761">
      <c r="B1761" s="64"/>
    </row>
    <row r="1762">
      <c r="B1762" s="64"/>
    </row>
    <row r="1763">
      <c r="B1763" s="64"/>
    </row>
    <row r="1764">
      <c r="B1764" s="64"/>
    </row>
    <row r="1765">
      <c r="B1765" s="64"/>
    </row>
    <row r="1766">
      <c r="B1766" s="64"/>
    </row>
    <row r="1767">
      <c r="B1767" s="64"/>
    </row>
    <row r="1768">
      <c r="B1768" s="64"/>
    </row>
    <row r="1769">
      <c r="B1769" s="64"/>
    </row>
    <row r="1770">
      <c r="B1770" s="64"/>
    </row>
    <row r="1771">
      <c r="B1771" s="64"/>
    </row>
    <row r="1772">
      <c r="B1772" s="64"/>
    </row>
    <row r="1773">
      <c r="B1773" s="64"/>
    </row>
    <row r="1774">
      <c r="B1774" s="64"/>
    </row>
    <row r="1775">
      <c r="B1775" s="64"/>
    </row>
    <row r="1776">
      <c r="B1776" s="64"/>
    </row>
    <row r="1777">
      <c r="B1777" s="64"/>
    </row>
    <row r="1778">
      <c r="B1778" s="64"/>
    </row>
    <row r="1779">
      <c r="B1779" s="64"/>
    </row>
    <row r="1780">
      <c r="B1780" s="64"/>
    </row>
    <row r="1781">
      <c r="B1781" s="64"/>
    </row>
    <row r="1782">
      <c r="B1782" s="64"/>
    </row>
    <row r="1783">
      <c r="B1783" s="64"/>
    </row>
    <row r="1784">
      <c r="B1784" s="64"/>
    </row>
    <row r="1785">
      <c r="B1785" s="64"/>
    </row>
    <row r="1786">
      <c r="B1786" s="64"/>
    </row>
    <row r="1787">
      <c r="B1787" s="64"/>
    </row>
    <row r="1788">
      <c r="B1788" s="64"/>
    </row>
    <row r="1789">
      <c r="B1789" s="64"/>
    </row>
    <row r="1790">
      <c r="B1790" s="64"/>
    </row>
    <row r="1791">
      <c r="B1791" s="64"/>
    </row>
    <row r="1792">
      <c r="B1792" s="64"/>
    </row>
    <row r="1793">
      <c r="B1793" s="64"/>
    </row>
    <row r="1794">
      <c r="B1794" s="64"/>
    </row>
    <row r="1795">
      <c r="B1795" s="64"/>
    </row>
    <row r="1796">
      <c r="B1796" s="64"/>
    </row>
    <row r="1797">
      <c r="B1797" s="64"/>
    </row>
    <row r="1798">
      <c r="B1798" s="64"/>
    </row>
    <row r="1799">
      <c r="B1799" s="64"/>
    </row>
    <row r="1800">
      <c r="B1800" s="64"/>
    </row>
    <row r="1801">
      <c r="B1801" s="64"/>
    </row>
    <row r="1802">
      <c r="B1802" s="64"/>
    </row>
    <row r="1803">
      <c r="B1803" s="64"/>
    </row>
    <row r="1804">
      <c r="B1804" s="64"/>
    </row>
    <row r="1805">
      <c r="B1805" s="64"/>
    </row>
    <row r="1806">
      <c r="B1806" s="64"/>
    </row>
    <row r="1807">
      <c r="B1807" s="64"/>
    </row>
    <row r="1808">
      <c r="B1808" s="64"/>
    </row>
    <row r="1809">
      <c r="B1809" s="64"/>
    </row>
    <row r="1810">
      <c r="B1810" s="64"/>
    </row>
    <row r="1811">
      <c r="B1811" s="64"/>
    </row>
    <row r="1812">
      <c r="B1812" s="64"/>
    </row>
    <row r="1813">
      <c r="B1813" s="64"/>
    </row>
    <row r="1814">
      <c r="B1814" s="64"/>
    </row>
    <row r="1815">
      <c r="B1815" s="64"/>
    </row>
    <row r="1816">
      <c r="B1816" s="64"/>
    </row>
    <row r="1817">
      <c r="B1817" s="64"/>
    </row>
    <row r="1818">
      <c r="B1818" s="64"/>
    </row>
    <row r="1819">
      <c r="B1819" s="64"/>
    </row>
    <row r="1820">
      <c r="B1820" s="64"/>
    </row>
    <row r="1821">
      <c r="B1821" s="64"/>
    </row>
    <row r="1822">
      <c r="B1822" s="64"/>
    </row>
    <row r="1823">
      <c r="B1823" s="64"/>
    </row>
    <row r="1824">
      <c r="B1824" s="64"/>
    </row>
    <row r="1825">
      <c r="B1825" s="64"/>
    </row>
    <row r="1826">
      <c r="B1826" s="64"/>
    </row>
    <row r="1827">
      <c r="B1827" s="64"/>
    </row>
    <row r="1828">
      <c r="B1828" s="64"/>
    </row>
    <row r="1829">
      <c r="B1829" s="64"/>
    </row>
    <row r="1830">
      <c r="B1830" s="64"/>
    </row>
    <row r="1831">
      <c r="B1831" s="64"/>
    </row>
    <row r="1832">
      <c r="B1832" s="64"/>
    </row>
    <row r="1833">
      <c r="B1833" s="64"/>
    </row>
    <row r="1834">
      <c r="B1834" s="64"/>
    </row>
    <row r="1835">
      <c r="B1835" s="64"/>
    </row>
    <row r="1836">
      <c r="B1836" s="64"/>
    </row>
    <row r="1837">
      <c r="B1837" s="64"/>
    </row>
    <row r="1838">
      <c r="B1838" s="64"/>
    </row>
    <row r="1839">
      <c r="B1839" s="64"/>
    </row>
    <row r="1840">
      <c r="B1840" s="64"/>
    </row>
    <row r="1841">
      <c r="B1841" s="64"/>
    </row>
    <row r="1842">
      <c r="B1842" s="64"/>
    </row>
    <row r="1843">
      <c r="B1843" s="64"/>
    </row>
    <row r="1844">
      <c r="B1844" s="64"/>
    </row>
    <row r="1845">
      <c r="B1845" s="64"/>
    </row>
    <row r="1846">
      <c r="B1846" s="64"/>
    </row>
    <row r="1847">
      <c r="B1847" s="64"/>
    </row>
    <row r="1848">
      <c r="B1848" s="64"/>
    </row>
    <row r="1849">
      <c r="B1849" s="64"/>
    </row>
    <row r="1850">
      <c r="B1850" s="64"/>
    </row>
    <row r="1851">
      <c r="B1851" s="64"/>
    </row>
    <row r="1852">
      <c r="B1852" s="64"/>
    </row>
    <row r="1853">
      <c r="B1853" s="64"/>
    </row>
    <row r="1854">
      <c r="B1854" s="64"/>
    </row>
    <row r="1855">
      <c r="B1855" s="64"/>
    </row>
    <row r="1856">
      <c r="B1856" s="64"/>
    </row>
    <row r="1857">
      <c r="B1857" s="64"/>
    </row>
    <row r="1858">
      <c r="B1858" s="64"/>
    </row>
    <row r="1859">
      <c r="B1859" s="64"/>
    </row>
    <row r="1860">
      <c r="B1860" s="64"/>
    </row>
    <row r="1861">
      <c r="B1861" s="64"/>
    </row>
    <row r="1862">
      <c r="B1862" s="64"/>
    </row>
    <row r="1863">
      <c r="B1863" s="64"/>
    </row>
    <row r="1864">
      <c r="B1864" s="64"/>
    </row>
    <row r="1865">
      <c r="B1865" s="64"/>
    </row>
    <row r="1866">
      <c r="B1866" s="64"/>
    </row>
    <row r="1867">
      <c r="B1867" s="64"/>
    </row>
    <row r="1868">
      <c r="B1868" s="64"/>
    </row>
    <row r="1869">
      <c r="B1869" s="64"/>
    </row>
    <row r="1870">
      <c r="B1870" s="64"/>
    </row>
    <row r="1871">
      <c r="B1871" s="64"/>
    </row>
    <row r="1872">
      <c r="B1872" s="64"/>
    </row>
    <row r="1873">
      <c r="B1873" s="64"/>
    </row>
    <row r="1874">
      <c r="B1874" s="64"/>
    </row>
    <row r="1875">
      <c r="B1875" s="64"/>
    </row>
    <row r="1876">
      <c r="B1876" s="64"/>
    </row>
    <row r="1877">
      <c r="B1877" s="64"/>
    </row>
    <row r="1878">
      <c r="B1878" s="64"/>
    </row>
    <row r="1879">
      <c r="B1879" s="64"/>
    </row>
    <row r="1880">
      <c r="B1880" s="64"/>
    </row>
    <row r="1881">
      <c r="B1881" s="64"/>
    </row>
    <row r="1882">
      <c r="B1882" s="64"/>
    </row>
    <row r="1883">
      <c r="B1883" s="64"/>
    </row>
    <row r="1884">
      <c r="B1884" s="64"/>
    </row>
    <row r="1885">
      <c r="B1885" s="64"/>
    </row>
    <row r="1886">
      <c r="B1886" s="64"/>
    </row>
    <row r="1887">
      <c r="B1887" s="64"/>
    </row>
    <row r="1888">
      <c r="B1888" s="64"/>
    </row>
    <row r="1889">
      <c r="B1889" s="64"/>
    </row>
    <row r="1890">
      <c r="B1890" s="64"/>
    </row>
    <row r="1891">
      <c r="B1891" s="64"/>
    </row>
    <row r="1892">
      <c r="B1892" s="64"/>
    </row>
    <row r="1893">
      <c r="B1893" s="64"/>
    </row>
    <row r="1894">
      <c r="B1894" s="64"/>
    </row>
    <row r="1895">
      <c r="B1895" s="64"/>
    </row>
    <row r="1896">
      <c r="B1896" s="64"/>
    </row>
    <row r="1897">
      <c r="B1897" s="64"/>
    </row>
    <row r="1898">
      <c r="B1898" s="64"/>
    </row>
    <row r="1899">
      <c r="B1899" s="64"/>
    </row>
    <row r="1900">
      <c r="B1900" s="64"/>
    </row>
    <row r="1901">
      <c r="B1901" s="64"/>
    </row>
    <row r="1902">
      <c r="B1902" s="64"/>
    </row>
    <row r="1903">
      <c r="B1903" s="64"/>
    </row>
    <row r="1904">
      <c r="B1904" s="64"/>
    </row>
    <row r="1905">
      <c r="B1905" s="64"/>
    </row>
    <row r="1906">
      <c r="B1906" s="64"/>
    </row>
    <row r="1907">
      <c r="B1907" s="64"/>
    </row>
    <row r="1908">
      <c r="B1908" s="64"/>
    </row>
    <row r="1909">
      <c r="B1909" s="64"/>
    </row>
    <row r="1910">
      <c r="B1910" s="64"/>
    </row>
    <row r="1911">
      <c r="B1911" s="64"/>
    </row>
    <row r="1912">
      <c r="B1912" s="64"/>
    </row>
    <row r="1913">
      <c r="B1913" s="64"/>
    </row>
    <row r="1914">
      <c r="B1914" s="64"/>
    </row>
    <row r="1915">
      <c r="B1915" s="64"/>
    </row>
    <row r="1916">
      <c r="B1916" s="64"/>
    </row>
    <row r="1917">
      <c r="B1917" s="64"/>
    </row>
    <row r="1918">
      <c r="B1918" s="64"/>
    </row>
    <row r="1919">
      <c r="B1919" s="64"/>
    </row>
    <row r="1920">
      <c r="B1920" s="64"/>
    </row>
    <row r="1921">
      <c r="B1921" s="64"/>
    </row>
    <row r="1922">
      <c r="B1922" s="64"/>
    </row>
    <row r="1923">
      <c r="B1923" s="64"/>
    </row>
    <row r="1924">
      <c r="B1924" s="64"/>
    </row>
    <row r="1925">
      <c r="B1925" s="64"/>
    </row>
    <row r="1926">
      <c r="B1926" s="64"/>
    </row>
    <row r="1927">
      <c r="B1927" s="64"/>
    </row>
    <row r="1928">
      <c r="B1928" s="64"/>
    </row>
    <row r="1929">
      <c r="B1929" s="64"/>
    </row>
    <row r="1930">
      <c r="B1930" s="64"/>
    </row>
    <row r="1931">
      <c r="B1931" s="64"/>
    </row>
    <row r="1932">
      <c r="B1932" s="64"/>
    </row>
    <row r="1933">
      <c r="B1933" s="64"/>
    </row>
    <row r="1934">
      <c r="B1934" s="64"/>
    </row>
    <row r="1935">
      <c r="B1935" s="64"/>
    </row>
    <row r="1936">
      <c r="B1936" s="64"/>
    </row>
    <row r="1937">
      <c r="B1937" s="64"/>
    </row>
    <row r="1938">
      <c r="B1938" s="64"/>
    </row>
    <row r="1939">
      <c r="B1939" s="64"/>
    </row>
    <row r="1940">
      <c r="B1940" s="64"/>
    </row>
    <row r="1941">
      <c r="B1941" s="64"/>
    </row>
    <row r="1942">
      <c r="B1942" s="64"/>
    </row>
    <row r="1943">
      <c r="B1943" s="64"/>
    </row>
    <row r="1944">
      <c r="B1944" s="64"/>
    </row>
    <row r="1945">
      <c r="B1945" s="64"/>
    </row>
    <row r="1946">
      <c r="B1946" s="64"/>
    </row>
    <row r="1947">
      <c r="B1947" s="64"/>
    </row>
    <row r="1948">
      <c r="B1948" s="64"/>
    </row>
    <row r="1949">
      <c r="B1949" s="64"/>
    </row>
    <row r="1950">
      <c r="B1950" s="64"/>
    </row>
    <row r="1951">
      <c r="B1951" s="64"/>
    </row>
    <row r="1952">
      <c r="B1952" s="64"/>
    </row>
    <row r="1953">
      <c r="B1953" s="64"/>
    </row>
    <row r="1954">
      <c r="B1954" s="64"/>
    </row>
    <row r="1955">
      <c r="B1955" s="64"/>
    </row>
    <row r="1956">
      <c r="B1956" s="64"/>
    </row>
    <row r="1957">
      <c r="B1957" s="64"/>
    </row>
    <row r="1958">
      <c r="B1958" s="64"/>
    </row>
    <row r="1959">
      <c r="B1959" s="64"/>
    </row>
    <row r="1960">
      <c r="B1960" s="64"/>
    </row>
    <row r="1961">
      <c r="B1961" s="64"/>
    </row>
    <row r="1962">
      <c r="B1962" s="64"/>
    </row>
    <row r="1963">
      <c r="B1963" s="64"/>
    </row>
    <row r="1964">
      <c r="B1964" s="64"/>
    </row>
    <row r="1965">
      <c r="B1965" s="64"/>
    </row>
    <row r="1966">
      <c r="B1966" s="64"/>
    </row>
    <row r="1967">
      <c r="B1967" s="64"/>
    </row>
    <row r="1968">
      <c r="B1968" s="64"/>
    </row>
    <row r="1969">
      <c r="B1969" s="64"/>
    </row>
    <row r="1970">
      <c r="B1970" s="64"/>
    </row>
    <row r="1971">
      <c r="B1971" s="64"/>
    </row>
    <row r="1972">
      <c r="B1972" s="64"/>
    </row>
    <row r="1973">
      <c r="B1973" s="64"/>
    </row>
    <row r="1974">
      <c r="B1974" s="64"/>
    </row>
    <row r="1975">
      <c r="B1975" s="64"/>
    </row>
    <row r="1976">
      <c r="B1976" s="64"/>
    </row>
    <row r="1977">
      <c r="B1977" s="64"/>
    </row>
    <row r="1978">
      <c r="B1978" s="64"/>
    </row>
    <row r="1979">
      <c r="B1979" s="64"/>
    </row>
    <row r="1980">
      <c r="B1980" s="64"/>
    </row>
    <row r="1981">
      <c r="B1981" s="64"/>
    </row>
    <row r="1982">
      <c r="B1982" s="64"/>
    </row>
    <row r="1983">
      <c r="B1983" s="64"/>
    </row>
    <row r="1984">
      <c r="B1984" s="64"/>
    </row>
    <row r="1985">
      <c r="B1985" s="64"/>
    </row>
    <row r="1986">
      <c r="B1986" s="64"/>
    </row>
    <row r="1987">
      <c r="B1987" s="64"/>
    </row>
    <row r="1988">
      <c r="B1988" s="64"/>
    </row>
    <row r="1989">
      <c r="B1989" s="64"/>
    </row>
    <row r="1990">
      <c r="B1990" s="64"/>
    </row>
    <row r="1991">
      <c r="B1991" s="64"/>
    </row>
    <row r="1992">
      <c r="B1992" s="64"/>
    </row>
    <row r="1993">
      <c r="B1993" s="64"/>
    </row>
    <row r="1994">
      <c r="B1994" s="64"/>
    </row>
    <row r="1995">
      <c r="B1995" s="64"/>
    </row>
    <row r="1996">
      <c r="B1996" s="64"/>
    </row>
    <row r="1997">
      <c r="B1997" s="64"/>
    </row>
    <row r="1998">
      <c r="B1998" s="64"/>
    </row>
    <row r="1999">
      <c r="B1999" s="64"/>
    </row>
    <row r="2000">
      <c r="B2000" s="64"/>
    </row>
    <row r="2001">
      <c r="B2001" s="64"/>
    </row>
    <row r="2002">
      <c r="B2002" s="64"/>
    </row>
    <row r="2003">
      <c r="B2003" s="64"/>
    </row>
    <row r="2004">
      <c r="B2004" s="64"/>
    </row>
    <row r="2005">
      <c r="B2005" s="64"/>
    </row>
    <row r="2006">
      <c r="B2006" s="64"/>
    </row>
    <row r="2007">
      <c r="B2007" s="64"/>
    </row>
    <row r="2008">
      <c r="B2008" s="64"/>
    </row>
    <row r="2009">
      <c r="B2009" s="64"/>
    </row>
    <row r="2010">
      <c r="B2010" s="64"/>
    </row>
    <row r="2011">
      <c r="B2011" s="64"/>
    </row>
    <row r="2012">
      <c r="B2012" s="64"/>
    </row>
    <row r="2013">
      <c r="B2013" s="64"/>
    </row>
    <row r="2014">
      <c r="B2014" s="64"/>
    </row>
    <row r="2015">
      <c r="B2015" s="64"/>
    </row>
    <row r="2016">
      <c r="B2016" s="64"/>
    </row>
    <row r="2017">
      <c r="B2017" s="64"/>
    </row>
    <row r="2018">
      <c r="B2018" s="64"/>
    </row>
    <row r="2019">
      <c r="B2019" s="64"/>
    </row>
    <row r="2020">
      <c r="B2020" s="64"/>
    </row>
    <row r="2021">
      <c r="B2021" s="64"/>
    </row>
    <row r="2022">
      <c r="B2022" s="64"/>
    </row>
    <row r="2023">
      <c r="B2023" s="64"/>
    </row>
    <row r="2024">
      <c r="B2024" s="64"/>
    </row>
    <row r="2025">
      <c r="B2025" s="64"/>
    </row>
    <row r="2026">
      <c r="B2026" s="64"/>
    </row>
    <row r="2027">
      <c r="B2027" s="64"/>
    </row>
    <row r="2028">
      <c r="B2028" s="64"/>
    </row>
    <row r="2029">
      <c r="B2029" s="64"/>
    </row>
    <row r="2030">
      <c r="B2030" s="64"/>
    </row>
    <row r="2031">
      <c r="B2031" s="64"/>
    </row>
    <row r="2032">
      <c r="B2032" s="64"/>
    </row>
    <row r="2033">
      <c r="B2033" s="64"/>
    </row>
    <row r="2034">
      <c r="B2034" s="64"/>
    </row>
    <row r="2035">
      <c r="B2035" s="64"/>
    </row>
    <row r="2036">
      <c r="B2036" s="64"/>
    </row>
    <row r="2037">
      <c r="B2037" s="64"/>
    </row>
    <row r="2038">
      <c r="B2038" s="64"/>
    </row>
    <row r="2039">
      <c r="B2039" s="64"/>
    </row>
    <row r="2040">
      <c r="B2040" s="64"/>
    </row>
    <row r="2041">
      <c r="B2041" s="64"/>
    </row>
    <row r="2042">
      <c r="B2042" s="64"/>
    </row>
    <row r="2043">
      <c r="B2043" s="64"/>
    </row>
    <row r="2044">
      <c r="B2044" s="64"/>
    </row>
    <row r="2045">
      <c r="B2045" s="64"/>
    </row>
    <row r="2046">
      <c r="B2046" s="64"/>
    </row>
    <row r="2047">
      <c r="B2047" s="64"/>
    </row>
    <row r="2048">
      <c r="B2048" s="64"/>
    </row>
    <row r="2049">
      <c r="B2049" s="64"/>
    </row>
    <row r="2050">
      <c r="B2050" s="64"/>
    </row>
    <row r="2051">
      <c r="B2051" s="64"/>
    </row>
    <row r="2052">
      <c r="B2052" s="64"/>
    </row>
    <row r="2053">
      <c r="B2053" s="64"/>
    </row>
    <row r="2054">
      <c r="B2054" s="64"/>
    </row>
    <row r="2055">
      <c r="B2055" s="64"/>
    </row>
    <row r="2056">
      <c r="B2056" s="64"/>
    </row>
    <row r="2057">
      <c r="B2057" s="64"/>
    </row>
    <row r="2058">
      <c r="B2058" s="64"/>
    </row>
    <row r="2059">
      <c r="B2059" s="64"/>
    </row>
    <row r="2060">
      <c r="B2060" s="64"/>
    </row>
    <row r="2061">
      <c r="B2061" s="64"/>
    </row>
    <row r="2062">
      <c r="B2062" s="64"/>
    </row>
    <row r="2063">
      <c r="B2063" s="64"/>
    </row>
    <row r="2064">
      <c r="B2064" s="64"/>
    </row>
    <row r="2065">
      <c r="B2065" s="64"/>
    </row>
    <row r="2066">
      <c r="B2066" s="64"/>
    </row>
    <row r="2067">
      <c r="B2067" s="64"/>
    </row>
    <row r="2068">
      <c r="B2068" s="64"/>
    </row>
    <row r="2069">
      <c r="B2069" s="64"/>
    </row>
    <row r="2070">
      <c r="B2070" s="64"/>
    </row>
    <row r="2071">
      <c r="B2071" s="64"/>
    </row>
    <row r="2072">
      <c r="B2072" s="64"/>
    </row>
    <row r="2073">
      <c r="B2073" s="64"/>
    </row>
    <row r="2074">
      <c r="B2074" s="64"/>
    </row>
    <row r="2075">
      <c r="B2075" s="64"/>
    </row>
    <row r="2076">
      <c r="B2076" s="64"/>
    </row>
    <row r="2077">
      <c r="B2077" s="64"/>
    </row>
    <row r="2078">
      <c r="B2078" s="64"/>
    </row>
    <row r="2079">
      <c r="B2079" s="64"/>
    </row>
    <row r="2080">
      <c r="B2080" s="64"/>
    </row>
    <row r="2081">
      <c r="B2081" s="64"/>
    </row>
    <row r="2082">
      <c r="B2082" s="64"/>
    </row>
    <row r="2083">
      <c r="B2083" s="64"/>
    </row>
    <row r="2084">
      <c r="B2084" s="64"/>
    </row>
    <row r="2085">
      <c r="B2085" s="64"/>
    </row>
    <row r="2086">
      <c r="B2086" s="64"/>
    </row>
    <row r="2087">
      <c r="B2087" s="64"/>
    </row>
    <row r="2088">
      <c r="B2088" s="64"/>
    </row>
    <row r="2089">
      <c r="B2089" s="64"/>
    </row>
    <row r="2090">
      <c r="B2090" s="64"/>
    </row>
    <row r="2091">
      <c r="B2091" s="64"/>
    </row>
    <row r="2092">
      <c r="B2092" s="64"/>
    </row>
    <row r="2093">
      <c r="B2093" s="64"/>
    </row>
    <row r="2094">
      <c r="B2094" s="64"/>
    </row>
    <row r="2095">
      <c r="B2095" s="64"/>
    </row>
    <row r="2096">
      <c r="B2096" s="64"/>
    </row>
    <row r="2097">
      <c r="B2097" s="64"/>
    </row>
    <row r="2098">
      <c r="B2098" s="64"/>
    </row>
    <row r="2099">
      <c r="B2099" s="64"/>
    </row>
    <row r="2100">
      <c r="B2100" s="64"/>
    </row>
    <row r="2101">
      <c r="B2101" s="64"/>
    </row>
    <row r="2102">
      <c r="B2102" s="64"/>
    </row>
    <row r="2103">
      <c r="B2103" s="64"/>
    </row>
    <row r="2104">
      <c r="B2104" s="64"/>
    </row>
    <row r="2105">
      <c r="B2105" s="64"/>
    </row>
    <row r="2106">
      <c r="B2106" s="64"/>
    </row>
    <row r="2107">
      <c r="B2107" s="64"/>
    </row>
    <row r="2108">
      <c r="B2108" s="64"/>
    </row>
    <row r="2109">
      <c r="B2109" s="64"/>
    </row>
    <row r="2110">
      <c r="B2110" s="64"/>
    </row>
    <row r="2111">
      <c r="B2111" s="64"/>
    </row>
    <row r="2112">
      <c r="B2112" s="64"/>
    </row>
    <row r="2113">
      <c r="B2113" s="64"/>
    </row>
    <row r="2114">
      <c r="B2114" s="64"/>
    </row>
    <row r="2115">
      <c r="B2115" s="64"/>
    </row>
    <row r="2116">
      <c r="B2116" s="64"/>
    </row>
    <row r="2117">
      <c r="B2117" s="64"/>
    </row>
    <row r="2118">
      <c r="B2118" s="64"/>
    </row>
    <row r="2119">
      <c r="B2119" s="64"/>
    </row>
    <row r="2120">
      <c r="B2120" s="64"/>
    </row>
    <row r="2121">
      <c r="B2121" s="64"/>
    </row>
    <row r="2122">
      <c r="B2122" s="64"/>
    </row>
    <row r="2123">
      <c r="B2123" s="64"/>
    </row>
    <row r="2124">
      <c r="B2124" s="64"/>
    </row>
    <row r="2125">
      <c r="B2125" s="64"/>
    </row>
    <row r="2126">
      <c r="B2126" s="64"/>
    </row>
    <row r="2127">
      <c r="B2127" s="64"/>
    </row>
    <row r="2128">
      <c r="B2128" s="64"/>
    </row>
    <row r="2129">
      <c r="B2129" s="64"/>
    </row>
    <row r="2130">
      <c r="B2130" s="64"/>
    </row>
    <row r="2131">
      <c r="B2131" s="64"/>
    </row>
    <row r="2132">
      <c r="B2132" s="64"/>
    </row>
    <row r="2133">
      <c r="B2133" s="64"/>
    </row>
    <row r="2134">
      <c r="B2134" s="64"/>
    </row>
    <row r="2135">
      <c r="B2135" s="64"/>
    </row>
    <row r="2136">
      <c r="B2136" s="64"/>
    </row>
    <row r="2137">
      <c r="B2137" s="64"/>
    </row>
    <row r="2138">
      <c r="B2138" s="64"/>
    </row>
    <row r="2139">
      <c r="B2139" s="64"/>
    </row>
    <row r="2140">
      <c r="B2140" s="64"/>
    </row>
    <row r="2141">
      <c r="B2141" s="64"/>
    </row>
    <row r="2142">
      <c r="B2142" s="64"/>
    </row>
    <row r="2143">
      <c r="B2143" s="64"/>
    </row>
    <row r="2144">
      <c r="B2144" s="64"/>
    </row>
    <row r="2145">
      <c r="B2145" s="64"/>
    </row>
    <row r="2146">
      <c r="B2146" s="64"/>
    </row>
    <row r="2147">
      <c r="B2147" s="64"/>
    </row>
    <row r="2148">
      <c r="B2148" s="64"/>
    </row>
    <row r="2149">
      <c r="B2149" s="64"/>
    </row>
    <row r="2150">
      <c r="B2150" s="64"/>
    </row>
    <row r="2151">
      <c r="B2151" s="64"/>
    </row>
    <row r="2152">
      <c r="B2152" s="64"/>
    </row>
    <row r="2153">
      <c r="B2153" s="64"/>
    </row>
    <row r="2154">
      <c r="B2154" s="64"/>
    </row>
    <row r="2155">
      <c r="B2155" s="64"/>
    </row>
    <row r="2156">
      <c r="B2156" s="64"/>
    </row>
    <row r="2157">
      <c r="B2157" s="64"/>
    </row>
    <row r="2158">
      <c r="B2158" s="64"/>
    </row>
    <row r="2159">
      <c r="B2159" s="64"/>
    </row>
    <row r="2160">
      <c r="B2160" s="64"/>
    </row>
    <row r="2161">
      <c r="B2161" s="64"/>
    </row>
    <row r="2162">
      <c r="B2162" s="64"/>
    </row>
    <row r="2163">
      <c r="B2163" s="64"/>
    </row>
    <row r="2164">
      <c r="B2164" s="64"/>
    </row>
    <row r="2165">
      <c r="B2165" s="64"/>
    </row>
    <row r="2166">
      <c r="B2166" s="64"/>
    </row>
    <row r="2167">
      <c r="B2167" s="64"/>
    </row>
    <row r="2168">
      <c r="B2168" s="64"/>
    </row>
    <row r="2169">
      <c r="B2169" s="64"/>
    </row>
    <row r="2170">
      <c r="B2170" s="64"/>
    </row>
    <row r="2171">
      <c r="B2171" s="64"/>
    </row>
    <row r="2172">
      <c r="B2172" s="64"/>
    </row>
    <row r="2173">
      <c r="B2173" s="64"/>
    </row>
    <row r="2174">
      <c r="B2174" s="64"/>
    </row>
    <row r="2175">
      <c r="B2175" s="64"/>
    </row>
    <row r="2176">
      <c r="B2176" s="64"/>
    </row>
    <row r="2177">
      <c r="B2177" s="64"/>
    </row>
    <row r="2178">
      <c r="B2178" s="64"/>
    </row>
    <row r="2179">
      <c r="B2179" s="64"/>
    </row>
    <row r="2180">
      <c r="B2180" s="64"/>
    </row>
    <row r="2181">
      <c r="B2181" s="64"/>
    </row>
    <row r="2182">
      <c r="B2182" s="64"/>
    </row>
    <row r="2183">
      <c r="B2183" s="64"/>
    </row>
    <row r="2184">
      <c r="B2184" s="64"/>
    </row>
    <row r="2185">
      <c r="B2185" s="64"/>
    </row>
    <row r="2186">
      <c r="B2186" s="64"/>
    </row>
    <row r="2187">
      <c r="B2187" s="64"/>
    </row>
    <row r="2188">
      <c r="B2188" s="64"/>
    </row>
    <row r="2189">
      <c r="B2189" s="64"/>
    </row>
    <row r="2190">
      <c r="B2190" s="64"/>
    </row>
    <row r="2191">
      <c r="B2191" s="64"/>
    </row>
    <row r="2192">
      <c r="B2192" s="64"/>
    </row>
    <row r="2193">
      <c r="B2193" s="64"/>
    </row>
    <row r="2194">
      <c r="B2194" s="64"/>
    </row>
    <row r="2195">
      <c r="B2195" s="64"/>
    </row>
    <row r="2196">
      <c r="B2196" s="64"/>
    </row>
    <row r="2197">
      <c r="B2197" s="64"/>
    </row>
    <row r="2198">
      <c r="B2198" s="64"/>
    </row>
    <row r="2199">
      <c r="B2199" s="64"/>
    </row>
    <row r="2200">
      <c r="B2200" s="64"/>
    </row>
    <row r="2201">
      <c r="B2201" s="64"/>
    </row>
    <row r="2202">
      <c r="B2202" s="64"/>
    </row>
    <row r="2203">
      <c r="B2203" s="64"/>
    </row>
    <row r="2204">
      <c r="B2204" s="64"/>
    </row>
    <row r="2205">
      <c r="B2205" s="64"/>
    </row>
    <row r="2206">
      <c r="B2206" s="64"/>
    </row>
    <row r="2207">
      <c r="B2207" s="64"/>
    </row>
    <row r="2208">
      <c r="B2208" s="64"/>
    </row>
    <row r="2209">
      <c r="B2209" s="64"/>
    </row>
    <row r="2210">
      <c r="B2210" s="64"/>
    </row>
    <row r="2211">
      <c r="B2211" s="64"/>
    </row>
    <row r="2212">
      <c r="B2212" s="64"/>
    </row>
    <row r="2213">
      <c r="B2213" s="64"/>
    </row>
    <row r="2214">
      <c r="B2214" s="64"/>
    </row>
    <row r="2215">
      <c r="B2215" s="64"/>
    </row>
    <row r="2216">
      <c r="B2216" s="64"/>
    </row>
    <row r="2217">
      <c r="B2217" s="64"/>
    </row>
    <row r="2218">
      <c r="B2218" s="64"/>
    </row>
    <row r="2219">
      <c r="B2219" s="64"/>
    </row>
    <row r="2220">
      <c r="B2220" s="64"/>
    </row>
    <row r="2221">
      <c r="B2221" s="64"/>
    </row>
    <row r="2222">
      <c r="B2222" s="64"/>
    </row>
    <row r="2223">
      <c r="B2223" s="64"/>
    </row>
    <row r="2224">
      <c r="B2224" s="64"/>
    </row>
    <row r="2225">
      <c r="B2225" s="64"/>
    </row>
    <row r="2226">
      <c r="B2226" s="64"/>
    </row>
    <row r="2227">
      <c r="B2227" s="64"/>
    </row>
    <row r="2228">
      <c r="B2228" s="64"/>
    </row>
    <row r="2229">
      <c r="B2229" s="64"/>
    </row>
    <row r="2230">
      <c r="B2230" s="64"/>
    </row>
    <row r="2231">
      <c r="B2231" s="64"/>
    </row>
    <row r="2232">
      <c r="B2232" s="64"/>
    </row>
    <row r="2233">
      <c r="B2233" s="64"/>
    </row>
    <row r="2234">
      <c r="B2234" s="64"/>
    </row>
    <row r="2235">
      <c r="B2235" s="64"/>
    </row>
    <row r="2236">
      <c r="B2236" s="64"/>
    </row>
    <row r="2237">
      <c r="B2237" s="64"/>
    </row>
    <row r="2238">
      <c r="B2238" s="64"/>
    </row>
    <row r="2239">
      <c r="B2239" s="64"/>
    </row>
    <row r="2240">
      <c r="B2240" s="64"/>
    </row>
    <row r="2241">
      <c r="B2241" s="64"/>
    </row>
    <row r="2242">
      <c r="B2242" s="64"/>
    </row>
    <row r="2243">
      <c r="B2243" s="64"/>
    </row>
    <row r="2244">
      <c r="B2244" s="64"/>
    </row>
    <row r="2245">
      <c r="B2245" s="64"/>
    </row>
    <row r="2246">
      <c r="B2246" s="64"/>
    </row>
    <row r="2247">
      <c r="B2247" s="64"/>
    </row>
    <row r="2248">
      <c r="B2248" s="64"/>
    </row>
    <row r="2249">
      <c r="B2249" s="64"/>
    </row>
    <row r="2250">
      <c r="B2250" s="64"/>
    </row>
    <row r="2251">
      <c r="B2251" s="64"/>
    </row>
    <row r="2252">
      <c r="B2252" s="64"/>
    </row>
    <row r="2253">
      <c r="B2253" s="64"/>
    </row>
    <row r="2254">
      <c r="B2254" s="64"/>
    </row>
    <row r="2255">
      <c r="B2255" s="64"/>
    </row>
    <row r="2256">
      <c r="B2256" s="64"/>
    </row>
    <row r="2257">
      <c r="B2257" s="64"/>
    </row>
    <row r="2258">
      <c r="B2258" s="64"/>
    </row>
    <row r="2259">
      <c r="B2259" s="64"/>
    </row>
    <row r="2260">
      <c r="B2260" s="64"/>
    </row>
    <row r="2261">
      <c r="B2261" s="64"/>
    </row>
    <row r="2262">
      <c r="B2262" s="64"/>
    </row>
    <row r="2263">
      <c r="B2263" s="64"/>
    </row>
    <row r="2264">
      <c r="B2264" s="64"/>
    </row>
    <row r="2265">
      <c r="B2265" s="64"/>
    </row>
    <row r="2266">
      <c r="B2266" s="64"/>
    </row>
    <row r="2267">
      <c r="B2267" s="64"/>
    </row>
    <row r="2268">
      <c r="B2268" s="64"/>
    </row>
    <row r="2269">
      <c r="B2269" s="64"/>
    </row>
    <row r="2270">
      <c r="B2270" s="64"/>
    </row>
    <row r="2271">
      <c r="B2271" s="64"/>
    </row>
    <row r="2272">
      <c r="B2272" s="64"/>
    </row>
    <row r="2273">
      <c r="B2273" s="64"/>
    </row>
    <row r="2274">
      <c r="B2274" s="64"/>
    </row>
    <row r="2275">
      <c r="B2275" s="64"/>
    </row>
    <row r="2276">
      <c r="B2276" s="64"/>
    </row>
    <row r="2277">
      <c r="B2277" s="64"/>
    </row>
    <row r="2278">
      <c r="B2278" s="64"/>
    </row>
    <row r="2279">
      <c r="B2279" s="64"/>
    </row>
    <row r="2280">
      <c r="B2280" s="64"/>
    </row>
    <row r="2281">
      <c r="B2281" s="64"/>
    </row>
    <row r="2282">
      <c r="B2282" s="64"/>
    </row>
    <row r="2283">
      <c r="B2283" s="64"/>
    </row>
    <row r="2284">
      <c r="B2284" s="64"/>
    </row>
    <row r="2285">
      <c r="B2285" s="64"/>
    </row>
    <row r="2286">
      <c r="B2286" s="64"/>
    </row>
    <row r="2287">
      <c r="B2287" s="64"/>
    </row>
    <row r="2288">
      <c r="B2288" s="64"/>
    </row>
    <row r="2289">
      <c r="B2289" s="64"/>
    </row>
    <row r="2290">
      <c r="B2290" s="64"/>
    </row>
    <row r="2291">
      <c r="B2291" s="64"/>
    </row>
    <row r="2292">
      <c r="B2292" s="64"/>
    </row>
    <row r="2293">
      <c r="B2293" s="64"/>
    </row>
    <row r="2294">
      <c r="B2294" s="64"/>
    </row>
    <row r="2295">
      <c r="B2295" s="64"/>
    </row>
    <row r="2296">
      <c r="B2296" s="64"/>
    </row>
    <row r="2297">
      <c r="B2297" s="64"/>
    </row>
    <row r="2298">
      <c r="B2298" s="64"/>
    </row>
    <row r="2299">
      <c r="B2299" s="64"/>
    </row>
    <row r="2300">
      <c r="B2300" s="64"/>
    </row>
    <row r="2301">
      <c r="B2301" s="64"/>
    </row>
    <row r="2302">
      <c r="B2302" s="64"/>
    </row>
    <row r="2303">
      <c r="B2303" s="64"/>
    </row>
    <row r="2304">
      <c r="B2304" s="64"/>
    </row>
    <row r="2305">
      <c r="B2305" s="64"/>
    </row>
    <row r="2306">
      <c r="B2306" s="64"/>
    </row>
    <row r="2307">
      <c r="B2307" s="64"/>
    </row>
    <row r="2308">
      <c r="B2308" s="64"/>
    </row>
    <row r="2309">
      <c r="B2309" s="64"/>
    </row>
    <row r="2310">
      <c r="B2310" s="64"/>
    </row>
    <row r="2311">
      <c r="B2311" s="64"/>
    </row>
    <row r="2312">
      <c r="B2312" s="64"/>
    </row>
    <row r="2313">
      <c r="B2313" s="64"/>
    </row>
    <row r="2314">
      <c r="B2314" s="64"/>
    </row>
    <row r="2315">
      <c r="B2315" s="64"/>
    </row>
    <row r="2316">
      <c r="B2316" s="64"/>
    </row>
    <row r="2317">
      <c r="B2317" s="64"/>
    </row>
    <row r="2318">
      <c r="B2318" s="64"/>
    </row>
    <row r="2319">
      <c r="B2319" s="64"/>
    </row>
    <row r="2320">
      <c r="B2320" s="64"/>
    </row>
    <row r="2321">
      <c r="B2321" s="64"/>
    </row>
    <row r="2322">
      <c r="B2322" s="64"/>
    </row>
    <row r="2323">
      <c r="B2323" s="64"/>
    </row>
    <row r="2324">
      <c r="B2324" s="64"/>
    </row>
    <row r="2325">
      <c r="B2325" s="64"/>
    </row>
    <row r="2326">
      <c r="B2326" s="64"/>
    </row>
    <row r="2327">
      <c r="B2327" s="64"/>
    </row>
    <row r="2328">
      <c r="B2328" s="64"/>
    </row>
    <row r="2329">
      <c r="B2329" s="64"/>
    </row>
    <row r="2330">
      <c r="B2330" s="64"/>
    </row>
    <row r="2331">
      <c r="B2331" s="64"/>
    </row>
    <row r="2332">
      <c r="B2332" s="64"/>
    </row>
    <row r="2333">
      <c r="B2333" s="64"/>
    </row>
    <row r="2334">
      <c r="B2334" s="64"/>
    </row>
    <row r="2335">
      <c r="B2335" s="64"/>
    </row>
    <row r="2336">
      <c r="B2336" s="64"/>
    </row>
    <row r="2337">
      <c r="B2337" s="64"/>
    </row>
    <row r="2338">
      <c r="B2338" s="64"/>
    </row>
    <row r="2339">
      <c r="B2339" s="64"/>
    </row>
    <row r="2340">
      <c r="B2340" s="64"/>
    </row>
    <row r="2341">
      <c r="B2341" s="64"/>
    </row>
    <row r="2342">
      <c r="B2342" s="64"/>
    </row>
    <row r="2343">
      <c r="B2343" s="64"/>
    </row>
    <row r="2344">
      <c r="B2344" s="64"/>
    </row>
    <row r="2345">
      <c r="B2345" s="64"/>
    </row>
    <row r="2346">
      <c r="B2346" s="64"/>
    </row>
    <row r="2347">
      <c r="B2347" s="64"/>
    </row>
    <row r="2348">
      <c r="B2348" s="64"/>
    </row>
    <row r="2349">
      <c r="B2349" s="64"/>
    </row>
    <row r="2350">
      <c r="B2350" s="64"/>
    </row>
    <row r="2351">
      <c r="B2351" s="64"/>
    </row>
    <row r="2352">
      <c r="B2352" s="64"/>
    </row>
    <row r="2353">
      <c r="B2353" s="64"/>
    </row>
    <row r="2354">
      <c r="B2354" s="64"/>
    </row>
    <row r="2355">
      <c r="B2355" s="64"/>
    </row>
    <row r="2356">
      <c r="B2356" s="64"/>
    </row>
    <row r="2357">
      <c r="B2357" s="64"/>
    </row>
    <row r="2358">
      <c r="B2358" s="64"/>
    </row>
    <row r="2359">
      <c r="B2359" s="64"/>
    </row>
    <row r="2360">
      <c r="B2360" s="64"/>
    </row>
    <row r="2361">
      <c r="B2361" s="64"/>
    </row>
    <row r="2362">
      <c r="B2362" s="64"/>
    </row>
    <row r="2363">
      <c r="B2363" s="64"/>
    </row>
    <row r="2364">
      <c r="B2364" s="64"/>
    </row>
    <row r="2365">
      <c r="B2365" s="64"/>
    </row>
    <row r="2366">
      <c r="B2366" s="64"/>
    </row>
    <row r="2367">
      <c r="B2367" s="64"/>
    </row>
    <row r="2368">
      <c r="B2368" s="64"/>
    </row>
    <row r="2369">
      <c r="B2369" s="64"/>
    </row>
    <row r="2370">
      <c r="B2370" s="64"/>
    </row>
    <row r="2371">
      <c r="B2371" s="64"/>
    </row>
    <row r="2372">
      <c r="B2372" s="64"/>
    </row>
    <row r="2373">
      <c r="B2373" s="64"/>
    </row>
    <row r="2374">
      <c r="B2374" s="64"/>
    </row>
    <row r="2375">
      <c r="B2375" s="64"/>
    </row>
    <row r="2376">
      <c r="B2376" s="64"/>
    </row>
    <row r="2377">
      <c r="B2377" s="64"/>
    </row>
    <row r="2378">
      <c r="B2378" s="64"/>
    </row>
    <row r="2379">
      <c r="B2379" s="64"/>
    </row>
    <row r="2380">
      <c r="B2380" s="64"/>
    </row>
    <row r="2381">
      <c r="B2381" s="64"/>
    </row>
    <row r="2382">
      <c r="B2382" s="64"/>
    </row>
    <row r="2383">
      <c r="B2383" s="64"/>
    </row>
    <row r="2384">
      <c r="B2384" s="64"/>
    </row>
    <row r="2385">
      <c r="B2385" s="64"/>
    </row>
    <row r="2386">
      <c r="B2386" s="64"/>
    </row>
    <row r="2387">
      <c r="B2387" s="64"/>
    </row>
    <row r="2388">
      <c r="B2388" s="64"/>
    </row>
    <row r="2389">
      <c r="B2389" s="64"/>
    </row>
    <row r="2390">
      <c r="B2390" s="64"/>
    </row>
    <row r="2391">
      <c r="B2391" s="64"/>
    </row>
    <row r="2392">
      <c r="B2392" s="64"/>
    </row>
    <row r="2393">
      <c r="B2393" s="64"/>
    </row>
    <row r="2394">
      <c r="B2394" s="64"/>
    </row>
    <row r="2395">
      <c r="B2395" s="64"/>
    </row>
    <row r="2396">
      <c r="B2396" s="64"/>
    </row>
    <row r="2397">
      <c r="B2397" s="64"/>
    </row>
    <row r="2398">
      <c r="B2398" s="64"/>
    </row>
    <row r="2399">
      <c r="B2399" s="64"/>
    </row>
    <row r="2400">
      <c r="B2400" s="64"/>
    </row>
    <row r="2401">
      <c r="B2401" s="64"/>
    </row>
    <row r="2402">
      <c r="B2402" s="64"/>
    </row>
    <row r="2403">
      <c r="B2403" s="64"/>
    </row>
    <row r="2404">
      <c r="B2404" s="64"/>
    </row>
    <row r="2405">
      <c r="B2405" s="64"/>
    </row>
    <row r="2406">
      <c r="B2406" s="64"/>
    </row>
    <row r="2407">
      <c r="B2407" s="64"/>
    </row>
    <row r="2408">
      <c r="B2408" s="64"/>
    </row>
    <row r="2409">
      <c r="B2409" s="64"/>
    </row>
    <row r="2410">
      <c r="B2410" s="64"/>
    </row>
    <row r="2411">
      <c r="B2411" s="64"/>
    </row>
    <row r="2412">
      <c r="B2412" s="64"/>
    </row>
    <row r="2413">
      <c r="B2413" s="64"/>
    </row>
    <row r="2414">
      <c r="B2414" s="64"/>
    </row>
    <row r="2415">
      <c r="B2415" s="64"/>
    </row>
    <row r="2416">
      <c r="B2416" s="64"/>
    </row>
    <row r="2417">
      <c r="B2417" s="64"/>
    </row>
    <row r="2418">
      <c r="B2418" s="64"/>
    </row>
    <row r="2419">
      <c r="B2419" s="64"/>
    </row>
    <row r="2420">
      <c r="B2420" s="64"/>
    </row>
    <row r="2421">
      <c r="B2421" s="64"/>
    </row>
    <row r="2422">
      <c r="B2422" s="64"/>
    </row>
    <row r="2423">
      <c r="B2423" s="64"/>
    </row>
    <row r="2424">
      <c r="B2424" s="64"/>
    </row>
    <row r="2425">
      <c r="B2425" s="64"/>
    </row>
    <row r="2426">
      <c r="B2426" s="64"/>
    </row>
    <row r="2427">
      <c r="B2427" s="64"/>
    </row>
    <row r="2428">
      <c r="B2428" s="64"/>
    </row>
    <row r="2429">
      <c r="B2429" s="64"/>
    </row>
    <row r="2430">
      <c r="B2430" s="64"/>
    </row>
    <row r="2431">
      <c r="B2431" s="64"/>
    </row>
    <row r="2432">
      <c r="B2432" s="64"/>
    </row>
    <row r="2433">
      <c r="B2433" s="64"/>
    </row>
    <row r="2434">
      <c r="B2434" s="64"/>
    </row>
    <row r="2435">
      <c r="B2435" s="64"/>
    </row>
    <row r="2436">
      <c r="B2436" s="64"/>
    </row>
    <row r="2437">
      <c r="B2437" s="64"/>
    </row>
    <row r="2438">
      <c r="B2438" s="64"/>
    </row>
    <row r="2439">
      <c r="B2439" s="64"/>
    </row>
    <row r="2440">
      <c r="B2440" s="64"/>
    </row>
    <row r="2441">
      <c r="B2441" s="64"/>
    </row>
    <row r="2442">
      <c r="B2442" s="64"/>
    </row>
    <row r="2443">
      <c r="B2443" s="64"/>
    </row>
    <row r="2444">
      <c r="B2444" s="64"/>
    </row>
    <row r="2445">
      <c r="B2445" s="64"/>
    </row>
    <row r="2446">
      <c r="B2446" s="64"/>
    </row>
    <row r="2447">
      <c r="B2447" s="64"/>
    </row>
    <row r="2448">
      <c r="B2448" s="64"/>
    </row>
    <row r="2449">
      <c r="B2449" s="64"/>
    </row>
    <row r="2450">
      <c r="B2450" s="64"/>
    </row>
    <row r="2451">
      <c r="B2451" s="64"/>
    </row>
    <row r="2452">
      <c r="B2452" s="64"/>
    </row>
    <row r="2453">
      <c r="B2453" s="64"/>
    </row>
    <row r="2454">
      <c r="B2454" s="64"/>
    </row>
    <row r="2455">
      <c r="B2455" s="64"/>
    </row>
    <row r="2456">
      <c r="B2456" s="64"/>
    </row>
    <row r="2457">
      <c r="B2457" s="64"/>
    </row>
    <row r="2458">
      <c r="B2458" s="64"/>
    </row>
    <row r="2459">
      <c r="B2459" s="64"/>
    </row>
    <row r="2460">
      <c r="B2460" s="64"/>
    </row>
    <row r="2461">
      <c r="B2461" s="64"/>
    </row>
    <row r="2462">
      <c r="B2462" s="64"/>
    </row>
    <row r="2463">
      <c r="B2463" s="64"/>
    </row>
    <row r="2464">
      <c r="B2464" s="64"/>
    </row>
    <row r="2465">
      <c r="B2465" s="64"/>
    </row>
    <row r="2466">
      <c r="B2466" s="64"/>
    </row>
    <row r="2467">
      <c r="B2467" s="64"/>
    </row>
    <row r="2468">
      <c r="B2468" s="64"/>
    </row>
    <row r="2469">
      <c r="B2469" s="64"/>
    </row>
    <row r="2470">
      <c r="B2470" s="64"/>
    </row>
    <row r="2471">
      <c r="B2471" s="64"/>
    </row>
    <row r="2472">
      <c r="B2472" s="64"/>
    </row>
    <row r="2473">
      <c r="B2473" s="64"/>
    </row>
    <row r="2474">
      <c r="B2474" s="64"/>
    </row>
    <row r="2475">
      <c r="B2475" s="64"/>
    </row>
    <row r="2476">
      <c r="B2476" s="64"/>
    </row>
    <row r="2477">
      <c r="B2477" s="64"/>
    </row>
    <row r="2478">
      <c r="B2478" s="64"/>
    </row>
    <row r="2479">
      <c r="B2479" s="64"/>
    </row>
    <row r="2480">
      <c r="B2480" s="64"/>
    </row>
    <row r="2481">
      <c r="B2481" s="64"/>
    </row>
    <row r="2482">
      <c r="B2482" s="64"/>
    </row>
    <row r="2483">
      <c r="B2483" s="64"/>
    </row>
    <row r="2484">
      <c r="B2484" s="64"/>
    </row>
    <row r="2485">
      <c r="B2485" s="64"/>
    </row>
    <row r="2486">
      <c r="B2486" s="64"/>
    </row>
    <row r="2487">
      <c r="B2487" s="64"/>
    </row>
    <row r="2488">
      <c r="B2488" s="64"/>
    </row>
    <row r="2489">
      <c r="B2489" s="64"/>
    </row>
    <row r="2490">
      <c r="B2490" s="64"/>
    </row>
    <row r="2491">
      <c r="B2491" s="64"/>
    </row>
    <row r="2492">
      <c r="B2492" s="64"/>
    </row>
    <row r="2493">
      <c r="B2493" s="64"/>
    </row>
    <row r="2494">
      <c r="B2494" s="64"/>
    </row>
    <row r="2495">
      <c r="B2495" s="64"/>
    </row>
    <row r="2496">
      <c r="B2496" s="64"/>
    </row>
    <row r="2497">
      <c r="B2497" s="64"/>
    </row>
    <row r="2498">
      <c r="B2498" s="64"/>
    </row>
    <row r="2499">
      <c r="B2499" s="64"/>
    </row>
    <row r="2500">
      <c r="B2500" s="64"/>
    </row>
    <row r="2501">
      <c r="B2501" s="64"/>
    </row>
    <row r="2502">
      <c r="B2502" s="64"/>
    </row>
    <row r="2503">
      <c r="B2503" s="64"/>
    </row>
    <row r="2504">
      <c r="B2504" s="64"/>
    </row>
    <row r="2505">
      <c r="B2505" s="64"/>
    </row>
    <row r="2506">
      <c r="B2506" s="64"/>
    </row>
    <row r="2507">
      <c r="B2507" s="64"/>
    </row>
    <row r="2508">
      <c r="B2508" s="64"/>
    </row>
    <row r="2509">
      <c r="B2509" s="64"/>
    </row>
    <row r="2510">
      <c r="B2510" s="64"/>
    </row>
    <row r="2511">
      <c r="B2511" s="64"/>
    </row>
    <row r="2512">
      <c r="B2512" s="64"/>
    </row>
    <row r="2513">
      <c r="B2513" s="64"/>
    </row>
    <row r="2514">
      <c r="B2514" s="64"/>
    </row>
    <row r="2515">
      <c r="B2515" s="64"/>
    </row>
    <row r="2516">
      <c r="B2516" s="64"/>
    </row>
    <row r="2517">
      <c r="B2517" s="64"/>
    </row>
    <row r="2518">
      <c r="B2518" s="64"/>
    </row>
    <row r="2519">
      <c r="B2519" s="64"/>
    </row>
    <row r="2520">
      <c r="B2520" s="64"/>
    </row>
    <row r="2521">
      <c r="B2521" s="64"/>
    </row>
    <row r="2522">
      <c r="B2522" s="64"/>
    </row>
    <row r="2523">
      <c r="B2523" s="64"/>
    </row>
    <row r="2524">
      <c r="B2524" s="64"/>
    </row>
    <row r="2525">
      <c r="B2525" s="64"/>
    </row>
    <row r="2526">
      <c r="B2526" s="64"/>
    </row>
    <row r="2527">
      <c r="B2527" s="64"/>
    </row>
    <row r="2528">
      <c r="B2528" s="64"/>
    </row>
    <row r="2529">
      <c r="B2529" s="64"/>
    </row>
    <row r="2530">
      <c r="B2530" s="64"/>
    </row>
    <row r="2531">
      <c r="B2531" s="64"/>
    </row>
    <row r="2532">
      <c r="B2532" s="64"/>
    </row>
    <row r="2533">
      <c r="B2533" s="64"/>
    </row>
    <row r="2534">
      <c r="B2534" s="64"/>
    </row>
    <row r="2535">
      <c r="B2535" s="64"/>
    </row>
    <row r="2536">
      <c r="B2536" s="64"/>
    </row>
    <row r="2537">
      <c r="B2537" s="64"/>
    </row>
    <row r="2538">
      <c r="B2538" s="64"/>
    </row>
    <row r="2539">
      <c r="B2539" s="64"/>
    </row>
    <row r="2540">
      <c r="B2540" s="64"/>
    </row>
    <row r="2541">
      <c r="B2541" s="64"/>
    </row>
    <row r="2542">
      <c r="B2542" s="64"/>
    </row>
    <row r="2543">
      <c r="B2543" s="64"/>
    </row>
    <row r="2544">
      <c r="B2544" s="64"/>
    </row>
    <row r="2545">
      <c r="B2545" s="64"/>
    </row>
    <row r="2546">
      <c r="B2546" s="64"/>
    </row>
    <row r="2547">
      <c r="B2547" s="64"/>
    </row>
    <row r="2548">
      <c r="B2548" s="64"/>
    </row>
    <row r="2549">
      <c r="B2549" s="64"/>
    </row>
    <row r="2550">
      <c r="B2550" s="64"/>
    </row>
    <row r="2551">
      <c r="B2551" s="64"/>
    </row>
    <row r="2552">
      <c r="B2552" s="64"/>
    </row>
    <row r="2553">
      <c r="B2553" s="64"/>
    </row>
    <row r="2554">
      <c r="B2554" s="64"/>
    </row>
    <row r="2555">
      <c r="B2555" s="64"/>
    </row>
    <row r="2556">
      <c r="B2556" s="64"/>
    </row>
    <row r="2557">
      <c r="B2557" s="64"/>
    </row>
    <row r="2558">
      <c r="B2558" s="64"/>
    </row>
    <row r="2559">
      <c r="B2559" s="64"/>
    </row>
    <row r="2560">
      <c r="B2560" s="64"/>
    </row>
    <row r="2561">
      <c r="B2561" s="64"/>
    </row>
    <row r="2562">
      <c r="B2562" s="64"/>
    </row>
    <row r="2563">
      <c r="B2563" s="64"/>
    </row>
    <row r="2564">
      <c r="B2564" s="64"/>
    </row>
    <row r="2565">
      <c r="B2565" s="64"/>
    </row>
    <row r="2566">
      <c r="B2566" s="64"/>
    </row>
    <row r="2567">
      <c r="B2567" s="64"/>
    </row>
    <row r="2568">
      <c r="B2568" s="64"/>
    </row>
    <row r="2569">
      <c r="B2569" s="64"/>
    </row>
    <row r="2570">
      <c r="B2570" s="64"/>
    </row>
    <row r="2571">
      <c r="B2571" s="64"/>
    </row>
    <row r="2572">
      <c r="B2572" s="64"/>
    </row>
    <row r="2573">
      <c r="B2573" s="64"/>
    </row>
    <row r="2574">
      <c r="B2574" s="64"/>
    </row>
    <row r="2575">
      <c r="B2575" s="64"/>
    </row>
    <row r="2576">
      <c r="B2576" s="64"/>
    </row>
    <row r="2577">
      <c r="B2577" s="64"/>
    </row>
    <row r="2578">
      <c r="B2578" s="64"/>
    </row>
    <row r="2579">
      <c r="B2579" s="64"/>
    </row>
    <row r="2580">
      <c r="B2580" s="64"/>
    </row>
    <row r="2581">
      <c r="B2581" s="64"/>
    </row>
    <row r="2582">
      <c r="B2582" s="64"/>
    </row>
    <row r="2583">
      <c r="B2583" s="64"/>
    </row>
    <row r="2584">
      <c r="B2584" s="64"/>
    </row>
    <row r="2585">
      <c r="B2585" s="64"/>
    </row>
    <row r="2586">
      <c r="B2586" s="64"/>
    </row>
    <row r="2587">
      <c r="B2587" s="64"/>
    </row>
    <row r="2588">
      <c r="B2588" s="64"/>
    </row>
    <row r="2589">
      <c r="B2589" s="64"/>
    </row>
    <row r="2590">
      <c r="B2590" s="64"/>
    </row>
    <row r="2591">
      <c r="B2591" s="64"/>
    </row>
    <row r="2592">
      <c r="B2592" s="64"/>
    </row>
    <row r="2593">
      <c r="B2593" s="64"/>
    </row>
    <row r="2594">
      <c r="B2594" s="64"/>
    </row>
    <row r="2595">
      <c r="B2595" s="64"/>
    </row>
    <row r="2596">
      <c r="B2596" s="64"/>
    </row>
    <row r="2597">
      <c r="B2597" s="64"/>
    </row>
    <row r="2598">
      <c r="B2598" s="64"/>
    </row>
    <row r="2599">
      <c r="B2599" s="64"/>
    </row>
    <row r="2600">
      <c r="B2600" s="64"/>
    </row>
    <row r="2601">
      <c r="B2601" s="64"/>
    </row>
    <row r="2602">
      <c r="B2602" s="64"/>
    </row>
    <row r="2603">
      <c r="B2603" s="64"/>
    </row>
    <row r="2604">
      <c r="B2604" s="64"/>
    </row>
    <row r="2605">
      <c r="B2605" s="64"/>
    </row>
    <row r="2606">
      <c r="B2606" s="64"/>
    </row>
    <row r="2607">
      <c r="B2607" s="64"/>
    </row>
    <row r="2608">
      <c r="B2608" s="64"/>
    </row>
    <row r="2609">
      <c r="B2609" s="64"/>
    </row>
    <row r="2610">
      <c r="B2610" s="64"/>
    </row>
    <row r="2611">
      <c r="B2611" s="64"/>
    </row>
    <row r="2612">
      <c r="B2612" s="64"/>
    </row>
    <row r="2613">
      <c r="B2613" s="64"/>
    </row>
    <row r="2614">
      <c r="B2614" s="64"/>
    </row>
    <row r="2615">
      <c r="B2615" s="64"/>
    </row>
    <row r="2616">
      <c r="B2616" s="64"/>
    </row>
    <row r="2617">
      <c r="B2617" s="64"/>
    </row>
    <row r="2618">
      <c r="B2618" s="64"/>
    </row>
    <row r="2619">
      <c r="B2619" s="64"/>
    </row>
    <row r="2620">
      <c r="B2620" s="64"/>
    </row>
    <row r="2621">
      <c r="B2621" s="64"/>
    </row>
    <row r="2622">
      <c r="B2622" s="64"/>
    </row>
    <row r="2623">
      <c r="B2623" s="64"/>
    </row>
    <row r="2624">
      <c r="B2624" s="64"/>
    </row>
    <row r="2625">
      <c r="B2625" s="64"/>
    </row>
    <row r="2626">
      <c r="B2626" s="64"/>
    </row>
    <row r="2627">
      <c r="B2627" s="64"/>
    </row>
    <row r="2628">
      <c r="B2628" s="64"/>
    </row>
    <row r="2629">
      <c r="B2629" s="64"/>
    </row>
    <row r="2630">
      <c r="B2630" s="64"/>
    </row>
    <row r="2631">
      <c r="B2631" s="64"/>
    </row>
    <row r="2632">
      <c r="B2632" s="64"/>
    </row>
    <row r="2633">
      <c r="B2633" s="64"/>
    </row>
    <row r="2634">
      <c r="B2634" s="64"/>
    </row>
    <row r="2635">
      <c r="B2635" s="64"/>
    </row>
    <row r="2636">
      <c r="B2636" s="64"/>
    </row>
    <row r="2637">
      <c r="B2637" s="64"/>
    </row>
    <row r="2638">
      <c r="B2638" s="64"/>
    </row>
    <row r="2639">
      <c r="B2639" s="64"/>
    </row>
    <row r="2640">
      <c r="B2640" s="64"/>
    </row>
    <row r="2641">
      <c r="B2641" s="64"/>
    </row>
    <row r="2642">
      <c r="B2642" s="64"/>
    </row>
    <row r="2643">
      <c r="B2643" s="64"/>
    </row>
    <row r="2644">
      <c r="B2644" s="64"/>
    </row>
    <row r="2645">
      <c r="B2645" s="64"/>
    </row>
    <row r="2646">
      <c r="B2646" s="64"/>
    </row>
    <row r="2647">
      <c r="B2647" s="64"/>
    </row>
    <row r="2648">
      <c r="B2648" s="64"/>
    </row>
    <row r="2649">
      <c r="B2649" s="64"/>
    </row>
    <row r="2650">
      <c r="B2650" s="64"/>
    </row>
    <row r="2651">
      <c r="B2651" s="64"/>
    </row>
    <row r="2652">
      <c r="B2652" s="64"/>
    </row>
    <row r="2653">
      <c r="B2653" s="64"/>
    </row>
    <row r="2654">
      <c r="B2654" s="64"/>
    </row>
    <row r="2655">
      <c r="B2655" s="64"/>
    </row>
    <row r="2656">
      <c r="B2656" s="64"/>
    </row>
    <row r="2657">
      <c r="B2657" s="64"/>
    </row>
    <row r="2658">
      <c r="B2658" s="64"/>
    </row>
    <row r="2659">
      <c r="B2659" s="64"/>
    </row>
    <row r="2660">
      <c r="B2660" s="64"/>
    </row>
    <row r="2661">
      <c r="B2661" s="64"/>
    </row>
    <row r="2662">
      <c r="B2662" s="64"/>
    </row>
    <row r="2663">
      <c r="B2663" s="64"/>
    </row>
    <row r="2664">
      <c r="B2664" s="64"/>
    </row>
    <row r="2665">
      <c r="B2665" s="64"/>
    </row>
    <row r="2666">
      <c r="B2666" s="64"/>
    </row>
    <row r="2667">
      <c r="B2667" s="64"/>
    </row>
    <row r="2668">
      <c r="B2668" s="64"/>
    </row>
    <row r="2669">
      <c r="B2669" s="64"/>
    </row>
    <row r="2670">
      <c r="B2670" s="64"/>
    </row>
    <row r="2671">
      <c r="B2671" s="64"/>
    </row>
    <row r="2672">
      <c r="B2672" s="64"/>
    </row>
    <row r="2673">
      <c r="B2673" s="64"/>
    </row>
    <row r="2674">
      <c r="B2674" s="64"/>
    </row>
    <row r="2675">
      <c r="B2675" s="64"/>
    </row>
    <row r="2676">
      <c r="B2676" s="64"/>
    </row>
    <row r="2677">
      <c r="B2677" s="64"/>
    </row>
    <row r="2678">
      <c r="B2678" s="64"/>
    </row>
    <row r="2679">
      <c r="B2679" s="64"/>
    </row>
    <row r="2680">
      <c r="B2680" s="64"/>
    </row>
    <row r="2681">
      <c r="B2681" s="64"/>
    </row>
    <row r="2682">
      <c r="B2682" s="64"/>
    </row>
    <row r="2683">
      <c r="B2683" s="64"/>
    </row>
    <row r="2684">
      <c r="B2684" s="64"/>
    </row>
    <row r="2685">
      <c r="B2685" s="64"/>
    </row>
    <row r="2686">
      <c r="B2686" s="64"/>
    </row>
    <row r="2687">
      <c r="B2687" s="64"/>
    </row>
    <row r="2688">
      <c r="B2688" s="64"/>
    </row>
    <row r="2689">
      <c r="B2689" s="64"/>
    </row>
    <row r="2690">
      <c r="B2690" s="64"/>
    </row>
    <row r="2691">
      <c r="B2691" s="64"/>
    </row>
    <row r="2692">
      <c r="B2692" s="64"/>
    </row>
    <row r="2693">
      <c r="B2693" s="64"/>
    </row>
    <row r="2694">
      <c r="B2694" s="64"/>
    </row>
    <row r="2695">
      <c r="B2695" s="64"/>
    </row>
    <row r="2696">
      <c r="B2696" s="64"/>
    </row>
    <row r="2697">
      <c r="B2697" s="64"/>
    </row>
    <row r="2698">
      <c r="B2698" s="64"/>
    </row>
    <row r="2699">
      <c r="B2699" s="64"/>
    </row>
    <row r="2700">
      <c r="B2700" s="64"/>
    </row>
    <row r="2701">
      <c r="B2701" s="64"/>
    </row>
    <row r="2702">
      <c r="B2702" s="64"/>
    </row>
    <row r="2703">
      <c r="B2703" s="64"/>
    </row>
    <row r="2704">
      <c r="B2704" s="64"/>
    </row>
    <row r="2705">
      <c r="B2705" s="64"/>
    </row>
    <row r="2706">
      <c r="B2706" s="64"/>
    </row>
    <row r="2707">
      <c r="B2707" s="64"/>
    </row>
    <row r="2708">
      <c r="B2708" s="64"/>
    </row>
    <row r="2709">
      <c r="B2709" s="64"/>
    </row>
    <row r="2710">
      <c r="B2710" s="64"/>
    </row>
    <row r="2711">
      <c r="B2711" s="64"/>
    </row>
    <row r="2712">
      <c r="B2712" s="64"/>
    </row>
    <row r="2713">
      <c r="B2713" s="64"/>
    </row>
    <row r="2714">
      <c r="B2714" s="64"/>
    </row>
    <row r="2715">
      <c r="B2715" s="64"/>
    </row>
    <row r="2716">
      <c r="B2716" s="64"/>
    </row>
    <row r="2717">
      <c r="B2717" s="64"/>
    </row>
    <row r="2718">
      <c r="B2718" s="64"/>
    </row>
    <row r="2719">
      <c r="B2719" s="64"/>
    </row>
    <row r="2720">
      <c r="B2720" s="64"/>
    </row>
    <row r="2721">
      <c r="B2721" s="64"/>
    </row>
    <row r="2722">
      <c r="B2722" s="64"/>
    </row>
    <row r="2723">
      <c r="B2723" s="64"/>
    </row>
    <row r="2724">
      <c r="B2724" s="64"/>
    </row>
    <row r="2725">
      <c r="B2725" s="64"/>
    </row>
    <row r="2726">
      <c r="B2726" s="64"/>
    </row>
    <row r="2727">
      <c r="B2727" s="64"/>
    </row>
    <row r="2728">
      <c r="B2728" s="64"/>
    </row>
    <row r="2729">
      <c r="B2729" s="64"/>
    </row>
    <row r="2730">
      <c r="B2730" s="64"/>
    </row>
    <row r="2731">
      <c r="B2731" s="64"/>
    </row>
    <row r="2732">
      <c r="B2732" s="64"/>
    </row>
    <row r="2733">
      <c r="B2733" s="64"/>
    </row>
    <row r="2734">
      <c r="B2734" s="64"/>
    </row>
    <row r="2735">
      <c r="B2735" s="64"/>
    </row>
    <row r="2736">
      <c r="B2736" s="64"/>
    </row>
    <row r="2737">
      <c r="B2737" s="64"/>
    </row>
    <row r="2738">
      <c r="B2738" s="64"/>
    </row>
    <row r="2739">
      <c r="B2739" s="64"/>
    </row>
    <row r="2740">
      <c r="B2740" s="64"/>
    </row>
    <row r="2741">
      <c r="B2741" s="64"/>
    </row>
    <row r="2742">
      <c r="B2742" s="64"/>
    </row>
    <row r="2743">
      <c r="B2743" s="64"/>
    </row>
    <row r="2744">
      <c r="B2744" s="64"/>
    </row>
    <row r="2745">
      <c r="B2745" s="64"/>
    </row>
    <row r="2746">
      <c r="B2746" s="64"/>
    </row>
    <row r="2747">
      <c r="B2747" s="64"/>
    </row>
    <row r="2748">
      <c r="B2748" s="64"/>
    </row>
    <row r="2749">
      <c r="B2749" s="64"/>
    </row>
    <row r="2750">
      <c r="B2750" s="64"/>
    </row>
    <row r="2751">
      <c r="B2751" s="64"/>
    </row>
    <row r="2752">
      <c r="B2752" s="64"/>
    </row>
    <row r="2753">
      <c r="B2753" s="64"/>
    </row>
    <row r="2754">
      <c r="B2754" s="64"/>
    </row>
    <row r="2755">
      <c r="B2755" s="64"/>
    </row>
    <row r="2756">
      <c r="B2756" s="64"/>
    </row>
    <row r="2757">
      <c r="B2757" s="64"/>
    </row>
    <row r="2758">
      <c r="B2758" s="64"/>
    </row>
    <row r="2759">
      <c r="B2759" s="64"/>
    </row>
    <row r="2760">
      <c r="B2760" s="64"/>
    </row>
    <row r="2761">
      <c r="B2761" s="64"/>
    </row>
    <row r="2762">
      <c r="B2762" s="64"/>
    </row>
    <row r="2763">
      <c r="B2763" s="64"/>
    </row>
    <row r="2764">
      <c r="B2764" s="64"/>
    </row>
    <row r="2765">
      <c r="B2765" s="64"/>
    </row>
    <row r="2766">
      <c r="B2766" s="64"/>
    </row>
    <row r="2767">
      <c r="B2767" s="64"/>
    </row>
    <row r="2768">
      <c r="B2768" s="64"/>
    </row>
    <row r="2769">
      <c r="B2769" s="64"/>
    </row>
    <row r="2770">
      <c r="B2770" s="64"/>
    </row>
    <row r="2771">
      <c r="B2771" s="64"/>
    </row>
    <row r="2772">
      <c r="B2772" s="64"/>
    </row>
    <row r="2773">
      <c r="B2773" s="64"/>
    </row>
    <row r="2774">
      <c r="B2774" s="64"/>
    </row>
    <row r="2775">
      <c r="B2775" s="64"/>
    </row>
    <row r="2776">
      <c r="B2776" s="64"/>
    </row>
    <row r="2777">
      <c r="B2777" s="64"/>
    </row>
    <row r="2778">
      <c r="B2778" s="64"/>
    </row>
    <row r="2779">
      <c r="B2779" s="64"/>
    </row>
    <row r="2780">
      <c r="B2780" s="64"/>
    </row>
    <row r="2781">
      <c r="B2781" s="64"/>
    </row>
    <row r="2782">
      <c r="B2782" s="64"/>
    </row>
    <row r="2783">
      <c r="B2783" s="64"/>
    </row>
    <row r="2784">
      <c r="B2784" s="64"/>
    </row>
    <row r="2785">
      <c r="B2785" s="64"/>
    </row>
    <row r="2786">
      <c r="B2786" s="64"/>
    </row>
    <row r="2787">
      <c r="B2787" s="64"/>
    </row>
    <row r="2788">
      <c r="B2788" s="64"/>
    </row>
    <row r="2789">
      <c r="B2789" s="64"/>
    </row>
    <row r="2790">
      <c r="B2790" s="64"/>
    </row>
    <row r="2791">
      <c r="B2791" s="64"/>
    </row>
    <row r="2792">
      <c r="B2792" s="64"/>
    </row>
    <row r="2793">
      <c r="B2793" s="64"/>
    </row>
    <row r="2794">
      <c r="B2794" s="64"/>
    </row>
    <row r="2795">
      <c r="B2795" s="64"/>
    </row>
    <row r="2796">
      <c r="B2796" s="64"/>
    </row>
    <row r="2797">
      <c r="B2797" s="64"/>
    </row>
    <row r="2798">
      <c r="B2798" s="64"/>
    </row>
    <row r="2799">
      <c r="B2799" s="64"/>
    </row>
    <row r="2800">
      <c r="B2800" s="64"/>
    </row>
    <row r="2801">
      <c r="B2801" s="64"/>
    </row>
    <row r="2802">
      <c r="B2802" s="64"/>
    </row>
    <row r="2803">
      <c r="B2803" s="64"/>
    </row>
    <row r="2804">
      <c r="B2804" s="64"/>
    </row>
    <row r="2805">
      <c r="B2805" s="64"/>
    </row>
    <row r="2806">
      <c r="B2806" s="64"/>
    </row>
    <row r="2807">
      <c r="B2807" s="64"/>
    </row>
    <row r="2808">
      <c r="B2808" s="64"/>
    </row>
    <row r="2809">
      <c r="B2809" s="64"/>
    </row>
    <row r="2810">
      <c r="B2810" s="64"/>
    </row>
    <row r="2811">
      <c r="B2811" s="64"/>
    </row>
    <row r="2812">
      <c r="B2812" s="64"/>
    </row>
    <row r="2813">
      <c r="B2813" s="64"/>
    </row>
    <row r="2814">
      <c r="B2814" s="64"/>
    </row>
    <row r="2815">
      <c r="B2815" s="64"/>
    </row>
    <row r="2816">
      <c r="B2816" s="64"/>
    </row>
    <row r="2817">
      <c r="B2817" s="64"/>
    </row>
    <row r="2818">
      <c r="B2818" s="64"/>
    </row>
    <row r="2819">
      <c r="B2819" s="64"/>
    </row>
    <row r="2820">
      <c r="B2820" s="64"/>
    </row>
    <row r="2821">
      <c r="B2821" s="64"/>
    </row>
    <row r="2822">
      <c r="B2822" s="64"/>
    </row>
    <row r="2823">
      <c r="B2823" s="64"/>
    </row>
    <row r="2824">
      <c r="B2824" s="64"/>
    </row>
    <row r="2825">
      <c r="B2825" s="64"/>
    </row>
    <row r="2826">
      <c r="B2826" s="64"/>
    </row>
    <row r="2827">
      <c r="B2827" s="64"/>
    </row>
    <row r="2828">
      <c r="B2828" s="64"/>
    </row>
    <row r="2829">
      <c r="B2829" s="64"/>
    </row>
    <row r="2830">
      <c r="B2830" s="64"/>
    </row>
    <row r="2831">
      <c r="B2831" s="64"/>
    </row>
    <row r="2832">
      <c r="B2832" s="64"/>
    </row>
    <row r="2833">
      <c r="B2833" s="64"/>
    </row>
    <row r="2834">
      <c r="B2834" s="64"/>
    </row>
    <row r="2835">
      <c r="B2835" s="64"/>
    </row>
    <row r="2836">
      <c r="B2836" s="64"/>
    </row>
    <row r="2837">
      <c r="B2837" s="64"/>
    </row>
    <row r="2838">
      <c r="B2838" s="64"/>
    </row>
    <row r="2839">
      <c r="B2839" s="64"/>
    </row>
    <row r="2840">
      <c r="B2840" s="64"/>
    </row>
    <row r="2841">
      <c r="B2841" s="64"/>
    </row>
    <row r="2842">
      <c r="B2842" s="64"/>
    </row>
    <row r="2843">
      <c r="B2843" s="64"/>
    </row>
    <row r="2844">
      <c r="B2844" s="64"/>
    </row>
    <row r="2845">
      <c r="B2845" s="64"/>
    </row>
    <row r="2846">
      <c r="B2846" s="64"/>
    </row>
    <row r="2847">
      <c r="B2847" s="64"/>
    </row>
    <row r="2848">
      <c r="B2848" s="64"/>
    </row>
    <row r="2849">
      <c r="B2849" s="64"/>
    </row>
    <row r="2850">
      <c r="B2850" s="64"/>
    </row>
    <row r="2851">
      <c r="B2851" s="64"/>
    </row>
    <row r="2852">
      <c r="B2852" s="64"/>
    </row>
    <row r="2853">
      <c r="B2853" s="64"/>
    </row>
    <row r="2854">
      <c r="B2854" s="64"/>
    </row>
    <row r="2855">
      <c r="B2855" s="64"/>
    </row>
    <row r="2856">
      <c r="B2856" s="64"/>
    </row>
    <row r="2857">
      <c r="B2857" s="64"/>
    </row>
    <row r="2858">
      <c r="B2858" s="64"/>
    </row>
    <row r="2859">
      <c r="B2859" s="64"/>
    </row>
    <row r="2860">
      <c r="B2860" s="64"/>
    </row>
    <row r="2861">
      <c r="B2861" s="64"/>
    </row>
    <row r="2862">
      <c r="B2862" s="64"/>
    </row>
    <row r="2863">
      <c r="B2863" s="64"/>
    </row>
    <row r="2864">
      <c r="B2864" s="64"/>
    </row>
    <row r="2865">
      <c r="B2865" s="64"/>
    </row>
    <row r="2866">
      <c r="B2866" s="64"/>
    </row>
    <row r="2867">
      <c r="B2867" s="64"/>
    </row>
    <row r="2868">
      <c r="B2868" s="64"/>
    </row>
    <row r="2869">
      <c r="B2869" s="64"/>
    </row>
    <row r="2870">
      <c r="B2870" s="64"/>
    </row>
    <row r="2871">
      <c r="B2871" s="64"/>
    </row>
    <row r="2872">
      <c r="B2872" s="64"/>
    </row>
    <row r="2873">
      <c r="B2873" s="64"/>
    </row>
    <row r="2874">
      <c r="B2874" s="64"/>
    </row>
    <row r="2875">
      <c r="B2875" s="64"/>
    </row>
    <row r="2876">
      <c r="B2876" s="64"/>
    </row>
    <row r="2877">
      <c r="B2877" s="64"/>
    </row>
    <row r="2878">
      <c r="B2878" s="64"/>
    </row>
    <row r="2879">
      <c r="B2879" s="64"/>
    </row>
    <row r="2880">
      <c r="B2880" s="64"/>
    </row>
    <row r="2881">
      <c r="B2881" s="64"/>
    </row>
    <row r="2882">
      <c r="B2882" s="64"/>
    </row>
    <row r="2883">
      <c r="B2883" s="64"/>
    </row>
    <row r="2884">
      <c r="B2884" s="64"/>
    </row>
    <row r="2885">
      <c r="B2885" s="64"/>
    </row>
    <row r="2886">
      <c r="B2886" s="64"/>
    </row>
    <row r="2887">
      <c r="B2887" s="64"/>
    </row>
    <row r="2888">
      <c r="B2888" s="64"/>
    </row>
    <row r="2889">
      <c r="B2889" s="64"/>
    </row>
    <row r="2890">
      <c r="B2890" s="64"/>
    </row>
    <row r="2891">
      <c r="B2891" s="64"/>
    </row>
    <row r="2892">
      <c r="B2892" s="64"/>
    </row>
    <row r="2893">
      <c r="B2893" s="64"/>
    </row>
    <row r="2894">
      <c r="B2894" s="64"/>
    </row>
    <row r="2895">
      <c r="B2895" s="64"/>
    </row>
    <row r="2896">
      <c r="B2896" s="64"/>
    </row>
    <row r="2897">
      <c r="B2897" s="64"/>
    </row>
    <row r="2898">
      <c r="B2898" s="64"/>
    </row>
    <row r="2899">
      <c r="B2899" s="64"/>
    </row>
    <row r="2900">
      <c r="B2900" s="64"/>
    </row>
    <row r="2901">
      <c r="B2901" s="64"/>
    </row>
    <row r="2902">
      <c r="B2902" s="64"/>
    </row>
    <row r="2903">
      <c r="B2903" s="64"/>
    </row>
    <row r="2904">
      <c r="B2904" s="64"/>
    </row>
    <row r="2905">
      <c r="B2905" s="64"/>
    </row>
    <row r="2906">
      <c r="B2906" s="64"/>
    </row>
    <row r="2907">
      <c r="B2907" s="64"/>
    </row>
    <row r="2908">
      <c r="B2908" s="64"/>
    </row>
    <row r="2909">
      <c r="B2909" s="64"/>
    </row>
    <row r="2910">
      <c r="B2910" s="64"/>
    </row>
    <row r="2911">
      <c r="B2911" s="64"/>
    </row>
    <row r="2912">
      <c r="B2912" s="64"/>
    </row>
    <row r="2913">
      <c r="B2913" s="64"/>
    </row>
    <row r="2914">
      <c r="B2914" s="64"/>
    </row>
    <row r="2915">
      <c r="B2915" s="64"/>
    </row>
    <row r="2916">
      <c r="B2916" s="64"/>
    </row>
    <row r="2917">
      <c r="B2917" s="64"/>
    </row>
    <row r="2918">
      <c r="B2918" s="64"/>
    </row>
    <row r="2919">
      <c r="B2919" s="64"/>
    </row>
    <row r="2920">
      <c r="B2920" s="64"/>
    </row>
    <row r="2921">
      <c r="B2921" s="64"/>
    </row>
    <row r="2922">
      <c r="B2922" s="64"/>
    </row>
    <row r="2923">
      <c r="B2923" s="64"/>
    </row>
    <row r="2924">
      <c r="B2924" s="64"/>
    </row>
    <row r="2925">
      <c r="B2925" s="64"/>
    </row>
    <row r="2926">
      <c r="B2926" s="64"/>
    </row>
    <row r="2927">
      <c r="B2927" s="64"/>
    </row>
    <row r="2928">
      <c r="B2928" s="64"/>
    </row>
    <row r="2929">
      <c r="B2929" s="64"/>
    </row>
    <row r="2930">
      <c r="B2930" s="64"/>
    </row>
    <row r="2931">
      <c r="B2931" s="64"/>
    </row>
    <row r="2932">
      <c r="B2932" s="64"/>
    </row>
    <row r="2933">
      <c r="B2933" s="64"/>
    </row>
    <row r="2934">
      <c r="B2934" s="64"/>
    </row>
    <row r="2935">
      <c r="B2935" s="64"/>
    </row>
    <row r="2936">
      <c r="B2936" s="64"/>
    </row>
    <row r="2937">
      <c r="B2937" s="64"/>
    </row>
    <row r="2938">
      <c r="B2938" s="64"/>
    </row>
    <row r="2939">
      <c r="B2939" s="64"/>
    </row>
    <row r="2940">
      <c r="B2940" s="64"/>
    </row>
    <row r="2941">
      <c r="B2941" s="64"/>
    </row>
    <row r="2942">
      <c r="B2942" s="64"/>
    </row>
    <row r="2943">
      <c r="B2943" s="64"/>
    </row>
    <row r="2944">
      <c r="B2944" s="64"/>
    </row>
    <row r="2945">
      <c r="B2945" s="64"/>
    </row>
    <row r="2946">
      <c r="B2946" s="64"/>
    </row>
    <row r="2947">
      <c r="B2947" s="64"/>
    </row>
    <row r="2948">
      <c r="B2948" s="64"/>
    </row>
    <row r="2949">
      <c r="B2949" s="64"/>
    </row>
    <row r="2950">
      <c r="B2950" s="64"/>
    </row>
    <row r="2951">
      <c r="B2951" s="64"/>
    </row>
    <row r="2952">
      <c r="B2952" s="64"/>
    </row>
    <row r="2953">
      <c r="B2953" s="64"/>
    </row>
    <row r="2954">
      <c r="B2954" s="64"/>
    </row>
    <row r="2955">
      <c r="B2955" s="64"/>
    </row>
    <row r="2956">
      <c r="B2956" s="64"/>
    </row>
    <row r="2957">
      <c r="B2957" s="64"/>
    </row>
    <row r="2958">
      <c r="B2958" s="64"/>
    </row>
    <row r="2959">
      <c r="B2959" s="64"/>
    </row>
    <row r="2960">
      <c r="B2960" s="64"/>
    </row>
    <row r="2961">
      <c r="B2961" s="64"/>
    </row>
    <row r="2962">
      <c r="B2962" s="64"/>
    </row>
    <row r="2963">
      <c r="B2963" s="64"/>
    </row>
    <row r="2964">
      <c r="B2964" s="64"/>
    </row>
    <row r="2965">
      <c r="B2965" s="64"/>
    </row>
    <row r="2966">
      <c r="B2966" s="64"/>
    </row>
    <row r="2967">
      <c r="B2967" s="64"/>
    </row>
    <row r="2968">
      <c r="B2968" s="64"/>
    </row>
    <row r="2969">
      <c r="B2969" s="64"/>
    </row>
    <row r="2970">
      <c r="B2970" s="64"/>
    </row>
    <row r="2971">
      <c r="B2971" s="64"/>
    </row>
    <row r="2972">
      <c r="B2972" s="64"/>
    </row>
    <row r="2973">
      <c r="B2973" s="64"/>
    </row>
    <row r="2974">
      <c r="B2974" s="64"/>
    </row>
    <row r="2975">
      <c r="B2975" s="64"/>
    </row>
    <row r="2976">
      <c r="B2976" s="64"/>
    </row>
    <row r="2977">
      <c r="B2977" s="64"/>
    </row>
    <row r="2978">
      <c r="B2978" s="64"/>
    </row>
    <row r="2979">
      <c r="B2979" s="64"/>
    </row>
    <row r="2980">
      <c r="B2980" s="64"/>
    </row>
    <row r="2981">
      <c r="B2981" s="64"/>
    </row>
    <row r="2982">
      <c r="B2982" s="64"/>
    </row>
    <row r="2983">
      <c r="B2983" s="64"/>
    </row>
    <row r="2984">
      <c r="B2984" s="64"/>
    </row>
    <row r="2985">
      <c r="B2985" s="64"/>
    </row>
    <row r="2986">
      <c r="B2986" s="64"/>
    </row>
    <row r="2987">
      <c r="B2987" s="64"/>
    </row>
    <row r="2988">
      <c r="B2988" s="64"/>
    </row>
    <row r="2989">
      <c r="B2989" s="64"/>
    </row>
    <row r="2990">
      <c r="B2990" s="64"/>
    </row>
    <row r="2991">
      <c r="B2991" s="64"/>
    </row>
    <row r="2992">
      <c r="B2992" s="64"/>
    </row>
    <row r="2993">
      <c r="B2993" s="64"/>
    </row>
    <row r="2994">
      <c r="B2994" s="64"/>
    </row>
    <row r="2995">
      <c r="B2995" s="64"/>
    </row>
    <row r="2996">
      <c r="B2996" s="64"/>
    </row>
    <row r="2997">
      <c r="B2997" s="64"/>
    </row>
    <row r="2998">
      <c r="B2998" s="64"/>
    </row>
    <row r="2999">
      <c r="B2999" s="64"/>
    </row>
    <row r="3000">
      <c r="B3000" s="64"/>
    </row>
    <row r="3001">
      <c r="B3001" s="64"/>
    </row>
    <row r="3002">
      <c r="B3002" s="64"/>
    </row>
    <row r="3003">
      <c r="B3003" s="64"/>
    </row>
    <row r="3004">
      <c r="B3004" s="64"/>
    </row>
    <row r="3005">
      <c r="B3005" s="64"/>
    </row>
    <row r="3006">
      <c r="B3006" s="64"/>
    </row>
    <row r="3007">
      <c r="B3007" s="64"/>
    </row>
    <row r="3008">
      <c r="B3008" s="64"/>
    </row>
    <row r="3009">
      <c r="B3009" s="64"/>
    </row>
    <row r="3010">
      <c r="B3010" s="64"/>
    </row>
    <row r="3011">
      <c r="B3011" s="64"/>
    </row>
    <row r="3012">
      <c r="B3012" s="64"/>
    </row>
    <row r="3013">
      <c r="B3013" s="64"/>
    </row>
    <row r="3014">
      <c r="B3014" s="64"/>
    </row>
    <row r="3015">
      <c r="B3015" s="64"/>
    </row>
    <row r="3016">
      <c r="B3016" s="64"/>
    </row>
    <row r="3017">
      <c r="B3017" s="64"/>
    </row>
    <row r="3018">
      <c r="B3018" s="64"/>
    </row>
    <row r="3019">
      <c r="B3019" s="64"/>
    </row>
    <row r="3020">
      <c r="B3020" s="64"/>
    </row>
    <row r="3021">
      <c r="B3021" s="64"/>
    </row>
    <row r="3022">
      <c r="B3022" s="64"/>
    </row>
    <row r="3023">
      <c r="B3023" s="64"/>
    </row>
    <row r="3024">
      <c r="B3024" s="64"/>
    </row>
    <row r="3025">
      <c r="B3025" s="64"/>
    </row>
    <row r="3026">
      <c r="B3026" s="64"/>
    </row>
    <row r="3027">
      <c r="B3027" s="64"/>
    </row>
    <row r="3028">
      <c r="B3028" s="64"/>
    </row>
    <row r="3029">
      <c r="B3029" s="64"/>
    </row>
    <row r="3030">
      <c r="B3030" s="64"/>
    </row>
    <row r="3031">
      <c r="B3031" s="64"/>
    </row>
    <row r="3032">
      <c r="B3032" s="64"/>
    </row>
    <row r="3033">
      <c r="B3033" s="64"/>
    </row>
    <row r="3034">
      <c r="B3034" s="64"/>
    </row>
    <row r="3035">
      <c r="B3035" s="64"/>
    </row>
    <row r="3036">
      <c r="B3036" s="64"/>
    </row>
    <row r="3037">
      <c r="B3037" s="64"/>
    </row>
    <row r="3038">
      <c r="B3038" s="64"/>
    </row>
    <row r="3039">
      <c r="B3039" s="64"/>
    </row>
    <row r="3040">
      <c r="B3040" s="64"/>
    </row>
    <row r="3041">
      <c r="B3041" s="64"/>
    </row>
    <row r="3042">
      <c r="B3042" s="64"/>
    </row>
    <row r="3043">
      <c r="B3043" s="64"/>
    </row>
    <row r="3044">
      <c r="B3044" s="64"/>
    </row>
    <row r="3045">
      <c r="B3045" s="64"/>
    </row>
    <row r="3046">
      <c r="B3046" s="64"/>
    </row>
    <row r="3047">
      <c r="B3047" s="64"/>
    </row>
    <row r="3048">
      <c r="B3048" s="64"/>
    </row>
    <row r="3049">
      <c r="B3049" s="64"/>
    </row>
    <row r="3050">
      <c r="B3050" s="64"/>
    </row>
    <row r="3051">
      <c r="B3051" s="64"/>
    </row>
    <row r="3052">
      <c r="B3052" s="64"/>
    </row>
    <row r="3053">
      <c r="B3053" s="64"/>
    </row>
    <row r="3054">
      <c r="B3054" s="64"/>
    </row>
    <row r="3055">
      <c r="B3055" s="64"/>
    </row>
    <row r="3056">
      <c r="B3056" s="64"/>
    </row>
    <row r="3057">
      <c r="B3057" s="64"/>
    </row>
    <row r="3058">
      <c r="B3058" s="64"/>
    </row>
    <row r="3059">
      <c r="B3059" s="64"/>
    </row>
    <row r="3060">
      <c r="B3060" s="64"/>
    </row>
    <row r="3061">
      <c r="B3061" s="64"/>
    </row>
    <row r="3062">
      <c r="B3062" s="64"/>
    </row>
    <row r="3063">
      <c r="B3063" s="64"/>
    </row>
    <row r="3064">
      <c r="B3064" s="64"/>
    </row>
    <row r="3065">
      <c r="B3065" s="64"/>
    </row>
    <row r="3066">
      <c r="B3066" s="64"/>
    </row>
    <row r="3067">
      <c r="B3067" s="64"/>
    </row>
    <row r="3068">
      <c r="B3068" s="64"/>
    </row>
    <row r="3069">
      <c r="B3069" s="64"/>
    </row>
    <row r="3070">
      <c r="B3070" s="64"/>
    </row>
    <row r="3071">
      <c r="B3071" s="64"/>
    </row>
    <row r="3072">
      <c r="B3072" s="64"/>
    </row>
    <row r="3073">
      <c r="B3073" s="64"/>
    </row>
    <row r="3074">
      <c r="B3074" s="64"/>
    </row>
    <row r="3075">
      <c r="B3075" s="64"/>
    </row>
    <row r="3076">
      <c r="B3076" s="64"/>
    </row>
    <row r="3077">
      <c r="B3077" s="64"/>
    </row>
    <row r="3078">
      <c r="B3078" s="64"/>
    </row>
    <row r="3079">
      <c r="B3079" s="64"/>
    </row>
    <row r="3080">
      <c r="B3080" s="64"/>
    </row>
    <row r="3081">
      <c r="B3081" s="64"/>
    </row>
    <row r="3082">
      <c r="B3082" s="64"/>
    </row>
    <row r="3083">
      <c r="B3083" s="64"/>
    </row>
    <row r="3084">
      <c r="B3084" s="64"/>
    </row>
    <row r="3085">
      <c r="B3085" s="64"/>
    </row>
    <row r="3086">
      <c r="B3086" s="64"/>
    </row>
    <row r="3087">
      <c r="B3087" s="64"/>
    </row>
    <row r="3088">
      <c r="B3088" s="64"/>
    </row>
    <row r="3089">
      <c r="B3089" s="64"/>
    </row>
    <row r="3090">
      <c r="B3090" s="64"/>
    </row>
    <row r="3091">
      <c r="B3091" s="64"/>
    </row>
    <row r="3092">
      <c r="B3092" s="64"/>
    </row>
    <row r="3093">
      <c r="B3093" s="64"/>
    </row>
    <row r="3094">
      <c r="B3094" s="64"/>
    </row>
    <row r="3095">
      <c r="B3095" s="64"/>
    </row>
    <row r="3096">
      <c r="B3096" s="64"/>
    </row>
    <row r="3097">
      <c r="B3097" s="64"/>
    </row>
    <row r="3098">
      <c r="B3098" s="64"/>
    </row>
    <row r="3099">
      <c r="B3099" s="64"/>
    </row>
    <row r="3100">
      <c r="B3100" s="64"/>
    </row>
    <row r="3101">
      <c r="B3101" s="64"/>
    </row>
    <row r="3102">
      <c r="B3102" s="64"/>
    </row>
    <row r="3103">
      <c r="B3103" s="64"/>
    </row>
    <row r="3104">
      <c r="B3104" s="64"/>
    </row>
    <row r="3105">
      <c r="B3105" s="64"/>
    </row>
    <row r="3106">
      <c r="B3106" s="64"/>
    </row>
    <row r="3107">
      <c r="B3107" s="64"/>
    </row>
    <row r="3108">
      <c r="B3108" s="64"/>
    </row>
    <row r="3109">
      <c r="B3109" s="64"/>
    </row>
    <row r="3110">
      <c r="B3110" s="64"/>
    </row>
    <row r="3111">
      <c r="B3111" s="64"/>
    </row>
    <row r="3112">
      <c r="B3112" s="64"/>
    </row>
    <row r="3113">
      <c r="B3113" s="64"/>
    </row>
    <row r="3114">
      <c r="B3114" s="64"/>
    </row>
    <row r="3115">
      <c r="B3115" s="64"/>
    </row>
    <row r="3116">
      <c r="B3116" s="64"/>
    </row>
    <row r="3117">
      <c r="B3117" s="64"/>
    </row>
    <row r="3118">
      <c r="B3118" s="64"/>
    </row>
    <row r="3119">
      <c r="B3119" s="64"/>
    </row>
    <row r="3120">
      <c r="B3120" s="64"/>
    </row>
    <row r="3121">
      <c r="B3121" s="64"/>
    </row>
    <row r="3122">
      <c r="B3122" s="64"/>
    </row>
    <row r="3123">
      <c r="B3123" s="64"/>
    </row>
    <row r="3124">
      <c r="B3124" s="64"/>
    </row>
    <row r="3125">
      <c r="B3125" s="64"/>
    </row>
    <row r="3126">
      <c r="B3126" s="64"/>
    </row>
    <row r="3127">
      <c r="B3127" s="64"/>
    </row>
    <row r="3128">
      <c r="B3128" s="64"/>
    </row>
    <row r="3129">
      <c r="B3129" s="64"/>
    </row>
    <row r="3130">
      <c r="B3130" s="64"/>
    </row>
    <row r="3131">
      <c r="B3131" s="64"/>
    </row>
    <row r="3132">
      <c r="B3132" s="64"/>
    </row>
    <row r="3133">
      <c r="B3133" s="64"/>
    </row>
    <row r="3134">
      <c r="B3134" s="64"/>
    </row>
    <row r="3135">
      <c r="B3135" s="64"/>
    </row>
    <row r="3136">
      <c r="B3136" s="64"/>
    </row>
    <row r="3137">
      <c r="B3137" s="64"/>
    </row>
    <row r="3138">
      <c r="B3138" s="64"/>
    </row>
    <row r="3139">
      <c r="B3139" s="64"/>
    </row>
    <row r="3140">
      <c r="B3140" s="64"/>
    </row>
    <row r="3141">
      <c r="B3141" s="64"/>
    </row>
    <row r="3142">
      <c r="B3142" s="64"/>
    </row>
    <row r="3143">
      <c r="B3143" s="64"/>
    </row>
    <row r="3144">
      <c r="B3144" s="64"/>
    </row>
    <row r="3145">
      <c r="B3145" s="64"/>
    </row>
    <row r="3146">
      <c r="B3146" s="64"/>
    </row>
    <row r="3147">
      <c r="B3147" s="64"/>
    </row>
    <row r="3148">
      <c r="B3148" s="64"/>
    </row>
    <row r="3149">
      <c r="B3149" s="64"/>
    </row>
    <row r="3150">
      <c r="B3150" s="64"/>
    </row>
    <row r="3151">
      <c r="B3151" s="64"/>
    </row>
    <row r="3152">
      <c r="B3152" s="64"/>
    </row>
    <row r="3153">
      <c r="B3153" s="64"/>
    </row>
    <row r="3154">
      <c r="B3154" s="64"/>
    </row>
    <row r="3155">
      <c r="B3155" s="64"/>
    </row>
    <row r="3156">
      <c r="B3156" s="64"/>
    </row>
    <row r="3157">
      <c r="B3157" s="64"/>
    </row>
    <row r="3158">
      <c r="B3158" s="64"/>
    </row>
    <row r="3159">
      <c r="B3159" s="64"/>
    </row>
    <row r="3160">
      <c r="B3160" s="64"/>
    </row>
    <row r="3161">
      <c r="B3161" s="64"/>
    </row>
    <row r="3162">
      <c r="B3162" s="64"/>
    </row>
    <row r="3163">
      <c r="B3163" s="64"/>
    </row>
    <row r="3164">
      <c r="B3164" s="64"/>
    </row>
    <row r="3165">
      <c r="B3165" s="64"/>
    </row>
    <row r="3166">
      <c r="B3166" s="64"/>
    </row>
    <row r="3167">
      <c r="B3167" s="64"/>
    </row>
    <row r="3168">
      <c r="B3168" s="64"/>
    </row>
    <row r="3169">
      <c r="B3169" s="64"/>
    </row>
    <row r="3170">
      <c r="B3170" s="64"/>
    </row>
    <row r="3171">
      <c r="B3171" s="64"/>
    </row>
    <row r="3172">
      <c r="B3172" s="64"/>
    </row>
    <row r="3173">
      <c r="B3173" s="64"/>
    </row>
    <row r="3174">
      <c r="B3174" s="64"/>
    </row>
    <row r="3175">
      <c r="B3175" s="64"/>
    </row>
    <row r="3176">
      <c r="B3176" s="64"/>
    </row>
    <row r="3177">
      <c r="B3177" s="64"/>
    </row>
    <row r="3178">
      <c r="B3178" s="64"/>
    </row>
    <row r="3179">
      <c r="B3179" s="64"/>
    </row>
    <row r="3180">
      <c r="B3180" s="64"/>
    </row>
    <row r="3181">
      <c r="B3181" s="64"/>
    </row>
    <row r="3182">
      <c r="B3182" s="64"/>
    </row>
    <row r="3183">
      <c r="B3183" s="64"/>
    </row>
    <row r="3184">
      <c r="B3184" s="64"/>
    </row>
    <row r="3185">
      <c r="B3185" s="64"/>
    </row>
    <row r="3186">
      <c r="B3186" s="64"/>
    </row>
    <row r="3187">
      <c r="B3187" s="64"/>
    </row>
    <row r="3188">
      <c r="B3188" s="64"/>
    </row>
    <row r="3189">
      <c r="B3189" s="64"/>
    </row>
    <row r="3190">
      <c r="B3190" s="64"/>
    </row>
    <row r="3191">
      <c r="B3191" s="64"/>
    </row>
    <row r="3192">
      <c r="B3192" s="64"/>
    </row>
    <row r="3193">
      <c r="B3193" s="64"/>
    </row>
    <row r="3194">
      <c r="B3194" s="64"/>
    </row>
    <row r="3195">
      <c r="B3195" s="64"/>
    </row>
    <row r="3196">
      <c r="B3196" s="64"/>
    </row>
    <row r="3197">
      <c r="B3197" s="64"/>
    </row>
    <row r="3198">
      <c r="B3198" s="64"/>
    </row>
    <row r="3199">
      <c r="B3199" s="64"/>
    </row>
    <row r="3200">
      <c r="B3200" s="64"/>
    </row>
    <row r="3201">
      <c r="B3201" s="64"/>
    </row>
    <row r="3202">
      <c r="B3202" s="64"/>
    </row>
    <row r="3203">
      <c r="B3203" s="64"/>
    </row>
    <row r="3204">
      <c r="B3204" s="64"/>
    </row>
    <row r="3205">
      <c r="B3205" s="64"/>
    </row>
    <row r="3206">
      <c r="B3206" s="64"/>
    </row>
    <row r="3207">
      <c r="B3207" s="64"/>
    </row>
    <row r="3208">
      <c r="B3208" s="64"/>
    </row>
    <row r="3209">
      <c r="B3209" s="64"/>
    </row>
    <row r="3210">
      <c r="B3210" s="64"/>
    </row>
    <row r="3211">
      <c r="B3211" s="64"/>
    </row>
    <row r="3212">
      <c r="B3212" s="64"/>
    </row>
    <row r="3213">
      <c r="B3213" s="64"/>
    </row>
    <row r="3214">
      <c r="B3214" s="64"/>
    </row>
    <row r="3215">
      <c r="B3215" s="64"/>
    </row>
    <row r="3216">
      <c r="B3216" s="64"/>
    </row>
    <row r="3217">
      <c r="B3217" s="64"/>
    </row>
    <row r="3218">
      <c r="B3218" s="64"/>
    </row>
    <row r="3219">
      <c r="B3219" s="64"/>
    </row>
    <row r="3220">
      <c r="B3220" s="64"/>
    </row>
    <row r="3221">
      <c r="B3221" s="64"/>
    </row>
    <row r="3222">
      <c r="B3222" s="64"/>
    </row>
    <row r="3223">
      <c r="B3223" s="64"/>
    </row>
    <row r="3224">
      <c r="B3224" s="64"/>
    </row>
    <row r="3225">
      <c r="B3225" s="64"/>
    </row>
    <row r="3226">
      <c r="B3226" s="64"/>
    </row>
    <row r="3227">
      <c r="B3227" s="64"/>
    </row>
    <row r="3228">
      <c r="B3228" s="64"/>
    </row>
    <row r="3229">
      <c r="B3229" s="64"/>
    </row>
    <row r="3230">
      <c r="B3230" s="64"/>
    </row>
    <row r="3231">
      <c r="B3231" s="64"/>
    </row>
    <row r="3232">
      <c r="B3232" s="64"/>
    </row>
    <row r="3233">
      <c r="B3233" s="64"/>
    </row>
    <row r="3234">
      <c r="B3234" s="64"/>
    </row>
    <row r="3235">
      <c r="B3235" s="64"/>
    </row>
    <row r="3236">
      <c r="B3236" s="64"/>
    </row>
    <row r="3237">
      <c r="B3237" s="64"/>
    </row>
    <row r="3238">
      <c r="B3238" s="64"/>
    </row>
    <row r="3239">
      <c r="B3239" s="64"/>
    </row>
    <row r="3240">
      <c r="B3240" s="64"/>
    </row>
    <row r="3241">
      <c r="B3241" s="64"/>
    </row>
    <row r="3242">
      <c r="B3242" s="64"/>
    </row>
    <row r="3243">
      <c r="B3243" s="64"/>
    </row>
    <row r="3244">
      <c r="B3244" s="64"/>
    </row>
    <row r="3245">
      <c r="B3245" s="64"/>
    </row>
    <row r="3246">
      <c r="B3246" s="64"/>
    </row>
    <row r="3247">
      <c r="B3247" s="64"/>
    </row>
    <row r="3248">
      <c r="B3248" s="64"/>
    </row>
    <row r="3249">
      <c r="B3249" s="64"/>
    </row>
    <row r="3250">
      <c r="B3250" s="64"/>
    </row>
    <row r="3251">
      <c r="B3251" s="64"/>
    </row>
    <row r="3252">
      <c r="B3252" s="64"/>
    </row>
    <row r="3253">
      <c r="B3253" s="64"/>
    </row>
    <row r="3254">
      <c r="B3254" s="64"/>
    </row>
    <row r="3255">
      <c r="B3255" s="64"/>
    </row>
    <row r="3256">
      <c r="B3256" s="64"/>
    </row>
    <row r="3257">
      <c r="B3257" s="64"/>
    </row>
    <row r="3258">
      <c r="B3258" s="64"/>
    </row>
    <row r="3259">
      <c r="B3259" s="64"/>
    </row>
    <row r="3260">
      <c r="B3260" s="64"/>
    </row>
    <row r="3261">
      <c r="B3261" s="64"/>
    </row>
    <row r="3262">
      <c r="B3262" s="64"/>
    </row>
    <row r="3263">
      <c r="B3263" s="64"/>
    </row>
    <row r="3264">
      <c r="B3264" s="64"/>
    </row>
    <row r="3265">
      <c r="B3265" s="64"/>
    </row>
    <row r="3266">
      <c r="B3266" s="64"/>
    </row>
    <row r="3267">
      <c r="B3267" s="64"/>
    </row>
    <row r="3268">
      <c r="B3268" s="64"/>
    </row>
    <row r="3269">
      <c r="B3269" s="64"/>
    </row>
    <row r="3270">
      <c r="B3270" s="64"/>
    </row>
    <row r="3271">
      <c r="B3271" s="64"/>
    </row>
    <row r="3272">
      <c r="B3272" s="64"/>
    </row>
    <row r="3273">
      <c r="B3273" s="64"/>
    </row>
    <row r="3274">
      <c r="B3274" s="64"/>
    </row>
    <row r="3275">
      <c r="B3275" s="64"/>
    </row>
    <row r="3276">
      <c r="B3276" s="64"/>
    </row>
    <row r="3277">
      <c r="B3277" s="64"/>
    </row>
    <row r="3278">
      <c r="B3278" s="64"/>
    </row>
    <row r="3279">
      <c r="B3279" s="64"/>
    </row>
    <row r="3280">
      <c r="B3280" s="64"/>
    </row>
    <row r="3281">
      <c r="B3281" s="64"/>
    </row>
    <row r="3282">
      <c r="B3282" s="64"/>
    </row>
    <row r="3283">
      <c r="B3283" s="64"/>
    </row>
    <row r="3284">
      <c r="B3284" s="64"/>
    </row>
    <row r="3285">
      <c r="B3285" s="64"/>
    </row>
    <row r="3286">
      <c r="B3286" s="64"/>
    </row>
    <row r="3287">
      <c r="B3287" s="64"/>
    </row>
    <row r="3288">
      <c r="B3288" s="64"/>
    </row>
    <row r="3289">
      <c r="B3289" s="64"/>
    </row>
    <row r="3290">
      <c r="B3290" s="64"/>
    </row>
    <row r="3291">
      <c r="B3291" s="64"/>
    </row>
    <row r="3292">
      <c r="B3292" s="64"/>
    </row>
    <row r="3293">
      <c r="B3293" s="64"/>
    </row>
    <row r="3294">
      <c r="B3294" s="64"/>
    </row>
    <row r="3295">
      <c r="B3295" s="64"/>
    </row>
    <row r="3296">
      <c r="B3296" s="64"/>
    </row>
    <row r="3297">
      <c r="B3297" s="64"/>
    </row>
    <row r="3298">
      <c r="B3298" s="64"/>
    </row>
    <row r="3299">
      <c r="B3299" s="64"/>
    </row>
    <row r="3300">
      <c r="B3300" s="64"/>
    </row>
    <row r="3301">
      <c r="B3301" s="64"/>
    </row>
    <row r="3302">
      <c r="B3302" s="64"/>
    </row>
    <row r="3303">
      <c r="B3303" s="64"/>
    </row>
    <row r="3304">
      <c r="B3304" s="64"/>
    </row>
    <row r="3305">
      <c r="B3305" s="64"/>
    </row>
    <row r="3306">
      <c r="B3306" s="64"/>
    </row>
    <row r="3307">
      <c r="B3307" s="64"/>
    </row>
    <row r="3308">
      <c r="B3308" s="64"/>
    </row>
    <row r="3309">
      <c r="B3309" s="64"/>
    </row>
    <row r="3310">
      <c r="B3310" s="64"/>
    </row>
    <row r="3311">
      <c r="B3311" s="64"/>
    </row>
    <row r="3312">
      <c r="B3312" s="64"/>
    </row>
    <row r="3313">
      <c r="B3313" s="64"/>
    </row>
    <row r="3314">
      <c r="B3314" s="64"/>
    </row>
    <row r="3315">
      <c r="B3315" s="64"/>
    </row>
    <row r="3316">
      <c r="B3316" s="64"/>
    </row>
    <row r="3317">
      <c r="B3317" s="64"/>
    </row>
    <row r="3318">
      <c r="B3318" s="64"/>
    </row>
    <row r="3319">
      <c r="B3319" s="64"/>
    </row>
    <row r="3320">
      <c r="B3320" s="64"/>
    </row>
    <row r="3321">
      <c r="B3321" s="64"/>
    </row>
    <row r="3322">
      <c r="B3322" s="64"/>
    </row>
    <row r="3323">
      <c r="B3323" s="64"/>
    </row>
    <row r="3324">
      <c r="B3324" s="64"/>
    </row>
    <row r="3325">
      <c r="B3325" s="64"/>
    </row>
    <row r="3326">
      <c r="B3326" s="64"/>
    </row>
    <row r="3327">
      <c r="B3327" s="64"/>
    </row>
    <row r="3328">
      <c r="B3328" s="64"/>
    </row>
    <row r="3329">
      <c r="B3329" s="64"/>
    </row>
    <row r="3330">
      <c r="B3330" s="64"/>
    </row>
    <row r="3331">
      <c r="B3331" s="64"/>
    </row>
    <row r="3332">
      <c r="B3332" s="64"/>
    </row>
    <row r="3333">
      <c r="B3333" s="64"/>
    </row>
    <row r="3334">
      <c r="B3334" s="64"/>
    </row>
    <row r="3335">
      <c r="B3335" s="64"/>
    </row>
    <row r="3336">
      <c r="B3336" s="64"/>
    </row>
    <row r="3337">
      <c r="B3337" s="64"/>
    </row>
    <row r="3338">
      <c r="B3338" s="64"/>
    </row>
    <row r="3339">
      <c r="B3339" s="64"/>
    </row>
    <row r="3340">
      <c r="B3340" s="64"/>
    </row>
    <row r="3341">
      <c r="B3341" s="64"/>
    </row>
    <row r="3342">
      <c r="B3342" s="64"/>
    </row>
    <row r="3343">
      <c r="B3343" s="64"/>
    </row>
    <row r="3344">
      <c r="B3344" s="64"/>
    </row>
    <row r="3345">
      <c r="B3345" s="64"/>
    </row>
    <row r="3346">
      <c r="B3346" s="64"/>
    </row>
    <row r="3347">
      <c r="B3347" s="64"/>
    </row>
    <row r="3348">
      <c r="B3348" s="64"/>
    </row>
    <row r="3349">
      <c r="B3349" s="64"/>
    </row>
    <row r="3350">
      <c r="B3350" s="64"/>
    </row>
    <row r="3351">
      <c r="B3351" s="64"/>
    </row>
    <row r="3352">
      <c r="B3352" s="64"/>
    </row>
    <row r="3353">
      <c r="B3353" s="64"/>
    </row>
    <row r="3354">
      <c r="B3354" s="64"/>
    </row>
    <row r="3355">
      <c r="B3355" s="64"/>
    </row>
    <row r="3356">
      <c r="B3356" s="64"/>
    </row>
    <row r="3357">
      <c r="B3357" s="64"/>
    </row>
    <row r="3358">
      <c r="B3358" s="64"/>
    </row>
    <row r="3359">
      <c r="B3359" s="64"/>
    </row>
    <row r="3360">
      <c r="B3360" s="64"/>
    </row>
    <row r="3361">
      <c r="B3361" s="64"/>
    </row>
    <row r="3362">
      <c r="B3362" s="64"/>
    </row>
    <row r="3363">
      <c r="B3363" s="64"/>
    </row>
    <row r="3364">
      <c r="B3364" s="64"/>
    </row>
    <row r="3365">
      <c r="B3365" s="64"/>
    </row>
    <row r="3366">
      <c r="B3366" s="64"/>
    </row>
    <row r="3367">
      <c r="B3367" s="64"/>
    </row>
    <row r="3368">
      <c r="B3368" s="64"/>
    </row>
    <row r="3369">
      <c r="B3369" s="64"/>
    </row>
    <row r="3370">
      <c r="B3370" s="64"/>
    </row>
    <row r="3371">
      <c r="B3371" s="64"/>
    </row>
    <row r="3372">
      <c r="B3372" s="64"/>
    </row>
    <row r="3373">
      <c r="B3373" s="64"/>
    </row>
    <row r="3374">
      <c r="B3374" s="64"/>
    </row>
    <row r="3375">
      <c r="B3375" s="64"/>
    </row>
    <row r="3376">
      <c r="B3376" s="64"/>
    </row>
    <row r="3377">
      <c r="B3377" s="64"/>
    </row>
    <row r="3378">
      <c r="B3378" s="64"/>
    </row>
    <row r="3379">
      <c r="B3379" s="64"/>
    </row>
    <row r="3380">
      <c r="B3380" s="64"/>
    </row>
    <row r="3381">
      <c r="B3381" s="64"/>
    </row>
    <row r="3382">
      <c r="B3382" s="64"/>
    </row>
    <row r="3383">
      <c r="B3383" s="64"/>
    </row>
    <row r="3384">
      <c r="B3384" s="64"/>
    </row>
    <row r="3385">
      <c r="B3385" s="64"/>
    </row>
    <row r="3386">
      <c r="B3386" s="64"/>
    </row>
    <row r="3387">
      <c r="B3387" s="64"/>
    </row>
    <row r="3388">
      <c r="B3388" s="64"/>
    </row>
    <row r="3389">
      <c r="B3389" s="64"/>
    </row>
    <row r="3390">
      <c r="B3390" s="64"/>
    </row>
    <row r="3391">
      <c r="B3391" s="64"/>
    </row>
    <row r="3392">
      <c r="B3392" s="64"/>
    </row>
    <row r="3393">
      <c r="B3393" s="64"/>
    </row>
    <row r="3394">
      <c r="B3394" s="64"/>
    </row>
    <row r="3395">
      <c r="B3395" s="64"/>
    </row>
    <row r="3396">
      <c r="B3396" s="64"/>
    </row>
    <row r="3397">
      <c r="B3397" s="64"/>
    </row>
    <row r="3398">
      <c r="B3398" s="64"/>
    </row>
    <row r="3399">
      <c r="B3399" s="64"/>
    </row>
    <row r="3400">
      <c r="B3400" s="64"/>
    </row>
    <row r="3401">
      <c r="B3401" s="64"/>
    </row>
    <row r="3402">
      <c r="B3402" s="64"/>
    </row>
    <row r="3403">
      <c r="B3403" s="64"/>
    </row>
    <row r="3404">
      <c r="B3404" s="64"/>
    </row>
    <row r="3405">
      <c r="B3405" s="64"/>
    </row>
    <row r="3406">
      <c r="B3406" s="64"/>
    </row>
    <row r="3407">
      <c r="B3407" s="64"/>
    </row>
    <row r="3408">
      <c r="B3408" s="64"/>
    </row>
    <row r="3409">
      <c r="B3409" s="64"/>
    </row>
    <row r="3410">
      <c r="B3410" s="64"/>
    </row>
    <row r="3411">
      <c r="B3411" s="64"/>
    </row>
    <row r="3412">
      <c r="B3412" s="64"/>
    </row>
    <row r="3413">
      <c r="B3413" s="64"/>
    </row>
    <row r="3414">
      <c r="B3414" s="64"/>
    </row>
    <row r="3415">
      <c r="B3415" s="64"/>
    </row>
    <row r="3416">
      <c r="B3416" s="64"/>
    </row>
    <row r="3417">
      <c r="B3417" s="64"/>
    </row>
    <row r="3418">
      <c r="B3418" s="64"/>
    </row>
    <row r="3419">
      <c r="B3419" s="64"/>
    </row>
    <row r="3420">
      <c r="B3420" s="64"/>
    </row>
    <row r="3421">
      <c r="B3421" s="64"/>
    </row>
    <row r="3422">
      <c r="B3422" s="64"/>
    </row>
    <row r="3423">
      <c r="B3423" s="64"/>
    </row>
    <row r="3424">
      <c r="B3424" s="64"/>
    </row>
    <row r="3425">
      <c r="B3425" s="64"/>
    </row>
    <row r="3426">
      <c r="B3426" s="64"/>
    </row>
    <row r="3427">
      <c r="B3427" s="64"/>
    </row>
    <row r="3428">
      <c r="B3428" s="64"/>
    </row>
    <row r="3429">
      <c r="B3429" s="64"/>
    </row>
    <row r="3430">
      <c r="B3430" s="64"/>
    </row>
    <row r="3431">
      <c r="B3431" s="64"/>
    </row>
    <row r="3432">
      <c r="B3432" s="64"/>
    </row>
    <row r="3433">
      <c r="B3433" s="64"/>
    </row>
    <row r="3434">
      <c r="B3434" s="64"/>
    </row>
    <row r="3435">
      <c r="B3435" s="64"/>
    </row>
    <row r="3436">
      <c r="B3436" s="64"/>
    </row>
    <row r="3437">
      <c r="B3437" s="64"/>
    </row>
    <row r="3438">
      <c r="B3438" s="64"/>
    </row>
    <row r="3439">
      <c r="B3439" s="64"/>
    </row>
    <row r="3440">
      <c r="B3440" s="64"/>
    </row>
    <row r="3441">
      <c r="B3441" s="64"/>
    </row>
    <row r="3442">
      <c r="B3442" s="64"/>
    </row>
    <row r="3443">
      <c r="B3443" s="64"/>
    </row>
    <row r="3444">
      <c r="B3444" s="64"/>
    </row>
    <row r="3445">
      <c r="B3445" s="64"/>
    </row>
    <row r="3446">
      <c r="B3446" s="64"/>
    </row>
    <row r="3447">
      <c r="B3447" s="64"/>
    </row>
    <row r="3448">
      <c r="B3448" s="64"/>
    </row>
    <row r="3449">
      <c r="B3449" s="64"/>
    </row>
    <row r="3450">
      <c r="B3450" s="64"/>
    </row>
    <row r="3451">
      <c r="B3451" s="64"/>
    </row>
    <row r="3452">
      <c r="B3452" s="64"/>
    </row>
    <row r="3453">
      <c r="B3453" s="64"/>
    </row>
    <row r="3454">
      <c r="B3454" s="64"/>
    </row>
    <row r="3455">
      <c r="B3455" s="64"/>
    </row>
    <row r="3456">
      <c r="B3456" s="64"/>
    </row>
    <row r="3457">
      <c r="B3457" s="64"/>
    </row>
    <row r="3458">
      <c r="B3458" s="64"/>
    </row>
    <row r="3459">
      <c r="B3459" s="64"/>
    </row>
    <row r="3460">
      <c r="B3460" s="64"/>
    </row>
    <row r="3461">
      <c r="B3461" s="64"/>
    </row>
    <row r="3462">
      <c r="B3462" s="64"/>
    </row>
    <row r="3463">
      <c r="B3463" s="64"/>
    </row>
    <row r="3464">
      <c r="B3464" s="64"/>
    </row>
    <row r="3465">
      <c r="B3465" s="64"/>
    </row>
    <row r="3466">
      <c r="B3466" s="64"/>
    </row>
    <row r="3467">
      <c r="B3467" s="64"/>
    </row>
    <row r="3468">
      <c r="B3468" s="64"/>
    </row>
    <row r="3469">
      <c r="B3469" s="64"/>
    </row>
    <row r="3470">
      <c r="B3470" s="64"/>
    </row>
    <row r="3471">
      <c r="B3471" s="64"/>
    </row>
    <row r="3472">
      <c r="B3472" s="64"/>
    </row>
    <row r="3473">
      <c r="B3473" s="64"/>
    </row>
    <row r="3474">
      <c r="B3474" s="64"/>
    </row>
    <row r="3475">
      <c r="B3475" s="64"/>
    </row>
    <row r="3476">
      <c r="B3476" s="64"/>
    </row>
    <row r="3477">
      <c r="B3477" s="64"/>
    </row>
    <row r="3478">
      <c r="B3478" s="64"/>
    </row>
    <row r="3479">
      <c r="B3479" s="64"/>
    </row>
    <row r="3480">
      <c r="B3480" s="64"/>
    </row>
    <row r="3481">
      <c r="B3481" s="64"/>
    </row>
    <row r="3482">
      <c r="B3482" s="64"/>
    </row>
    <row r="3483">
      <c r="B3483" s="64"/>
    </row>
    <row r="3484">
      <c r="B3484" s="64"/>
    </row>
    <row r="3485">
      <c r="B3485" s="64"/>
    </row>
    <row r="3486">
      <c r="B3486" s="64"/>
    </row>
    <row r="3487">
      <c r="B3487" s="64"/>
    </row>
    <row r="3488">
      <c r="B3488" s="64"/>
    </row>
    <row r="3489">
      <c r="B3489" s="64"/>
    </row>
    <row r="3490">
      <c r="B3490" s="64"/>
    </row>
    <row r="3491">
      <c r="B3491" s="64"/>
    </row>
    <row r="3492">
      <c r="B3492" s="64"/>
    </row>
    <row r="3493">
      <c r="B3493" s="64"/>
    </row>
    <row r="3494">
      <c r="B3494" s="64"/>
    </row>
    <row r="3495">
      <c r="B3495" s="64"/>
    </row>
    <row r="3496">
      <c r="B3496" s="64"/>
    </row>
    <row r="3497">
      <c r="B3497" s="64"/>
    </row>
    <row r="3498">
      <c r="B3498" s="64"/>
    </row>
    <row r="3499">
      <c r="B3499" s="64"/>
    </row>
    <row r="3500">
      <c r="B3500" s="64"/>
    </row>
    <row r="3501">
      <c r="B3501" s="64"/>
    </row>
    <row r="3502">
      <c r="B3502" s="64"/>
    </row>
    <row r="3503">
      <c r="B3503" s="64"/>
    </row>
    <row r="3504">
      <c r="B3504" s="64"/>
    </row>
    <row r="3505">
      <c r="B3505" s="64"/>
    </row>
    <row r="3506">
      <c r="B3506" s="64"/>
    </row>
    <row r="3507">
      <c r="B3507" s="64"/>
    </row>
    <row r="3508">
      <c r="B3508" s="64"/>
    </row>
    <row r="3509">
      <c r="B3509" s="64"/>
    </row>
    <row r="3510">
      <c r="B3510" s="64"/>
    </row>
    <row r="3511">
      <c r="B3511" s="64"/>
    </row>
    <row r="3512">
      <c r="B3512" s="64"/>
    </row>
    <row r="3513">
      <c r="B3513" s="64"/>
    </row>
    <row r="3514">
      <c r="B3514" s="64"/>
    </row>
    <row r="3515">
      <c r="B3515" s="64"/>
    </row>
    <row r="3516">
      <c r="B3516" s="64"/>
    </row>
    <row r="3517">
      <c r="B3517" s="64"/>
    </row>
    <row r="3518">
      <c r="B3518" s="64"/>
    </row>
    <row r="3519">
      <c r="B3519" s="64"/>
    </row>
    <row r="3520">
      <c r="B3520" s="64"/>
    </row>
    <row r="3521">
      <c r="B3521" s="64"/>
    </row>
    <row r="3522">
      <c r="B3522" s="64"/>
    </row>
    <row r="3523">
      <c r="B3523" s="64"/>
    </row>
    <row r="3524">
      <c r="B3524" s="64"/>
    </row>
    <row r="3525">
      <c r="B3525" s="64"/>
    </row>
    <row r="3526">
      <c r="B3526" s="64"/>
    </row>
    <row r="3527">
      <c r="B3527" s="64"/>
    </row>
    <row r="3528">
      <c r="B3528" s="64"/>
    </row>
    <row r="3529">
      <c r="B3529" s="64"/>
    </row>
    <row r="3530">
      <c r="B3530" s="64"/>
    </row>
    <row r="3531">
      <c r="B3531" s="64"/>
    </row>
    <row r="3532">
      <c r="B3532" s="64"/>
    </row>
    <row r="3533">
      <c r="B3533" s="64"/>
    </row>
    <row r="3534">
      <c r="B3534" s="64"/>
    </row>
    <row r="3535">
      <c r="B3535" s="64"/>
    </row>
    <row r="3536">
      <c r="B3536" s="64"/>
    </row>
    <row r="3537">
      <c r="B3537" s="64"/>
    </row>
    <row r="3538">
      <c r="B3538" s="64"/>
    </row>
    <row r="3539">
      <c r="B3539" s="64"/>
    </row>
    <row r="3540">
      <c r="B3540" s="64"/>
    </row>
    <row r="3541">
      <c r="B3541" s="64"/>
    </row>
    <row r="3542">
      <c r="B3542" s="64"/>
    </row>
    <row r="3543">
      <c r="B3543" s="64"/>
    </row>
    <row r="3544">
      <c r="B3544" s="64"/>
    </row>
    <row r="3545">
      <c r="B3545" s="64"/>
    </row>
    <row r="3546">
      <c r="B3546" s="64"/>
    </row>
    <row r="3547">
      <c r="B3547" s="64"/>
    </row>
    <row r="3548">
      <c r="B3548" s="64"/>
    </row>
    <row r="3549">
      <c r="B3549" s="64"/>
    </row>
    <row r="3550">
      <c r="B3550" s="64"/>
    </row>
    <row r="3551">
      <c r="B3551" s="64"/>
    </row>
    <row r="3552">
      <c r="B3552" s="64"/>
    </row>
    <row r="3553">
      <c r="B3553" s="64"/>
    </row>
    <row r="3554">
      <c r="B3554" s="64"/>
    </row>
    <row r="3555">
      <c r="B3555" s="64"/>
    </row>
    <row r="3556">
      <c r="B3556" s="64"/>
    </row>
    <row r="3557">
      <c r="B3557" s="64"/>
    </row>
    <row r="3558">
      <c r="B3558" s="64"/>
    </row>
    <row r="3559">
      <c r="B3559" s="64"/>
    </row>
    <row r="3560">
      <c r="B3560" s="64"/>
    </row>
    <row r="3561">
      <c r="B3561" s="64"/>
    </row>
    <row r="3562">
      <c r="B3562" s="64"/>
    </row>
    <row r="3563">
      <c r="B3563" s="64"/>
    </row>
    <row r="3564">
      <c r="B3564" s="64"/>
    </row>
    <row r="3565">
      <c r="B3565" s="64"/>
    </row>
    <row r="3566">
      <c r="B3566" s="64"/>
    </row>
    <row r="3567">
      <c r="B3567" s="64"/>
    </row>
    <row r="3568">
      <c r="B3568" s="64"/>
    </row>
    <row r="3569">
      <c r="B3569" s="64"/>
    </row>
    <row r="3570">
      <c r="B3570" s="64"/>
    </row>
    <row r="3571">
      <c r="B3571" s="64"/>
    </row>
    <row r="3572">
      <c r="B3572" s="64"/>
    </row>
    <row r="3573">
      <c r="B3573" s="64"/>
    </row>
    <row r="3574">
      <c r="B3574" s="64"/>
    </row>
    <row r="3575">
      <c r="B3575" s="64"/>
    </row>
    <row r="3576">
      <c r="B3576" s="64"/>
    </row>
    <row r="3577">
      <c r="B3577" s="64"/>
    </row>
    <row r="3578">
      <c r="B3578" s="64"/>
    </row>
    <row r="3579">
      <c r="B3579" s="64"/>
    </row>
    <row r="3580">
      <c r="B3580" s="64"/>
    </row>
    <row r="3581">
      <c r="B3581" s="64"/>
    </row>
    <row r="3582">
      <c r="B3582" s="64"/>
    </row>
    <row r="3583">
      <c r="B3583" s="64"/>
    </row>
    <row r="3584">
      <c r="B3584" s="64"/>
    </row>
    <row r="3585">
      <c r="B3585" s="64"/>
    </row>
    <row r="3586">
      <c r="B3586" s="64"/>
    </row>
    <row r="3587">
      <c r="B3587" s="64"/>
    </row>
    <row r="3588">
      <c r="B3588" s="64"/>
    </row>
    <row r="3589">
      <c r="B3589" s="64"/>
    </row>
    <row r="3590">
      <c r="B3590" s="64"/>
    </row>
    <row r="3591">
      <c r="B3591" s="64"/>
    </row>
    <row r="3592">
      <c r="B3592" s="64"/>
    </row>
    <row r="3593">
      <c r="B3593" s="64"/>
    </row>
    <row r="3594">
      <c r="B3594" s="64"/>
    </row>
    <row r="3595">
      <c r="B3595" s="64"/>
    </row>
    <row r="3596">
      <c r="B3596" s="64"/>
    </row>
    <row r="3597">
      <c r="B3597" s="64"/>
    </row>
    <row r="3598">
      <c r="B3598" s="64"/>
    </row>
    <row r="3599">
      <c r="B3599" s="64"/>
    </row>
    <row r="3600">
      <c r="B3600" s="64"/>
    </row>
    <row r="3601">
      <c r="B3601" s="64"/>
    </row>
    <row r="3602">
      <c r="B3602" s="64"/>
    </row>
    <row r="3603">
      <c r="B3603" s="64"/>
    </row>
    <row r="3604">
      <c r="B3604" s="64"/>
    </row>
    <row r="3605">
      <c r="B3605" s="64"/>
    </row>
    <row r="3606">
      <c r="B3606" s="64"/>
    </row>
    <row r="3607">
      <c r="B3607" s="64"/>
    </row>
    <row r="3608">
      <c r="B3608" s="64"/>
    </row>
    <row r="3609">
      <c r="B3609" s="64"/>
    </row>
    <row r="3610">
      <c r="B3610" s="64"/>
    </row>
    <row r="3611">
      <c r="B3611" s="64"/>
    </row>
    <row r="3612">
      <c r="B3612" s="64"/>
    </row>
    <row r="3613">
      <c r="B3613" s="64"/>
    </row>
    <row r="3614">
      <c r="B3614" s="64"/>
    </row>
    <row r="3615">
      <c r="B3615" s="64"/>
    </row>
    <row r="3616">
      <c r="B3616" s="64"/>
    </row>
    <row r="3617">
      <c r="B3617" s="64"/>
    </row>
    <row r="3618">
      <c r="B3618" s="64"/>
    </row>
    <row r="3619">
      <c r="B3619" s="64"/>
    </row>
    <row r="3620">
      <c r="B3620" s="64"/>
    </row>
    <row r="3621">
      <c r="B3621" s="64"/>
    </row>
    <row r="3622">
      <c r="B3622" s="64"/>
    </row>
    <row r="3623">
      <c r="B3623" s="64"/>
    </row>
    <row r="3624">
      <c r="B3624" s="64"/>
    </row>
    <row r="3625">
      <c r="B3625" s="64"/>
    </row>
    <row r="3626">
      <c r="B3626" s="64"/>
    </row>
    <row r="3627">
      <c r="B3627" s="64"/>
    </row>
    <row r="3628">
      <c r="B3628" s="64"/>
    </row>
    <row r="3629">
      <c r="B3629" s="64"/>
    </row>
    <row r="3630">
      <c r="B3630" s="64"/>
    </row>
    <row r="3631">
      <c r="B3631" s="64"/>
    </row>
    <row r="3632">
      <c r="B3632" s="64"/>
    </row>
    <row r="3633">
      <c r="B3633" s="64"/>
    </row>
    <row r="3634">
      <c r="B3634" s="64"/>
    </row>
    <row r="3635">
      <c r="B3635" s="64"/>
    </row>
    <row r="3636">
      <c r="B3636" s="64"/>
    </row>
    <row r="3637">
      <c r="B3637" s="64"/>
    </row>
    <row r="3638">
      <c r="B3638" s="64"/>
    </row>
    <row r="3639">
      <c r="B3639" s="64"/>
    </row>
    <row r="3640">
      <c r="B3640" s="64"/>
    </row>
    <row r="3641">
      <c r="B3641" s="64"/>
    </row>
    <row r="3642">
      <c r="B3642" s="64"/>
    </row>
    <row r="3643">
      <c r="B3643" s="64"/>
    </row>
    <row r="3644">
      <c r="B3644" s="64"/>
    </row>
    <row r="3645">
      <c r="B3645" s="64"/>
    </row>
    <row r="3646">
      <c r="B3646" s="64"/>
    </row>
    <row r="3647">
      <c r="B3647" s="64"/>
    </row>
    <row r="3648">
      <c r="B3648" s="64"/>
    </row>
    <row r="3649">
      <c r="B3649" s="64"/>
    </row>
    <row r="3650">
      <c r="B3650" s="64"/>
    </row>
    <row r="3651">
      <c r="B3651" s="64"/>
    </row>
    <row r="3652">
      <c r="B3652" s="64"/>
    </row>
    <row r="3653">
      <c r="B3653" s="64"/>
    </row>
    <row r="3654">
      <c r="B3654" s="64"/>
    </row>
    <row r="3655">
      <c r="B3655" s="64"/>
    </row>
    <row r="3656">
      <c r="B3656" s="64"/>
    </row>
    <row r="3657">
      <c r="B3657" s="64"/>
    </row>
    <row r="3658">
      <c r="B3658" s="64"/>
    </row>
    <row r="3659">
      <c r="B3659" s="64"/>
    </row>
    <row r="3660">
      <c r="B3660" s="64"/>
    </row>
    <row r="3661">
      <c r="B3661" s="64"/>
    </row>
    <row r="3662">
      <c r="B3662" s="64"/>
    </row>
    <row r="3663">
      <c r="B3663" s="64"/>
    </row>
    <row r="3664">
      <c r="B3664" s="64"/>
    </row>
    <row r="3665">
      <c r="B3665" s="64"/>
    </row>
    <row r="3666">
      <c r="B3666" s="64"/>
    </row>
    <row r="3667">
      <c r="B3667" s="64"/>
    </row>
    <row r="3668">
      <c r="B3668" s="64"/>
    </row>
    <row r="3669">
      <c r="B3669" s="64"/>
    </row>
    <row r="3670">
      <c r="B3670" s="64"/>
    </row>
    <row r="3671">
      <c r="B3671" s="64"/>
    </row>
    <row r="3672">
      <c r="B3672" s="64"/>
    </row>
    <row r="3673">
      <c r="B3673" s="64"/>
    </row>
    <row r="3674">
      <c r="B3674" s="64"/>
    </row>
    <row r="3675">
      <c r="B3675" s="64"/>
    </row>
    <row r="3676">
      <c r="B3676" s="64"/>
    </row>
    <row r="3677">
      <c r="B3677" s="64"/>
    </row>
    <row r="3678">
      <c r="B3678" s="64"/>
    </row>
    <row r="3679">
      <c r="B3679" s="64"/>
    </row>
    <row r="3680">
      <c r="B3680" s="64"/>
    </row>
    <row r="3681">
      <c r="B3681" s="64"/>
    </row>
    <row r="3682">
      <c r="B3682" s="64"/>
    </row>
    <row r="3683">
      <c r="B3683" s="64"/>
    </row>
    <row r="3684">
      <c r="B3684" s="64"/>
    </row>
    <row r="3685">
      <c r="B3685" s="64"/>
    </row>
    <row r="3686">
      <c r="B3686" s="64"/>
    </row>
    <row r="3687">
      <c r="B3687" s="64"/>
    </row>
    <row r="3688">
      <c r="B3688" s="64"/>
    </row>
    <row r="3689">
      <c r="B3689" s="64"/>
    </row>
    <row r="3690">
      <c r="B3690" s="64"/>
    </row>
    <row r="3691">
      <c r="B3691" s="64"/>
    </row>
    <row r="3692">
      <c r="B3692" s="64"/>
    </row>
    <row r="3693">
      <c r="B3693" s="64"/>
    </row>
    <row r="3694">
      <c r="B3694" s="64"/>
    </row>
    <row r="3695">
      <c r="B3695" s="64"/>
    </row>
    <row r="3696">
      <c r="B3696" s="64"/>
    </row>
    <row r="3697">
      <c r="B3697" s="64"/>
    </row>
    <row r="3698">
      <c r="B3698" s="64"/>
    </row>
    <row r="3699">
      <c r="B3699" s="64"/>
    </row>
    <row r="3700">
      <c r="B3700" s="64"/>
    </row>
    <row r="3701">
      <c r="B3701" s="64"/>
    </row>
    <row r="3702">
      <c r="B3702" s="64"/>
    </row>
    <row r="3703">
      <c r="B3703" s="64"/>
    </row>
    <row r="3704">
      <c r="B3704" s="64"/>
    </row>
    <row r="3705">
      <c r="B3705" s="64"/>
    </row>
    <row r="3706">
      <c r="B3706" s="64"/>
    </row>
    <row r="3707">
      <c r="B3707" s="64"/>
    </row>
    <row r="3708">
      <c r="B3708" s="64"/>
    </row>
    <row r="3709">
      <c r="B3709" s="64"/>
    </row>
    <row r="3710">
      <c r="B3710" s="64"/>
    </row>
    <row r="3711">
      <c r="B3711" s="64"/>
    </row>
    <row r="3712">
      <c r="B3712" s="64"/>
    </row>
    <row r="3713">
      <c r="B3713" s="64"/>
    </row>
    <row r="3714">
      <c r="B3714" s="64"/>
    </row>
    <row r="3715">
      <c r="B3715" s="64"/>
    </row>
    <row r="3716">
      <c r="B3716" s="64"/>
    </row>
    <row r="3717">
      <c r="B3717" s="64"/>
    </row>
    <row r="3718">
      <c r="B3718" s="64"/>
    </row>
    <row r="3719">
      <c r="B3719" s="64"/>
    </row>
    <row r="3720">
      <c r="B3720" s="64"/>
    </row>
    <row r="3721">
      <c r="B3721" s="64"/>
    </row>
    <row r="3722">
      <c r="B3722" s="64"/>
    </row>
    <row r="3723">
      <c r="B3723" s="64"/>
    </row>
    <row r="3724">
      <c r="B3724" s="64"/>
    </row>
    <row r="3725">
      <c r="B3725" s="64"/>
    </row>
    <row r="3726">
      <c r="B3726" s="64"/>
    </row>
    <row r="3727">
      <c r="B3727" s="64"/>
    </row>
    <row r="3728">
      <c r="B3728" s="64"/>
    </row>
    <row r="3729">
      <c r="B3729" s="64"/>
    </row>
    <row r="3730">
      <c r="B3730" s="64"/>
    </row>
    <row r="3731">
      <c r="B3731" s="64"/>
    </row>
    <row r="3732">
      <c r="B3732" s="64"/>
    </row>
    <row r="3733">
      <c r="B3733" s="64"/>
    </row>
    <row r="3734">
      <c r="B3734" s="64"/>
    </row>
    <row r="3735">
      <c r="B3735" s="64"/>
    </row>
    <row r="3736">
      <c r="B3736" s="64"/>
    </row>
    <row r="3737">
      <c r="B3737" s="64"/>
    </row>
    <row r="3738">
      <c r="B3738" s="64"/>
    </row>
    <row r="3739">
      <c r="B3739" s="64"/>
    </row>
    <row r="3740">
      <c r="B3740" s="64"/>
    </row>
    <row r="3741">
      <c r="B3741" s="64"/>
    </row>
    <row r="3742">
      <c r="B3742" s="64"/>
    </row>
    <row r="3743">
      <c r="B3743" s="64"/>
    </row>
    <row r="3744">
      <c r="B3744" s="64"/>
    </row>
    <row r="3745">
      <c r="B3745" s="64"/>
    </row>
    <row r="3746">
      <c r="B3746" s="64"/>
    </row>
    <row r="3747">
      <c r="B3747" s="64"/>
    </row>
    <row r="3748">
      <c r="B3748" s="64"/>
    </row>
    <row r="3749">
      <c r="B3749" s="64"/>
    </row>
    <row r="3750">
      <c r="B3750" s="64"/>
    </row>
    <row r="3751">
      <c r="B3751" s="64"/>
    </row>
    <row r="3752">
      <c r="B3752" s="64"/>
    </row>
    <row r="3753">
      <c r="B3753" s="64"/>
    </row>
    <row r="3754">
      <c r="B3754" s="64"/>
    </row>
    <row r="3755">
      <c r="B3755" s="64"/>
    </row>
    <row r="3756">
      <c r="B3756" s="64"/>
    </row>
    <row r="3757">
      <c r="B3757" s="64"/>
    </row>
    <row r="3758">
      <c r="B3758" s="64"/>
    </row>
    <row r="3759">
      <c r="B3759" s="64"/>
    </row>
    <row r="3760">
      <c r="B3760" s="64"/>
    </row>
    <row r="3761">
      <c r="B3761" s="64"/>
    </row>
    <row r="3762">
      <c r="B3762" s="64"/>
    </row>
    <row r="3763">
      <c r="B3763" s="64"/>
    </row>
    <row r="3764">
      <c r="B3764" s="64"/>
    </row>
    <row r="3765">
      <c r="B3765" s="64"/>
    </row>
    <row r="3766">
      <c r="B3766" s="64"/>
    </row>
    <row r="3767">
      <c r="B3767" s="64"/>
    </row>
    <row r="3768">
      <c r="B3768" s="64"/>
    </row>
    <row r="3769">
      <c r="B3769" s="64"/>
    </row>
    <row r="3770">
      <c r="B3770" s="64"/>
    </row>
    <row r="3771">
      <c r="B3771" s="64"/>
    </row>
    <row r="3772">
      <c r="B3772" s="64"/>
    </row>
    <row r="3773">
      <c r="B3773" s="64"/>
    </row>
    <row r="3774">
      <c r="B3774" s="64"/>
    </row>
    <row r="3775">
      <c r="B3775" s="64"/>
    </row>
    <row r="3776">
      <c r="B3776" s="64"/>
    </row>
    <row r="3777">
      <c r="B3777" s="64"/>
    </row>
    <row r="3778">
      <c r="B3778" s="64"/>
    </row>
    <row r="3779">
      <c r="B3779" s="64"/>
    </row>
    <row r="3780">
      <c r="B3780" s="64"/>
    </row>
    <row r="3781">
      <c r="B3781" s="64"/>
    </row>
    <row r="3782">
      <c r="B3782" s="64"/>
    </row>
    <row r="3783">
      <c r="B3783" s="64"/>
    </row>
    <row r="3784">
      <c r="B3784" s="64"/>
    </row>
    <row r="3785">
      <c r="B3785" s="64"/>
    </row>
    <row r="3786">
      <c r="B3786" s="64"/>
    </row>
    <row r="3787">
      <c r="B3787" s="64"/>
    </row>
    <row r="3788">
      <c r="B3788" s="64"/>
    </row>
    <row r="3789">
      <c r="B3789" s="64"/>
    </row>
    <row r="3790">
      <c r="B3790" s="64"/>
    </row>
    <row r="3791">
      <c r="B3791" s="64"/>
    </row>
    <row r="3792">
      <c r="B3792" s="64"/>
    </row>
    <row r="3793">
      <c r="B3793" s="64"/>
    </row>
    <row r="3794">
      <c r="B3794" s="64"/>
    </row>
    <row r="3795">
      <c r="B3795" s="64"/>
    </row>
    <row r="3796">
      <c r="B3796" s="64"/>
    </row>
    <row r="3797">
      <c r="B3797" s="64"/>
    </row>
    <row r="3798">
      <c r="B3798" s="64"/>
    </row>
    <row r="3799">
      <c r="B3799" s="64"/>
    </row>
    <row r="3800">
      <c r="B3800" s="64"/>
    </row>
    <row r="3801">
      <c r="B3801" s="64"/>
    </row>
    <row r="3802">
      <c r="B3802" s="64"/>
    </row>
    <row r="3803">
      <c r="B3803" s="64"/>
    </row>
    <row r="3804">
      <c r="B3804" s="64"/>
    </row>
    <row r="3805">
      <c r="B3805" s="64"/>
    </row>
    <row r="3806">
      <c r="B3806" s="64"/>
    </row>
    <row r="3807">
      <c r="B3807" s="64"/>
    </row>
    <row r="3808">
      <c r="B3808" s="64"/>
    </row>
    <row r="3809">
      <c r="B3809" s="64"/>
    </row>
    <row r="3810">
      <c r="B3810" s="64"/>
    </row>
    <row r="3811">
      <c r="B3811" s="64"/>
    </row>
    <row r="3812">
      <c r="B3812" s="64"/>
    </row>
    <row r="3813">
      <c r="B3813" s="64"/>
    </row>
    <row r="3814">
      <c r="B3814" s="64"/>
    </row>
    <row r="3815">
      <c r="B3815" s="64"/>
    </row>
    <row r="3816">
      <c r="B3816" s="64"/>
    </row>
    <row r="3817">
      <c r="B3817" s="64"/>
    </row>
    <row r="3818">
      <c r="B3818" s="64"/>
    </row>
    <row r="3819">
      <c r="B3819" s="64"/>
    </row>
    <row r="3820">
      <c r="B3820" s="64"/>
    </row>
    <row r="3821">
      <c r="B3821" s="64"/>
    </row>
    <row r="3822">
      <c r="B3822" s="64"/>
    </row>
    <row r="3823">
      <c r="B3823" s="64"/>
    </row>
    <row r="3824">
      <c r="B3824" s="64"/>
    </row>
    <row r="3825">
      <c r="B3825" s="64"/>
    </row>
    <row r="3826">
      <c r="B3826" s="64"/>
    </row>
    <row r="3827">
      <c r="B3827" s="64"/>
    </row>
    <row r="3828">
      <c r="B3828" s="64"/>
    </row>
    <row r="3829">
      <c r="B3829" s="64"/>
    </row>
    <row r="3830">
      <c r="B3830" s="64"/>
    </row>
    <row r="3831">
      <c r="B3831" s="64"/>
    </row>
    <row r="3832">
      <c r="B3832" s="64"/>
    </row>
    <row r="3833">
      <c r="B3833" s="64"/>
    </row>
    <row r="3834">
      <c r="B3834" s="64"/>
    </row>
    <row r="3835">
      <c r="B3835" s="64"/>
    </row>
    <row r="3836">
      <c r="B3836" s="64"/>
    </row>
    <row r="3837">
      <c r="B3837" s="64"/>
    </row>
    <row r="3838">
      <c r="B3838" s="64"/>
    </row>
    <row r="3839">
      <c r="B3839" s="64"/>
    </row>
    <row r="3840">
      <c r="B3840" s="64"/>
    </row>
    <row r="3841">
      <c r="B3841" s="64"/>
    </row>
    <row r="3842">
      <c r="B3842" s="64"/>
    </row>
    <row r="3843">
      <c r="B3843" s="64"/>
    </row>
    <row r="3844">
      <c r="B3844" s="64"/>
    </row>
    <row r="3845">
      <c r="B3845" s="64"/>
    </row>
    <row r="3846">
      <c r="B3846" s="64"/>
    </row>
    <row r="3847">
      <c r="B3847" s="64"/>
    </row>
    <row r="3848">
      <c r="B3848" s="64"/>
    </row>
    <row r="3849">
      <c r="B3849" s="64"/>
    </row>
    <row r="3850">
      <c r="B3850" s="64"/>
    </row>
    <row r="3851">
      <c r="B3851" s="64"/>
    </row>
    <row r="3852">
      <c r="B3852" s="64"/>
    </row>
    <row r="3853">
      <c r="B3853" s="64"/>
    </row>
    <row r="3854">
      <c r="B3854" s="64"/>
    </row>
    <row r="3855">
      <c r="B3855" s="64"/>
    </row>
    <row r="3856">
      <c r="B3856" s="64"/>
    </row>
    <row r="3857">
      <c r="B3857" s="64"/>
    </row>
    <row r="3858">
      <c r="B3858" s="64"/>
    </row>
    <row r="3859">
      <c r="B3859" s="64"/>
    </row>
    <row r="3860">
      <c r="B3860" s="64"/>
    </row>
    <row r="3861">
      <c r="B3861" s="64"/>
    </row>
    <row r="3862">
      <c r="B3862" s="64"/>
    </row>
    <row r="3863">
      <c r="B3863" s="64"/>
    </row>
    <row r="3864">
      <c r="B3864" s="64"/>
    </row>
    <row r="3865">
      <c r="B3865" s="64"/>
    </row>
    <row r="3866">
      <c r="B3866" s="64"/>
    </row>
    <row r="3867">
      <c r="B3867" s="64"/>
    </row>
    <row r="3868">
      <c r="B3868" s="64"/>
    </row>
    <row r="3869">
      <c r="B3869" s="64"/>
    </row>
    <row r="3870">
      <c r="B3870" s="64"/>
    </row>
    <row r="3871">
      <c r="B3871" s="64"/>
    </row>
    <row r="3872">
      <c r="B3872" s="64"/>
    </row>
    <row r="3873">
      <c r="B3873" s="64"/>
    </row>
    <row r="3874">
      <c r="B3874" s="64"/>
    </row>
    <row r="3875">
      <c r="B3875" s="64"/>
    </row>
    <row r="3876">
      <c r="B3876" s="64"/>
    </row>
    <row r="3877">
      <c r="B3877" s="64"/>
    </row>
    <row r="3878">
      <c r="B3878" s="64"/>
    </row>
    <row r="3879">
      <c r="B3879" s="64"/>
    </row>
    <row r="3880">
      <c r="B3880" s="64"/>
    </row>
    <row r="3881">
      <c r="B3881" s="64"/>
    </row>
    <row r="3882">
      <c r="B3882" s="64"/>
    </row>
    <row r="3883">
      <c r="B3883" s="64"/>
    </row>
    <row r="3884">
      <c r="B3884" s="64"/>
    </row>
    <row r="3885">
      <c r="B3885" s="64"/>
    </row>
    <row r="3886">
      <c r="B3886" s="64"/>
    </row>
    <row r="3887">
      <c r="B3887" s="64"/>
    </row>
    <row r="3888">
      <c r="B3888" s="64"/>
    </row>
    <row r="3889">
      <c r="B3889" s="64"/>
    </row>
    <row r="3890">
      <c r="B3890" s="64"/>
    </row>
    <row r="3891">
      <c r="B3891" s="64"/>
    </row>
    <row r="3892">
      <c r="B3892" s="64"/>
    </row>
    <row r="3893">
      <c r="B3893" s="64"/>
    </row>
    <row r="3894">
      <c r="B3894" s="64"/>
    </row>
    <row r="3895">
      <c r="B3895" s="64"/>
    </row>
    <row r="3896">
      <c r="B3896" s="64"/>
    </row>
    <row r="3897">
      <c r="B3897" s="64"/>
    </row>
    <row r="3898">
      <c r="B3898" s="64"/>
    </row>
    <row r="3899">
      <c r="B3899" s="64"/>
    </row>
    <row r="3900">
      <c r="B3900" s="64"/>
    </row>
    <row r="3901">
      <c r="B3901" s="64"/>
    </row>
    <row r="3902">
      <c r="B3902" s="64"/>
    </row>
    <row r="3903">
      <c r="B3903" s="64"/>
    </row>
    <row r="3904">
      <c r="B3904" s="64"/>
    </row>
    <row r="3905">
      <c r="B3905" s="64"/>
    </row>
    <row r="3906">
      <c r="B3906" s="64"/>
    </row>
    <row r="3907">
      <c r="B3907" s="64"/>
    </row>
    <row r="3908">
      <c r="B3908" s="64"/>
    </row>
    <row r="3909">
      <c r="B3909" s="64"/>
    </row>
    <row r="3910">
      <c r="B3910" s="64"/>
    </row>
    <row r="3911">
      <c r="B3911" s="64"/>
    </row>
    <row r="3912">
      <c r="B3912" s="64"/>
    </row>
    <row r="3913">
      <c r="B3913" s="64"/>
    </row>
    <row r="3914">
      <c r="B3914" s="64"/>
    </row>
    <row r="3915">
      <c r="B3915" s="64"/>
    </row>
    <row r="3916">
      <c r="B3916" s="64"/>
    </row>
    <row r="3917">
      <c r="B3917" s="64"/>
    </row>
    <row r="3918">
      <c r="B3918" s="64"/>
    </row>
    <row r="3919">
      <c r="B3919" s="64"/>
    </row>
    <row r="3920">
      <c r="B3920" s="64"/>
    </row>
    <row r="3921">
      <c r="B3921" s="64"/>
    </row>
    <row r="3922">
      <c r="B3922" s="64"/>
    </row>
    <row r="3923">
      <c r="B3923" s="64"/>
    </row>
    <row r="3924">
      <c r="B3924" s="64"/>
    </row>
    <row r="3925">
      <c r="B3925" s="64"/>
    </row>
    <row r="3926">
      <c r="B3926" s="64"/>
    </row>
    <row r="3927">
      <c r="B3927" s="64"/>
    </row>
    <row r="3928">
      <c r="B3928" s="64"/>
    </row>
    <row r="3929">
      <c r="B3929" s="64"/>
    </row>
    <row r="3930">
      <c r="B3930" s="64"/>
    </row>
    <row r="3931">
      <c r="B3931" s="64"/>
    </row>
    <row r="3932">
      <c r="B3932" s="64"/>
    </row>
    <row r="3933">
      <c r="B3933" s="64"/>
    </row>
    <row r="3934">
      <c r="B3934" s="64"/>
    </row>
    <row r="3935">
      <c r="B3935" s="64"/>
    </row>
    <row r="3936">
      <c r="B3936" s="64"/>
    </row>
    <row r="3937">
      <c r="B3937" s="64"/>
    </row>
    <row r="3938">
      <c r="B3938" s="64"/>
    </row>
    <row r="3939">
      <c r="B3939" s="64"/>
    </row>
    <row r="3940">
      <c r="B3940" s="64"/>
    </row>
    <row r="3941">
      <c r="B3941" s="64"/>
    </row>
    <row r="3942">
      <c r="B3942" s="64"/>
    </row>
    <row r="3943">
      <c r="B3943" s="64"/>
    </row>
    <row r="3944">
      <c r="B3944" s="64"/>
    </row>
    <row r="3945">
      <c r="B3945" s="64"/>
    </row>
    <row r="3946">
      <c r="B3946" s="64"/>
    </row>
    <row r="3947">
      <c r="B3947" s="64"/>
    </row>
    <row r="3948">
      <c r="B3948" s="64"/>
    </row>
    <row r="3949">
      <c r="B3949" s="64"/>
    </row>
    <row r="3950">
      <c r="B3950" s="64"/>
    </row>
    <row r="3951">
      <c r="B3951" s="64"/>
    </row>
    <row r="3952">
      <c r="B3952" s="64"/>
    </row>
    <row r="3953">
      <c r="B3953" s="64"/>
    </row>
    <row r="3954">
      <c r="B3954" s="64"/>
    </row>
    <row r="3955">
      <c r="B3955" s="64"/>
    </row>
    <row r="3956">
      <c r="B3956" s="64"/>
    </row>
    <row r="3957">
      <c r="B3957" s="64"/>
    </row>
    <row r="3958">
      <c r="B3958" s="64"/>
    </row>
    <row r="3959">
      <c r="B3959" s="64"/>
    </row>
    <row r="3960">
      <c r="B3960" s="64"/>
    </row>
    <row r="3961">
      <c r="B3961" s="64"/>
    </row>
    <row r="3962">
      <c r="B3962" s="64"/>
    </row>
    <row r="3963">
      <c r="B3963" s="64"/>
    </row>
    <row r="3964">
      <c r="B3964" s="64"/>
    </row>
    <row r="3965">
      <c r="B3965" s="64"/>
    </row>
    <row r="3966">
      <c r="B3966" s="64"/>
    </row>
    <row r="3967">
      <c r="B3967" s="64"/>
    </row>
    <row r="3968">
      <c r="B3968" s="64"/>
    </row>
    <row r="3969">
      <c r="B3969" s="64"/>
    </row>
    <row r="3970">
      <c r="B3970" s="64"/>
    </row>
    <row r="3971">
      <c r="B3971" s="64"/>
    </row>
    <row r="3972">
      <c r="B3972" s="64"/>
    </row>
    <row r="3973">
      <c r="B3973" s="64"/>
    </row>
    <row r="3974">
      <c r="B3974" s="64"/>
    </row>
    <row r="3975">
      <c r="B3975" s="64"/>
    </row>
    <row r="3976">
      <c r="B3976" s="64"/>
    </row>
    <row r="3977">
      <c r="B3977" s="64"/>
    </row>
    <row r="3978">
      <c r="B3978" s="64"/>
    </row>
    <row r="3979">
      <c r="B3979" s="64"/>
    </row>
    <row r="3980">
      <c r="B3980" s="64"/>
    </row>
    <row r="3981">
      <c r="B3981" s="64"/>
    </row>
    <row r="3982">
      <c r="B3982" s="64"/>
    </row>
    <row r="3983">
      <c r="B3983" s="64"/>
    </row>
    <row r="3984">
      <c r="B3984" s="64"/>
    </row>
    <row r="3985">
      <c r="B3985" s="64"/>
    </row>
    <row r="3986">
      <c r="B3986" s="64"/>
    </row>
    <row r="3987">
      <c r="B3987" s="64"/>
    </row>
    <row r="3988">
      <c r="B3988" s="64"/>
    </row>
    <row r="3989">
      <c r="B3989" s="64"/>
    </row>
    <row r="3990">
      <c r="B3990" s="64"/>
    </row>
    <row r="3991">
      <c r="B3991" s="64"/>
    </row>
    <row r="3992">
      <c r="B3992" s="64"/>
    </row>
    <row r="3993">
      <c r="B3993" s="64"/>
    </row>
    <row r="3994">
      <c r="B3994" s="64"/>
    </row>
    <row r="3995">
      <c r="B3995" s="64"/>
    </row>
    <row r="3996">
      <c r="B3996" s="64"/>
    </row>
    <row r="3997">
      <c r="B3997" s="64"/>
    </row>
    <row r="3998">
      <c r="B3998" s="64"/>
    </row>
    <row r="3999">
      <c r="B3999" s="64"/>
    </row>
    <row r="4000">
      <c r="B4000" s="64"/>
    </row>
    <row r="4001">
      <c r="B4001" s="64"/>
    </row>
    <row r="4002">
      <c r="B4002" s="64"/>
    </row>
    <row r="4003">
      <c r="B4003" s="64"/>
    </row>
    <row r="4004">
      <c r="B4004" s="64"/>
    </row>
    <row r="4005">
      <c r="B4005" s="64"/>
    </row>
    <row r="4006">
      <c r="B4006" s="64"/>
    </row>
    <row r="4007">
      <c r="B4007" s="64"/>
    </row>
    <row r="4008">
      <c r="B4008" s="64"/>
    </row>
    <row r="4009">
      <c r="B4009" s="64"/>
    </row>
    <row r="4010">
      <c r="B4010" s="64"/>
    </row>
    <row r="4011">
      <c r="B4011" s="64"/>
    </row>
    <row r="4012">
      <c r="B4012" s="64"/>
    </row>
    <row r="4013">
      <c r="B4013" s="64"/>
    </row>
    <row r="4014">
      <c r="B4014" s="64"/>
    </row>
    <row r="4015">
      <c r="B4015" s="64"/>
    </row>
    <row r="4016">
      <c r="B4016" s="64"/>
    </row>
    <row r="4017">
      <c r="B4017" s="64"/>
    </row>
    <row r="4018">
      <c r="B4018" s="64"/>
    </row>
    <row r="4019">
      <c r="B4019" s="64"/>
    </row>
    <row r="4020">
      <c r="B4020" s="64"/>
    </row>
    <row r="4021">
      <c r="B4021" s="64"/>
    </row>
    <row r="4022">
      <c r="B4022" s="64"/>
    </row>
    <row r="4023">
      <c r="B4023" s="64"/>
    </row>
    <row r="4024">
      <c r="B4024" s="64"/>
    </row>
    <row r="4025">
      <c r="B4025" s="64"/>
    </row>
    <row r="4026">
      <c r="B4026" s="64"/>
    </row>
    <row r="4027">
      <c r="B4027" s="64"/>
    </row>
    <row r="4028">
      <c r="B4028" s="64"/>
    </row>
    <row r="4029">
      <c r="B4029" s="64"/>
    </row>
    <row r="4030">
      <c r="B4030" s="64"/>
    </row>
    <row r="4031">
      <c r="B4031" s="64"/>
    </row>
    <row r="4032">
      <c r="B4032" s="64"/>
    </row>
    <row r="4033">
      <c r="B4033" s="64"/>
    </row>
    <row r="4034">
      <c r="B4034" s="64"/>
    </row>
    <row r="4035">
      <c r="B4035" s="64"/>
    </row>
    <row r="4036">
      <c r="B4036" s="64"/>
    </row>
    <row r="4037">
      <c r="B4037" s="64"/>
    </row>
    <row r="4038">
      <c r="B4038" s="64"/>
    </row>
    <row r="4039">
      <c r="B4039" s="64"/>
    </row>
    <row r="4040">
      <c r="B4040" s="64"/>
    </row>
    <row r="4041">
      <c r="B4041" s="64"/>
    </row>
    <row r="4042">
      <c r="B4042" s="64"/>
    </row>
    <row r="4043">
      <c r="B4043" s="64"/>
    </row>
    <row r="4044">
      <c r="B4044" s="64"/>
    </row>
    <row r="4045">
      <c r="B4045" s="64"/>
    </row>
    <row r="4046">
      <c r="B4046" s="64"/>
    </row>
    <row r="4047">
      <c r="B4047" s="64"/>
    </row>
    <row r="4048">
      <c r="B4048" s="64"/>
    </row>
    <row r="4049">
      <c r="B4049" s="64"/>
    </row>
    <row r="4050">
      <c r="B4050" s="64"/>
    </row>
    <row r="4051">
      <c r="B4051" s="64"/>
    </row>
    <row r="4052">
      <c r="B4052" s="64"/>
    </row>
    <row r="4053">
      <c r="B4053" s="64"/>
    </row>
    <row r="4054">
      <c r="B4054" s="64"/>
    </row>
    <row r="4055">
      <c r="B4055" s="64"/>
    </row>
    <row r="4056">
      <c r="B4056" s="64"/>
    </row>
    <row r="4057">
      <c r="B4057" s="64"/>
    </row>
    <row r="4058">
      <c r="B4058" s="64"/>
    </row>
    <row r="4059">
      <c r="B4059" s="64"/>
    </row>
    <row r="4060">
      <c r="B4060" s="64"/>
    </row>
    <row r="4061">
      <c r="B4061" s="64"/>
    </row>
    <row r="4062">
      <c r="B4062" s="64"/>
    </row>
    <row r="4063">
      <c r="B4063" s="64"/>
    </row>
    <row r="4064">
      <c r="B4064" s="64"/>
    </row>
    <row r="4065">
      <c r="B4065" s="64"/>
    </row>
    <row r="4066">
      <c r="B4066" s="64"/>
    </row>
    <row r="4067">
      <c r="B4067" s="64"/>
    </row>
    <row r="4068">
      <c r="B4068" s="64"/>
    </row>
    <row r="4069">
      <c r="B4069" s="64"/>
    </row>
    <row r="4070">
      <c r="B4070" s="64"/>
    </row>
    <row r="4071">
      <c r="B4071" s="64"/>
    </row>
    <row r="4072">
      <c r="B4072" s="64"/>
    </row>
    <row r="4073">
      <c r="B4073" s="64"/>
    </row>
    <row r="4074">
      <c r="B4074" s="64"/>
    </row>
    <row r="4075">
      <c r="B4075" s="64"/>
    </row>
    <row r="4076">
      <c r="B4076" s="64"/>
    </row>
    <row r="4077">
      <c r="B4077" s="64"/>
    </row>
    <row r="4078">
      <c r="B4078" s="64"/>
    </row>
    <row r="4079">
      <c r="B4079" s="64"/>
    </row>
    <row r="4080">
      <c r="B4080" s="64"/>
    </row>
    <row r="4081">
      <c r="B4081" s="64"/>
    </row>
    <row r="4082">
      <c r="B4082" s="64"/>
    </row>
    <row r="4083">
      <c r="B4083" s="64"/>
    </row>
    <row r="4084">
      <c r="B4084" s="64"/>
    </row>
    <row r="4085">
      <c r="B4085" s="64"/>
    </row>
    <row r="4086">
      <c r="B4086" s="64"/>
    </row>
    <row r="4087">
      <c r="B4087" s="64"/>
    </row>
    <row r="4088">
      <c r="B4088" s="64"/>
    </row>
    <row r="4089">
      <c r="B4089" s="64"/>
    </row>
    <row r="4090">
      <c r="B4090" s="64"/>
    </row>
    <row r="4091">
      <c r="B4091" s="64"/>
    </row>
    <row r="4092">
      <c r="B4092" s="64"/>
    </row>
    <row r="4093">
      <c r="B4093" s="64"/>
    </row>
    <row r="4094">
      <c r="B4094" s="64"/>
    </row>
    <row r="4095">
      <c r="B4095" s="64"/>
    </row>
    <row r="4096">
      <c r="B4096" s="64"/>
    </row>
    <row r="4097">
      <c r="B4097" s="64"/>
    </row>
    <row r="4098">
      <c r="B4098" s="64"/>
    </row>
    <row r="4099">
      <c r="B4099" s="64"/>
    </row>
    <row r="4100">
      <c r="B4100" s="64"/>
    </row>
    <row r="4101">
      <c r="B4101" s="64"/>
    </row>
    <row r="4102">
      <c r="B4102" s="64"/>
    </row>
    <row r="4103">
      <c r="B4103" s="64"/>
    </row>
    <row r="4104">
      <c r="B4104" s="64"/>
    </row>
    <row r="4105">
      <c r="B4105" s="64"/>
    </row>
    <row r="4106">
      <c r="B4106" s="64"/>
    </row>
    <row r="4107">
      <c r="B4107" s="64"/>
    </row>
    <row r="4108">
      <c r="B4108" s="64"/>
    </row>
    <row r="4109">
      <c r="B4109" s="64"/>
    </row>
    <row r="4110">
      <c r="B4110" s="64"/>
    </row>
    <row r="4111">
      <c r="B4111" s="64"/>
    </row>
    <row r="4112">
      <c r="B4112" s="64"/>
    </row>
    <row r="4113">
      <c r="B4113" s="64"/>
    </row>
    <row r="4114">
      <c r="B4114" s="64"/>
    </row>
    <row r="4115">
      <c r="B4115" s="64"/>
    </row>
    <row r="4116">
      <c r="B4116" s="64"/>
    </row>
    <row r="4117">
      <c r="B4117" s="64"/>
    </row>
    <row r="4118">
      <c r="B4118" s="64"/>
    </row>
    <row r="4119">
      <c r="B4119" s="64"/>
    </row>
    <row r="4120">
      <c r="B4120" s="64"/>
    </row>
    <row r="4121">
      <c r="B4121" s="64"/>
    </row>
    <row r="4122">
      <c r="B4122" s="64"/>
    </row>
    <row r="4123">
      <c r="B4123" s="64"/>
    </row>
    <row r="4124">
      <c r="B4124" s="64"/>
    </row>
    <row r="4125">
      <c r="B4125" s="64"/>
    </row>
    <row r="4126">
      <c r="B4126" s="64"/>
    </row>
    <row r="4127">
      <c r="B4127" s="64"/>
    </row>
    <row r="4128">
      <c r="B4128" s="64"/>
    </row>
    <row r="4129">
      <c r="B4129" s="64"/>
    </row>
    <row r="4130">
      <c r="B4130" s="64"/>
    </row>
    <row r="4131">
      <c r="B4131" s="64"/>
    </row>
    <row r="4132">
      <c r="B4132" s="64"/>
    </row>
    <row r="4133">
      <c r="B4133" s="64"/>
    </row>
    <row r="4134">
      <c r="B4134" s="64"/>
    </row>
    <row r="4135">
      <c r="B4135" s="64"/>
    </row>
    <row r="4136">
      <c r="B4136" s="64"/>
    </row>
    <row r="4137">
      <c r="B4137" s="64"/>
    </row>
    <row r="4138">
      <c r="B4138" s="64"/>
    </row>
    <row r="4139">
      <c r="B4139" s="64"/>
    </row>
    <row r="4140">
      <c r="B4140" s="64"/>
    </row>
    <row r="4141">
      <c r="B4141" s="64"/>
    </row>
    <row r="4142">
      <c r="B4142" s="64"/>
    </row>
    <row r="4143">
      <c r="B4143" s="64"/>
    </row>
    <row r="4144">
      <c r="B4144" s="64"/>
    </row>
    <row r="4145">
      <c r="B4145" s="64"/>
    </row>
    <row r="4146">
      <c r="B4146" s="64"/>
    </row>
    <row r="4147">
      <c r="B4147" s="64"/>
    </row>
    <row r="4148">
      <c r="B4148" s="64"/>
    </row>
    <row r="4149">
      <c r="B4149" s="64"/>
    </row>
    <row r="4150">
      <c r="B4150" s="64"/>
    </row>
    <row r="4151">
      <c r="B4151" s="64"/>
    </row>
    <row r="4152">
      <c r="B4152" s="64"/>
    </row>
    <row r="4153">
      <c r="B4153" s="64"/>
    </row>
    <row r="4154">
      <c r="B4154" s="64"/>
    </row>
    <row r="4155">
      <c r="B4155" s="64"/>
    </row>
    <row r="4156">
      <c r="B4156" s="64"/>
    </row>
    <row r="4157">
      <c r="B4157" s="64"/>
    </row>
    <row r="4158">
      <c r="B4158" s="64"/>
    </row>
    <row r="4159">
      <c r="B4159" s="64"/>
    </row>
    <row r="4160">
      <c r="B4160" s="64"/>
    </row>
    <row r="4161">
      <c r="B4161" s="64"/>
    </row>
    <row r="4162">
      <c r="B4162" s="64"/>
    </row>
    <row r="4163">
      <c r="B4163" s="64"/>
    </row>
    <row r="4164">
      <c r="B4164" s="64"/>
    </row>
    <row r="4165">
      <c r="B4165" s="64"/>
    </row>
    <row r="4166">
      <c r="B4166" s="64"/>
    </row>
    <row r="4167">
      <c r="B4167" s="64"/>
    </row>
    <row r="4168">
      <c r="B4168" s="64"/>
    </row>
    <row r="4169">
      <c r="B4169" s="64"/>
    </row>
    <row r="4170">
      <c r="B4170" s="64"/>
    </row>
    <row r="4171">
      <c r="B4171" s="64"/>
    </row>
    <row r="4172">
      <c r="B4172" s="64"/>
    </row>
    <row r="4173">
      <c r="B4173" s="64"/>
    </row>
    <row r="4174">
      <c r="B4174" s="64"/>
    </row>
    <row r="4175">
      <c r="B4175" s="64"/>
    </row>
    <row r="4176">
      <c r="B4176" s="64"/>
    </row>
    <row r="4177">
      <c r="B4177" s="64"/>
    </row>
    <row r="4178">
      <c r="B4178" s="64"/>
    </row>
    <row r="4179">
      <c r="B4179" s="64"/>
    </row>
    <row r="4180">
      <c r="B4180" s="64"/>
    </row>
    <row r="4181">
      <c r="B4181" s="64"/>
    </row>
    <row r="4182">
      <c r="B4182" s="64"/>
    </row>
    <row r="4183">
      <c r="B4183" s="64"/>
    </row>
    <row r="4184">
      <c r="B4184" s="64"/>
    </row>
    <row r="4185">
      <c r="B4185" s="64"/>
    </row>
    <row r="4186">
      <c r="B4186" s="64"/>
    </row>
    <row r="4187">
      <c r="B4187" s="64"/>
    </row>
    <row r="4188">
      <c r="B4188" s="64"/>
    </row>
    <row r="4189">
      <c r="B4189" s="64"/>
    </row>
    <row r="4190">
      <c r="B4190" s="64"/>
    </row>
    <row r="4191">
      <c r="B4191" s="64"/>
    </row>
    <row r="4192">
      <c r="B4192" s="64"/>
    </row>
    <row r="4193">
      <c r="B4193" s="64"/>
    </row>
    <row r="4194">
      <c r="B4194" s="64"/>
    </row>
    <row r="4195">
      <c r="B4195" s="64"/>
    </row>
    <row r="4196">
      <c r="B4196" s="64"/>
    </row>
    <row r="4197">
      <c r="B4197" s="64"/>
    </row>
    <row r="4198">
      <c r="B4198" s="64"/>
    </row>
    <row r="4199">
      <c r="B4199" s="64"/>
    </row>
    <row r="4200">
      <c r="B4200" s="64"/>
    </row>
    <row r="4201">
      <c r="B4201" s="64"/>
    </row>
    <row r="4202">
      <c r="B4202" s="64"/>
    </row>
    <row r="4203">
      <c r="B4203" s="64"/>
    </row>
    <row r="4204">
      <c r="B4204" s="64"/>
    </row>
    <row r="4205">
      <c r="B4205" s="64"/>
    </row>
    <row r="4206">
      <c r="B4206" s="64"/>
    </row>
    <row r="4207">
      <c r="B4207" s="64"/>
    </row>
    <row r="4208">
      <c r="B4208" s="64"/>
    </row>
    <row r="4209">
      <c r="B4209" s="64"/>
    </row>
    <row r="4210">
      <c r="B4210" s="64"/>
    </row>
    <row r="4211">
      <c r="B4211" s="64"/>
    </row>
    <row r="4212">
      <c r="B4212" s="64"/>
    </row>
    <row r="4213">
      <c r="B4213" s="64"/>
    </row>
    <row r="4214">
      <c r="B4214" s="64"/>
    </row>
    <row r="4215">
      <c r="B4215" s="64"/>
    </row>
    <row r="4216">
      <c r="B4216" s="64"/>
    </row>
    <row r="4217">
      <c r="B4217" s="64"/>
    </row>
    <row r="4218">
      <c r="B4218" s="64"/>
    </row>
    <row r="4219">
      <c r="B4219" s="64"/>
    </row>
    <row r="4220">
      <c r="B4220" s="64"/>
    </row>
    <row r="4221">
      <c r="B4221" s="64"/>
    </row>
    <row r="4222">
      <c r="B4222" s="64"/>
    </row>
    <row r="4223">
      <c r="B4223" s="64"/>
    </row>
    <row r="4224">
      <c r="B4224" s="64"/>
    </row>
    <row r="4225">
      <c r="B4225" s="64"/>
    </row>
    <row r="4226">
      <c r="B4226" s="64"/>
    </row>
    <row r="4227">
      <c r="B4227" s="64"/>
    </row>
    <row r="4228">
      <c r="B4228" s="64"/>
    </row>
    <row r="4229">
      <c r="B4229" s="64"/>
    </row>
    <row r="4230">
      <c r="B4230" s="64"/>
    </row>
    <row r="4231">
      <c r="B4231" s="64"/>
    </row>
    <row r="4232">
      <c r="B4232" s="64"/>
    </row>
    <row r="4233">
      <c r="B4233" s="64"/>
    </row>
    <row r="4234">
      <c r="B4234" s="64"/>
    </row>
    <row r="4235">
      <c r="B4235" s="64"/>
    </row>
    <row r="4236">
      <c r="B4236" s="64"/>
    </row>
    <row r="4237">
      <c r="B4237" s="64"/>
    </row>
    <row r="4238">
      <c r="B4238" s="64"/>
    </row>
    <row r="4239">
      <c r="B4239" s="64"/>
    </row>
    <row r="4240">
      <c r="B4240" s="64"/>
    </row>
    <row r="4241">
      <c r="B4241" s="64"/>
    </row>
    <row r="4242">
      <c r="B4242" s="64"/>
    </row>
    <row r="4243">
      <c r="B4243" s="64"/>
    </row>
    <row r="4244">
      <c r="B4244" s="64"/>
    </row>
    <row r="4245">
      <c r="B4245" s="64"/>
    </row>
    <row r="4246">
      <c r="B4246" s="64"/>
    </row>
    <row r="4247">
      <c r="B4247" s="64"/>
    </row>
    <row r="4248">
      <c r="B4248" s="64"/>
    </row>
    <row r="4249">
      <c r="B4249" s="64"/>
    </row>
    <row r="4250">
      <c r="B4250" s="64"/>
    </row>
    <row r="4251">
      <c r="B4251" s="64"/>
    </row>
    <row r="4252">
      <c r="B4252" s="64"/>
    </row>
    <row r="4253">
      <c r="B4253" s="64"/>
    </row>
    <row r="4254">
      <c r="B4254" s="64"/>
    </row>
    <row r="4255">
      <c r="B4255" s="64"/>
    </row>
    <row r="4256">
      <c r="B4256" s="64"/>
    </row>
    <row r="4257">
      <c r="B4257" s="64"/>
    </row>
    <row r="4258">
      <c r="B4258" s="64"/>
    </row>
    <row r="4259">
      <c r="B4259" s="64"/>
    </row>
    <row r="4260">
      <c r="B4260" s="64"/>
    </row>
    <row r="4261">
      <c r="B4261" s="64"/>
    </row>
    <row r="4262">
      <c r="B4262" s="64"/>
    </row>
    <row r="4263">
      <c r="B4263" s="64"/>
    </row>
    <row r="4264">
      <c r="B4264" s="64"/>
    </row>
    <row r="4265">
      <c r="B4265" s="64"/>
    </row>
    <row r="4266">
      <c r="B4266" s="64"/>
    </row>
    <row r="4267">
      <c r="B4267" s="64"/>
    </row>
    <row r="4268">
      <c r="B4268" s="64"/>
    </row>
    <row r="4269">
      <c r="B4269" s="64"/>
    </row>
    <row r="4270">
      <c r="B4270" s="64"/>
    </row>
    <row r="4271">
      <c r="B4271" s="64"/>
    </row>
    <row r="4272">
      <c r="B4272" s="64"/>
    </row>
    <row r="4273">
      <c r="B4273" s="64"/>
    </row>
    <row r="4274">
      <c r="B4274" s="64"/>
    </row>
    <row r="4275">
      <c r="B4275" s="64"/>
    </row>
    <row r="4276">
      <c r="B4276" s="64"/>
    </row>
    <row r="4277">
      <c r="B4277" s="64"/>
    </row>
    <row r="4278">
      <c r="B4278" s="64"/>
    </row>
    <row r="4279">
      <c r="B4279" s="64"/>
    </row>
    <row r="4280">
      <c r="B4280" s="64"/>
    </row>
    <row r="4281">
      <c r="B4281" s="64"/>
    </row>
    <row r="4282">
      <c r="B4282" s="64"/>
    </row>
    <row r="4283">
      <c r="B4283" s="64"/>
    </row>
    <row r="4284">
      <c r="B4284" s="64"/>
    </row>
    <row r="4285">
      <c r="B4285" s="64"/>
    </row>
    <row r="4286">
      <c r="B4286" s="64"/>
    </row>
    <row r="4287">
      <c r="B4287" s="64"/>
    </row>
    <row r="4288">
      <c r="B4288" s="64"/>
    </row>
    <row r="4289">
      <c r="B4289" s="64"/>
    </row>
    <row r="4290">
      <c r="B4290" s="64"/>
    </row>
    <row r="4291">
      <c r="B4291" s="64"/>
    </row>
    <row r="4292">
      <c r="B4292" s="64"/>
    </row>
    <row r="4293">
      <c r="B4293" s="64"/>
    </row>
    <row r="4294">
      <c r="B4294" s="64"/>
    </row>
    <row r="4295">
      <c r="B4295" s="64"/>
    </row>
    <row r="4296">
      <c r="B4296" s="64"/>
    </row>
    <row r="4297">
      <c r="B4297" s="64"/>
    </row>
    <row r="4298">
      <c r="B4298" s="64"/>
    </row>
    <row r="4299">
      <c r="B4299" s="64"/>
    </row>
    <row r="4300">
      <c r="B4300" s="64"/>
    </row>
    <row r="4301">
      <c r="B4301" s="64"/>
    </row>
    <row r="4302">
      <c r="B4302" s="64"/>
    </row>
    <row r="4303">
      <c r="B4303" s="64"/>
    </row>
    <row r="4304">
      <c r="B4304" s="64"/>
    </row>
    <row r="4305">
      <c r="B4305" s="64"/>
    </row>
    <row r="4306">
      <c r="B4306" s="64"/>
    </row>
    <row r="4307">
      <c r="B4307" s="64"/>
    </row>
    <row r="4308">
      <c r="B4308" s="64"/>
    </row>
    <row r="4309">
      <c r="B4309" s="64"/>
    </row>
    <row r="4310">
      <c r="B4310" s="64"/>
    </row>
    <row r="4311">
      <c r="B4311" s="64"/>
    </row>
    <row r="4312">
      <c r="B4312" s="64"/>
    </row>
    <row r="4313">
      <c r="B4313" s="64"/>
    </row>
    <row r="4314">
      <c r="B4314" s="64"/>
    </row>
    <row r="4315">
      <c r="B4315" s="64"/>
    </row>
    <row r="4316">
      <c r="B4316" s="64"/>
    </row>
    <row r="4317">
      <c r="B4317" s="64"/>
    </row>
    <row r="4318">
      <c r="B4318" s="64"/>
    </row>
    <row r="4319">
      <c r="B4319" s="64"/>
    </row>
    <row r="4320">
      <c r="B4320" s="64"/>
    </row>
    <row r="4321">
      <c r="B4321" s="64"/>
    </row>
    <row r="4322">
      <c r="B4322" s="64"/>
    </row>
    <row r="4323">
      <c r="B4323" s="64"/>
    </row>
    <row r="4324">
      <c r="B4324" s="64"/>
    </row>
    <row r="4325">
      <c r="B4325" s="64"/>
    </row>
    <row r="4326">
      <c r="B4326" s="64"/>
    </row>
    <row r="4327">
      <c r="B4327" s="64"/>
    </row>
    <row r="4328">
      <c r="B4328" s="64"/>
    </row>
    <row r="4329">
      <c r="B4329" s="64"/>
    </row>
    <row r="4330">
      <c r="B4330" s="64"/>
    </row>
    <row r="4331">
      <c r="B4331" s="64"/>
    </row>
    <row r="4332">
      <c r="B4332" s="64"/>
    </row>
    <row r="4333">
      <c r="B4333" s="64"/>
    </row>
    <row r="4334">
      <c r="B4334" s="64"/>
    </row>
    <row r="4335">
      <c r="B4335" s="64"/>
    </row>
    <row r="4336">
      <c r="B4336" s="64"/>
    </row>
    <row r="4337">
      <c r="B4337" s="64"/>
    </row>
    <row r="4338">
      <c r="B4338" s="64"/>
    </row>
    <row r="4339">
      <c r="B4339" s="64"/>
    </row>
    <row r="4340">
      <c r="B4340" s="64"/>
    </row>
    <row r="4341">
      <c r="B4341" s="64"/>
    </row>
    <row r="4342">
      <c r="B4342" s="64"/>
    </row>
    <row r="4343">
      <c r="B4343" s="64"/>
    </row>
    <row r="4344">
      <c r="B4344" s="64"/>
    </row>
    <row r="4345">
      <c r="B4345" s="64"/>
    </row>
    <row r="4346">
      <c r="B4346" s="64"/>
    </row>
    <row r="4347">
      <c r="B4347" s="64"/>
    </row>
    <row r="4348">
      <c r="B4348" s="64"/>
    </row>
    <row r="4349">
      <c r="B4349" s="64"/>
    </row>
    <row r="4350">
      <c r="B4350" s="64"/>
    </row>
    <row r="4351">
      <c r="B4351" s="64"/>
    </row>
    <row r="4352">
      <c r="B4352" s="64"/>
    </row>
    <row r="4353">
      <c r="B4353" s="64"/>
    </row>
    <row r="4354">
      <c r="B4354" s="64"/>
    </row>
    <row r="4355">
      <c r="B4355" s="64"/>
    </row>
    <row r="4356">
      <c r="B4356" s="64"/>
    </row>
    <row r="4357">
      <c r="B4357" s="64"/>
    </row>
    <row r="4358">
      <c r="B4358" s="64"/>
    </row>
    <row r="4359">
      <c r="B4359" s="64"/>
    </row>
    <row r="4360">
      <c r="B4360" s="64"/>
    </row>
    <row r="4361">
      <c r="B4361" s="64"/>
    </row>
    <row r="4362">
      <c r="B4362" s="64"/>
    </row>
    <row r="4363">
      <c r="B4363" s="64"/>
    </row>
    <row r="4364">
      <c r="B4364" s="64"/>
    </row>
    <row r="4365">
      <c r="B4365" s="64"/>
    </row>
    <row r="4366">
      <c r="B4366" s="64"/>
    </row>
    <row r="4367">
      <c r="B4367" s="64"/>
    </row>
    <row r="4368">
      <c r="B4368" s="64"/>
    </row>
    <row r="4369">
      <c r="B4369" s="64"/>
    </row>
    <row r="4370">
      <c r="B4370" s="64"/>
    </row>
    <row r="4371">
      <c r="B4371" s="64"/>
    </row>
    <row r="4372">
      <c r="B4372" s="64"/>
    </row>
    <row r="4373">
      <c r="B4373" s="64"/>
    </row>
    <row r="4374">
      <c r="B4374" s="64"/>
    </row>
    <row r="4375">
      <c r="B4375" s="64"/>
    </row>
    <row r="4376">
      <c r="B4376" s="64"/>
    </row>
    <row r="4377">
      <c r="B4377" s="64"/>
    </row>
    <row r="4378">
      <c r="B4378" s="64"/>
    </row>
    <row r="4379">
      <c r="B4379" s="64"/>
    </row>
    <row r="4380">
      <c r="B4380" s="64"/>
    </row>
    <row r="4381">
      <c r="B4381" s="64"/>
    </row>
    <row r="4382">
      <c r="B4382" s="64"/>
    </row>
    <row r="4383">
      <c r="B4383" s="64"/>
    </row>
    <row r="4384">
      <c r="B4384" s="64"/>
    </row>
    <row r="4385">
      <c r="B4385" s="64"/>
    </row>
    <row r="4386">
      <c r="B4386" s="64"/>
    </row>
    <row r="4387">
      <c r="B4387" s="64"/>
    </row>
    <row r="4388">
      <c r="B4388" s="64"/>
    </row>
    <row r="4389">
      <c r="B4389" s="64"/>
    </row>
    <row r="4390">
      <c r="B4390" s="64"/>
    </row>
    <row r="4391">
      <c r="B4391" s="64"/>
    </row>
    <row r="4392">
      <c r="B4392" s="64"/>
    </row>
    <row r="4393">
      <c r="B4393" s="64"/>
    </row>
    <row r="4394">
      <c r="B4394" s="64"/>
    </row>
    <row r="4395">
      <c r="B4395" s="64"/>
    </row>
    <row r="4396">
      <c r="B4396" s="64"/>
    </row>
    <row r="4397">
      <c r="B4397" s="64"/>
    </row>
    <row r="4398">
      <c r="B4398" s="64"/>
    </row>
    <row r="4399">
      <c r="B4399" s="64"/>
    </row>
    <row r="4400">
      <c r="B4400" s="64"/>
    </row>
    <row r="4401">
      <c r="B4401" s="64"/>
    </row>
    <row r="4402">
      <c r="B4402" s="64"/>
    </row>
    <row r="4403">
      <c r="B4403" s="64"/>
    </row>
    <row r="4404">
      <c r="B4404" s="64"/>
    </row>
    <row r="4405">
      <c r="B4405" s="64"/>
    </row>
    <row r="4406">
      <c r="B4406" s="64"/>
    </row>
    <row r="4407">
      <c r="B4407" s="64"/>
    </row>
    <row r="4408">
      <c r="B4408" s="64"/>
    </row>
    <row r="4409">
      <c r="B4409" s="64"/>
    </row>
    <row r="4410">
      <c r="B4410" s="64"/>
    </row>
    <row r="4411">
      <c r="B4411" s="64"/>
    </row>
    <row r="4412">
      <c r="B4412" s="64"/>
    </row>
    <row r="4413">
      <c r="B4413" s="64"/>
    </row>
    <row r="4414">
      <c r="B4414" s="64"/>
    </row>
    <row r="4415">
      <c r="B4415" s="64"/>
    </row>
    <row r="4416">
      <c r="B4416" s="64"/>
    </row>
    <row r="4417">
      <c r="B4417" s="64"/>
    </row>
    <row r="4418">
      <c r="B4418" s="64"/>
    </row>
    <row r="4419">
      <c r="B4419" s="64"/>
    </row>
    <row r="4420">
      <c r="B4420" s="64"/>
    </row>
    <row r="4421">
      <c r="B4421" s="64"/>
    </row>
    <row r="4422">
      <c r="B4422" s="64"/>
    </row>
    <row r="4423">
      <c r="B4423" s="64"/>
    </row>
    <row r="4424">
      <c r="B4424" s="64"/>
    </row>
    <row r="4425">
      <c r="B4425" s="64"/>
    </row>
    <row r="4426">
      <c r="B4426" s="64"/>
    </row>
    <row r="4427">
      <c r="B4427" s="64"/>
    </row>
    <row r="4428">
      <c r="B4428" s="64"/>
    </row>
    <row r="4429">
      <c r="B4429" s="64"/>
    </row>
    <row r="4430">
      <c r="B4430" s="64"/>
    </row>
    <row r="4431">
      <c r="B4431" s="64"/>
    </row>
    <row r="4432">
      <c r="B4432" s="64"/>
    </row>
    <row r="4433">
      <c r="B4433" s="64"/>
    </row>
    <row r="4434">
      <c r="B4434" s="64"/>
    </row>
    <row r="4435">
      <c r="B4435" s="64"/>
    </row>
    <row r="4436">
      <c r="B4436" s="64"/>
    </row>
    <row r="4437">
      <c r="B4437" s="64"/>
    </row>
    <row r="4438">
      <c r="B4438" s="64"/>
    </row>
    <row r="4439">
      <c r="B4439" s="64"/>
    </row>
    <row r="4440">
      <c r="B4440" s="64"/>
    </row>
    <row r="4441">
      <c r="B4441" s="64"/>
    </row>
    <row r="4442">
      <c r="B4442" s="64"/>
    </row>
    <row r="4443">
      <c r="B4443" s="64"/>
    </row>
    <row r="4444">
      <c r="B4444" s="64"/>
    </row>
    <row r="4445">
      <c r="B4445" s="64"/>
    </row>
    <row r="4446">
      <c r="B4446" s="64"/>
    </row>
    <row r="4447">
      <c r="B4447" s="64"/>
    </row>
    <row r="4448">
      <c r="B4448" s="64"/>
    </row>
    <row r="4449">
      <c r="B4449" s="64"/>
    </row>
    <row r="4450">
      <c r="B4450" s="64"/>
    </row>
    <row r="4451">
      <c r="B4451" s="64"/>
    </row>
    <row r="4452">
      <c r="B4452" s="64"/>
    </row>
    <row r="4453">
      <c r="B4453" s="64"/>
    </row>
    <row r="4454">
      <c r="B4454" s="64"/>
    </row>
    <row r="4455">
      <c r="B4455" s="64"/>
    </row>
    <row r="4456">
      <c r="B4456" s="64"/>
    </row>
    <row r="4457">
      <c r="B4457" s="64"/>
    </row>
    <row r="4458">
      <c r="B4458" s="64"/>
    </row>
    <row r="4459">
      <c r="B4459" s="64"/>
    </row>
    <row r="4460">
      <c r="B4460" s="64"/>
    </row>
    <row r="4461">
      <c r="B4461" s="64"/>
    </row>
    <row r="4462">
      <c r="B4462" s="64"/>
    </row>
    <row r="4463">
      <c r="B4463" s="64"/>
    </row>
    <row r="4464">
      <c r="B4464" s="64"/>
    </row>
    <row r="4465">
      <c r="B4465" s="64"/>
    </row>
    <row r="4466">
      <c r="B4466" s="64"/>
    </row>
    <row r="4467">
      <c r="B4467" s="64"/>
    </row>
    <row r="4468">
      <c r="B4468" s="64"/>
    </row>
    <row r="4469">
      <c r="B4469" s="64"/>
    </row>
    <row r="4470">
      <c r="B4470" s="64"/>
    </row>
    <row r="4471">
      <c r="B4471" s="64"/>
    </row>
    <row r="4472">
      <c r="B4472" s="64"/>
    </row>
    <row r="4473">
      <c r="B4473" s="64"/>
    </row>
    <row r="4474">
      <c r="B4474" s="64"/>
    </row>
    <row r="4475">
      <c r="B4475" s="64"/>
    </row>
    <row r="4476">
      <c r="B4476" s="64"/>
    </row>
    <row r="4477">
      <c r="B4477" s="64"/>
    </row>
    <row r="4478">
      <c r="B4478" s="64"/>
    </row>
    <row r="4479">
      <c r="B4479" s="64"/>
    </row>
    <row r="4480">
      <c r="B4480" s="64"/>
    </row>
    <row r="4481">
      <c r="B4481" s="64"/>
    </row>
    <row r="4482">
      <c r="B4482" s="64"/>
    </row>
    <row r="4483">
      <c r="B4483" s="64"/>
    </row>
    <row r="4484">
      <c r="B4484" s="64"/>
    </row>
    <row r="4485">
      <c r="B4485" s="64"/>
    </row>
    <row r="4486">
      <c r="B4486" s="64"/>
    </row>
    <row r="4487">
      <c r="B4487" s="64"/>
    </row>
    <row r="4488">
      <c r="B4488" s="64"/>
    </row>
    <row r="4489">
      <c r="B4489" s="64"/>
    </row>
    <row r="4490">
      <c r="B4490" s="64"/>
    </row>
    <row r="4491">
      <c r="B4491" s="64"/>
    </row>
    <row r="4492">
      <c r="B4492" s="64"/>
    </row>
    <row r="4493">
      <c r="B4493" s="64"/>
    </row>
    <row r="4494">
      <c r="B4494" s="64"/>
    </row>
    <row r="4495">
      <c r="B4495" s="64"/>
    </row>
    <row r="4496">
      <c r="B4496" s="64"/>
    </row>
    <row r="4497">
      <c r="B4497" s="64"/>
    </row>
    <row r="4498">
      <c r="B4498" s="64"/>
    </row>
    <row r="4499">
      <c r="B4499" s="64"/>
    </row>
    <row r="4500">
      <c r="B4500" s="64"/>
    </row>
    <row r="4501">
      <c r="B4501" s="64"/>
    </row>
    <row r="4502">
      <c r="B4502" s="64"/>
    </row>
    <row r="4503">
      <c r="B4503" s="64"/>
    </row>
    <row r="4504">
      <c r="B4504" s="64"/>
    </row>
    <row r="4505">
      <c r="B4505" s="64"/>
    </row>
    <row r="4506">
      <c r="B4506" s="64"/>
    </row>
    <row r="4507">
      <c r="B4507" s="64"/>
    </row>
    <row r="4508">
      <c r="B4508" s="64"/>
    </row>
    <row r="4509">
      <c r="B4509" s="64"/>
    </row>
    <row r="4510">
      <c r="B4510" s="64"/>
    </row>
    <row r="4511">
      <c r="B4511" s="64"/>
    </row>
    <row r="4512">
      <c r="B4512" s="64"/>
    </row>
    <row r="4513">
      <c r="B4513" s="64"/>
    </row>
    <row r="4514">
      <c r="B4514" s="64"/>
    </row>
    <row r="4515">
      <c r="B4515" s="64"/>
    </row>
    <row r="4516">
      <c r="B4516" s="64"/>
    </row>
    <row r="4517">
      <c r="B4517" s="64"/>
    </row>
    <row r="4518">
      <c r="B4518" s="64"/>
    </row>
    <row r="4519">
      <c r="B4519" s="64"/>
    </row>
    <row r="4520">
      <c r="B4520" s="64"/>
    </row>
    <row r="4521">
      <c r="B4521" s="64"/>
    </row>
    <row r="4522">
      <c r="B4522" s="64"/>
    </row>
    <row r="4523">
      <c r="B4523" s="64"/>
    </row>
    <row r="4524">
      <c r="B4524" s="64"/>
    </row>
    <row r="4525">
      <c r="B4525" s="64"/>
    </row>
    <row r="4526">
      <c r="B4526" s="64"/>
    </row>
    <row r="4527">
      <c r="B4527" s="64"/>
    </row>
    <row r="4528">
      <c r="B4528" s="64"/>
    </row>
    <row r="4529">
      <c r="B4529" s="64"/>
    </row>
    <row r="4530">
      <c r="B4530" s="64"/>
    </row>
    <row r="4531">
      <c r="B4531" s="64"/>
    </row>
    <row r="4532">
      <c r="B4532" s="64"/>
    </row>
    <row r="4533">
      <c r="B4533" s="64"/>
    </row>
    <row r="4534">
      <c r="B4534" s="64"/>
    </row>
    <row r="4535">
      <c r="B4535" s="64"/>
    </row>
    <row r="4536">
      <c r="B4536" s="64"/>
    </row>
    <row r="4537">
      <c r="B4537" s="64"/>
    </row>
    <row r="4538">
      <c r="B4538" s="64"/>
    </row>
    <row r="4539">
      <c r="B4539" s="64"/>
    </row>
    <row r="4540">
      <c r="B4540" s="64"/>
    </row>
    <row r="4541">
      <c r="B4541" s="64"/>
    </row>
    <row r="4542">
      <c r="B4542" s="64"/>
    </row>
    <row r="4543">
      <c r="B4543" s="64"/>
    </row>
    <row r="4544">
      <c r="B4544" s="64"/>
    </row>
    <row r="4545">
      <c r="B4545" s="64"/>
    </row>
    <row r="4546">
      <c r="B4546" s="64"/>
    </row>
    <row r="4547">
      <c r="B4547" s="64"/>
    </row>
    <row r="4548">
      <c r="B4548" s="64"/>
    </row>
    <row r="4549">
      <c r="B4549" s="64"/>
    </row>
    <row r="4550">
      <c r="B4550" s="64"/>
    </row>
    <row r="4551">
      <c r="B4551" s="64"/>
    </row>
    <row r="4552">
      <c r="B4552" s="64"/>
    </row>
    <row r="4553">
      <c r="B4553" s="64"/>
    </row>
    <row r="4554">
      <c r="B4554" s="64"/>
    </row>
    <row r="4555">
      <c r="B4555" s="64"/>
    </row>
    <row r="4556">
      <c r="B4556" s="64"/>
    </row>
    <row r="4557">
      <c r="B4557" s="64"/>
    </row>
    <row r="4558">
      <c r="B4558" s="64"/>
    </row>
    <row r="4559">
      <c r="B4559" s="64"/>
    </row>
    <row r="4560">
      <c r="B4560" s="64"/>
    </row>
    <row r="4561">
      <c r="B4561" s="64"/>
    </row>
    <row r="4562">
      <c r="B4562" s="64"/>
    </row>
    <row r="4563">
      <c r="B4563" s="64"/>
    </row>
    <row r="4564">
      <c r="B4564" s="64"/>
    </row>
    <row r="4565">
      <c r="B4565" s="64"/>
    </row>
    <row r="4566">
      <c r="B4566" s="64"/>
    </row>
    <row r="4567">
      <c r="B4567" s="64"/>
    </row>
    <row r="4568">
      <c r="B4568" s="64"/>
    </row>
    <row r="4569">
      <c r="B4569" s="64"/>
    </row>
    <row r="4570">
      <c r="B4570" s="64"/>
    </row>
    <row r="4571">
      <c r="B4571" s="64"/>
    </row>
    <row r="4572">
      <c r="B4572" s="64"/>
    </row>
    <row r="4573">
      <c r="B4573" s="64"/>
    </row>
    <row r="4574">
      <c r="B4574" s="64"/>
    </row>
    <row r="4575">
      <c r="B4575" s="64"/>
    </row>
    <row r="4576">
      <c r="B4576" s="64"/>
    </row>
    <row r="4577">
      <c r="B4577" s="64"/>
    </row>
    <row r="4578">
      <c r="B4578" s="64"/>
    </row>
    <row r="4579">
      <c r="B4579" s="64"/>
    </row>
    <row r="4580">
      <c r="B4580" s="64"/>
    </row>
    <row r="4581">
      <c r="B4581" s="64"/>
    </row>
    <row r="4582">
      <c r="B4582" s="64"/>
    </row>
    <row r="4583">
      <c r="B4583" s="64"/>
    </row>
    <row r="4584">
      <c r="B4584" s="64"/>
    </row>
    <row r="4585">
      <c r="B4585" s="64"/>
    </row>
    <row r="4586">
      <c r="B4586" s="64"/>
    </row>
    <row r="4587">
      <c r="B4587" s="64"/>
    </row>
    <row r="4588">
      <c r="B4588" s="64"/>
    </row>
    <row r="4589">
      <c r="B4589" s="64"/>
    </row>
    <row r="4590">
      <c r="B4590" s="64"/>
    </row>
    <row r="4591">
      <c r="B4591" s="64"/>
    </row>
    <row r="4592">
      <c r="B4592" s="64"/>
    </row>
    <row r="4593">
      <c r="B4593" s="64"/>
    </row>
    <row r="4594">
      <c r="B4594" s="64"/>
    </row>
    <row r="4595">
      <c r="B4595" s="64"/>
    </row>
    <row r="4596">
      <c r="B4596" s="64"/>
    </row>
    <row r="4597">
      <c r="B4597" s="64"/>
    </row>
    <row r="4598">
      <c r="B4598" s="64"/>
    </row>
    <row r="4599">
      <c r="B4599" s="64"/>
    </row>
    <row r="4600">
      <c r="B4600" s="64"/>
    </row>
    <row r="4601">
      <c r="B4601" s="64"/>
    </row>
    <row r="4602">
      <c r="B4602" s="64"/>
    </row>
    <row r="4603">
      <c r="B4603" s="64"/>
    </row>
    <row r="4604">
      <c r="B4604" s="64"/>
    </row>
    <row r="4605">
      <c r="B4605" s="64"/>
    </row>
    <row r="4606">
      <c r="B4606" s="64"/>
    </row>
    <row r="4607">
      <c r="B4607" s="64"/>
    </row>
    <row r="4608">
      <c r="B4608" s="64"/>
    </row>
    <row r="4609">
      <c r="B4609" s="64"/>
    </row>
    <row r="4610">
      <c r="B4610" s="64"/>
    </row>
    <row r="4611">
      <c r="B4611" s="64"/>
    </row>
    <row r="4612">
      <c r="B4612" s="64"/>
    </row>
    <row r="4613">
      <c r="B4613" s="64"/>
    </row>
    <row r="4614">
      <c r="B4614" s="64"/>
    </row>
    <row r="4615">
      <c r="B4615" s="64"/>
    </row>
    <row r="4616">
      <c r="B4616" s="64"/>
    </row>
    <row r="4617">
      <c r="B4617" s="64"/>
    </row>
    <row r="4618">
      <c r="B4618" s="64"/>
    </row>
    <row r="4619">
      <c r="B4619" s="64"/>
    </row>
    <row r="4620">
      <c r="B4620" s="64"/>
    </row>
    <row r="4621">
      <c r="B4621" s="64"/>
    </row>
    <row r="4622">
      <c r="B4622" s="64"/>
    </row>
    <row r="4623">
      <c r="B4623" s="64"/>
    </row>
    <row r="4624">
      <c r="B4624" s="64"/>
    </row>
    <row r="4625">
      <c r="B4625" s="64"/>
    </row>
    <row r="4626">
      <c r="B4626" s="64"/>
    </row>
    <row r="4627">
      <c r="B4627" s="64"/>
    </row>
    <row r="4628">
      <c r="B4628" s="64"/>
    </row>
    <row r="4629">
      <c r="B4629" s="64"/>
    </row>
    <row r="4630">
      <c r="B4630" s="64"/>
    </row>
    <row r="4631">
      <c r="B4631" s="64"/>
    </row>
    <row r="4632">
      <c r="B4632" s="64"/>
    </row>
    <row r="4633">
      <c r="B4633" s="64"/>
    </row>
    <row r="4634">
      <c r="B4634" s="64"/>
    </row>
    <row r="4635">
      <c r="B4635" s="64"/>
    </row>
    <row r="4636">
      <c r="B4636" s="64"/>
    </row>
    <row r="4637">
      <c r="B4637" s="64"/>
    </row>
    <row r="4638">
      <c r="B4638" s="64"/>
    </row>
    <row r="4639">
      <c r="B4639" s="64"/>
    </row>
    <row r="4640">
      <c r="B4640" s="64"/>
    </row>
    <row r="4641">
      <c r="B4641" s="64"/>
    </row>
    <row r="4642">
      <c r="B4642" s="64"/>
    </row>
    <row r="4643">
      <c r="B4643" s="64"/>
    </row>
    <row r="4644">
      <c r="B4644" s="64"/>
    </row>
    <row r="4645">
      <c r="B4645" s="64"/>
    </row>
    <row r="4646">
      <c r="B4646" s="64"/>
    </row>
    <row r="4647">
      <c r="B4647" s="64"/>
    </row>
    <row r="4648">
      <c r="B4648" s="64"/>
    </row>
    <row r="4649">
      <c r="B4649" s="64"/>
    </row>
    <row r="4650">
      <c r="B4650" s="64"/>
    </row>
    <row r="4651">
      <c r="B4651" s="64"/>
    </row>
    <row r="4652">
      <c r="B4652" s="64"/>
    </row>
    <row r="4653">
      <c r="B4653" s="64"/>
    </row>
    <row r="4654">
      <c r="B4654" s="64"/>
    </row>
    <row r="4655">
      <c r="B4655" s="64"/>
    </row>
    <row r="4656">
      <c r="B4656" s="64"/>
    </row>
    <row r="4657">
      <c r="B4657" s="64"/>
    </row>
    <row r="4658">
      <c r="B4658" s="64"/>
    </row>
    <row r="4659">
      <c r="B4659" s="64"/>
    </row>
    <row r="4660">
      <c r="B4660" s="64"/>
    </row>
    <row r="4661">
      <c r="B4661" s="64"/>
    </row>
    <row r="4662">
      <c r="B4662" s="64"/>
    </row>
    <row r="4663">
      <c r="B4663" s="64"/>
    </row>
    <row r="4664">
      <c r="B4664" s="64"/>
    </row>
    <row r="4665">
      <c r="B4665" s="64"/>
    </row>
    <row r="4666">
      <c r="B4666" s="64"/>
    </row>
    <row r="4667">
      <c r="B4667" s="64"/>
    </row>
    <row r="4668">
      <c r="B4668" s="64"/>
    </row>
    <row r="4669">
      <c r="B4669" s="64"/>
    </row>
    <row r="4670">
      <c r="B4670" s="64"/>
    </row>
    <row r="4671">
      <c r="B4671" s="64"/>
    </row>
    <row r="4672">
      <c r="B4672" s="64"/>
    </row>
    <row r="4673">
      <c r="B4673" s="64"/>
    </row>
    <row r="4674">
      <c r="B4674" s="64"/>
    </row>
    <row r="4675">
      <c r="B4675" s="64"/>
    </row>
    <row r="4676">
      <c r="B4676" s="64"/>
    </row>
    <row r="4677">
      <c r="B4677" s="64"/>
    </row>
    <row r="4678">
      <c r="B4678" s="64"/>
    </row>
    <row r="4679">
      <c r="B4679" s="64"/>
    </row>
    <row r="4680">
      <c r="B4680" s="64"/>
    </row>
    <row r="4681">
      <c r="B4681" s="64"/>
    </row>
    <row r="4682">
      <c r="B4682" s="64"/>
    </row>
    <row r="4683">
      <c r="B4683" s="64"/>
    </row>
    <row r="4684">
      <c r="B4684" s="64"/>
    </row>
    <row r="4685">
      <c r="B4685" s="64"/>
    </row>
    <row r="4686">
      <c r="B4686" s="64"/>
    </row>
    <row r="4687">
      <c r="B4687" s="64"/>
    </row>
    <row r="4688">
      <c r="B4688" s="64"/>
    </row>
    <row r="4689">
      <c r="B4689" s="64"/>
    </row>
    <row r="4690">
      <c r="B4690" s="64"/>
    </row>
    <row r="4691">
      <c r="B4691" s="64"/>
    </row>
    <row r="4692">
      <c r="B4692" s="64"/>
    </row>
    <row r="4693">
      <c r="B4693" s="64"/>
    </row>
    <row r="4694">
      <c r="B4694" s="64"/>
    </row>
    <row r="4695">
      <c r="B4695" s="64"/>
    </row>
    <row r="4696">
      <c r="B4696" s="64"/>
    </row>
    <row r="4697">
      <c r="B4697" s="64"/>
    </row>
    <row r="4698">
      <c r="B4698" s="64"/>
    </row>
    <row r="4699">
      <c r="B4699" s="64"/>
    </row>
    <row r="4700">
      <c r="B4700" s="64"/>
    </row>
    <row r="4701">
      <c r="B4701" s="64"/>
    </row>
    <row r="4702">
      <c r="B4702" s="64"/>
    </row>
    <row r="4703">
      <c r="B4703" s="64"/>
    </row>
    <row r="4704">
      <c r="B4704" s="64"/>
    </row>
    <row r="4705">
      <c r="B4705" s="64"/>
    </row>
    <row r="4706">
      <c r="B4706" s="64"/>
    </row>
    <row r="4707">
      <c r="B4707" s="64"/>
    </row>
    <row r="4708">
      <c r="B4708" s="64"/>
    </row>
    <row r="4709">
      <c r="B4709" s="64"/>
    </row>
    <row r="4710">
      <c r="B4710" s="64"/>
    </row>
    <row r="4711">
      <c r="B4711" s="64"/>
    </row>
    <row r="4712">
      <c r="B4712" s="64"/>
    </row>
    <row r="4713">
      <c r="B4713" s="64"/>
    </row>
    <row r="4714">
      <c r="B4714" s="64"/>
    </row>
  </sheetData>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13"/>
    <col customWidth="1" min="9" max="9" width="9.0"/>
  </cols>
  <sheetData>
    <row r="1">
      <c r="A1" s="23" t="s">
        <v>22</v>
      </c>
      <c r="B1" s="20" t="s">
        <v>25</v>
      </c>
    </row>
    <row r="2">
      <c r="A2" s="31">
        <v>26.9</v>
      </c>
      <c r="B2" s="27">
        <v>99635.03</v>
      </c>
    </row>
    <row r="3">
      <c r="A3" s="31">
        <v>38.8</v>
      </c>
      <c r="B3" s="27">
        <v>129606.01</v>
      </c>
    </row>
    <row r="4">
      <c r="A4" s="31">
        <v>38.2</v>
      </c>
      <c r="B4" s="27">
        <v>142300.54</v>
      </c>
    </row>
    <row r="5">
      <c r="A5" s="31">
        <v>21.4</v>
      </c>
      <c r="B5" s="27">
        <v>104330.715</v>
      </c>
    </row>
    <row r="6">
      <c r="A6" s="31">
        <v>22.0</v>
      </c>
      <c r="B6" s="27">
        <v>118132.2</v>
      </c>
    </row>
    <row r="7">
      <c r="A7" s="31">
        <v>26.0</v>
      </c>
      <c r="B7" s="27">
        <v>130672.485</v>
      </c>
    </row>
    <row r="8">
      <c r="A8" s="31">
        <v>37.4</v>
      </c>
      <c r="B8" s="27">
        <v>153514.82</v>
      </c>
    </row>
    <row r="9">
      <c r="A9" s="31">
        <v>28.2</v>
      </c>
      <c r="B9" s="27">
        <v>142015.655</v>
      </c>
    </row>
    <row r="10">
      <c r="A10" s="31">
        <v>18.0</v>
      </c>
      <c r="B10" s="27">
        <v>121801.155</v>
      </c>
    </row>
    <row r="11">
      <c r="A11" s="31">
        <v>21.7</v>
      </c>
      <c r="B11" s="27">
        <v>103043.66</v>
      </c>
    </row>
    <row r="12">
      <c r="A12" s="31">
        <v>27.5</v>
      </c>
      <c r="B12" s="27">
        <v>99865.755</v>
      </c>
    </row>
    <row r="13">
      <c r="A13" s="31">
        <v>31.3</v>
      </c>
      <c r="B13" s="27">
        <v>131261.125</v>
      </c>
    </row>
    <row r="14">
      <c r="A14" s="31">
        <v>25.6</v>
      </c>
      <c r="B14" s="27">
        <v>126527.36</v>
      </c>
    </row>
    <row r="15">
      <c r="A15" s="31">
        <v>22.7</v>
      </c>
      <c r="B15" s="27">
        <v>119741.62</v>
      </c>
    </row>
    <row r="16">
      <c r="A16" s="31">
        <v>20.0</v>
      </c>
      <c r="B16" s="27">
        <v>118411.22</v>
      </c>
    </row>
    <row r="17">
      <c r="A17" s="31">
        <v>27.3</v>
      </c>
      <c r="B17" s="27">
        <v>116690.765</v>
      </c>
    </row>
    <row r="18">
      <c r="A18" s="31">
        <v>25.0</v>
      </c>
      <c r="B18" s="27">
        <v>99371.31</v>
      </c>
    </row>
    <row r="19">
      <c r="A19" s="31">
        <v>19.5</v>
      </c>
      <c r="B19" s="27">
        <v>97728.75</v>
      </c>
      <c r="C19" s="51" t="s">
        <v>34</v>
      </c>
      <c r="D19" s="60" t="s">
        <v>105</v>
      </c>
      <c r="I19" s="61" t="s">
        <v>39</v>
      </c>
      <c r="J19" s="62" t="s">
        <v>106</v>
      </c>
    </row>
    <row r="20">
      <c r="A20" s="31">
        <v>23.6</v>
      </c>
      <c r="B20" s="27">
        <v>116883.15</v>
      </c>
    </row>
    <row r="21">
      <c r="A21" s="31">
        <v>30.4</v>
      </c>
      <c r="B21" s="27">
        <v>128968.125</v>
      </c>
    </row>
    <row r="22">
      <c r="A22" s="31">
        <v>33.1</v>
      </c>
      <c r="B22" s="27">
        <v>148702.505</v>
      </c>
    </row>
    <row r="23">
      <c r="A23" s="31">
        <v>35.8</v>
      </c>
      <c r="B23" s="27">
        <v>153232.1</v>
      </c>
    </row>
    <row r="24">
      <c r="A24" s="31">
        <v>25.0</v>
      </c>
      <c r="B24" s="27">
        <v>138095.2</v>
      </c>
    </row>
    <row r="25">
      <c r="A25" s="31">
        <v>26.3</v>
      </c>
      <c r="B25" s="27">
        <v>116310.59</v>
      </c>
    </row>
    <row r="26">
      <c r="A26" s="31">
        <v>22.0</v>
      </c>
      <c r="B26" s="27">
        <v>97959.46</v>
      </c>
    </row>
    <row r="27">
      <c r="A27" s="31">
        <v>19.8</v>
      </c>
      <c r="B27" s="27">
        <v>103769.48</v>
      </c>
    </row>
    <row r="28">
      <c r="A28" s="31">
        <v>19.1</v>
      </c>
      <c r="B28" s="27">
        <v>118393.31</v>
      </c>
    </row>
    <row r="29">
      <c r="A29" s="31">
        <v>25.4</v>
      </c>
      <c r="B29" s="27">
        <v>116763.725</v>
      </c>
    </row>
    <row r="30">
      <c r="A30" s="31">
        <v>22.2</v>
      </c>
      <c r="B30" s="27">
        <v>119313.73</v>
      </c>
    </row>
    <row r="31">
      <c r="A31" s="31">
        <v>21.0</v>
      </c>
      <c r="B31" s="27">
        <v>121018.15</v>
      </c>
    </row>
    <row r="32">
      <c r="A32" s="31">
        <v>20.2</v>
      </c>
      <c r="B32" s="27">
        <v>103822.97</v>
      </c>
    </row>
    <row r="33">
      <c r="A33" s="31">
        <v>19.0</v>
      </c>
      <c r="B33" s="27">
        <v>100178.84</v>
      </c>
    </row>
    <row r="34">
      <c r="A34" s="31">
        <v>21.1</v>
      </c>
      <c r="B34" s="27">
        <v>118694.16</v>
      </c>
    </row>
    <row r="35">
      <c r="A35" s="31">
        <v>20.0</v>
      </c>
      <c r="B35" s="27">
        <v>122880.13</v>
      </c>
    </row>
    <row r="36">
      <c r="A36" s="31">
        <v>19.0</v>
      </c>
      <c r="B36" s="27">
        <v>117398.03</v>
      </c>
    </row>
    <row r="37">
      <c r="A37" s="31">
        <v>24.2</v>
      </c>
      <c r="B37" s="27">
        <v>122279.425</v>
      </c>
    </row>
    <row r="38">
      <c r="A38" s="31">
        <v>35.7</v>
      </c>
      <c r="B38" s="27">
        <v>141837.005</v>
      </c>
    </row>
    <row r="39">
      <c r="A39" s="31">
        <v>35.0</v>
      </c>
      <c r="B39" s="27">
        <v>132138.365</v>
      </c>
    </row>
    <row r="40">
      <c r="A40" s="31">
        <v>21.5</v>
      </c>
      <c r="B40" s="27">
        <v>112108.215</v>
      </c>
    </row>
    <row r="41">
      <c r="A41" s="31">
        <v>28.3</v>
      </c>
      <c r="B41" s="27">
        <v>126813.075</v>
      </c>
    </row>
    <row r="42">
      <c r="A42" s="31">
        <v>27.8</v>
      </c>
      <c r="B42" s="27">
        <v>145948.565</v>
      </c>
    </row>
    <row r="43">
      <c r="A43" s="31">
        <v>26.8</v>
      </c>
      <c r="B43" s="27">
        <v>149322.85</v>
      </c>
    </row>
    <row r="44">
      <c r="A44" s="31">
        <v>21.9</v>
      </c>
      <c r="B44" s="27">
        <v>131376.78</v>
      </c>
    </row>
    <row r="45">
      <c r="A45" s="31">
        <v>32.4</v>
      </c>
      <c r="B45" s="27">
        <v>136070.62</v>
      </c>
    </row>
    <row r="46">
      <c r="A46" s="31">
        <v>25.1</v>
      </c>
      <c r="B46" s="27">
        <v>119692.025</v>
      </c>
    </row>
    <row r="47">
      <c r="A47" s="31">
        <v>34.4</v>
      </c>
      <c r="B47" s="27">
        <v>125287.71</v>
      </c>
    </row>
    <row r="48">
      <c r="A48" s="31">
        <v>24.6</v>
      </c>
      <c r="B48" s="27">
        <v>131832.63</v>
      </c>
    </row>
    <row r="49">
      <c r="A49" s="31">
        <v>20.6</v>
      </c>
      <c r="B49" s="27">
        <v>127666.01</v>
      </c>
    </row>
    <row r="50">
      <c r="A50" s="31">
        <v>21.2</v>
      </c>
      <c r="B50" s="27">
        <v>125972.765</v>
      </c>
    </row>
    <row r="51">
      <c r="A51" s="31">
        <v>26.9</v>
      </c>
      <c r="B51" s="27">
        <v>139399.69</v>
      </c>
    </row>
    <row r="52">
      <c r="A52" s="31">
        <v>25.3</v>
      </c>
      <c r="B52" s="27">
        <v>139465.675</v>
      </c>
    </row>
    <row r="53">
      <c r="A53" s="31">
        <v>36.1</v>
      </c>
      <c r="B53" s="27">
        <v>136283.03</v>
      </c>
    </row>
    <row r="54">
      <c r="A54" s="31">
        <v>35.3</v>
      </c>
      <c r="B54" s="27">
        <v>138016.35</v>
      </c>
    </row>
    <row r="55">
      <c r="A55" s="31">
        <v>29.3</v>
      </c>
      <c r="B55" s="27">
        <v>135255.815</v>
      </c>
    </row>
    <row r="56">
      <c r="A56" s="31">
        <v>20.1</v>
      </c>
      <c r="B56" s="27">
        <v>120263.515</v>
      </c>
    </row>
    <row r="57">
      <c r="A57" s="31">
        <v>27.0</v>
      </c>
      <c r="B57" s="27">
        <v>130062.755</v>
      </c>
    </row>
    <row r="58">
      <c r="A58" s="31">
        <v>23.2</v>
      </c>
      <c r="B58" s="27">
        <v>131525.855</v>
      </c>
    </row>
    <row r="59">
      <c r="A59" s="31">
        <v>24.3</v>
      </c>
      <c r="B59" s="27">
        <v>131069.4</v>
      </c>
    </row>
    <row r="60">
      <c r="A60" s="31">
        <v>32.3</v>
      </c>
      <c r="B60" s="27">
        <v>116275.73</v>
      </c>
    </row>
    <row r="61">
      <c r="A61" s="31">
        <v>20.8</v>
      </c>
      <c r="B61" s="27">
        <v>103462.78</v>
      </c>
    </row>
    <row r="62">
      <c r="A62" s="31">
        <v>23.0</v>
      </c>
      <c r="B62" s="27">
        <v>123301.835</v>
      </c>
    </row>
    <row r="63">
      <c r="A63" s="31">
        <v>22.7</v>
      </c>
      <c r="B63" s="27">
        <v>126750.29</v>
      </c>
    </row>
    <row r="64">
      <c r="A64" s="31">
        <v>23.5</v>
      </c>
      <c r="B64" s="27">
        <v>120764.185</v>
      </c>
    </row>
    <row r="65">
      <c r="A65" s="31">
        <v>18.6</v>
      </c>
      <c r="B65" s="27">
        <v>114967.345</v>
      </c>
    </row>
    <row r="66">
      <c r="A66" s="31">
        <v>21.1</v>
      </c>
      <c r="B66" s="27">
        <v>117053.75</v>
      </c>
    </row>
    <row r="67">
      <c r="A67" s="31">
        <v>22.6</v>
      </c>
      <c r="B67" s="27">
        <v>108344.575</v>
      </c>
    </row>
    <row r="68">
      <c r="A68" s="31">
        <v>24.4</v>
      </c>
      <c r="B68" s="27">
        <v>106348.78</v>
      </c>
    </row>
    <row r="69">
      <c r="A69" s="31">
        <v>23.8</v>
      </c>
      <c r="B69" s="27">
        <v>108282.48</v>
      </c>
    </row>
    <row r="70">
      <c r="A70" s="31">
        <v>21.7</v>
      </c>
      <c r="B70" s="27">
        <v>125828.53</v>
      </c>
    </row>
    <row r="71">
      <c r="A71" s="31">
        <v>23.8</v>
      </c>
      <c r="B71" s="27">
        <v>124418.415</v>
      </c>
    </row>
    <row r="72">
      <c r="A72" s="31">
        <v>19.9</v>
      </c>
      <c r="B72" s="27">
        <v>121683.65</v>
      </c>
    </row>
    <row r="73">
      <c r="A73" s="31">
        <v>20.4</v>
      </c>
      <c r="B73" s="27">
        <v>120929.815</v>
      </c>
    </row>
    <row r="74">
      <c r="A74" s="31">
        <v>30.1</v>
      </c>
      <c r="B74" s="27">
        <v>108738.82</v>
      </c>
    </row>
    <row r="75">
      <c r="A75" s="31">
        <v>18.3</v>
      </c>
      <c r="B75" s="27">
        <v>100170.295</v>
      </c>
    </row>
    <row r="76">
      <c r="A76" s="31">
        <v>25.5</v>
      </c>
      <c r="B76" s="27">
        <v>123787.075</v>
      </c>
    </row>
    <row r="77">
      <c r="A77" s="31">
        <v>26.2</v>
      </c>
      <c r="B77" s="27">
        <v>125600.86</v>
      </c>
    </row>
    <row r="78">
      <c r="A78" s="31">
        <v>24.4</v>
      </c>
      <c r="B78" s="27">
        <v>127975.815</v>
      </c>
    </row>
    <row r="79">
      <c r="A79" s="31">
        <v>33.5</v>
      </c>
      <c r="B79" s="27">
        <v>128319.45</v>
      </c>
    </row>
    <row r="80">
      <c r="A80" s="31">
        <v>19.6</v>
      </c>
      <c r="B80" s="27">
        <v>119491.32</v>
      </c>
    </row>
    <row r="81">
      <c r="A81" s="31">
        <v>22.7</v>
      </c>
      <c r="B81" s="27">
        <v>106754.8</v>
      </c>
    </row>
    <row r="82">
      <c r="A82" s="31">
        <v>28.8</v>
      </c>
      <c r="B82" s="27">
        <v>106555.03</v>
      </c>
    </row>
    <row r="83">
      <c r="A83" s="31">
        <v>27.0</v>
      </c>
      <c r="B83" s="27">
        <v>122810.05</v>
      </c>
    </row>
    <row r="84">
      <c r="A84" s="31">
        <v>15.3</v>
      </c>
      <c r="B84" s="27">
        <v>123234.935</v>
      </c>
    </row>
    <row r="85">
      <c r="A85" s="31">
        <v>20.4</v>
      </c>
      <c r="B85" s="27">
        <v>122268.86</v>
      </c>
    </row>
    <row r="86">
      <c r="A86" s="31">
        <v>18.0</v>
      </c>
      <c r="B86" s="27">
        <v>121998.2</v>
      </c>
    </row>
    <row r="87">
      <c r="A87" s="31">
        <v>18.1</v>
      </c>
      <c r="B87" s="27">
        <v>122346.335</v>
      </c>
    </row>
    <row r="88">
      <c r="A88" s="31">
        <v>19.1</v>
      </c>
      <c r="B88" s="27">
        <v>112187.715</v>
      </c>
    </row>
    <row r="89">
      <c r="A89" s="31">
        <v>22.7</v>
      </c>
      <c r="B89" s="27">
        <v>106418.665</v>
      </c>
    </row>
    <row r="90">
      <c r="A90" s="31">
        <v>23.1</v>
      </c>
      <c r="B90" s="27">
        <v>123061.87</v>
      </c>
    </row>
    <row r="91">
      <c r="A91" s="31">
        <v>25.3</v>
      </c>
      <c r="B91" s="27">
        <v>125795.325</v>
      </c>
    </row>
    <row r="92">
      <c r="A92" s="31">
        <v>29.0</v>
      </c>
      <c r="B92" s="27">
        <v>122042.265</v>
      </c>
    </row>
    <row r="93">
      <c r="A93" s="31">
        <v>17.2</v>
      </c>
      <c r="B93" s="27">
        <v>113838.41</v>
      </c>
    </row>
    <row r="94">
      <c r="A94" s="31">
        <v>20.9</v>
      </c>
      <c r="B94" s="27">
        <v>98891.06</v>
      </c>
    </row>
    <row r="95">
      <c r="A95" s="31">
        <v>23.5</v>
      </c>
      <c r="B95" s="27">
        <v>103999.17</v>
      </c>
    </row>
    <row r="96">
      <c r="A96" s="31">
        <v>18.5</v>
      </c>
      <c r="B96" s="27">
        <v>103685.45</v>
      </c>
    </row>
    <row r="97">
      <c r="A97" s="31">
        <v>18.4</v>
      </c>
      <c r="B97" s="27">
        <v>107383.37</v>
      </c>
    </row>
    <row r="98">
      <c r="A98" s="31">
        <v>17.3</v>
      </c>
      <c r="B98" s="27">
        <v>120235.505</v>
      </c>
    </row>
    <row r="99">
      <c r="A99" s="31">
        <v>17.7</v>
      </c>
      <c r="B99" s="27">
        <v>122129.775</v>
      </c>
    </row>
    <row r="100">
      <c r="A100" s="31">
        <v>19.1</v>
      </c>
      <c r="B100" s="27">
        <v>123990.76</v>
      </c>
    </row>
    <row r="101">
      <c r="A101" s="31">
        <v>18.7</v>
      </c>
      <c r="B101" s="27">
        <v>121753.115</v>
      </c>
    </row>
    <row r="102">
      <c r="A102" s="31">
        <v>23.7</v>
      </c>
      <c r="B102" s="27">
        <v>110034.165</v>
      </c>
    </row>
    <row r="103">
      <c r="A103" s="31">
        <v>18.3</v>
      </c>
      <c r="B103" s="27">
        <v>103760.225</v>
      </c>
    </row>
    <row r="104">
      <c r="A104" s="31">
        <v>19.1</v>
      </c>
      <c r="B104" s="27">
        <v>125107.78</v>
      </c>
    </row>
    <row r="105">
      <c r="A105" s="31">
        <v>24.7</v>
      </c>
      <c r="B105" s="27">
        <v>127793.38</v>
      </c>
    </row>
    <row r="106">
      <c r="A106" s="31">
        <v>27.6</v>
      </c>
      <c r="B106" s="27">
        <v>126673.935</v>
      </c>
    </row>
    <row r="107">
      <c r="A107" s="31">
        <v>17.8</v>
      </c>
      <c r="B107" s="27">
        <v>126937.94</v>
      </c>
    </row>
    <row r="108">
      <c r="A108" s="31">
        <v>17.1</v>
      </c>
      <c r="B108" s="27">
        <v>131031.415</v>
      </c>
    </row>
    <row r="109">
      <c r="A109" s="31">
        <v>21.9</v>
      </c>
      <c r="B109" s="27">
        <v>109763.985</v>
      </c>
    </row>
    <row r="110">
      <c r="A110" s="31">
        <v>14.7</v>
      </c>
      <c r="B110" s="27">
        <v>107160.54</v>
      </c>
    </row>
    <row r="111">
      <c r="A111" s="31">
        <v>16.2</v>
      </c>
      <c r="B111" s="27">
        <v>126696.19</v>
      </c>
    </row>
    <row r="112">
      <c r="A112" s="31">
        <v>17.7</v>
      </c>
      <c r="B112" s="27">
        <v>127973.585</v>
      </c>
    </row>
    <row r="113">
      <c r="A113" s="31">
        <v>19.5</v>
      </c>
      <c r="B113" s="27">
        <v>128598.495</v>
      </c>
    </row>
    <row r="114">
      <c r="A114" s="31">
        <v>19.2</v>
      </c>
      <c r="B114" s="27">
        <v>126483.805</v>
      </c>
    </row>
    <row r="115">
      <c r="A115" s="31">
        <v>21.1</v>
      </c>
      <c r="B115" s="27">
        <v>126230.785</v>
      </c>
    </row>
    <row r="116">
      <c r="A116" s="31">
        <v>15.0</v>
      </c>
      <c r="B116" s="27">
        <v>111803.625</v>
      </c>
    </row>
    <row r="117">
      <c r="A117" s="31">
        <v>15.4</v>
      </c>
      <c r="B117" s="27">
        <v>108217.82</v>
      </c>
    </row>
    <row r="118">
      <c r="A118" s="31">
        <v>15.1</v>
      </c>
      <c r="B118" s="27">
        <v>127855.22</v>
      </c>
    </row>
    <row r="119">
      <c r="A119" s="31">
        <v>16.0</v>
      </c>
      <c r="B119" s="27">
        <v>132642.14</v>
      </c>
    </row>
    <row r="120">
      <c r="A120" s="31">
        <v>17.1</v>
      </c>
      <c r="B120" s="27">
        <v>132814.615</v>
      </c>
    </row>
    <row r="121">
      <c r="A121" s="31">
        <v>19.6</v>
      </c>
      <c r="B121" s="27">
        <v>132669.58</v>
      </c>
    </row>
    <row r="122">
      <c r="A122" s="31">
        <v>23.1</v>
      </c>
      <c r="B122" s="27">
        <v>126304.445</v>
      </c>
    </row>
    <row r="123">
      <c r="A123" s="31">
        <v>22.2</v>
      </c>
      <c r="B123" s="27">
        <v>108487.975</v>
      </c>
    </row>
    <row r="124">
      <c r="A124" s="31">
        <v>18.2</v>
      </c>
      <c r="B124" s="27">
        <v>109233.34</v>
      </c>
    </row>
    <row r="125">
      <c r="A125" s="31">
        <v>22.3</v>
      </c>
      <c r="B125" s="27">
        <v>122375.47</v>
      </c>
    </row>
    <row r="126">
      <c r="A126" s="31">
        <v>18.1</v>
      </c>
      <c r="B126" s="27">
        <v>123734.865</v>
      </c>
    </row>
    <row r="127">
      <c r="A127" s="31">
        <v>16.2</v>
      </c>
      <c r="B127" s="27">
        <v>129121.86</v>
      </c>
    </row>
    <row r="128">
      <c r="A128" s="31">
        <v>15.6</v>
      </c>
      <c r="B128" s="27">
        <v>131237.185</v>
      </c>
    </row>
    <row r="129">
      <c r="A129" s="31">
        <v>15.9</v>
      </c>
      <c r="B129" s="27">
        <v>131138.73</v>
      </c>
    </row>
    <row r="130">
      <c r="A130" s="31">
        <v>18.7</v>
      </c>
      <c r="B130" s="27">
        <v>108377.05</v>
      </c>
    </row>
    <row r="131">
      <c r="A131" s="31">
        <v>16.6</v>
      </c>
      <c r="B131" s="27">
        <v>103811.28</v>
      </c>
    </row>
    <row r="132">
      <c r="A132" s="31">
        <v>15.9</v>
      </c>
      <c r="B132" s="27">
        <v>123740.245</v>
      </c>
    </row>
    <row r="133">
      <c r="A133" s="31">
        <v>17.4</v>
      </c>
      <c r="B133" s="27">
        <v>129312.58</v>
      </c>
    </row>
    <row r="134">
      <c r="A134" s="31">
        <v>12.8</v>
      </c>
      <c r="B134" s="27">
        <v>136903.27</v>
      </c>
    </row>
    <row r="135">
      <c r="A135" s="31">
        <v>14.6</v>
      </c>
      <c r="B135" s="27">
        <v>135217.65</v>
      </c>
    </row>
    <row r="136">
      <c r="A136" s="31">
        <v>14.5</v>
      </c>
      <c r="B136" s="27">
        <v>135172.41</v>
      </c>
    </row>
    <row r="137">
      <c r="A137" s="31">
        <v>16.2</v>
      </c>
      <c r="B137" s="27">
        <v>117136.63</v>
      </c>
    </row>
    <row r="138">
      <c r="A138" s="31">
        <v>20.5</v>
      </c>
      <c r="B138" s="27">
        <v>111897.085</v>
      </c>
    </row>
    <row r="139">
      <c r="A139" s="31">
        <v>20.4</v>
      </c>
      <c r="B139" s="27">
        <v>127524.8</v>
      </c>
    </row>
    <row r="140">
      <c r="A140" s="31">
        <v>16.2</v>
      </c>
      <c r="B140" s="27">
        <v>133235.48</v>
      </c>
    </row>
    <row r="141">
      <c r="A141" s="31">
        <v>18.1</v>
      </c>
      <c r="B141" s="27">
        <v>127522.71</v>
      </c>
    </row>
    <row r="142">
      <c r="A142" s="31">
        <v>13.6</v>
      </c>
      <c r="B142" s="27">
        <v>135361.195</v>
      </c>
    </row>
    <row r="143">
      <c r="A143" s="31">
        <v>14.1</v>
      </c>
      <c r="B143" s="27">
        <v>133422.46</v>
      </c>
    </row>
    <row r="144">
      <c r="A144" s="31">
        <v>13.3</v>
      </c>
      <c r="B144" s="27">
        <v>119331.85</v>
      </c>
    </row>
    <row r="145">
      <c r="A145" s="31">
        <v>15.6</v>
      </c>
      <c r="B145" s="27">
        <v>118783.085</v>
      </c>
    </row>
    <row r="146">
      <c r="A146" s="31">
        <v>17.1</v>
      </c>
      <c r="B146" s="27">
        <v>136690.92</v>
      </c>
    </row>
    <row r="147">
      <c r="A147" s="31">
        <v>15.6</v>
      </c>
      <c r="B147" s="27">
        <v>140886.995</v>
      </c>
    </row>
    <row r="148">
      <c r="A148" s="31">
        <v>18.7</v>
      </c>
      <c r="B148" s="27">
        <v>133103.37</v>
      </c>
    </row>
    <row r="149">
      <c r="A149" s="31">
        <v>19.7</v>
      </c>
      <c r="B149" s="27">
        <v>127900.235</v>
      </c>
    </row>
    <row r="150">
      <c r="A150" s="31">
        <v>15.8</v>
      </c>
      <c r="B150" s="27">
        <v>132338.94</v>
      </c>
    </row>
    <row r="151">
      <c r="A151" s="31">
        <v>17.3</v>
      </c>
      <c r="B151" s="27">
        <v>114669.79</v>
      </c>
    </row>
    <row r="152">
      <c r="A152" s="31">
        <v>16.8</v>
      </c>
      <c r="B152" s="27">
        <v>113261.26</v>
      </c>
    </row>
    <row r="153">
      <c r="A153" s="31">
        <v>12.2</v>
      </c>
      <c r="B153" s="27">
        <v>140919.995</v>
      </c>
    </row>
    <row r="154">
      <c r="A154" s="31">
        <v>11.4</v>
      </c>
      <c r="B154" s="27">
        <v>148534.505</v>
      </c>
    </row>
    <row r="155">
      <c r="A155" s="31">
        <v>13.6</v>
      </c>
      <c r="B155" s="27">
        <v>146902.95</v>
      </c>
    </row>
    <row r="156">
      <c r="A156" s="31">
        <v>11.3</v>
      </c>
      <c r="B156" s="27">
        <v>147155.265</v>
      </c>
    </row>
    <row r="157">
      <c r="A157" s="31">
        <v>15.0</v>
      </c>
      <c r="B157" s="27">
        <v>142625.035</v>
      </c>
    </row>
    <row r="158">
      <c r="A158" s="31">
        <v>16.6</v>
      </c>
      <c r="B158" s="27">
        <v>120128.295</v>
      </c>
    </row>
    <row r="159">
      <c r="A159" s="31">
        <v>14.5</v>
      </c>
      <c r="B159" s="27">
        <v>109609.685</v>
      </c>
    </row>
    <row r="160">
      <c r="A160" s="31">
        <v>18.5</v>
      </c>
      <c r="B160" s="27">
        <v>110715.815</v>
      </c>
    </row>
    <row r="161">
      <c r="A161" s="31">
        <v>13.5</v>
      </c>
      <c r="B161" s="27">
        <v>132854.135</v>
      </c>
    </row>
    <row r="162">
      <c r="A162" s="31">
        <v>13.4</v>
      </c>
      <c r="B162" s="27">
        <v>144125.525</v>
      </c>
    </row>
    <row r="163">
      <c r="A163" s="31">
        <v>14.0</v>
      </c>
      <c r="B163" s="27">
        <v>143465.445</v>
      </c>
    </row>
    <row r="164">
      <c r="A164" s="31">
        <v>13.1</v>
      </c>
      <c r="B164" s="27">
        <v>145005.62</v>
      </c>
    </row>
    <row r="165">
      <c r="A165" s="31">
        <v>18.2</v>
      </c>
      <c r="B165" s="27">
        <v>123754.55</v>
      </c>
    </row>
    <row r="166">
      <c r="A166" s="31">
        <v>17.4</v>
      </c>
      <c r="B166" s="27">
        <v>119125.62</v>
      </c>
    </row>
    <row r="167">
      <c r="A167" s="31">
        <v>16.9</v>
      </c>
      <c r="B167" s="27">
        <v>136054.145</v>
      </c>
    </row>
    <row r="168">
      <c r="A168" s="31">
        <v>16.1</v>
      </c>
      <c r="B168" s="27">
        <v>139073.785</v>
      </c>
    </row>
    <row r="169">
      <c r="A169" s="31">
        <v>13.8</v>
      </c>
      <c r="B169" s="27">
        <v>134290.46</v>
      </c>
    </row>
    <row r="170">
      <c r="A170" s="31">
        <v>12.7</v>
      </c>
      <c r="B170" s="27">
        <v>137073.775</v>
      </c>
    </row>
    <row r="171">
      <c r="A171" s="31">
        <v>12.4</v>
      </c>
      <c r="B171" s="27">
        <v>139781.245</v>
      </c>
    </row>
    <row r="172">
      <c r="A172" s="31">
        <v>11.6</v>
      </c>
      <c r="B172" s="27">
        <v>129576.36</v>
      </c>
    </row>
    <row r="173">
      <c r="A173" s="31">
        <v>12.9</v>
      </c>
      <c r="B173" s="27">
        <v>124910.57</v>
      </c>
    </row>
    <row r="174">
      <c r="A174" s="31">
        <v>14.1</v>
      </c>
      <c r="B174" s="27">
        <v>140431.36</v>
      </c>
    </row>
    <row r="175">
      <c r="A175" s="31">
        <v>17.6</v>
      </c>
      <c r="B175" s="27">
        <v>133171.4</v>
      </c>
    </row>
    <row r="176">
      <c r="A176" s="31">
        <v>16.0</v>
      </c>
      <c r="B176" s="27">
        <v>135407.57</v>
      </c>
    </row>
    <row r="177">
      <c r="A177" s="31">
        <v>14.0</v>
      </c>
      <c r="B177" s="27">
        <v>137379.23</v>
      </c>
    </row>
    <row r="178">
      <c r="A178" s="31">
        <v>16.9</v>
      </c>
      <c r="B178" s="27">
        <v>135562.075</v>
      </c>
    </row>
    <row r="179">
      <c r="A179" s="31">
        <v>14.1</v>
      </c>
      <c r="B179" s="27">
        <v>124587.43</v>
      </c>
    </row>
    <row r="180">
      <c r="A180" s="31">
        <v>14.5</v>
      </c>
      <c r="B180" s="27">
        <v>119277.48</v>
      </c>
    </row>
    <row r="181">
      <c r="A181" s="31">
        <v>12.3</v>
      </c>
      <c r="B181" s="27">
        <v>139468.155</v>
      </c>
    </row>
    <row r="182">
      <c r="A182" s="31">
        <v>14.2</v>
      </c>
      <c r="B182" s="27">
        <v>143170.055</v>
      </c>
    </row>
    <row r="183">
      <c r="A183" s="31">
        <v>15.0</v>
      </c>
      <c r="B183" s="27">
        <v>138931.0</v>
      </c>
    </row>
    <row r="184">
      <c r="A184" s="31">
        <v>11.9</v>
      </c>
      <c r="B184" s="27">
        <v>138972.425</v>
      </c>
    </row>
    <row r="185">
      <c r="A185" s="31">
        <v>12.0</v>
      </c>
      <c r="B185" s="27">
        <v>145713.81</v>
      </c>
    </row>
    <row r="186">
      <c r="A186" s="31">
        <v>10.6</v>
      </c>
      <c r="B186" s="27">
        <v>130073.27</v>
      </c>
    </row>
    <row r="187">
      <c r="A187" s="31">
        <v>14.9</v>
      </c>
      <c r="B187" s="27">
        <v>117312.925</v>
      </c>
    </row>
    <row r="188">
      <c r="A188" s="31">
        <v>11.5</v>
      </c>
      <c r="B188" s="27">
        <v>143176.335</v>
      </c>
    </row>
    <row r="189">
      <c r="A189" s="31">
        <v>14.2</v>
      </c>
      <c r="B189" s="27">
        <v>143984.39</v>
      </c>
    </row>
    <row r="190">
      <c r="A190" s="31">
        <v>14.8</v>
      </c>
      <c r="B190" s="27">
        <v>141696.295</v>
      </c>
    </row>
    <row r="191">
      <c r="A191" s="31">
        <v>13.4</v>
      </c>
      <c r="B191" s="27">
        <v>141994.375</v>
      </c>
    </row>
    <row r="192">
      <c r="A192" s="31">
        <v>14.3</v>
      </c>
      <c r="B192" s="27">
        <v>136884.095</v>
      </c>
    </row>
    <row r="193">
      <c r="A193" s="31">
        <v>13.1</v>
      </c>
      <c r="B193" s="27">
        <v>123971.705</v>
      </c>
    </row>
    <row r="194">
      <c r="A194" s="31">
        <v>12.3</v>
      </c>
      <c r="B194" s="27">
        <v>124790.695</v>
      </c>
    </row>
    <row r="195">
      <c r="A195" s="31">
        <v>12.7</v>
      </c>
      <c r="B195" s="27">
        <v>138680.335</v>
      </c>
    </row>
    <row r="196">
      <c r="A196" s="31">
        <v>9.8</v>
      </c>
      <c r="B196" s="27">
        <v>150671.105</v>
      </c>
    </row>
    <row r="197">
      <c r="A197" s="31">
        <v>10.5</v>
      </c>
      <c r="B197" s="27">
        <v>151270.54</v>
      </c>
    </row>
    <row r="198">
      <c r="A198" s="31">
        <v>12.3</v>
      </c>
      <c r="B198" s="27">
        <v>144797.98</v>
      </c>
    </row>
    <row r="199">
      <c r="A199" s="31">
        <v>12.3</v>
      </c>
      <c r="B199" s="27">
        <v>142965.48</v>
      </c>
    </row>
    <row r="200">
      <c r="A200" s="31">
        <v>11.5</v>
      </c>
      <c r="B200" s="27">
        <v>130187.445</v>
      </c>
    </row>
    <row r="201">
      <c r="A201" s="31">
        <v>12.1</v>
      </c>
      <c r="B201" s="27">
        <v>131141.355</v>
      </c>
    </row>
    <row r="202">
      <c r="A202" s="31">
        <v>14.7</v>
      </c>
      <c r="B202" s="27">
        <v>146154.37</v>
      </c>
    </row>
    <row r="203">
      <c r="A203" s="31">
        <v>17.0</v>
      </c>
      <c r="B203" s="27">
        <v>138931.81</v>
      </c>
    </row>
    <row r="204">
      <c r="A204" s="31">
        <v>16.6</v>
      </c>
      <c r="B204" s="27">
        <v>138418.835</v>
      </c>
    </row>
    <row r="205">
      <c r="A205" s="31">
        <v>16.1</v>
      </c>
      <c r="B205" s="27">
        <v>142316.295</v>
      </c>
    </row>
    <row r="206">
      <c r="A206" s="31">
        <v>15.0</v>
      </c>
      <c r="B206" s="27">
        <v>136837.155</v>
      </c>
    </row>
    <row r="207">
      <c r="A207" s="31">
        <v>13.3</v>
      </c>
      <c r="B207" s="27">
        <v>121021.425</v>
      </c>
    </row>
    <row r="208">
      <c r="A208" s="31">
        <v>11.6</v>
      </c>
      <c r="B208" s="27">
        <v>120396.735</v>
      </c>
    </row>
    <row r="209">
      <c r="A209" s="31">
        <v>13.9</v>
      </c>
      <c r="B209" s="27">
        <v>142470.43</v>
      </c>
    </row>
    <row r="210">
      <c r="A210" s="31">
        <v>14.4</v>
      </c>
      <c r="B210" s="27">
        <v>144008.37</v>
      </c>
    </row>
    <row r="211">
      <c r="A211" s="31">
        <v>14.0</v>
      </c>
      <c r="B211" s="27">
        <v>142637.76</v>
      </c>
    </row>
    <row r="212">
      <c r="A212" s="31">
        <v>12.3</v>
      </c>
      <c r="B212" s="27">
        <v>143544.11</v>
      </c>
    </row>
    <row r="213">
      <c r="A213" s="31">
        <v>14.0</v>
      </c>
      <c r="B213" s="27">
        <v>139584.955</v>
      </c>
    </row>
    <row r="214">
      <c r="A214" s="31">
        <v>11.4</v>
      </c>
      <c r="B214" s="27">
        <v>125032.57</v>
      </c>
    </row>
    <row r="215">
      <c r="A215" s="31">
        <v>14.9</v>
      </c>
      <c r="B215" s="27">
        <v>117638.065</v>
      </c>
    </row>
    <row r="216">
      <c r="A216" s="31">
        <v>10.8</v>
      </c>
      <c r="B216" s="27">
        <v>141451.725</v>
      </c>
    </row>
    <row r="217">
      <c r="A217" s="31">
        <v>11.3</v>
      </c>
      <c r="B217" s="27">
        <v>147550.185</v>
      </c>
    </row>
    <row r="218">
      <c r="A218" s="31">
        <v>10.8</v>
      </c>
      <c r="B218" s="27">
        <v>142325.99</v>
      </c>
    </row>
    <row r="219">
      <c r="A219" s="31">
        <v>12.8</v>
      </c>
      <c r="B219" s="27">
        <v>143642.355</v>
      </c>
    </row>
    <row r="220">
      <c r="A220" s="31">
        <v>13.1</v>
      </c>
      <c r="B220" s="27">
        <v>143060.33</v>
      </c>
    </row>
    <row r="221">
      <c r="A221" s="31">
        <v>12.6</v>
      </c>
      <c r="B221" s="27">
        <v>125830.535</v>
      </c>
    </row>
    <row r="222">
      <c r="A222" s="31">
        <v>13.3</v>
      </c>
      <c r="B222" s="27">
        <v>120008.455</v>
      </c>
    </row>
    <row r="223">
      <c r="A223" s="31">
        <v>16.0</v>
      </c>
      <c r="B223" s="27">
        <v>130978.095</v>
      </c>
    </row>
    <row r="224">
      <c r="A224" s="31">
        <v>14.8</v>
      </c>
      <c r="B224" s="27">
        <v>135616.125</v>
      </c>
    </row>
    <row r="225">
      <c r="A225" s="31">
        <v>14.8</v>
      </c>
      <c r="B225" s="27">
        <v>138900.5</v>
      </c>
    </row>
    <row r="226">
      <c r="A226" s="31">
        <v>13.0</v>
      </c>
      <c r="B226" s="27">
        <v>140905.85</v>
      </c>
    </row>
    <row r="227">
      <c r="A227" s="31">
        <v>15.3</v>
      </c>
      <c r="B227" s="27">
        <v>137838.925</v>
      </c>
    </row>
    <row r="228">
      <c r="A228" s="31">
        <v>14.9</v>
      </c>
      <c r="B228" s="27">
        <v>122088.76</v>
      </c>
    </row>
    <row r="229">
      <c r="A229" s="31">
        <v>17.0</v>
      </c>
      <c r="B229" s="27">
        <v>116648.77</v>
      </c>
    </row>
    <row r="230">
      <c r="A230" s="31">
        <v>12.2</v>
      </c>
      <c r="B230" s="27">
        <v>137008.71</v>
      </c>
    </row>
    <row r="231">
      <c r="A231" s="31">
        <v>11.1</v>
      </c>
      <c r="B231" s="27">
        <v>148093.96</v>
      </c>
    </row>
    <row r="232">
      <c r="A232" s="31">
        <v>12.7</v>
      </c>
      <c r="B232" s="27">
        <v>144024.66</v>
      </c>
    </row>
    <row r="233">
      <c r="A233" s="31">
        <v>17.1</v>
      </c>
      <c r="B233" s="27">
        <v>131575.79</v>
      </c>
    </row>
    <row r="234">
      <c r="A234" s="31">
        <v>18.7</v>
      </c>
      <c r="B234" s="27">
        <v>126570.47</v>
      </c>
    </row>
    <row r="235">
      <c r="A235" s="31">
        <v>18.8</v>
      </c>
      <c r="B235" s="27">
        <v>112275.15</v>
      </c>
    </row>
    <row r="236">
      <c r="A236" s="31">
        <v>16.3</v>
      </c>
      <c r="B236" s="27">
        <v>111793.015</v>
      </c>
    </row>
    <row r="237">
      <c r="A237" s="31">
        <v>14.5</v>
      </c>
      <c r="B237" s="27">
        <v>128868.255</v>
      </c>
    </row>
    <row r="238">
      <c r="A238" s="31">
        <v>14.3</v>
      </c>
      <c r="B238" s="27">
        <v>135051.545</v>
      </c>
    </row>
    <row r="239">
      <c r="A239" s="31">
        <v>14.6</v>
      </c>
      <c r="B239" s="27">
        <v>135914.68</v>
      </c>
    </row>
    <row r="240">
      <c r="A240" s="31">
        <v>11.7</v>
      </c>
      <c r="B240" s="27">
        <v>141159.77</v>
      </c>
    </row>
    <row r="241">
      <c r="A241" s="31">
        <v>13.2</v>
      </c>
      <c r="B241" s="27">
        <v>134755.505</v>
      </c>
    </row>
    <row r="242">
      <c r="A242" s="31">
        <v>11.7</v>
      </c>
      <c r="B242" s="27">
        <v>124448.5</v>
      </c>
    </row>
    <row r="243">
      <c r="A243" s="31">
        <v>12.5</v>
      </c>
      <c r="B243" s="27">
        <v>116744.215</v>
      </c>
    </row>
    <row r="244">
      <c r="A244" s="31">
        <v>13.0</v>
      </c>
      <c r="B244" s="27">
        <v>137724.895</v>
      </c>
    </row>
    <row r="245">
      <c r="A245" s="31">
        <v>16.2</v>
      </c>
      <c r="B245" s="27">
        <v>134116.77</v>
      </c>
    </row>
    <row r="246">
      <c r="A246" s="31">
        <v>18.8</v>
      </c>
      <c r="B246" s="27">
        <v>132794.715</v>
      </c>
    </row>
    <row r="247">
      <c r="A247" s="31">
        <v>14.0</v>
      </c>
      <c r="B247" s="27">
        <v>132096.335</v>
      </c>
    </row>
    <row r="248">
      <c r="A248" s="31">
        <v>13.7</v>
      </c>
      <c r="B248" s="27">
        <v>131384.88</v>
      </c>
    </row>
    <row r="249">
      <c r="A249" s="31">
        <v>14.0</v>
      </c>
      <c r="B249" s="27">
        <v>115799.32</v>
      </c>
    </row>
    <row r="250">
      <c r="A250" s="31">
        <v>16.6</v>
      </c>
      <c r="B250" s="27">
        <v>109641.375</v>
      </c>
    </row>
    <row r="251">
      <c r="A251" s="31">
        <v>13.6</v>
      </c>
      <c r="B251" s="27">
        <v>131619.365</v>
      </c>
    </row>
    <row r="252">
      <c r="A252" s="31">
        <v>12.8</v>
      </c>
      <c r="B252" s="27">
        <v>136340.7</v>
      </c>
    </row>
    <row r="253">
      <c r="A253" s="31">
        <v>15.3</v>
      </c>
      <c r="B253" s="27">
        <v>132977.45</v>
      </c>
    </row>
    <row r="254">
      <c r="A254" s="31">
        <v>15.7</v>
      </c>
      <c r="B254" s="27">
        <v>133541.98</v>
      </c>
    </row>
    <row r="255">
      <c r="A255" s="31">
        <v>20.1</v>
      </c>
      <c r="B255" s="27">
        <v>123968.9</v>
      </c>
    </row>
    <row r="256">
      <c r="A256" s="31">
        <v>21.7</v>
      </c>
      <c r="B256" s="27">
        <v>108790.005</v>
      </c>
    </row>
    <row r="257">
      <c r="A257" s="31">
        <v>25.5</v>
      </c>
      <c r="B257" s="27">
        <v>99161.765</v>
      </c>
    </row>
    <row r="258">
      <c r="A258" s="31">
        <v>26.7</v>
      </c>
      <c r="B258" s="27">
        <v>116574.17</v>
      </c>
    </row>
    <row r="259">
      <c r="A259" s="31">
        <v>15.9</v>
      </c>
      <c r="B259" s="27">
        <v>123750.5</v>
      </c>
    </row>
    <row r="260">
      <c r="A260" s="31">
        <v>14.8</v>
      </c>
      <c r="B260" s="27">
        <v>131795.485</v>
      </c>
    </row>
    <row r="261">
      <c r="A261" s="31">
        <v>14.3</v>
      </c>
      <c r="B261" s="27">
        <v>131050.675</v>
      </c>
    </row>
    <row r="262">
      <c r="A262" s="31">
        <v>14.7</v>
      </c>
      <c r="B262" s="27">
        <v>130764.585</v>
      </c>
    </row>
    <row r="263">
      <c r="A263" s="31">
        <v>21.3</v>
      </c>
      <c r="B263" s="27">
        <v>112377.185</v>
      </c>
    </row>
    <row r="264">
      <c r="A264" s="31">
        <v>22.9</v>
      </c>
      <c r="B264" s="27">
        <v>103708.925</v>
      </c>
    </row>
    <row r="265">
      <c r="A265" s="31">
        <v>18.1</v>
      </c>
      <c r="B265" s="27">
        <v>120096.71</v>
      </c>
    </row>
    <row r="266">
      <c r="A266" s="31">
        <v>12.7</v>
      </c>
      <c r="B266" s="27">
        <v>127755.095</v>
      </c>
    </row>
    <row r="267">
      <c r="A267" s="31">
        <v>12.6</v>
      </c>
      <c r="B267" s="27">
        <v>131866.73</v>
      </c>
    </row>
    <row r="268">
      <c r="A268" s="31">
        <v>14.3</v>
      </c>
      <c r="B268" s="27">
        <v>130937.625</v>
      </c>
    </row>
    <row r="269">
      <c r="A269" s="31">
        <v>19.1</v>
      </c>
      <c r="B269" s="27">
        <v>124278.93</v>
      </c>
    </row>
    <row r="270">
      <c r="A270" s="31">
        <v>17.9</v>
      </c>
      <c r="B270" s="27">
        <v>111064.49</v>
      </c>
    </row>
    <row r="271">
      <c r="A271" s="31">
        <v>20.2</v>
      </c>
      <c r="B271" s="27">
        <v>106431.815</v>
      </c>
    </row>
    <row r="272">
      <c r="A272" s="31">
        <v>21.4</v>
      </c>
      <c r="B272" s="27">
        <v>121796.715</v>
      </c>
    </row>
    <row r="273">
      <c r="A273" s="31">
        <v>16.9</v>
      </c>
      <c r="B273" s="27">
        <v>126691.8</v>
      </c>
    </row>
    <row r="274">
      <c r="A274" s="31">
        <v>15.9</v>
      </c>
      <c r="B274" s="27">
        <v>129641.245</v>
      </c>
    </row>
    <row r="275">
      <c r="A275" s="31">
        <v>21.6</v>
      </c>
      <c r="B275" s="27">
        <v>124356.415</v>
      </c>
    </row>
    <row r="276">
      <c r="A276" s="31">
        <v>28.6</v>
      </c>
      <c r="B276" s="27">
        <v>107544.145</v>
      </c>
    </row>
    <row r="277">
      <c r="A277" s="31">
        <v>31.3</v>
      </c>
      <c r="B277" s="27">
        <v>100598.55</v>
      </c>
    </row>
    <row r="278">
      <c r="A278" s="31">
        <v>24.9</v>
      </c>
      <c r="B278" s="27">
        <v>103828.88</v>
      </c>
    </row>
    <row r="279">
      <c r="A279" s="31">
        <v>34.4</v>
      </c>
      <c r="B279" s="27">
        <v>125194.87</v>
      </c>
    </row>
    <row r="280">
      <c r="A280" s="31">
        <v>35.8</v>
      </c>
      <c r="B280" s="27">
        <v>127225.245</v>
      </c>
    </row>
    <row r="281">
      <c r="A281" s="31">
        <v>16.2</v>
      </c>
      <c r="B281" s="27">
        <v>117282.765</v>
      </c>
    </row>
    <row r="282">
      <c r="A282" s="31">
        <v>18.6</v>
      </c>
      <c r="B282" s="27">
        <v>122121.325</v>
      </c>
    </row>
    <row r="283">
      <c r="A283" s="31">
        <v>29.9</v>
      </c>
      <c r="B283" s="27">
        <v>126989.905</v>
      </c>
    </row>
    <row r="284">
      <c r="A284" s="31">
        <v>29.2</v>
      </c>
      <c r="B284" s="27">
        <v>112604.825</v>
      </c>
    </row>
    <row r="285">
      <c r="A285" s="31">
        <v>19.2</v>
      </c>
      <c r="B285" s="27">
        <v>105376.335</v>
      </c>
    </row>
    <row r="286">
      <c r="A286" s="31">
        <v>16.1</v>
      </c>
      <c r="B286" s="27">
        <v>120916.215</v>
      </c>
    </row>
    <row r="287">
      <c r="A287" s="31">
        <v>17.6</v>
      </c>
      <c r="B287" s="27">
        <v>122830.38</v>
      </c>
    </row>
    <row r="288">
      <c r="A288" s="31">
        <v>28.6</v>
      </c>
      <c r="B288" s="27">
        <v>126919.195</v>
      </c>
    </row>
    <row r="289">
      <c r="A289" s="31">
        <v>34.0</v>
      </c>
      <c r="B289" s="27">
        <v>130260.37</v>
      </c>
    </row>
    <row r="290">
      <c r="A290" s="31">
        <v>23.8</v>
      </c>
      <c r="B290" s="27">
        <v>123985.97</v>
      </c>
    </row>
    <row r="291">
      <c r="A291" s="31">
        <v>20.5</v>
      </c>
      <c r="B291" s="27">
        <v>104916.345</v>
      </c>
    </row>
    <row r="292">
      <c r="A292" s="31">
        <v>17.7</v>
      </c>
      <c r="B292" s="27">
        <v>100812.04</v>
      </c>
    </row>
    <row r="293">
      <c r="A293" s="31">
        <v>26.7</v>
      </c>
      <c r="B293" s="27">
        <v>120795.0</v>
      </c>
    </row>
    <row r="294">
      <c r="A294" s="31">
        <v>31.8</v>
      </c>
      <c r="B294" s="27">
        <v>126655.49</v>
      </c>
    </row>
    <row r="295">
      <c r="A295" s="31">
        <v>18.3</v>
      </c>
      <c r="B295" s="27">
        <v>122368.885</v>
      </c>
    </row>
    <row r="296">
      <c r="A296" s="31">
        <v>16.7</v>
      </c>
      <c r="B296" s="27">
        <v>121471.64</v>
      </c>
    </row>
    <row r="297">
      <c r="A297" s="31">
        <v>16.4</v>
      </c>
      <c r="B297" s="27">
        <v>120420.7</v>
      </c>
    </row>
    <row r="298">
      <c r="A298" s="31">
        <v>19.5</v>
      </c>
      <c r="B298" s="27">
        <v>106813.03</v>
      </c>
    </row>
    <row r="299">
      <c r="A299" s="31">
        <v>31.3</v>
      </c>
      <c r="B299" s="27">
        <v>102279.745</v>
      </c>
    </row>
    <row r="300">
      <c r="A300" s="31">
        <v>15.9</v>
      </c>
      <c r="B300" s="27">
        <v>115297.34</v>
      </c>
    </row>
    <row r="301">
      <c r="A301" s="31">
        <v>23.3</v>
      </c>
      <c r="B301" s="27">
        <v>116619.57</v>
      </c>
    </row>
    <row r="302">
      <c r="A302" s="31">
        <v>26.8</v>
      </c>
      <c r="B302" s="27">
        <v>122887.41</v>
      </c>
    </row>
    <row r="303">
      <c r="A303" s="31">
        <v>26.1</v>
      </c>
      <c r="B303" s="27">
        <v>124222.935</v>
      </c>
    </row>
    <row r="304">
      <c r="A304" s="31">
        <v>27.4</v>
      </c>
      <c r="B304" s="27">
        <v>121256.97</v>
      </c>
    </row>
    <row r="305">
      <c r="A305" s="31">
        <v>25.9</v>
      </c>
      <c r="B305" s="27">
        <v>106353.44</v>
      </c>
    </row>
    <row r="306">
      <c r="A306" s="31">
        <v>26.0</v>
      </c>
      <c r="B306" s="27">
        <v>103629.645</v>
      </c>
    </row>
    <row r="307">
      <c r="A307" s="31">
        <v>16.0</v>
      </c>
      <c r="B307" s="27">
        <v>113791.75</v>
      </c>
    </row>
    <row r="308">
      <c r="A308" s="31">
        <v>17.9</v>
      </c>
      <c r="B308" s="27">
        <v>101793.035</v>
      </c>
    </row>
    <row r="309">
      <c r="A309" s="31">
        <v>27.2</v>
      </c>
      <c r="B309" s="27">
        <v>120177.945</v>
      </c>
    </row>
    <row r="310">
      <c r="A310" s="31">
        <v>24.7</v>
      </c>
      <c r="B310" s="27">
        <v>125985.465</v>
      </c>
    </row>
    <row r="311">
      <c r="A311" s="31">
        <v>18.7</v>
      </c>
      <c r="B311" s="27">
        <v>120505.585</v>
      </c>
    </row>
    <row r="312">
      <c r="A312" s="31">
        <v>16.8</v>
      </c>
      <c r="B312" s="27">
        <v>104269.79</v>
      </c>
    </row>
    <row r="313">
      <c r="A313" s="31">
        <v>24.8</v>
      </c>
      <c r="B313" s="27">
        <v>103793.085</v>
      </c>
    </row>
    <row r="314">
      <c r="A314" s="31">
        <v>33.1</v>
      </c>
      <c r="B314" s="27">
        <v>127234.72</v>
      </c>
    </row>
    <row r="315">
      <c r="A315" s="31">
        <v>16.4</v>
      </c>
      <c r="B315" s="27">
        <v>121617.28</v>
      </c>
    </row>
    <row r="316">
      <c r="A316" s="31">
        <v>20.1</v>
      </c>
      <c r="B316" s="27">
        <v>121566.645</v>
      </c>
    </row>
    <row r="317">
      <c r="A317" s="31">
        <v>21.2</v>
      </c>
      <c r="B317" s="27">
        <v>123775.16</v>
      </c>
    </row>
    <row r="318">
      <c r="A318" s="31">
        <v>18.2</v>
      </c>
      <c r="B318" s="27">
        <v>117078.585</v>
      </c>
    </row>
    <row r="319">
      <c r="A319" s="31">
        <v>18.3</v>
      </c>
      <c r="B319" s="27">
        <v>103646.635</v>
      </c>
    </row>
    <row r="320">
      <c r="A320" s="31">
        <v>18.5</v>
      </c>
      <c r="B320" s="27">
        <v>99761.81</v>
      </c>
    </row>
    <row r="321">
      <c r="A321" s="31">
        <v>26.3</v>
      </c>
      <c r="B321" s="27">
        <v>124557.225</v>
      </c>
    </row>
    <row r="322">
      <c r="A322" s="31">
        <v>33.3</v>
      </c>
      <c r="B322" s="27">
        <v>131442.2</v>
      </c>
    </row>
    <row r="323">
      <c r="A323" s="31">
        <v>29.5</v>
      </c>
      <c r="B323" s="27">
        <v>132353.755</v>
      </c>
    </row>
    <row r="324">
      <c r="A324" s="31">
        <v>31.5</v>
      </c>
      <c r="B324" s="27">
        <v>138118.705</v>
      </c>
    </row>
    <row r="325">
      <c r="A325" s="31">
        <v>19.1</v>
      </c>
      <c r="B325" s="27">
        <v>123412.685</v>
      </c>
    </row>
    <row r="326">
      <c r="A326" s="31">
        <v>17.5</v>
      </c>
      <c r="B326" s="27">
        <v>102647.905</v>
      </c>
    </row>
    <row r="327">
      <c r="A327" s="31">
        <v>20.0</v>
      </c>
      <c r="B327" s="27">
        <v>98621.62</v>
      </c>
    </row>
    <row r="328">
      <c r="A328" s="31">
        <v>20.7</v>
      </c>
      <c r="B328" s="27">
        <v>114406.825</v>
      </c>
    </row>
    <row r="329">
      <c r="A329" s="31">
        <v>24.5</v>
      </c>
      <c r="B329" s="27">
        <v>118894.305</v>
      </c>
    </row>
    <row r="330">
      <c r="A330" s="31">
        <v>33.3</v>
      </c>
      <c r="B330" s="27">
        <v>124728.875</v>
      </c>
    </row>
    <row r="331">
      <c r="A331" s="31">
        <v>17.4</v>
      </c>
      <c r="B331" s="27">
        <v>112907.145</v>
      </c>
    </row>
    <row r="332">
      <c r="A332" s="31">
        <v>18.2</v>
      </c>
      <c r="B332" s="27">
        <v>117492.82</v>
      </c>
    </row>
    <row r="333">
      <c r="A333" s="31">
        <v>20.1</v>
      </c>
      <c r="B333" s="27">
        <v>105011.195</v>
      </c>
    </row>
    <row r="334">
      <c r="A334" s="31">
        <v>20.3</v>
      </c>
      <c r="B334" s="27">
        <v>102162.53</v>
      </c>
    </row>
    <row r="335">
      <c r="A335" s="31">
        <v>32.2</v>
      </c>
      <c r="B335" s="27">
        <v>122452.415</v>
      </c>
    </row>
    <row r="336">
      <c r="A336" s="31">
        <v>24.6</v>
      </c>
      <c r="B336" s="27">
        <v>117115.62</v>
      </c>
    </row>
    <row r="337">
      <c r="A337" s="31">
        <v>17.5</v>
      </c>
      <c r="B337" s="27">
        <v>115230.125</v>
      </c>
    </row>
    <row r="338">
      <c r="A338" s="31">
        <v>21.3</v>
      </c>
      <c r="B338" s="27">
        <v>121699.425</v>
      </c>
    </row>
    <row r="339">
      <c r="A339" s="31">
        <v>30.8</v>
      </c>
      <c r="B339" s="27">
        <v>129148.52</v>
      </c>
    </row>
    <row r="340">
      <c r="A340" s="31">
        <v>25.3</v>
      </c>
      <c r="B340" s="27">
        <v>115606.005</v>
      </c>
    </row>
    <row r="341">
      <c r="A341" s="31">
        <v>29.8</v>
      </c>
      <c r="B341" s="27">
        <v>112025.29</v>
      </c>
    </row>
    <row r="342">
      <c r="A342" s="31">
        <v>27.3</v>
      </c>
      <c r="B342" s="27">
        <v>129059.645</v>
      </c>
    </row>
    <row r="343">
      <c r="A343" s="31">
        <v>35.4</v>
      </c>
      <c r="B343" s="27">
        <v>136800.91</v>
      </c>
    </row>
    <row r="344">
      <c r="A344" s="31">
        <v>24.6</v>
      </c>
      <c r="B344" s="27">
        <v>125965.02</v>
      </c>
    </row>
    <row r="345">
      <c r="A345" s="31">
        <v>26.0</v>
      </c>
      <c r="B345" s="27">
        <v>125807.495</v>
      </c>
    </row>
    <row r="346">
      <c r="A346" s="31">
        <v>19.2</v>
      </c>
      <c r="B346" s="27">
        <v>116597.81</v>
      </c>
    </row>
    <row r="347">
      <c r="A347" s="31">
        <v>18.3</v>
      </c>
      <c r="B347" s="27">
        <v>106139.41</v>
      </c>
    </row>
    <row r="348">
      <c r="A348" s="31">
        <v>28.3</v>
      </c>
      <c r="B348" s="27">
        <v>105218.515</v>
      </c>
    </row>
    <row r="349">
      <c r="A349" s="31">
        <v>22.7</v>
      </c>
      <c r="B349" s="27">
        <v>125784.96</v>
      </c>
    </row>
    <row r="350">
      <c r="A350" s="31">
        <v>24.6</v>
      </c>
      <c r="B350" s="27">
        <v>129077.41</v>
      </c>
    </row>
    <row r="351">
      <c r="A351" s="31">
        <v>27.5</v>
      </c>
      <c r="B351" s="27">
        <v>135930.08</v>
      </c>
    </row>
    <row r="352">
      <c r="A352" s="31">
        <v>37.2</v>
      </c>
      <c r="B352" s="27">
        <v>152366.3</v>
      </c>
    </row>
    <row r="353">
      <c r="A353" s="31">
        <v>35.4</v>
      </c>
      <c r="B353" s="27">
        <v>158052.89</v>
      </c>
    </row>
    <row r="354">
      <c r="A354" s="31">
        <v>41.2</v>
      </c>
      <c r="B354" s="27">
        <v>154924.89</v>
      </c>
    </row>
    <row r="355">
      <c r="A355" s="31">
        <v>37.8</v>
      </c>
      <c r="B355" s="27">
        <v>133421.03</v>
      </c>
    </row>
    <row r="356">
      <c r="A356" s="31">
        <v>20.2</v>
      </c>
      <c r="B356" s="27">
        <v>113802.21</v>
      </c>
    </row>
    <row r="357">
      <c r="A357" s="31">
        <v>22.8</v>
      </c>
      <c r="B357" s="27">
        <v>119477.515</v>
      </c>
    </row>
    <row r="358">
      <c r="A358" s="31">
        <v>26.0</v>
      </c>
      <c r="B358" s="27">
        <v>126553.115</v>
      </c>
    </row>
    <row r="359">
      <c r="A359" s="31">
        <v>34.6</v>
      </c>
      <c r="B359" s="27">
        <v>134583.25</v>
      </c>
    </row>
    <row r="360">
      <c r="A360" s="31">
        <v>34.1</v>
      </c>
      <c r="B360" s="27">
        <v>119950.37</v>
      </c>
    </row>
    <row r="361">
      <c r="A361" s="31">
        <v>20.0</v>
      </c>
      <c r="B361" s="27">
        <v>95093.295</v>
      </c>
    </row>
    <row r="362">
      <c r="A362" s="31">
        <v>19.4</v>
      </c>
      <c r="B362" s="27">
        <v>96394.94</v>
      </c>
    </row>
    <row r="363">
      <c r="A363" s="31">
        <v>20.8</v>
      </c>
      <c r="B363" s="27">
        <v>100048.44</v>
      </c>
    </row>
    <row r="364">
      <c r="A364" s="31">
        <v>23.9</v>
      </c>
      <c r="B364" s="27">
        <v>111647.54</v>
      </c>
    </row>
    <row r="365">
      <c r="A365" s="31">
        <v>34.7</v>
      </c>
      <c r="B365" s="27">
        <v>128552.135</v>
      </c>
    </row>
    <row r="366">
      <c r="A366" s="31">
        <v>39.7</v>
      </c>
      <c r="B366" s="27">
        <v>146473.835</v>
      </c>
    </row>
    <row r="367">
      <c r="A367" s="31">
        <v>24.2</v>
      </c>
      <c r="B367" s="27">
        <v>116040.925</v>
      </c>
    </row>
    <row r="368">
      <c r="A368" s="31">
        <v>27.6</v>
      </c>
      <c r="B368" s="27">
        <v>99622.64</v>
      </c>
    </row>
    <row r="369">
      <c r="A369" s="31">
        <v>27.1</v>
      </c>
      <c r="B369" s="27">
        <v>97656.445</v>
      </c>
    </row>
    <row r="370">
      <c r="A370" s="31">
        <v>26.0</v>
      </c>
      <c r="B370" s="27">
        <v>110932.505</v>
      </c>
    </row>
    <row r="371">
      <c r="A371" s="31">
        <v>25.7</v>
      </c>
      <c r="B371" s="27">
        <v>117873.58</v>
      </c>
    </row>
    <row r="372">
      <c r="A372" s="31">
        <v>25.7</v>
      </c>
      <c r="B372" s="27">
        <v>115064.265</v>
      </c>
    </row>
    <row r="373">
      <c r="A373" s="31">
        <v>21.3</v>
      </c>
      <c r="B373" s="27">
        <v>112392.695</v>
      </c>
    </row>
    <row r="374">
      <c r="A374" s="31">
        <v>20.6</v>
      </c>
      <c r="B374" s="27">
        <v>111879.54</v>
      </c>
    </row>
    <row r="375">
      <c r="A375" s="31">
        <v>21.4</v>
      </c>
      <c r="B375" s="27">
        <v>105482.695</v>
      </c>
    </row>
    <row r="376">
      <c r="A376" s="31">
        <v>31.5</v>
      </c>
      <c r="B376" s="27">
        <v>113049.145</v>
      </c>
    </row>
    <row r="377">
      <c r="A377" s="31">
        <v>36.4</v>
      </c>
      <c r="B377" s="27">
        <v>141133.085</v>
      </c>
    </row>
    <row r="378">
      <c r="A378" s="31">
        <v>24.8</v>
      </c>
      <c r="B378" s="27">
        <v>135006.11</v>
      </c>
    </row>
    <row r="379">
      <c r="A379" s="31">
        <v>42.2</v>
      </c>
      <c r="B379" s="27">
        <v>160011.075</v>
      </c>
    </row>
    <row r="380">
      <c r="A380" s="31">
        <v>18.1</v>
      </c>
      <c r="B380" s="27">
        <v>120396.335</v>
      </c>
    </row>
    <row r="381">
      <c r="A381" s="31">
        <v>19.2</v>
      </c>
      <c r="B381" s="27">
        <v>113244.79</v>
      </c>
    </row>
    <row r="382">
      <c r="A382" s="31">
        <v>22.3</v>
      </c>
      <c r="B382" s="27">
        <v>103046.17</v>
      </c>
    </row>
    <row r="383">
      <c r="A383" s="31">
        <v>32.7</v>
      </c>
      <c r="B383" s="27">
        <v>114097.07</v>
      </c>
    </row>
    <row r="384">
      <c r="A384" s="31">
        <v>35.3</v>
      </c>
      <c r="B384" s="27">
        <v>147817.585</v>
      </c>
    </row>
    <row r="385">
      <c r="A385" s="31">
        <v>30.9</v>
      </c>
      <c r="B385" s="27">
        <v>148612.37</v>
      </c>
    </row>
    <row r="386">
      <c r="A386" s="31">
        <v>29.1</v>
      </c>
      <c r="B386" s="27">
        <v>142471.51</v>
      </c>
    </row>
    <row r="387">
      <c r="A387" s="31">
        <v>26.7</v>
      </c>
      <c r="B387" s="27">
        <v>139450.615</v>
      </c>
    </row>
    <row r="388">
      <c r="A388" s="31">
        <v>22.8</v>
      </c>
      <c r="B388" s="27">
        <v>129135.185</v>
      </c>
    </row>
    <row r="389">
      <c r="A389" s="31">
        <v>21.9</v>
      </c>
      <c r="B389" s="27">
        <v>108097.845</v>
      </c>
    </row>
    <row r="390">
      <c r="A390" s="31">
        <v>22.2</v>
      </c>
      <c r="B390" s="27">
        <v>103396.3</v>
      </c>
    </row>
    <row r="391">
      <c r="A391" s="31">
        <v>20.9</v>
      </c>
      <c r="B391" s="27">
        <v>112649.6</v>
      </c>
    </row>
    <row r="392">
      <c r="A392" s="31">
        <v>29.4</v>
      </c>
      <c r="B392" s="27">
        <v>110152.815</v>
      </c>
    </row>
    <row r="393">
      <c r="A393" s="31">
        <v>29.5</v>
      </c>
      <c r="B393" s="27">
        <v>133718.035</v>
      </c>
    </row>
    <row r="394">
      <c r="A394" s="31">
        <v>27.5</v>
      </c>
      <c r="B394" s="27">
        <v>134169.83</v>
      </c>
    </row>
    <row r="395">
      <c r="A395" s="31">
        <v>18.3</v>
      </c>
      <c r="B395" s="27">
        <v>123615.21</v>
      </c>
    </row>
    <row r="396">
      <c r="A396" s="31">
        <v>22.4</v>
      </c>
      <c r="B396" s="27">
        <v>107579.345</v>
      </c>
    </row>
    <row r="397">
      <c r="A397" s="31">
        <v>21.8</v>
      </c>
      <c r="B397" s="27">
        <v>101279.65</v>
      </c>
    </row>
    <row r="398">
      <c r="A398" s="31">
        <v>23.6</v>
      </c>
      <c r="B398" s="27">
        <v>121942.895</v>
      </c>
    </row>
    <row r="399">
      <c r="A399" s="31">
        <v>31.5</v>
      </c>
      <c r="B399" s="27">
        <v>133989.155</v>
      </c>
    </row>
    <row r="400">
      <c r="A400" s="31">
        <v>21.0</v>
      </c>
      <c r="B400" s="27">
        <v>122594.475</v>
      </c>
    </row>
    <row r="401">
      <c r="A401" s="31">
        <v>20.9</v>
      </c>
      <c r="B401" s="27">
        <v>119919.605</v>
      </c>
    </row>
    <row r="402">
      <c r="A402" s="31">
        <v>29.4</v>
      </c>
      <c r="B402" s="27">
        <v>126330.55</v>
      </c>
    </row>
    <row r="403">
      <c r="A403" s="31">
        <v>32.6</v>
      </c>
      <c r="B403" s="27">
        <v>123737.01</v>
      </c>
    </row>
    <row r="404">
      <c r="A404" s="31">
        <v>27.7</v>
      </c>
      <c r="B404" s="27">
        <v>124436.81</v>
      </c>
    </row>
    <row r="405">
      <c r="A405" s="31">
        <v>22.9</v>
      </c>
      <c r="B405" s="27">
        <v>129327.225</v>
      </c>
    </row>
    <row r="406">
      <c r="A406" s="31">
        <v>22.7</v>
      </c>
      <c r="B406" s="27">
        <v>131271.265</v>
      </c>
    </row>
    <row r="407">
      <c r="A407" s="31">
        <v>23.3</v>
      </c>
      <c r="B407" s="27">
        <v>132265.005</v>
      </c>
    </row>
    <row r="408">
      <c r="A408" s="31">
        <v>23.8</v>
      </c>
      <c r="B408" s="27">
        <v>131003.79</v>
      </c>
    </row>
    <row r="409">
      <c r="A409" s="31">
        <v>24.9</v>
      </c>
      <c r="B409" s="27">
        <v>133845.52</v>
      </c>
    </row>
    <row r="410">
      <c r="A410" s="31">
        <v>30.3</v>
      </c>
      <c r="B410" s="27">
        <v>120839.995</v>
      </c>
    </row>
    <row r="411">
      <c r="A411" s="31">
        <v>24.5</v>
      </c>
      <c r="B411" s="27">
        <v>104364.735</v>
      </c>
    </row>
    <row r="412">
      <c r="A412" s="31">
        <v>26.1</v>
      </c>
      <c r="B412" s="27">
        <v>120863.325</v>
      </c>
    </row>
    <row r="413">
      <c r="A413" s="31">
        <v>18.4</v>
      </c>
      <c r="B413" s="27">
        <v>117062.035</v>
      </c>
    </row>
    <row r="414">
      <c r="A414" s="31">
        <v>21.1</v>
      </c>
      <c r="B414" s="27">
        <v>119481.79</v>
      </c>
    </row>
    <row r="415">
      <c r="A415" s="31">
        <v>22.6</v>
      </c>
      <c r="B415" s="27">
        <v>125964.185</v>
      </c>
    </row>
    <row r="416">
      <c r="A416" s="31">
        <v>22.0</v>
      </c>
      <c r="B416" s="27">
        <v>122991.66</v>
      </c>
    </row>
    <row r="417">
      <c r="A417" s="31">
        <v>20.8</v>
      </c>
      <c r="B417" s="27">
        <v>105911.71</v>
      </c>
    </row>
    <row r="418">
      <c r="A418" s="31">
        <v>24.7</v>
      </c>
      <c r="B418" s="27">
        <v>107884.355</v>
      </c>
    </row>
    <row r="419">
      <c r="A419" s="31">
        <v>29.5</v>
      </c>
      <c r="B419" s="27">
        <v>130527.325</v>
      </c>
    </row>
    <row r="420">
      <c r="A420" s="31">
        <v>39.4</v>
      </c>
      <c r="B420" s="27">
        <v>156924.83</v>
      </c>
    </row>
    <row r="421">
      <c r="A421" s="31">
        <v>25.6</v>
      </c>
      <c r="B421" s="27">
        <v>152419.415</v>
      </c>
    </row>
    <row r="422">
      <c r="A422" s="31">
        <v>26.4</v>
      </c>
      <c r="B422" s="27">
        <v>138064.855</v>
      </c>
    </row>
    <row r="423">
      <c r="A423" s="31">
        <v>23.5</v>
      </c>
      <c r="B423" s="27">
        <v>122575.935</v>
      </c>
    </row>
    <row r="424">
      <c r="A424" s="31">
        <v>22.2</v>
      </c>
      <c r="B424" s="27">
        <v>110545.84</v>
      </c>
    </row>
    <row r="425">
      <c r="A425" s="31">
        <v>22.7</v>
      </c>
      <c r="B425" s="27">
        <v>105781.985</v>
      </c>
    </row>
    <row r="426">
      <c r="A426" s="31">
        <v>23.7</v>
      </c>
      <c r="B426" s="27">
        <v>125400.08</v>
      </c>
    </row>
    <row r="427">
      <c r="A427" s="31">
        <v>33.7</v>
      </c>
      <c r="B427" s="27">
        <v>142242.595</v>
      </c>
    </row>
    <row r="428">
      <c r="A428" s="31">
        <v>34.7</v>
      </c>
      <c r="B428" s="27">
        <v>145182.98</v>
      </c>
    </row>
    <row r="429">
      <c r="A429" s="31">
        <v>23.9</v>
      </c>
      <c r="B429" s="27">
        <v>136226.12</v>
      </c>
    </row>
    <row r="430">
      <c r="A430" s="31">
        <v>33.0</v>
      </c>
      <c r="B430" s="27">
        <v>149376.57</v>
      </c>
    </row>
    <row r="431">
      <c r="A431" s="31">
        <v>23.7</v>
      </c>
      <c r="B431" s="27">
        <v>124692.315</v>
      </c>
    </row>
    <row r="432">
      <c r="A432" s="31">
        <v>25.2</v>
      </c>
      <c r="B432" s="27">
        <v>117707.95</v>
      </c>
    </row>
    <row r="433">
      <c r="A433" s="31">
        <v>24.9</v>
      </c>
      <c r="B433" s="27">
        <v>131465.825</v>
      </c>
    </row>
    <row r="434">
      <c r="A434" s="31">
        <v>38.9</v>
      </c>
      <c r="B434" s="27">
        <v>160285.015</v>
      </c>
    </row>
    <row r="435">
      <c r="A435" s="31">
        <v>28.5</v>
      </c>
      <c r="B435" s="27">
        <v>152599.125</v>
      </c>
    </row>
    <row r="436">
      <c r="A436" s="31">
        <v>22.1</v>
      </c>
      <c r="B436" s="27">
        <v>135635.705</v>
      </c>
    </row>
    <row r="437">
      <c r="A437" s="31">
        <v>26.1</v>
      </c>
      <c r="B437" s="27">
        <v>141414.35</v>
      </c>
    </row>
    <row r="438">
      <c r="A438" s="31">
        <v>22.3</v>
      </c>
      <c r="B438" s="27">
        <v>119690.755</v>
      </c>
    </row>
    <row r="439">
      <c r="A439" s="31">
        <v>23.2</v>
      </c>
      <c r="B439" s="27">
        <v>111329.62</v>
      </c>
    </row>
    <row r="440">
      <c r="A440" s="31">
        <v>21.3</v>
      </c>
      <c r="B440" s="27">
        <v>105388.57</v>
      </c>
    </row>
    <row r="441">
      <c r="A441" s="31">
        <v>26.8</v>
      </c>
      <c r="B441" s="27">
        <v>123073.98</v>
      </c>
    </row>
    <row r="442">
      <c r="A442" s="31">
        <v>31.4</v>
      </c>
      <c r="B442" s="27">
        <v>135047.625</v>
      </c>
    </row>
    <row r="443">
      <c r="A443" s="31">
        <v>32.5</v>
      </c>
      <c r="B443" s="27">
        <v>143184.805</v>
      </c>
    </row>
    <row r="444">
      <c r="A444" s="31">
        <v>19.5</v>
      </c>
      <c r="B444" s="27">
        <v>118189.72</v>
      </c>
    </row>
    <row r="445">
      <c r="A445" s="31">
        <v>18.8</v>
      </c>
      <c r="B445" s="27">
        <v>105484.1</v>
      </c>
    </row>
    <row r="446">
      <c r="A446" s="31">
        <v>23.3</v>
      </c>
      <c r="B446" s="27">
        <v>100394.06</v>
      </c>
    </row>
    <row r="447">
      <c r="A447" s="31">
        <v>23.5</v>
      </c>
      <c r="B447" s="27">
        <v>117796.715</v>
      </c>
    </row>
    <row r="448">
      <c r="A448" s="31">
        <v>24.3</v>
      </c>
      <c r="B448" s="27">
        <v>124081.46</v>
      </c>
    </row>
    <row r="449">
      <c r="A449" s="31">
        <v>28.8</v>
      </c>
      <c r="B449" s="27">
        <v>126074.895</v>
      </c>
    </row>
    <row r="450">
      <c r="A450" s="31">
        <v>21.2</v>
      </c>
      <c r="B450" s="27">
        <v>125072.73</v>
      </c>
    </row>
    <row r="451">
      <c r="A451" s="31">
        <v>20.4</v>
      </c>
      <c r="B451" s="27">
        <v>101740.89</v>
      </c>
    </row>
    <row r="452">
      <c r="A452" s="31">
        <v>20.2</v>
      </c>
      <c r="B452" s="27">
        <v>102726.745</v>
      </c>
    </row>
    <row r="453">
      <c r="A453" s="31">
        <v>19.9</v>
      </c>
      <c r="B453" s="27">
        <v>98324.645</v>
      </c>
    </row>
    <row r="454">
      <c r="A454" s="31">
        <v>19.2</v>
      </c>
      <c r="B454" s="27">
        <v>102746.6</v>
      </c>
    </row>
    <row r="455">
      <c r="A455" s="31">
        <v>17.9</v>
      </c>
      <c r="B455" s="27">
        <v>118281.13</v>
      </c>
    </row>
    <row r="456">
      <c r="A456" s="31">
        <v>18.7</v>
      </c>
      <c r="B456" s="27">
        <v>122625.21</v>
      </c>
    </row>
    <row r="457">
      <c r="A457" s="31">
        <v>22.7</v>
      </c>
      <c r="B457" s="27">
        <v>122964.715</v>
      </c>
    </row>
    <row r="458">
      <c r="A458" s="31">
        <v>26.5</v>
      </c>
      <c r="B458" s="27">
        <v>116321.6</v>
      </c>
    </row>
    <row r="459">
      <c r="A459" s="31">
        <v>19.5</v>
      </c>
      <c r="B459" s="27">
        <v>102832.72</v>
      </c>
    </row>
    <row r="460">
      <c r="A460" s="31">
        <v>18.8</v>
      </c>
      <c r="B460" s="27">
        <v>102084.0</v>
      </c>
    </row>
    <row r="461">
      <c r="A461" s="31">
        <v>21.2</v>
      </c>
      <c r="B461" s="27">
        <v>120445.735</v>
      </c>
    </row>
    <row r="462">
      <c r="A462" s="31">
        <v>29.0</v>
      </c>
      <c r="B462" s="27">
        <v>120371.235</v>
      </c>
    </row>
    <row r="463">
      <c r="A463" s="31">
        <v>15.6</v>
      </c>
      <c r="B463" s="27">
        <v>125657.125</v>
      </c>
    </row>
    <row r="464">
      <c r="A464" s="31">
        <v>18.4</v>
      </c>
      <c r="B464" s="27">
        <v>125663.33</v>
      </c>
    </row>
    <row r="465">
      <c r="A465" s="31">
        <v>20.0</v>
      </c>
      <c r="B465" s="27">
        <v>124266.885</v>
      </c>
    </row>
    <row r="466">
      <c r="A466" s="31">
        <v>22.3</v>
      </c>
      <c r="B466" s="27">
        <v>109044.9</v>
      </c>
    </row>
    <row r="467">
      <c r="A467" s="31">
        <v>23.5</v>
      </c>
      <c r="B467" s="27">
        <v>99845.345</v>
      </c>
    </row>
    <row r="468">
      <c r="A468" s="31">
        <v>20.1</v>
      </c>
      <c r="B468" s="27">
        <v>118614.005</v>
      </c>
    </row>
    <row r="469">
      <c r="A469" s="31">
        <v>18.7</v>
      </c>
      <c r="B469" s="27">
        <v>123808.76</v>
      </c>
    </row>
    <row r="470">
      <c r="A470" s="31">
        <v>20.0</v>
      </c>
      <c r="B470" s="27">
        <v>124686.63</v>
      </c>
    </row>
    <row r="471">
      <c r="A471" s="31">
        <v>27.0</v>
      </c>
      <c r="B471" s="27">
        <v>126519.065</v>
      </c>
    </row>
    <row r="472">
      <c r="A472" s="31">
        <v>27.0</v>
      </c>
      <c r="B472" s="27">
        <v>124721.485</v>
      </c>
    </row>
    <row r="473">
      <c r="A473" s="31">
        <v>20.3</v>
      </c>
      <c r="B473" s="27">
        <v>108525.965</v>
      </c>
    </row>
    <row r="474">
      <c r="A474" s="31">
        <v>19.8</v>
      </c>
      <c r="B474" s="27">
        <v>100526.305</v>
      </c>
    </row>
    <row r="475">
      <c r="A475" s="31">
        <v>25.0</v>
      </c>
      <c r="B475" s="27">
        <v>123441.82</v>
      </c>
    </row>
    <row r="476">
      <c r="A476" s="31">
        <v>27.4</v>
      </c>
      <c r="B476" s="27">
        <v>126846.445</v>
      </c>
    </row>
    <row r="477">
      <c r="A477" s="31">
        <v>28.0</v>
      </c>
      <c r="B477" s="27">
        <v>125204.785</v>
      </c>
    </row>
    <row r="478">
      <c r="A478" s="31">
        <v>24.2</v>
      </c>
      <c r="B478" s="27">
        <v>125514.14</v>
      </c>
    </row>
    <row r="479">
      <c r="A479" s="31">
        <v>16.7</v>
      </c>
      <c r="B479" s="27">
        <v>120124.305</v>
      </c>
    </row>
    <row r="480">
      <c r="A480" s="31">
        <v>18.6</v>
      </c>
      <c r="B480" s="27">
        <v>108773.745</v>
      </c>
    </row>
    <row r="481">
      <c r="A481" s="31">
        <v>20.0</v>
      </c>
      <c r="B481" s="27">
        <v>105642.28</v>
      </c>
    </row>
    <row r="482">
      <c r="A482" s="31">
        <v>25.0</v>
      </c>
      <c r="B482" s="27">
        <v>104072.435</v>
      </c>
    </row>
    <row r="483">
      <c r="A483" s="31">
        <v>25.6</v>
      </c>
      <c r="B483" s="27">
        <v>117437.665</v>
      </c>
    </row>
    <row r="484">
      <c r="A484" s="31">
        <v>25.4</v>
      </c>
      <c r="B484" s="27">
        <v>118531.5</v>
      </c>
    </row>
    <row r="485">
      <c r="A485" s="31">
        <v>24.9</v>
      </c>
      <c r="B485" s="27">
        <v>126847.02</v>
      </c>
    </row>
    <row r="486">
      <c r="A486" s="31">
        <v>20.6</v>
      </c>
      <c r="B486" s="27">
        <v>122054.13</v>
      </c>
    </row>
    <row r="487">
      <c r="A487" s="31">
        <v>24.1</v>
      </c>
      <c r="B487" s="27">
        <v>103505.195</v>
      </c>
    </row>
    <row r="488">
      <c r="A488" s="31">
        <v>17.0</v>
      </c>
      <c r="B488" s="27">
        <v>98873.535</v>
      </c>
    </row>
    <row r="489">
      <c r="A489" s="31">
        <v>18.4</v>
      </c>
      <c r="B489" s="27">
        <v>116969.63</v>
      </c>
    </row>
    <row r="490">
      <c r="A490" s="31">
        <v>20.1</v>
      </c>
      <c r="B490" s="27">
        <v>119014.445</v>
      </c>
    </row>
    <row r="491">
      <c r="A491" s="31">
        <v>18.2</v>
      </c>
      <c r="B491" s="27">
        <v>124525.185</v>
      </c>
    </row>
    <row r="492">
      <c r="A492" s="31">
        <v>20.5</v>
      </c>
      <c r="B492" s="27">
        <v>118192.055</v>
      </c>
    </row>
    <row r="493">
      <c r="A493" s="31">
        <v>24.7</v>
      </c>
      <c r="B493" s="27">
        <v>120421.32</v>
      </c>
    </row>
    <row r="494">
      <c r="A494" s="31">
        <v>25.7</v>
      </c>
      <c r="B494" s="27">
        <v>106052.64</v>
      </c>
    </row>
    <row r="495">
      <c r="A495" s="31">
        <v>20.4</v>
      </c>
      <c r="B495" s="27">
        <v>103487.28</v>
      </c>
    </row>
    <row r="496">
      <c r="A496" s="31">
        <v>22.2</v>
      </c>
      <c r="B496" s="27">
        <v>119781.135</v>
      </c>
    </row>
    <row r="497">
      <c r="A497" s="31">
        <v>17.2</v>
      </c>
      <c r="B497" s="27">
        <v>119611.88</v>
      </c>
    </row>
    <row r="498">
      <c r="A498" s="31">
        <v>17.4</v>
      </c>
      <c r="B498" s="27">
        <v>123616.28</v>
      </c>
    </row>
    <row r="499">
      <c r="A499" s="31">
        <v>21.4</v>
      </c>
      <c r="B499" s="27">
        <v>120693.53</v>
      </c>
    </row>
    <row r="500">
      <c r="A500" s="31">
        <v>21.6</v>
      </c>
      <c r="B500" s="27">
        <v>118800.07</v>
      </c>
    </row>
    <row r="501">
      <c r="A501" s="31">
        <v>21.7</v>
      </c>
      <c r="B501" s="27">
        <v>101945.995</v>
      </c>
    </row>
    <row r="502">
      <c r="A502" s="31">
        <v>22.0</v>
      </c>
      <c r="B502" s="27">
        <v>99697.62</v>
      </c>
    </row>
    <row r="503">
      <c r="A503" s="31">
        <v>19.6</v>
      </c>
      <c r="B503" s="27">
        <v>121182.695</v>
      </c>
    </row>
    <row r="504">
      <c r="A504" s="31">
        <v>17.1</v>
      </c>
      <c r="B504" s="27">
        <v>124209.405</v>
      </c>
    </row>
    <row r="505">
      <c r="A505" s="31">
        <v>19.3</v>
      </c>
      <c r="B505" s="27">
        <v>124352.215</v>
      </c>
    </row>
    <row r="506">
      <c r="A506" s="31">
        <v>18.4</v>
      </c>
      <c r="B506" s="27">
        <v>124392.29</v>
      </c>
    </row>
    <row r="507">
      <c r="A507" s="31">
        <v>17.4</v>
      </c>
      <c r="B507" s="27">
        <v>127705.84</v>
      </c>
    </row>
    <row r="508">
      <c r="A508" s="31">
        <v>18.5</v>
      </c>
      <c r="B508" s="27">
        <v>112336.78</v>
      </c>
    </row>
    <row r="509">
      <c r="A509" s="31">
        <v>22.2</v>
      </c>
      <c r="B509" s="27">
        <v>101618.98</v>
      </c>
    </row>
    <row r="510">
      <c r="A510" s="31">
        <v>17.2</v>
      </c>
      <c r="B510" s="27">
        <v>121424.42</v>
      </c>
    </row>
    <row r="511">
      <c r="A511" s="31">
        <v>15.8</v>
      </c>
      <c r="B511" s="27">
        <v>131916.405</v>
      </c>
    </row>
    <row r="512">
      <c r="A512" s="31">
        <v>15.6</v>
      </c>
      <c r="B512" s="27">
        <v>132170.05</v>
      </c>
    </row>
    <row r="513">
      <c r="A513" s="31">
        <v>12.5</v>
      </c>
      <c r="B513" s="27">
        <v>137080.875</v>
      </c>
    </row>
    <row r="514">
      <c r="A514" s="31">
        <v>14.4</v>
      </c>
      <c r="B514" s="27">
        <v>134317.62</v>
      </c>
    </row>
    <row r="515">
      <c r="A515" s="31">
        <v>13.2</v>
      </c>
      <c r="B515" s="27">
        <v>119938.795</v>
      </c>
    </row>
    <row r="516">
      <c r="A516" s="31">
        <v>13.9</v>
      </c>
      <c r="B516" s="27">
        <v>118751.965</v>
      </c>
    </row>
    <row r="517">
      <c r="A517" s="31">
        <v>15.4</v>
      </c>
      <c r="B517" s="27">
        <v>134983.955</v>
      </c>
    </row>
    <row r="518">
      <c r="A518" s="31">
        <v>17.4</v>
      </c>
      <c r="B518" s="27">
        <v>140402.15</v>
      </c>
    </row>
    <row r="519">
      <c r="A519" s="31">
        <v>17.0</v>
      </c>
      <c r="B519" s="27">
        <v>141195.03</v>
      </c>
    </row>
    <row r="520">
      <c r="A520" s="31">
        <v>12.8</v>
      </c>
      <c r="B520" s="27">
        <v>141292.56</v>
      </c>
    </row>
    <row r="521">
      <c r="A521" s="31">
        <v>14.1</v>
      </c>
      <c r="B521" s="27">
        <v>137717.255</v>
      </c>
    </row>
    <row r="522">
      <c r="A522" s="31">
        <v>13.4</v>
      </c>
      <c r="B522" s="27">
        <v>122764.33</v>
      </c>
    </row>
    <row r="523">
      <c r="A523" s="31">
        <v>14.1</v>
      </c>
      <c r="B523" s="27">
        <v>116052.805</v>
      </c>
    </row>
    <row r="524">
      <c r="A524" s="31">
        <v>14.5</v>
      </c>
      <c r="B524" s="27">
        <v>134829.755</v>
      </c>
    </row>
    <row r="525">
      <c r="A525" s="31">
        <v>15.3</v>
      </c>
      <c r="B525" s="27">
        <v>135306.005</v>
      </c>
    </row>
    <row r="526">
      <c r="A526" s="31">
        <v>14.7</v>
      </c>
      <c r="B526" s="27">
        <v>137305.355</v>
      </c>
    </row>
    <row r="527">
      <c r="A527" s="31">
        <v>17.5</v>
      </c>
      <c r="B527" s="27">
        <v>132859.305</v>
      </c>
    </row>
    <row r="528">
      <c r="A528" s="31">
        <v>15.8</v>
      </c>
      <c r="B528" s="27">
        <v>132209.515</v>
      </c>
    </row>
    <row r="529">
      <c r="A529" s="31">
        <v>13.5</v>
      </c>
      <c r="B529" s="27">
        <v>120753.43</v>
      </c>
    </row>
    <row r="530">
      <c r="A530" s="31">
        <v>13.8</v>
      </c>
      <c r="B530" s="27">
        <v>122771.53</v>
      </c>
    </row>
    <row r="531">
      <c r="A531" s="31">
        <v>13.4</v>
      </c>
      <c r="B531" s="27">
        <v>122106.95</v>
      </c>
    </row>
    <row r="532">
      <c r="A532" s="31">
        <v>15.6</v>
      </c>
      <c r="B532" s="27">
        <v>138466.56</v>
      </c>
    </row>
    <row r="533">
      <c r="A533" s="31">
        <v>17.9</v>
      </c>
      <c r="B533" s="27">
        <v>140904.59</v>
      </c>
    </row>
    <row r="534">
      <c r="A534" s="31">
        <v>14.3</v>
      </c>
      <c r="B534" s="27">
        <v>140741.165</v>
      </c>
    </row>
    <row r="535">
      <c r="A535" s="31">
        <v>15.1</v>
      </c>
      <c r="B535" s="27">
        <v>138023.11</v>
      </c>
    </row>
    <row r="536">
      <c r="A536" s="31">
        <v>12.7</v>
      </c>
      <c r="B536" s="27">
        <v>123162.185</v>
      </c>
    </row>
    <row r="537">
      <c r="A537" s="31">
        <v>13.5</v>
      </c>
      <c r="B537" s="27">
        <v>119662.165</v>
      </c>
    </row>
    <row r="538">
      <c r="A538" s="31">
        <v>13.2</v>
      </c>
      <c r="B538" s="27">
        <v>134435.115</v>
      </c>
    </row>
    <row r="539">
      <c r="A539" s="31">
        <v>14.7</v>
      </c>
      <c r="B539" s="27">
        <v>137511.315</v>
      </c>
    </row>
    <row r="540">
      <c r="A540" s="31">
        <v>15.4</v>
      </c>
      <c r="B540" s="27">
        <v>133813.285</v>
      </c>
    </row>
    <row r="541">
      <c r="A541" s="31">
        <v>14.8</v>
      </c>
      <c r="B541" s="27">
        <v>136740.005</v>
      </c>
    </row>
    <row r="542">
      <c r="A542" s="31">
        <v>10.7</v>
      </c>
      <c r="B542" s="27">
        <v>144658.38</v>
      </c>
    </row>
    <row r="543">
      <c r="A543" s="31">
        <v>12.7</v>
      </c>
      <c r="B543" s="27">
        <v>131730.835</v>
      </c>
    </row>
    <row r="544">
      <c r="A544" s="31">
        <v>11.1</v>
      </c>
      <c r="B544" s="27">
        <v>126455.935</v>
      </c>
    </row>
    <row r="545">
      <c r="A545" s="31">
        <v>10.6</v>
      </c>
      <c r="B545" s="27">
        <v>148639.995</v>
      </c>
    </row>
    <row r="546">
      <c r="A546" s="31">
        <v>17.0</v>
      </c>
      <c r="B546" s="27">
        <v>142146.31</v>
      </c>
    </row>
    <row r="547">
      <c r="A547" s="31">
        <v>15.8</v>
      </c>
      <c r="B547" s="27">
        <v>136071.965</v>
      </c>
    </row>
    <row r="548">
      <c r="A548" s="31">
        <v>11.7</v>
      </c>
      <c r="B548" s="27">
        <v>141078.46</v>
      </c>
    </row>
    <row r="549">
      <c r="A549" s="31">
        <v>14.1</v>
      </c>
      <c r="B549" s="27">
        <v>136676.715</v>
      </c>
    </row>
    <row r="550">
      <c r="A550" s="31">
        <v>16.5</v>
      </c>
      <c r="B550" s="27">
        <v>118683.565</v>
      </c>
    </row>
    <row r="551">
      <c r="A551" s="31">
        <v>16.7</v>
      </c>
      <c r="B551" s="27">
        <v>112556.405</v>
      </c>
    </row>
    <row r="552">
      <c r="A552" s="31">
        <v>12.7</v>
      </c>
      <c r="B552" s="27">
        <v>135712.245</v>
      </c>
    </row>
    <row r="553">
      <c r="A553" s="31">
        <v>12.8</v>
      </c>
      <c r="B553" s="27">
        <v>142401.795</v>
      </c>
    </row>
    <row r="554">
      <c r="A554" s="31">
        <v>13.0</v>
      </c>
      <c r="B554" s="27">
        <v>134056.095</v>
      </c>
    </row>
    <row r="555">
      <c r="A555" s="31">
        <v>13.7</v>
      </c>
      <c r="B555" s="27">
        <v>138768.045</v>
      </c>
    </row>
    <row r="556">
      <c r="A556" s="31">
        <v>15.3</v>
      </c>
      <c r="B556" s="27">
        <v>136690.05</v>
      </c>
    </row>
    <row r="557">
      <c r="A557" s="31">
        <v>15.2</v>
      </c>
      <c r="B557" s="27">
        <v>122369.535</v>
      </c>
    </row>
    <row r="558">
      <c r="A558" s="31">
        <v>14.2</v>
      </c>
      <c r="B558" s="27">
        <v>119218.23</v>
      </c>
    </row>
    <row r="559">
      <c r="A559" s="31">
        <v>16.0</v>
      </c>
      <c r="B559" s="27">
        <v>128207.125</v>
      </c>
    </row>
    <row r="560">
      <c r="A560" s="31">
        <v>13.7</v>
      </c>
      <c r="B560" s="27">
        <v>137582.195</v>
      </c>
    </row>
    <row r="561">
      <c r="A561" s="31">
        <v>12.0</v>
      </c>
      <c r="B561" s="27">
        <v>145728.26</v>
      </c>
    </row>
    <row r="562">
      <c r="A562" s="31">
        <v>14.0</v>
      </c>
      <c r="B562" s="27">
        <v>144103.705</v>
      </c>
    </row>
    <row r="563">
      <c r="A563" s="31">
        <v>14.1</v>
      </c>
      <c r="B563" s="27">
        <v>141166.85</v>
      </c>
    </row>
    <row r="564">
      <c r="A564" s="31">
        <v>13.7</v>
      </c>
      <c r="B564" s="27">
        <v>120659.15</v>
      </c>
    </row>
    <row r="565">
      <c r="A565" s="31">
        <v>16.1</v>
      </c>
      <c r="B565" s="27">
        <v>113418.125</v>
      </c>
    </row>
    <row r="566">
      <c r="A566" s="31">
        <v>17.7</v>
      </c>
      <c r="B566" s="27">
        <v>127367.015</v>
      </c>
    </row>
    <row r="567">
      <c r="A567" s="31">
        <v>16.0</v>
      </c>
      <c r="B567" s="27">
        <v>137028.05</v>
      </c>
    </row>
    <row r="568">
      <c r="A568" s="31">
        <v>16.1</v>
      </c>
      <c r="B568" s="27">
        <v>136850.14</v>
      </c>
    </row>
    <row r="569">
      <c r="A569" s="31">
        <v>18.1</v>
      </c>
      <c r="B569" s="27">
        <v>136127.125</v>
      </c>
    </row>
    <row r="570">
      <c r="A570" s="31">
        <v>18.3</v>
      </c>
      <c r="B570" s="27">
        <v>128777.82</v>
      </c>
    </row>
    <row r="571">
      <c r="A571" s="31">
        <v>11.6</v>
      </c>
      <c r="B571" s="27">
        <v>119888.575</v>
      </c>
    </row>
    <row r="572">
      <c r="A572" s="31">
        <v>11.4</v>
      </c>
      <c r="B572" s="27">
        <v>120126.905</v>
      </c>
    </row>
    <row r="573">
      <c r="A573" s="31">
        <v>14.3</v>
      </c>
      <c r="B573" s="27">
        <v>138134.635</v>
      </c>
    </row>
    <row r="574">
      <c r="A574" s="31">
        <v>11.0</v>
      </c>
      <c r="B574" s="27">
        <v>146465.69</v>
      </c>
    </row>
    <row r="575">
      <c r="A575" s="31">
        <v>12.9</v>
      </c>
      <c r="B575" s="27">
        <v>143209.755</v>
      </c>
    </row>
    <row r="576">
      <c r="A576" s="31">
        <v>15.2</v>
      </c>
      <c r="B576" s="27">
        <v>142341.635</v>
      </c>
    </row>
    <row r="577">
      <c r="A577" s="31">
        <v>15.3</v>
      </c>
      <c r="B577" s="27">
        <v>139822.93</v>
      </c>
    </row>
    <row r="578">
      <c r="A578" s="31">
        <v>13.8</v>
      </c>
      <c r="B578" s="27">
        <v>121548.535</v>
      </c>
    </row>
    <row r="579">
      <c r="A579" s="31">
        <v>17.0</v>
      </c>
      <c r="B579" s="27">
        <v>114481.28</v>
      </c>
    </row>
    <row r="580">
      <c r="A580" s="31">
        <v>14.4</v>
      </c>
      <c r="B580" s="27">
        <v>137934.845</v>
      </c>
    </row>
    <row r="581">
      <c r="A581" s="31">
        <v>13.4</v>
      </c>
      <c r="B581" s="27">
        <v>137301.69</v>
      </c>
    </row>
    <row r="582">
      <c r="A582" s="31">
        <v>12.8</v>
      </c>
      <c r="B582" s="27">
        <v>140922.715</v>
      </c>
    </row>
    <row r="583">
      <c r="A583" s="31">
        <v>14.6</v>
      </c>
      <c r="B583" s="27">
        <v>142671.51</v>
      </c>
    </row>
    <row r="584">
      <c r="A584" s="31">
        <v>14.6</v>
      </c>
      <c r="B584" s="27">
        <v>145491.33</v>
      </c>
    </row>
    <row r="585">
      <c r="A585" s="31">
        <v>14.4</v>
      </c>
      <c r="B585" s="27">
        <v>130907.095</v>
      </c>
    </row>
    <row r="586">
      <c r="A586" s="31">
        <v>16.6</v>
      </c>
      <c r="B586" s="27">
        <v>120379.285</v>
      </c>
    </row>
    <row r="587">
      <c r="A587" s="31">
        <v>14.2</v>
      </c>
      <c r="B587" s="27">
        <v>138506.45</v>
      </c>
    </row>
    <row r="588">
      <c r="A588" s="31">
        <v>18.9</v>
      </c>
      <c r="B588" s="27">
        <v>132819.535</v>
      </c>
    </row>
    <row r="589">
      <c r="A589" s="31">
        <v>15.3</v>
      </c>
      <c r="B589" s="27">
        <v>130616.67</v>
      </c>
    </row>
    <row r="590">
      <c r="A590" s="31">
        <v>15.7</v>
      </c>
      <c r="B590" s="27">
        <v>138368.4</v>
      </c>
    </row>
    <row r="591">
      <c r="A591" s="31">
        <v>14.1</v>
      </c>
      <c r="B591" s="27">
        <v>134885.67</v>
      </c>
    </row>
    <row r="592">
      <c r="A592" s="31">
        <v>15.1</v>
      </c>
      <c r="B592" s="27">
        <v>120382.805</v>
      </c>
    </row>
    <row r="593">
      <c r="A593" s="31">
        <v>18.7</v>
      </c>
      <c r="B593" s="27">
        <v>113066.245</v>
      </c>
    </row>
    <row r="594">
      <c r="A594" s="31">
        <v>18.1</v>
      </c>
      <c r="B594" s="27">
        <v>127906.24</v>
      </c>
    </row>
    <row r="595">
      <c r="A595" s="31">
        <v>18.2</v>
      </c>
      <c r="B595" s="27">
        <v>124975.11</v>
      </c>
    </row>
    <row r="596">
      <c r="A596" s="31">
        <v>15.6</v>
      </c>
      <c r="B596" s="27">
        <v>132561.22</v>
      </c>
    </row>
    <row r="597">
      <c r="A597" s="31">
        <v>21.6</v>
      </c>
      <c r="B597" s="27">
        <v>123434.505</v>
      </c>
    </row>
    <row r="598">
      <c r="A598" s="31">
        <v>16.4</v>
      </c>
      <c r="B598" s="27">
        <v>132569.74</v>
      </c>
    </row>
    <row r="599">
      <c r="A599" s="31">
        <v>13.6</v>
      </c>
      <c r="B599" s="27">
        <v>121052.06</v>
      </c>
    </row>
    <row r="600">
      <c r="A600" s="31">
        <v>14.8</v>
      </c>
      <c r="B600" s="27">
        <v>119118.545</v>
      </c>
    </row>
    <row r="601">
      <c r="A601" s="31">
        <v>16.0</v>
      </c>
      <c r="B601" s="27">
        <v>139203.5</v>
      </c>
    </row>
    <row r="602">
      <c r="A602" s="31">
        <v>13.4</v>
      </c>
      <c r="B602" s="27">
        <v>138640.39</v>
      </c>
    </row>
    <row r="603">
      <c r="A603" s="31">
        <v>12.7</v>
      </c>
      <c r="B603" s="27">
        <v>141122.795</v>
      </c>
    </row>
    <row r="604">
      <c r="A604" s="31">
        <v>13.0</v>
      </c>
      <c r="B604" s="27">
        <v>139724.025</v>
      </c>
    </row>
    <row r="605">
      <c r="A605" s="31">
        <v>14.4</v>
      </c>
      <c r="B605" s="27">
        <v>139920.545</v>
      </c>
    </row>
    <row r="606">
      <c r="A606" s="31">
        <v>16.3</v>
      </c>
      <c r="B606" s="27">
        <v>119573.22</v>
      </c>
    </row>
    <row r="607">
      <c r="A607" s="31">
        <v>19.0</v>
      </c>
      <c r="B607" s="27">
        <v>114832.425</v>
      </c>
    </row>
    <row r="608">
      <c r="A608" s="31">
        <v>20.4</v>
      </c>
      <c r="B608" s="27">
        <v>125055.69</v>
      </c>
    </row>
    <row r="609">
      <c r="A609" s="31">
        <v>16.8</v>
      </c>
      <c r="B609" s="27">
        <v>133748.44</v>
      </c>
    </row>
    <row r="610">
      <c r="A610" s="31">
        <v>20.2</v>
      </c>
      <c r="B610" s="27">
        <v>128834.065</v>
      </c>
    </row>
    <row r="611">
      <c r="A611" s="31">
        <v>15.5</v>
      </c>
      <c r="B611" s="27">
        <v>134246.165</v>
      </c>
    </row>
    <row r="612">
      <c r="A612" s="31">
        <v>15.0</v>
      </c>
      <c r="B612" s="27">
        <v>135273.325</v>
      </c>
    </row>
    <row r="613">
      <c r="A613" s="31">
        <v>15.7</v>
      </c>
      <c r="B613" s="27">
        <v>118621.96</v>
      </c>
    </row>
    <row r="614">
      <c r="A614" s="31">
        <v>16.9</v>
      </c>
      <c r="B614" s="27">
        <v>110986.005</v>
      </c>
    </row>
    <row r="615">
      <c r="A615" s="31">
        <v>18.4</v>
      </c>
      <c r="B615" s="27">
        <v>127275.815</v>
      </c>
    </row>
    <row r="616">
      <c r="A616" s="31">
        <v>21.5</v>
      </c>
      <c r="B616" s="27">
        <v>129542.365</v>
      </c>
    </row>
    <row r="617">
      <c r="A617" s="31">
        <v>21.0</v>
      </c>
      <c r="B617" s="27">
        <v>123307.02</v>
      </c>
    </row>
    <row r="618">
      <c r="A618" s="31">
        <v>23.3</v>
      </c>
      <c r="B618" s="27">
        <v>117722.95</v>
      </c>
    </row>
    <row r="619">
      <c r="A619" s="31">
        <v>16.7</v>
      </c>
      <c r="B619" s="27">
        <v>125432.605</v>
      </c>
    </row>
    <row r="620">
      <c r="A620" s="31">
        <v>14.3</v>
      </c>
      <c r="B620" s="27">
        <v>111412.995</v>
      </c>
    </row>
    <row r="621">
      <c r="A621" s="31">
        <v>17.0</v>
      </c>
      <c r="B621" s="27">
        <v>109125.215</v>
      </c>
    </row>
    <row r="622">
      <c r="A622" s="31">
        <v>13.6</v>
      </c>
      <c r="B622" s="27">
        <v>130967.28</v>
      </c>
    </row>
    <row r="623">
      <c r="A623" s="31">
        <v>14.6</v>
      </c>
      <c r="B623" s="27">
        <v>134720.155</v>
      </c>
    </row>
    <row r="624">
      <c r="A624" s="31">
        <v>16.1</v>
      </c>
      <c r="B624" s="27">
        <v>130650.88</v>
      </c>
    </row>
    <row r="625">
      <c r="A625" s="31">
        <v>14.6</v>
      </c>
      <c r="B625" s="27">
        <v>134234.45</v>
      </c>
    </row>
    <row r="626">
      <c r="A626" s="31">
        <v>15.7</v>
      </c>
      <c r="B626" s="27">
        <v>131734.105</v>
      </c>
    </row>
    <row r="627">
      <c r="A627" s="31">
        <v>19.8</v>
      </c>
      <c r="B627" s="27">
        <v>106709.54</v>
      </c>
    </row>
    <row r="628">
      <c r="A628" s="31">
        <v>12.5</v>
      </c>
      <c r="B628" s="27">
        <v>110314.625</v>
      </c>
    </row>
    <row r="629">
      <c r="A629" s="31">
        <v>16.3</v>
      </c>
      <c r="B629" s="27">
        <v>127391.09</v>
      </c>
    </row>
    <row r="630">
      <c r="A630" s="31">
        <v>18.8</v>
      </c>
      <c r="B630" s="27">
        <v>122664.305</v>
      </c>
    </row>
    <row r="631">
      <c r="A631" s="31">
        <v>15.2</v>
      </c>
      <c r="B631" s="27">
        <v>127208.57</v>
      </c>
    </row>
    <row r="632">
      <c r="A632" s="31">
        <v>13.4</v>
      </c>
      <c r="B632" s="27">
        <v>131357.34</v>
      </c>
    </row>
    <row r="633">
      <c r="A633" s="31">
        <v>16.5</v>
      </c>
      <c r="B633" s="27">
        <v>127420.43</v>
      </c>
    </row>
    <row r="634">
      <c r="A634" s="31">
        <v>20.1</v>
      </c>
      <c r="B634" s="27">
        <v>106776.275</v>
      </c>
    </row>
    <row r="635">
      <c r="A635" s="31">
        <v>14.7</v>
      </c>
      <c r="B635" s="27">
        <v>105931.555</v>
      </c>
    </row>
    <row r="636">
      <c r="A636" s="31">
        <v>16.9</v>
      </c>
      <c r="B636" s="27">
        <v>124343.19</v>
      </c>
    </row>
    <row r="637">
      <c r="A637" s="31">
        <v>14.8</v>
      </c>
      <c r="B637" s="27">
        <v>126888.77</v>
      </c>
    </row>
    <row r="638">
      <c r="A638" s="31">
        <v>19.3</v>
      </c>
      <c r="B638" s="27">
        <v>121143.25</v>
      </c>
    </row>
    <row r="639">
      <c r="A639" s="31">
        <v>16.7</v>
      </c>
      <c r="B639" s="27">
        <v>122858.49</v>
      </c>
    </row>
    <row r="640">
      <c r="A640" s="31">
        <v>16.4</v>
      </c>
      <c r="B640" s="27">
        <v>113439.775</v>
      </c>
    </row>
    <row r="641">
      <c r="A641" s="31">
        <v>18.6</v>
      </c>
      <c r="B641" s="27">
        <v>109181.26</v>
      </c>
    </row>
    <row r="642">
      <c r="A642" s="31">
        <v>24.0</v>
      </c>
      <c r="B642" s="27">
        <v>97992.93</v>
      </c>
    </row>
    <row r="643">
      <c r="A643" s="31">
        <v>15.9</v>
      </c>
      <c r="B643" s="27">
        <v>115839.01</v>
      </c>
    </row>
    <row r="644">
      <c r="A644" s="31">
        <v>17.1</v>
      </c>
      <c r="B644" s="27">
        <v>124089.47</v>
      </c>
    </row>
    <row r="645">
      <c r="A645" s="31">
        <v>17.1</v>
      </c>
      <c r="B645" s="27">
        <v>128558.385</v>
      </c>
    </row>
    <row r="646">
      <c r="A646" s="31">
        <v>27.2</v>
      </c>
      <c r="B646" s="27">
        <v>115898.54</v>
      </c>
    </row>
    <row r="647">
      <c r="A647" s="31">
        <v>22.5</v>
      </c>
      <c r="B647" s="27">
        <v>116197.73</v>
      </c>
    </row>
    <row r="648">
      <c r="A648" s="31">
        <v>16.9</v>
      </c>
      <c r="B648" s="27">
        <v>101300.775</v>
      </c>
    </row>
    <row r="649">
      <c r="A649" s="31">
        <v>22.0</v>
      </c>
      <c r="B649" s="27">
        <v>94954.16</v>
      </c>
    </row>
    <row r="650">
      <c r="A650" s="31">
        <v>16.8</v>
      </c>
      <c r="B650" s="27">
        <v>116831.43</v>
      </c>
    </row>
    <row r="651">
      <c r="A651" s="31">
        <v>15.1</v>
      </c>
      <c r="B651" s="27">
        <v>124665.82</v>
      </c>
    </row>
    <row r="652">
      <c r="A652" s="31">
        <v>15.4</v>
      </c>
      <c r="B652" s="27">
        <v>128612.3</v>
      </c>
    </row>
    <row r="653">
      <c r="A653" s="31">
        <v>14.6</v>
      </c>
      <c r="B653" s="27">
        <v>128242.765</v>
      </c>
    </row>
    <row r="654">
      <c r="A654" s="31">
        <v>22.7</v>
      </c>
      <c r="B654" s="27">
        <v>121731.485</v>
      </c>
    </row>
    <row r="655">
      <c r="A655" s="31">
        <v>24.8</v>
      </c>
      <c r="B655" s="27">
        <v>97887.485</v>
      </c>
    </row>
    <row r="656">
      <c r="A656" s="31">
        <v>23.1</v>
      </c>
      <c r="B656" s="27">
        <v>101793.035</v>
      </c>
    </row>
    <row r="657">
      <c r="A657" s="31">
        <v>18.9</v>
      </c>
      <c r="B657" s="27">
        <v>116042.845</v>
      </c>
    </row>
    <row r="658">
      <c r="A658" s="31">
        <v>16.6</v>
      </c>
      <c r="B658" s="27">
        <v>123265.44</v>
      </c>
    </row>
    <row r="659">
      <c r="A659" s="31">
        <v>16.5</v>
      </c>
      <c r="B659" s="27">
        <v>126362.045</v>
      </c>
    </row>
    <row r="660">
      <c r="A660" s="31">
        <v>21.8</v>
      </c>
      <c r="B660" s="27">
        <v>114867.16</v>
      </c>
    </row>
    <row r="661">
      <c r="A661" s="31">
        <v>17.6</v>
      </c>
      <c r="B661" s="27">
        <v>122975.285</v>
      </c>
    </row>
    <row r="662">
      <c r="A662" s="31">
        <v>13.2</v>
      </c>
      <c r="B662" s="27">
        <v>114184.195</v>
      </c>
    </row>
    <row r="663">
      <c r="A663" s="31">
        <v>14.1</v>
      </c>
      <c r="B663" s="27">
        <v>111289.0</v>
      </c>
    </row>
    <row r="664">
      <c r="A664" s="31">
        <v>17.1</v>
      </c>
      <c r="B664" s="27">
        <v>125270.165</v>
      </c>
    </row>
    <row r="665">
      <c r="A665" s="31">
        <v>25.7</v>
      </c>
      <c r="B665" s="27">
        <v>117138.355</v>
      </c>
    </row>
    <row r="666">
      <c r="A666" s="31">
        <v>18.5</v>
      </c>
      <c r="B666" s="27">
        <v>121605.395</v>
      </c>
    </row>
    <row r="667">
      <c r="A667" s="31">
        <v>15.4</v>
      </c>
      <c r="B667" s="27">
        <v>120142.43</v>
      </c>
    </row>
    <row r="668">
      <c r="A668" s="31">
        <v>16.6</v>
      </c>
      <c r="B668" s="27">
        <v>119820.71</v>
      </c>
    </row>
    <row r="669">
      <c r="A669" s="31">
        <v>25.6</v>
      </c>
      <c r="B669" s="27">
        <v>104191.105</v>
      </c>
    </row>
    <row r="670">
      <c r="A670" s="31">
        <v>28.0</v>
      </c>
      <c r="B670" s="27">
        <v>94325.72</v>
      </c>
    </row>
    <row r="671">
      <c r="A671" s="31">
        <v>17.5</v>
      </c>
      <c r="B671" s="27">
        <v>110661.43</v>
      </c>
    </row>
    <row r="672">
      <c r="A672" s="31">
        <v>18.4</v>
      </c>
      <c r="B672" s="27">
        <v>104976.21</v>
      </c>
    </row>
    <row r="673">
      <c r="A673" s="31">
        <v>18.5</v>
      </c>
      <c r="B673" s="27">
        <v>119904.48</v>
      </c>
    </row>
    <row r="674">
      <c r="A674" s="31">
        <v>19.1</v>
      </c>
      <c r="B674" s="27">
        <v>118677.495</v>
      </c>
    </row>
    <row r="675">
      <c r="A675" s="31">
        <v>29.2</v>
      </c>
      <c r="B675" s="27">
        <v>113666.485</v>
      </c>
    </row>
    <row r="676">
      <c r="A676" s="31">
        <v>16.8</v>
      </c>
      <c r="B676" s="27">
        <v>101810.75</v>
      </c>
    </row>
    <row r="677">
      <c r="A677" s="31">
        <v>21.4</v>
      </c>
      <c r="B677" s="27">
        <v>96934.925</v>
      </c>
    </row>
    <row r="678">
      <c r="A678" s="31">
        <v>25.9</v>
      </c>
      <c r="B678" s="27">
        <v>116230.34</v>
      </c>
    </row>
    <row r="679">
      <c r="A679" s="31">
        <v>18.2</v>
      </c>
      <c r="B679" s="27">
        <v>117794.595</v>
      </c>
    </row>
    <row r="680">
      <c r="A680" s="31">
        <v>17.4</v>
      </c>
      <c r="B680" s="27">
        <v>122131.115</v>
      </c>
    </row>
    <row r="681">
      <c r="A681" s="31">
        <v>17.5</v>
      </c>
      <c r="B681" s="27">
        <v>122634.53</v>
      </c>
    </row>
    <row r="682">
      <c r="A682" s="31">
        <v>23.8</v>
      </c>
      <c r="B682" s="27">
        <v>117953.885</v>
      </c>
    </row>
    <row r="683">
      <c r="A683" s="31">
        <v>25.5</v>
      </c>
      <c r="B683" s="27">
        <v>99907.32</v>
      </c>
    </row>
    <row r="684">
      <c r="A684" s="31">
        <v>19.0</v>
      </c>
      <c r="B684" s="27">
        <v>96805.925</v>
      </c>
    </row>
    <row r="685">
      <c r="A685" s="31">
        <v>15.9</v>
      </c>
      <c r="B685" s="27">
        <v>116817.15</v>
      </c>
    </row>
    <row r="686">
      <c r="A686" s="31">
        <v>19.2</v>
      </c>
      <c r="B686" s="27">
        <v>119905.59</v>
      </c>
    </row>
    <row r="687">
      <c r="A687" s="31">
        <v>21.6</v>
      </c>
      <c r="B687" s="27">
        <v>122146.66</v>
      </c>
    </row>
    <row r="688">
      <c r="A688" s="31">
        <v>31.4</v>
      </c>
      <c r="B688" s="27">
        <v>122464.645</v>
      </c>
    </row>
    <row r="689">
      <c r="A689" s="31">
        <v>18.9</v>
      </c>
      <c r="B689" s="27">
        <v>121441.05</v>
      </c>
    </row>
    <row r="690">
      <c r="A690" s="31">
        <v>19.4</v>
      </c>
      <c r="B690" s="27">
        <v>106868.5</v>
      </c>
    </row>
    <row r="691">
      <c r="A691" s="31">
        <v>33.3</v>
      </c>
      <c r="B691" s="27">
        <v>112098.335</v>
      </c>
    </row>
    <row r="692">
      <c r="A692" s="31">
        <v>35.0</v>
      </c>
      <c r="B692" s="27">
        <v>138681.815</v>
      </c>
    </row>
    <row r="693">
      <c r="A693" s="31">
        <v>14.9</v>
      </c>
      <c r="B693" s="27">
        <v>126617.72</v>
      </c>
    </row>
    <row r="694">
      <c r="A694" s="31">
        <v>16.8</v>
      </c>
      <c r="B694" s="27">
        <v>118119.01</v>
      </c>
    </row>
    <row r="695">
      <c r="A695" s="31">
        <v>17.0</v>
      </c>
      <c r="B695" s="27">
        <v>120308.545</v>
      </c>
    </row>
    <row r="696">
      <c r="A696" s="31">
        <v>17.9</v>
      </c>
      <c r="B696" s="27">
        <v>116011.565</v>
      </c>
    </row>
    <row r="697">
      <c r="A697" s="31">
        <v>17.4</v>
      </c>
      <c r="B697" s="27">
        <v>104700.055</v>
      </c>
    </row>
    <row r="698">
      <c r="A698" s="31">
        <v>16.3</v>
      </c>
      <c r="B698" s="27">
        <v>102718.9</v>
      </c>
    </row>
    <row r="699">
      <c r="A699" s="31">
        <v>19.6</v>
      </c>
      <c r="B699" s="27">
        <v>118666.37</v>
      </c>
    </row>
    <row r="700">
      <c r="A700" s="31">
        <v>20.0</v>
      </c>
      <c r="B700" s="27">
        <v>119169.17</v>
      </c>
    </row>
    <row r="701">
      <c r="A701" s="31">
        <v>18.9</v>
      </c>
      <c r="B701" s="27">
        <v>121067.59</v>
      </c>
    </row>
    <row r="702">
      <c r="A702" s="31">
        <v>21.9</v>
      </c>
      <c r="B702" s="27">
        <v>113024.02</v>
      </c>
    </row>
    <row r="703">
      <c r="A703" s="31">
        <v>21.6</v>
      </c>
      <c r="B703" s="27">
        <v>109318.355</v>
      </c>
    </row>
    <row r="704">
      <c r="A704" s="31">
        <v>23.9</v>
      </c>
      <c r="B704" s="27">
        <v>98899.495</v>
      </c>
    </row>
    <row r="705">
      <c r="A705" s="31">
        <v>31.7</v>
      </c>
      <c r="B705" s="27">
        <v>97300.36</v>
      </c>
    </row>
    <row r="706">
      <c r="A706" s="31">
        <v>21.5</v>
      </c>
      <c r="B706" s="27">
        <v>109670.0</v>
      </c>
    </row>
    <row r="707">
      <c r="A707" s="31">
        <v>20.8</v>
      </c>
      <c r="B707" s="27">
        <v>111228.06</v>
      </c>
    </row>
    <row r="708">
      <c r="A708" s="31">
        <v>28.3</v>
      </c>
      <c r="B708" s="27">
        <v>112738.08</v>
      </c>
    </row>
    <row r="709">
      <c r="A709" s="31">
        <v>23.2</v>
      </c>
      <c r="B709" s="27">
        <v>105445.65</v>
      </c>
    </row>
    <row r="710">
      <c r="A710" s="31">
        <v>17.3</v>
      </c>
      <c r="B710" s="27">
        <v>105664.09</v>
      </c>
    </row>
    <row r="711">
      <c r="A711" s="31">
        <v>18.8</v>
      </c>
      <c r="B711" s="27">
        <v>98622.865</v>
      </c>
    </row>
    <row r="712">
      <c r="A712" s="31">
        <v>19.3</v>
      </c>
      <c r="B712" s="27">
        <v>93673.19</v>
      </c>
    </row>
    <row r="713">
      <c r="A713" s="31">
        <v>32.8</v>
      </c>
      <c r="B713" s="27">
        <v>120390.11</v>
      </c>
    </row>
    <row r="714">
      <c r="A714" s="31">
        <v>36.3</v>
      </c>
      <c r="B714" s="27">
        <v>128831.65</v>
      </c>
    </row>
    <row r="715">
      <c r="A715" s="31">
        <v>19.3</v>
      </c>
      <c r="B715" s="27">
        <v>111423.765</v>
      </c>
    </row>
    <row r="716">
      <c r="A716" s="31">
        <v>18.6</v>
      </c>
      <c r="B716" s="27">
        <v>107072.36</v>
      </c>
    </row>
    <row r="717">
      <c r="A717" s="31">
        <v>25.5</v>
      </c>
      <c r="B717" s="27">
        <v>113698.06</v>
      </c>
    </row>
    <row r="718">
      <c r="A718" s="31">
        <v>20.9</v>
      </c>
      <c r="B718" s="27">
        <v>90227.48</v>
      </c>
    </row>
    <row r="719">
      <c r="A719" s="31">
        <v>17.5</v>
      </c>
      <c r="B719" s="27">
        <v>90911.085</v>
      </c>
    </row>
    <row r="720">
      <c r="A720" s="31">
        <v>30.2</v>
      </c>
      <c r="B720" s="27">
        <v>109260.305</v>
      </c>
    </row>
    <row r="721">
      <c r="A721" s="31">
        <v>21.5</v>
      </c>
      <c r="B721" s="27">
        <v>106451.255</v>
      </c>
    </row>
    <row r="722">
      <c r="A722" s="31">
        <v>19.9</v>
      </c>
      <c r="B722" s="27">
        <v>104389.51</v>
      </c>
    </row>
    <row r="723">
      <c r="A723" s="31">
        <v>20.0</v>
      </c>
      <c r="B723" s="27">
        <v>105513.235</v>
      </c>
    </row>
    <row r="724">
      <c r="A724" s="31">
        <v>26.3</v>
      </c>
      <c r="B724" s="27">
        <v>112247.945</v>
      </c>
    </row>
    <row r="725">
      <c r="A725" s="31">
        <v>34.9</v>
      </c>
      <c r="B725" s="27">
        <v>114843.875</v>
      </c>
    </row>
    <row r="726">
      <c r="A726" s="31">
        <v>36.3</v>
      </c>
      <c r="B726" s="27">
        <v>114468.17</v>
      </c>
    </row>
    <row r="727">
      <c r="A727" s="31">
        <v>29.3</v>
      </c>
      <c r="B727" s="27">
        <v>106284.83</v>
      </c>
    </row>
    <row r="728">
      <c r="A728" s="31">
        <v>29.8</v>
      </c>
      <c r="B728" s="27">
        <v>99701.43</v>
      </c>
    </row>
    <row r="729">
      <c r="A729" s="31">
        <v>38.2</v>
      </c>
      <c r="B729" s="27">
        <v>123693.52</v>
      </c>
    </row>
    <row r="730">
      <c r="A730" s="31">
        <v>33.5</v>
      </c>
      <c r="B730" s="27">
        <v>135571.795</v>
      </c>
    </row>
    <row r="731">
      <c r="A731" s="31">
        <v>27.8</v>
      </c>
      <c r="B731" s="27">
        <v>112141.83</v>
      </c>
    </row>
    <row r="732">
      <c r="A732" s="31">
        <v>23.8</v>
      </c>
      <c r="B732" s="27">
        <v>95728.15</v>
      </c>
    </row>
    <row r="733">
      <c r="A733" s="31">
        <v>21.1</v>
      </c>
      <c r="B733" s="27">
        <v>89403.145</v>
      </c>
    </row>
    <row r="734">
      <c r="A734" s="31">
        <v>17.8</v>
      </c>
      <c r="B734" s="27">
        <v>86507.47</v>
      </c>
    </row>
    <row r="735">
      <c r="A735" s="31">
        <v>19.5</v>
      </c>
      <c r="B735" s="27">
        <v>97564.745</v>
      </c>
    </row>
    <row r="736">
      <c r="A736" s="31">
        <v>29.3</v>
      </c>
      <c r="B736" s="27">
        <v>116606.795</v>
      </c>
    </row>
    <row r="737">
      <c r="A737" s="31">
        <v>31.7</v>
      </c>
      <c r="B737" s="27">
        <v>128079.845</v>
      </c>
    </row>
    <row r="738">
      <c r="A738" s="31">
        <v>35.2</v>
      </c>
      <c r="B738" s="27">
        <v>136308.735</v>
      </c>
    </row>
    <row r="739">
      <c r="A739" s="31">
        <v>36.7</v>
      </c>
      <c r="B739" s="27">
        <v>134955.02</v>
      </c>
    </row>
    <row r="740">
      <c r="A740" s="31">
        <v>33.1</v>
      </c>
      <c r="B740" s="27">
        <v>122777.025</v>
      </c>
    </row>
    <row r="741">
      <c r="A741" s="31">
        <v>24.4</v>
      </c>
      <c r="B741" s="27">
        <v>116211.99</v>
      </c>
    </row>
    <row r="742">
      <c r="A742" s="31">
        <v>26.2</v>
      </c>
      <c r="B742" s="27">
        <v>120366.32</v>
      </c>
    </row>
    <row r="743">
      <c r="A743" s="31">
        <v>24.3</v>
      </c>
      <c r="B743" s="27">
        <v>111595.855</v>
      </c>
    </row>
    <row r="744">
      <c r="A744" s="31">
        <v>26.5</v>
      </c>
      <c r="B744" s="27">
        <v>118783.945</v>
      </c>
    </row>
    <row r="745">
      <c r="A745" s="31">
        <v>28.8</v>
      </c>
      <c r="B745" s="27">
        <v>111341.675</v>
      </c>
    </row>
    <row r="746">
      <c r="A746" s="31">
        <v>23.5</v>
      </c>
      <c r="B746" s="27">
        <v>88996.625</v>
      </c>
    </row>
    <row r="747">
      <c r="A747" s="31">
        <v>21.5</v>
      </c>
      <c r="B747" s="27">
        <v>90294.0</v>
      </c>
    </row>
    <row r="748">
      <c r="A748" s="31">
        <v>32.7</v>
      </c>
      <c r="B748" s="27">
        <v>120928.705</v>
      </c>
    </row>
    <row r="749">
      <c r="A749" s="31">
        <v>37.8</v>
      </c>
      <c r="B749" s="27">
        <v>140517.65</v>
      </c>
    </row>
    <row r="750">
      <c r="A750" s="31">
        <v>20.8</v>
      </c>
      <c r="B750" s="27">
        <v>111211.35</v>
      </c>
    </row>
    <row r="751">
      <c r="A751" s="31">
        <v>23.4</v>
      </c>
      <c r="B751" s="27">
        <v>112371.41</v>
      </c>
    </row>
    <row r="752">
      <c r="A752" s="31">
        <v>20.8</v>
      </c>
      <c r="B752" s="27">
        <v>107937.685</v>
      </c>
    </row>
    <row r="753">
      <c r="A753" s="31">
        <v>22.6</v>
      </c>
      <c r="B753" s="27">
        <v>96779.07</v>
      </c>
    </row>
    <row r="754">
      <c r="A754" s="31">
        <v>29.6</v>
      </c>
      <c r="B754" s="27">
        <v>103291.61</v>
      </c>
    </row>
    <row r="755">
      <c r="A755" s="31">
        <v>36.7</v>
      </c>
      <c r="B755" s="27">
        <v>141332.055</v>
      </c>
    </row>
    <row r="756">
      <c r="A756" s="31">
        <v>22.0</v>
      </c>
      <c r="B756" s="27">
        <v>115664.16</v>
      </c>
    </row>
    <row r="757">
      <c r="A757" s="31">
        <v>21.1</v>
      </c>
      <c r="B757" s="27">
        <v>111936.7</v>
      </c>
    </row>
    <row r="758">
      <c r="A758" s="31">
        <v>21.2</v>
      </c>
      <c r="B758" s="27">
        <v>98590.06</v>
      </c>
    </row>
    <row r="759">
      <c r="A759" s="31">
        <v>23.6</v>
      </c>
      <c r="B759" s="27">
        <v>112513.82</v>
      </c>
    </row>
    <row r="760">
      <c r="A760" s="31">
        <v>29.2</v>
      </c>
      <c r="B760" s="27">
        <v>108336.53</v>
      </c>
    </row>
    <row r="761">
      <c r="A761" s="31">
        <v>27.0</v>
      </c>
      <c r="B761" s="27">
        <v>109020.58</v>
      </c>
    </row>
    <row r="762">
      <c r="A762" s="31">
        <v>30.0</v>
      </c>
      <c r="B762" s="27">
        <v>124292.955</v>
      </c>
    </row>
    <row r="763">
      <c r="A763" s="31">
        <v>22.1</v>
      </c>
      <c r="B763" s="27">
        <v>112863.01</v>
      </c>
    </row>
    <row r="764">
      <c r="A764" s="31">
        <v>20.6</v>
      </c>
      <c r="B764" s="27">
        <v>114133.73</v>
      </c>
    </row>
    <row r="765">
      <c r="A765" s="31">
        <v>24.1</v>
      </c>
      <c r="B765" s="27">
        <v>110669.27</v>
      </c>
    </row>
    <row r="766">
      <c r="A766" s="31">
        <v>27.6</v>
      </c>
      <c r="B766" s="27">
        <v>117452.27</v>
      </c>
    </row>
    <row r="767">
      <c r="A767" s="31">
        <v>35.9</v>
      </c>
      <c r="B767" s="27">
        <v>117361.7</v>
      </c>
    </row>
    <row r="768">
      <c r="A768" s="31">
        <v>30.7</v>
      </c>
      <c r="B768" s="27">
        <v>110384.275</v>
      </c>
    </row>
    <row r="769">
      <c r="A769" s="31">
        <v>18.0</v>
      </c>
      <c r="B769" s="27">
        <v>108761.37</v>
      </c>
    </row>
    <row r="770">
      <c r="A770" s="31">
        <v>27.6</v>
      </c>
      <c r="B770" s="27">
        <v>111543.81</v>
      </c>
    </row>
    <row r="771">
      <c r="A771" s="31">
        <v>36.0</v>
      </c>
      <c r="B771" s="27">
        <v>142213.66</v>
      </c>
    </row>
    <row r="772">
      <c r="A772" s="31">
        <v>36.0</v>
      </c>
      <c r="B772" s="27">
        <v>155060.61</v>
      </c>
    </row>
    <row r="773">
      <c r="A773" s="31">
        <v>27.1</v>
      </c>
      <c r="B773" s="27">
        <v>138793.59</v>
      </c>
    </row>
    <row r="774">
      <c r="A774" s="31">
        <v>24.6</v>
      </c>
      <c r="B774" s="27">
        <v>111983.51</v>
      </c>
    </row>
    <row r="775">
      <c r="A775" s="31">
        <v>19.9</v>
      </c>
      <c r="B775" s="27">
        <v>89003.15</v>
      </c>
    </row>
    <row r="776">
      <c r="A776" s="31">
        <v>21.0</v>
      </c>
      <c r="B776" s="27">
        <v>104844.105</v>
      </c>
    </row>
    <row r="777">
      <c r="A777" s="31">
        <v>19.5</v>
      </c>
      <c r="B777" s="27">
        <v>111613.05</v>
      </c>
    </row>
    <row r="778">
      <c r="A778" s="31">
        <v>31.5</v>
      </c>
      <c r="B778" s="27">
        <v>116299.39</v>
      </c>
    </row>
    <row r="779">
      <c r="A779" s="31">
        <v>23.6</v>
      </c>
      <c r="B779" s="27">
        <v>119947.59</v>
      </c>
    </row>
    <row r="780">
      <c r="A780" s="31">
        <v>25.5</v>
      </c>
      <c r="B780" s="27">
        <v>111885.97</v>
      </c>
    </row>
    <row r="781">
      <c r="A781" s="31">
        <v>18.9</v>
      </c>
      <c r="B781" s="27">
        <v>95623.35</v>
      </c>
    </row>
    <row r="782">
      <c r="A782" s="31">
        <v>17.3</v>
      </c>
      <c r="B782" s="27">
        <v>91280.025</v>
      </c>
    </row>
    <row r="783">
      <c r="A783" s="31">
        <v>20.3</v>
      </c>
      <c r="B783" s="27">
        <v>105341.865</v>
      </c>
    </row>
    <row r="784">
      <c r="A784" s="31">
        <v>24.0</v>
      </c>
      <c r="B784" s="27">
        <v>112351.47</v>
      </c>
    </row>
    <row r="785">
      <c r="A785" s="31">
        <v>33.3</v>
      </c>
      <c r="B785" s="27">
        <v>116690.17</v>
      </c>
    </row>
    <row r="786">
      <c r="A786" s="31">
        <v>25.0</v>
      </c>
      <c r="B786" s="27">
        <v>117948.685</v>
      </c>
    </row>
    <row r="787">
      <c r="A787" s="31">
        <v>20.0</v>
      </c>
      <c r="B787" s="27">
        <v>111229.52</v>
      </c>
    </row>
    <row r="788">
      <c r="A788" s="31">
        <v>19.4</v>
      </c>
      <c r="B788" s="27">
        <v>95046.905</v>
      </c>
    </row>
    <row r="789">
      <c r="A789" s="31">
        <v>29.8</v>
      </c>
      <c r="B789" s="27">
        <v>100495.615</v>
      </c>
    </row>
    <row r="790">
      <c r="A790" s="31">
        <v>33.1</v>
      </c>
      <c r="B790" s="27">
        <v>131090.775</v>
      </c>
    </row>
    <row r="791">
      <c r="A791" s="31">
        <v>33.6</v>
      </c>
      <c r="B791" s="27">
        <v>140167.5</v>
      </c>
    </row>
    <row r="792">
      <c r="A792" s="31">
        <v>30.5</v>
      </c>
      <c r="B792" s="27">
        <v>137291.97</v>
      </c>
    </row>
    <row r="793">
      <c r="A793" s="31">
        <v>23.3</v>
      </c>
      <c r="B793" s="27">
        <v>127633.275</v>
      </c>
    </row>
    <row r="794">
      <c r="A794" s="31">
        <v>28.6</v>
      </c>
      <c r="B794" s="27">
        <v>124311.33</v>
      </c>
    </row>
    <row r="795">
      <c r="A795" s="31">
        <v>27.4</v>
      </c>
      <c r="B795" s="27">
        <v>116083.295</v>
      </c>
    </row>
    <row r="796">
      <c r="A796" s="31">
        <v>25.4</v>
      </c>
      <c r="B796" s="27">
        <v>103539.02</v>
      </c>
    </row>
    <row r="797">
      <c r="A797" s="31">
        <v>27.4</v>
      </c>
      <c r="B797" s="27">
        <v>116447.855</v>
      </c>
    </row>
    <row r="798">
      <c r="A798" s="31">
        <v>28.2</v>
      </c>
      <c r="B798" s="27">
        <v>117931.46</v>
      </c>
    </row>
    <row r="799">
      <c r="A799" s="31">
        <v>31.5</v>
      </c>
      <c r="B799" s="27">
        <v>124370.765</v>
      </c>
    </row>
    <row r="800">
      <c r="A800" s="31">
        <v>32.3</v>
      </c>
      <c r="B800" s="27">
        <v>129649.25</v>
      </c>
    </row>
    <row r="801">
      <c r="A801" s="31">
        <v>23.8</v>
      </c>
      <c r="B801" s="27">
        <v>125346.075</v>
      </c>
    </row>
    <row r="802">
      <c r="A802" s="31">
        <v>26.4</v>
      </c>
      <c r="B802" s="27">
        <v>108816.81</v>
      </c>
    </row>
    <row r="803">
      <c r="A803" s="31">
        <v>27.1</v>
      </c>
      <c r="B803" s="27">
        <v>102617.51</v>
      </c>
    </row>
    <row r="804">
      <c r="A804" s="31">
        <v>24.3</v>
      </c>
      <c r="B804" s="27">
        <v>104468.9</v>
      </c>
    </row>
    <row r="805">
      <c r="A805" s="31">
        <v>32.7</v>
      </c>
      <c r="B805" s="27">
        <v>133227.785</v>
      </c>
    </row>
    <row r="806">
      <c r="A806" s="31">
        <v>33.2</v>
      </c>
      <c r="B806" s="27">
        <v>139672.835</v>
      </c>
    </row>
    <row r="807">
      <c r="A807" s="31">
        <v>23.0</v>
      </c>
      <c r="B807" s="27">
        <v>124255.975</v>
      </c>
    </row>
    <row r="808">
      <c r="A808" s="31">
        <v>22.1</v>
      </c>
      <c r="B808" s="27">
        <v>111612.075</v>
      </c>
    </row>
    <row r="809">
      <c r="A809" s="31">
        <v>30.8</v>
      </c>
      <c r="B809" s="27">
        <v>107731.78</v>
      </c>
    </row>
    <row r="810">
      <c r="A810" s="31">
        <v>33.5</v>
      </c>
      <c r="B810" s="27">
        <v>113593.82</v>
      </c>
    </row>
    <row r="811">
      <c r="A811" s="31">
        <v>28.0</v>
      </c>
      <c r="B811" s="27">
        <v>131980.985</v>
      </c>
    </row>
    <row r="812">
      <c r="A812" s="31">
        <v>26.1</v>
      </c>
      <c r="B812" s="27">
        <v>127625.365</v>
      </c>
    </row>
    <row r="813">
      <c r="A813" s="31">
        <v>21.8</v>
      </c>
      <c r="B813" s="27">
        <v>114696.37</v>
      </c>
    </row>
    <row r="814">
      <c r="A814" s="31">
        <v>25.1</v>
      </c>
      <c r="B814" s="27">
        <v>111632.835</v>
      </c>
    </row>
    <row r="815">
      <c r="A815" s="31">
        <v>24.7</v>
      </c>
      <c r="B815" s="27">
        <v>115411.41</v>
      </c>
    </row>
    <row r="816">
      <c r="A816" s="31">
        <v>29.7</v>
      </c>
      <c r="B816" s="27">
        <v>107465.98</v>
      </c>
    </row>
    <row r="817">
      <c r="A817" s="31">
        <v>26.7</v>
      </c>
      <c r="B817" s="27">
        <v>104189.1</v>
      </c>
    </row>
    <row r="818">
      <c r="A818" s="31">
        <v>31.9</v>
      </c>
      <c r="B818" s="27">
        <v>116237.22</v>
      </c>
    </row>
    <row r="819">
      <c r="A819" s="31">
        <v>24.3</v>
      </c>
      <c r="B819" s="27">
        <v>111032.975</v>
      </c>
    </row>
    <row r="820">
      <c r="A820" s="31">
        <v>27.2</v>
      </c>
      <c r="B820" s="27">
        <v>109640.33</v>
      </c>
    </row>
    <row r="821">
      <c r="A821" s="31">
        <v>17.9</v>
      </c>
      <c r="B821" s="27">
        <v>107491.87</v>
      </c>
    </row>
    <row r="822">
      <c r="A822" s="31">
        <v>17.9</v>
      </c>
      <c r="B822" s="27">
        <v>110662.245</v>
      </c>
    </row>
    <row r="823">
      <c r="A823" s="31">
        <v>19.0</v>
      </c>
      <c r="B823" s="27">
        <v>97402.265</v>
      </c>
    </row>
    <row r="824">
      <c r="A824" s="31">
        <v>18.2</v>
      </c>
      <c r="B824" s="27">
        <v>94477.095</v>
      </c>
    </row>
    <row r="825">
      <c r="A825" s="31">
        <v>21.5</v>
      </c>
      <c r="B825" s="27">
        <v>107895.525</v>
      </c>
    </row>
    <row r="826">
      <c r="A826" s="31">
        <v>24.4</v>
      </c>
      <c r="B826" s="27">
        <v>113138.67</v>
      </c>
    </row>
    <row r="827">
      <c r="A827" s="31">
        <v>25.4</v>
      </c>
      <c r="B827" s="27">
        <v>114191.35</v>
      </c>
    </row>
    <row r="828">
      <c r="A828" s="31">
        <v>26.6</v>
      </c>
      <c r="B828" s="27">
        <v>114817.305</v>
      </c>
    </row>
    <row r="829">
      <c r="A829" s="31">
        <v>26.2</v>
      </c>
      <c r="B829" s="27">
        <v>110160.025</v>
      </c>
    </row>
    <row r="830">
      <c r="A830" s="31">
        <v>28.1</v>
      </c>
      <c r="B830" s="27">
        <v>99084.74</v>
      </c>
    </row>
    <row r="831">
      <c r="A831" s="31">
        <v>15.2</v>
      </c>
      <c r="B831" s="27">
        <v>96041.895</v>
      </c>
    </row>
    <row r="832">
      <c r="A832" s="31">
        <v>17.0</v>
      </c>
      <c r="B832" s="27">
        <v>113287.055</v>
      </c>
    </row>
    <row r="833">
      <c r="A833" s="31">
        <v>18.5</v>
      </c>
      <c r="B833" s="27">
        <v>114159.965</v>
      </c>
    </row>
    <row r="834">
      <c r="A834" s="31">
        <v>19.3</v>
      </c>
      <c r="B834" s="27">
        <v>114335.995</v>
      </c>
    </row>
    <row r="835">
      <c r="A835" s="31">
        <v>22.2</v>
      </c>
      <c r="B835" s="27">
        <v>112704.045</v>
      </c>
    </row>
    <row r="836">
      <c r="A836" s="31">
        <v>17.9</v>
      </c>
      <c r="B836" s="27">
        <v>97436.41</v>
      </c>
    </row>
    <row r="837">
      <c r="A837" s="31">
        <v>17.3</v>
      </c>
      <c r="B837" s="27">
        <v>99608.57</v>
      </c>
    </row>
    <row r="838">
      <c r="A838" s="31">
        <v>22.6</v>
      </c>
      <c r="B838" s="27">
        <v>96594.745</v>
      </c>
    </row>
    <row r="839">
      <c r="A839" s="31">
        <v>18.3</v>
      </c>
      <c r="B839" s="27">
        <v>99945.495</v>
      </c>
    </row>
    <row r="840">
      <c r="A840" s="31">
        <v>20.4</v>
      </c>
      <c r="B840" s="27">
        <v>111955.175</v>
      </c>
    </row>
    <row r="841">
      <c r="A841" s="31">
        <v>26.9</v>
      </c>
      <c r="B841" s="27">
        <v>114436.97</v>
      </c>
    </row>
    <row r="842">
      <c r="A842" s="31">
        <v>26.5</v>
      </c>
      <c r="B842" s="27">
        <v>112816.68</v>
      </c>
    </row>
    <row r="843">
      <c r="A843" s="31">
        <v>20.9</v>
      </c>
      <c r="B843" s="27">
        <v>114522.44</v>
      </c>
    </row>
    <row r="844">
      <c r="A844" s="31">
        <v>22.5</v>
      </c>
      <c r="B844" s="27">
        <v>102528.4</v>
      </c>
    </row>
    <row r="845">
      <c r="A845" s="31">
        <v>21.8</v>
      </c>
      <c r="B845" s="27">
        <v>97356.565</v>
      </c>
    </row>
    <row r="846">
      <c r="A846" s="31">
        <v>24.7</v>
      </c>
      <c r="B846" s="27">
        <v>109421.815</v>
      </c>
    </row>
    <row r="847">
      <c r="A847" s="31">
        <v>17.7</v>
      </c>
      <c r="B847" s="27">
        <v>101548.735</v>
      </c>
    </row>
    <row r="848">
      <c r="A848" s="31">
        <v>14.5</v>
      </c>
      <c r="B848" s="27">
        <v>116795.245</v>
      </c>
    </row>
    <row r="849">
      <c r="A849" s="31">
        <v>15.6</v>
      </c>
      <c r="B849" s="27">
        <v>126329.53</v>
      </c>
    </row>
    <row r="850">
      <c r="A850" s="31">
        <v>19.8</v>
      </c>
      <c r="B850" s="27">
        <v>120144.19</v>
      </c>
    </row>
    <row r="851">
      <c r="A851" s="31">
        <v>18.1</v>
      </c>
      <c r="B851" s="27">
        <v>104864.05</v>
      </c>
    </row>
    <row r="852">
      <c r="A852" s="31">
        <v>17.8</v>
      </c>
      <c r="B852" s="27">
        <v>103756.535</v>
      </c>
    </row>
    <row r="853">
      <c r="A853" s="31">
        <v>20.4</v>
      </c>
      <c r="B853" s="27">
        <v>115103.775</v>
      </c>
    </row>
    <row r="854">
      <c r="A854" s="31">
        <v>15.2</v>
      </c>
      <c r="B854" s="27">
        <v>120718.64</v>
      </c>
    </row>
    <row r="855">
      <c r="A855" s="31">
        <v>15.3</v>
      </c>
      <c r="B855" s="27">
        <v>129196.445</v>
      </c>
    </row>
    <row r="856">
      <c r="A856" s="31">
        <v>16.9</v>
      </c>
      <c r="B856" s="27">
        <v>127260.05</v>
      </c>
    </row>
    <row r="857">
      <c r="A857" s="31">
        <v>20.5</v>
      </c>
      <c r="B857" s="27">
        <v>123150.385</v>
      </c>
    </row>
    <row r="858">
      <c r="A858" s="31">
        <v>20.0</v>
      </c>
      <c r="B858" s="27">
        <v>105013.07</v>
      </c>
    </row>
    <row r="859">
      <c r="A859" s="31">
        <v>14.8</v>
      </c>
      <c r="B859" s="27">
        <v>107424.07</v>
      </c>
    </row>
    <row r="860">
      <c r="A860" s="31">
        <v>15.8</v>
      </c>
      <c r="B860" s="27">
        <v>125858.27</v>
      </c>
    </row>
    <row r="861">
      <c r="A861" s="31">
        <v>15.9</v>
      </c>
      <c r="B861" s="27">
        <v>126760.71</v>
      </c>
    </row>
    <row r="862">
      <c r="A862" s="31">
        <v>17.7</v>
      </c>
      <c r="B862" s="27">
        <v>125747.735</v>
      </c>
    </row>
    <row r="863">
      <c r="A863" s="31">
        <v>16.5</v>
      </c>
      <c r="B863" s="27">
        <v>128753.13</v>
      </c>
    </row>
    <row r="864">
      <c r="A864" s="31">
        <v>19.5</v>
      </c>
      <c r="B864" s="27">
        <v>123523.0</v>
      </c>
    </row>
    <row r="865">
      <c r="A865" s="31">
        <v>15.6</v>
      </c>
      <c r="B865" s="27">
        <v>109477.42</v>
      </c>
    </row>
    <row r="866">
      <c r="A866" s="31">
        <v>15.1</v>
      </c>
      <c r="B866" s="27">
        <v>107497.03</v>
      </c>
    </row>
    <row r="867">
      <c r="A867" s="31">
        <v>16.9</v>
      </c>
      <c r="B867" s="27">
        <v>125871.915</v>
      </c>
    </row>
    <row r="868">
      <c r="A868" s="31">
        <v>18.2</v>
      </c>
      <c r="B868" s="27">
        <v>127820.715</v>
      </c>
    </row>
    <row r="869">
      <c r="A869" s="31">
        <v>17.0</v>
      </c>
      <c r="B869" s="27">
        <v>125072.675</v>
      </c>
    </row>
    <row r="870">
      <c r="A870" s="31">
        <v>20.2</v>
      </c>
      <c r="B870" s="27">
        <v>122910.48</v>
      </c>
    </row>
    <row r="871">
      <c r="A871" s="31">
        <v>17.8</v>
      </c>
      <c r="B871" s="27">
        <v>123351.45</v>
      </c>
    </row>
    <row r="872">
      <c r="A872" s="31">
        <v>19.3</v>
      </c>
      <c r="B872" s="27">
        <v>109111.615</v>
      </c>
    </row>
    <row r="873">
      <c r="A873" s="31">
        <v>18.7</v>
      </c>
      <c r="B873" s="27">
        <v>105912.16</v>
      </c>
    </row>
    <row r="874">
      <c r="A874" s="31">
        <v>20.3</v>
      </c>
      <c r="B874" s="27">
        <v>113551.04</v>
      </c>
    </row>
    <row r="875">
      <c r="A875" s="31">
        <v>19.3</v>
      </c>
      <c r="B875" s="27">
        <v>119127.205</v>
      </c>
    </row>
    <row r="876">
      <c r="A876" s="31">
        <v>17.1</v>
      </c>
      <c r="B876" s="27">
        <v>121571.97</v>
      </c>
    </row>
    <row r="877">
      <c r="A877" s="31">
        <v>18.5</v>
      </c>
      <c r="B877" s="27">
        <v>124010.03</v>
      </c>
    </row>
    <row r="878">
      <c r="A878" s="31">
        <v>18.0</v>
      </c>
      <c r="B878" s="27">
        <v>123130.6</v>
      </c>
    </row>
    <row r="879">
      <c r="A879" s="31">
        <v>17.8</v>
      </c>
      <c r="B879" s="27">
        <v>104643.675</v>
      </c>
    </row>
    <row r="880">
      <c r="A880" s="31">
        <v>15.3</v>
      </c>
      <c r="B880" s="27">
        <v>110029.55</v>
      </c>
    </row>
    <row r="881">
      <c r="A881" s="31">
        <v>14.8</v>
      </c>
      <c r="B881" s="27">
        <v>130516.1</v>
      </c>
    </row>
    <row r="882">
      <c r="A882" s="31">
        <v>13.1</v>
      </c>
      <c r="B882" s="27">
        <v>132762.38</v>
      </c>
    </row>
    <row r="883">
      <c r="A883" s="31">
        <v>13.0</v>
      </c>
      <c r="B883" s="27">
        <v>139030.795</v>
      </c>
    </row>
    <row r="884">
      <c r="A884" s="31">
        <v>13.9</v>
      </c>
      <c r="B884" s="27">
        <v>140202.735</v>
      </c>
    </row>
    <row r="885">
      <c r="A885" s="31">
        <v>14.7</v>
      </c>
      <c r="B885" s="27">
        <v>136856.8</v>
      </c>
    </row>
    <row r="886">
      <c r="A886" s="31">
        <v>14.3</v>
      </c>
      <c r="B886" s="27">
        <v>122161.405</v>
      </c>
    </row>
    <row r="887">
      <c r="A887" s="31">
        <v>15.8</v>
      </c>
      <c r="B887" s="27">
        <v>118953.95</v>
      </c>
    </row>
    <row r="888">
      <c r="A888" s="31">
        <v>17.5</v>
      </c>
      <c r="B888" s="27">
        <v>132877.45</v>
      </c>
    </row>
    <row r="889">
      <c r="A889" s="31">
        <v>13.9</v>
      </c>
      <c r="B889" s="27">
        <v>133274.53</v>
      </c>
    </row>
    <row r="890">
      <c r="A890" s="31">
        <v>14.3</v>
      </c>
      <c r="B890" s="27">
        <v>136116.12</v>
      </c>
    </row>
    <row r="891">
      <c r="A891" s="31">
        <v>15.0</v>
      </c>
      <c r="B891" s="27">
        <v>139511.78</v>
      </c>
    </row>
    <row r="892">
      <c r="A892" s="31">
        <v>15.0</v>
      </c>
      <c r="B892" s="27">
        <v>130994.54</v>
      </c>
    </row>
    <row r="893">
      <c r="A893" s="31">
        <v>15.8</v>
      </c>
      <c r="B893" s="27">
        <v>120698.915</v>
      </c>
    </row>
    <row r="894">
      <c r="A894" s="31">
        <v>15.5</v>
      </c>
      <c r="B894" s="27">
        <v>113374.465</v>
      </c>
    </row>
    <row r="895">
      <c r="A895" s="31">
        <v>15.9</v>
      </c>
      <c r="B895" s="27">
        <v>117691.685</v>
      </c>
    </row>
    <row r="896">
      <c r="A896" s="31">
        <v>15.1</v>
      </c>
      <c r="B896" s="27">
        <v>135184.95</v>
      </c>
    </row>
    <row r="897">
      <c r="A897" s="31">
        <v>17.4</v>
      </c>
      <c r="B897" s="27">
        <v>136253.42</v>
      </c>
    </row>
    <row r="898">
      <c r="A898" s="31">
        <v>19.0</v>
      </c>
      <c r="B898" s="27">
        <v>135303.255</v>
      </c>
    </row>
    <row r="899">
      <c r="A899" s="31">
        <v>17.1</v>
      </c>
      <c r="B899" s="27">
        <v>135269.635</v>
      </c>
    </row>
    <row r="900">
      <c r="A900" s="31">
        <v>15.5</v>
      </c>
      <c r="B900" s="27">
        <v>121178.68</v>
      </c>
    </row>
    <row r="901">
      <c r="A901" s="31">
        <v>16.3</v>
      </c>
      <c r="B901" s="27">
        <v>116112.74</v>
      </c>
    </row>
    <row r="902">
      <c r="A902" s="31">
        <v>16.1</v>
      </c>
      <c r="B902" s="27">
        <v>134925.74</v>
      </c>
    </row>
    <row r="903">
      <c r="A903" s="31">
        <v>15.8</v>
      </c>
      <c r="B903" s="27">
        <v>131996.97</v>
      </c>
    </row>
    <row r="904">
      <c r="A904" s="31">
        <v>13.5</v>
      </c>
      <c r="B904" s="27">
        <v>139814.3</v>
      </c>
    </row>
    <row r="905">
      <c r="A905" s="31">
        <v>14.1</v>
      </c>
      <c r="B905" s="27">
        <v>140348.57</v>
      </c>
    </row>
    <row r="906">
      <c r="A906" s="31">
        <v>14.9</v>
      </c>
      <c r="B906" s="27">
        <v>132029.575</v>
      </c>
    </row>
    <row r="907">
      <c r="A907" s="31">
        <v>12.3</v>
      </c>
      <c r="B907" s="27">
        <v>122393.325</v>
      </c>
    </row>
    <row r="908">
      <c r="A908" s="31">
        <v>14.3</v>
      </c>
      <c r="B908" s="27">
        <v>118103.865</v>
      </c>
    </row>
    <row r="909">
      <c r="A909" s="31">
        <v>12.6</v>
      </c>
      <c r="B909" s="27">
        <v>138040.38</v>
      </c>
    </row>
    <row r="910">
      <c r="A910" s="31">
        <v>12.1</v>
      </c>
      <c r="B910" s="27">
        <v>144526.63</v>
      </c>
    </row>
    <row r="911">
      <c r="A911" s="31">
        <v>14.1</v>
      </c>
      <c r="B911" s="27">
        <v>141351.895</v>
      </c>
    </row>
    <row r="912">
      <c r="A912" s="31">
        <v>13.7</v>
      </c>
      <c r="B912" s="27">
        <v>138124.06</v>
      </c>
    </row>
    <row r="913">
      <c r="A913" s="31">
        <v>12.3</v>
      </c>
      <c r="B913" s="27">
        <v>139275.775</v>
      </c>
    </row>
    <row r="914">
      <c r="A914" s="31">
        <v>12.7</v>
      </c>
      <c r="B914" s="27">
        <v>125949.5</v>
      </c>
    </row>
    <row r="915">
      <c r="A915" s="31">
        <v>14.3</v>
      </c>
      <c r="B915" s="27">
        <v>120137.45</v>
      </c>
    </row>
    <row r="916">
      <c r="A916" s="31">
        <v>13.9</v>
      </c>
      <c r="B916" s="27">
        <v>139765.32</v>
      </c>
    </row>
    <row r="917">
      <c r="A917" s="31">
        <v>16.2</v>
      </c>
      <c r="B917" s="27">
        <v>134029.805</v>
      </c>
    </row>
    <row r="918">
      <c r="A918" s="31">
        <v>15.8</v>
      </c>
      <c r="B918" s="27">
        <v>134084.665</v>
      </c>
    </row>
    <row r="919">
      <c r="A919" s="31">
        <v>15.0</v>
      </c>
      <c r="B919" s="27">
        <v>137899.715</v>
      </c>
    </row>
    <row r="920">
      <c r="A920" s="31">
        <v>14.2</v>
      </c>
      <c r="B920" s="27">
        <v>134078.07</v>
      </c>
    </row>
    <row r="921">
      <c r="A921" s="31">
        <v>13.5</v>
      </c>
      <c r="B921" s="27">
        <v>123687.97</v>
      </c>
    </row>
    <row r="922">
      <c r="A922" s="31">
        <v>14.6</v>
      </c>
      <c r="B922" s="27">
        <v>116064.03</v>
      </c>
    </row>
    <row r="923">
      <c r="A923" s="31">
        <v>16.0</v>
      </c>
      <c r="B923" s="27">
        <v>133132.325</v>
      </c>
    </row>
    <row r="924">
      <c r="A924" s="31">
        <v>14.3</v>
      </c>
      <c r="B924" s="27">
        <v>137352.78</v>
      </c>
    </row>
    <row r="925">
      <c r="A925" s="31">
        <v>15.1</v>
      </c>
      <c r="B925" s="27">
        <v>138152.105</v>
      </c>
    </row>
    <row r="926">
      <c r="A926" s="31">
        <v>13.3</v>
      </c>
      <c r="B926" s="27">
        <v>134622.39</v>
      </c>
    </row>
    <row r="927">
      <c r="A927" s="31">
        <v>15.9</v>
      </c>
      <c r="B927" s="27">
        <v>131387.745</v>
      </c>
    </row>
    <row r="928">
      <c r="A928" s="31">
        <v>12.0</v>
      </c>
      <c r="B928" s="27">
        <v>124486.695</v>
      </c>
    </row>
    <row r="929">
      <c r="A929" s="31">
        <v>12.5</v>
      </c>
      <c r="B929" s="27">
        <v>119927.64</v>
      </c>
    </row>
    <row r="930">
      <c r="A930" s="31">
        <v>15.3</v>
      </c>
      <c r="B930" s="27">
        <v>131868.24</v>
      </c>
    </row>
    <row r="931">
      <c r="A931" s="31">
        <v>14.5</v>
      </c>
      <c r="B931" s="27">
        <v>136121.835</v>
      </c>
    </row>
    <row r="932">
      <c r="A932" s="31">
        <v>13.2</v>
      </c>
      <c r="B932" s="27">
        <v>133906.26</v>
      </c>
    </row>
    <row r="933">
      <c r="A933" s="31">
        <v>10.7</v>
      </c>
      <c r="B933" s="27">
        <v>139316.29</v>
      </c>
    </row>
    <row r="934">
      <c r="A934" s="31">
        <v>13.8</v>
      </c>
      <c r="B934" s="27">
        <v>140073.895</v>
      </c>
    </row>
    <row r="935">
      <c r="A935" s="31">
        <v>12.4</v>
      </c>
      <c r="B935" s="27">
        <v>122397.13</v>
      </c>
    </row>
    <row r="936">
      <c r="A936" s="31">
        <v>14.1</v>
      </c>
      <c r="B936" s="27">
        <v>118007.665</v>
      </c>
    </row>
    <row r="937">
      <c r="A937" s="31">
        <v>16.1</v>
      </c>
      <c r="B937" s="27">
        <v>136330.59</v>
      </c>
    </row>
    <row r="938">
      <c r="A938" s="31">
        <v>17.2</v>
      </c>
      <c r="B938" s="27">
        <v>129699.265</v>
      </c>
    </row>
    <row r="939">
      <c r="A939" s="31">
        <v>15.0</v>
      </c>
      <c r="B939" s="27">
        <v>133198.34</v>
      </c>
    </row>
    <row r="940">
      <c r="A940" s="31">
        <v>14.2</v>
      </c>
      <c r="B940" s="27">
        <v>136003.915</v>
      </c>
    </row>
    <row r="941">
      <c r="A941" s="31">
        <v>14.3</v>
      </c>
      <c r="B941" s="27">
        <v>130432.05</v>
      </c>
    </row>
    <row r="942">
      <c r="A942" s="31">
        <v>17.9</v>
      </c>
      <c r="B942" s="27">
        <v>111331.235</v>
      </c>
    </row>
    <row r="943">
      <c r="A943" s="31">
        <v>18.1</v>
      </c>
      <c r="B943" s="27">
        <v>107580.495</v>
      </c>
    </row>
    <row r="944">
      <c r="A944" s="31">
        <v>14.8</v>
      </c>
      <c r="B944" s="27">
        <v>132276.88</v>
      </c>
    </row>
    <row r="945">
      <c r="A945" s="31">
        <v>15.5</v>
      </c>
      <c r="B945" s="27">
        <v>137617.88</v>
      </c>
    </row>
    <row r="946">
      <c r="A946" s="31">
        <v>12.9</v>
      </c>
      <c r="B946" s="27">
        <v>140729.185</v>
      </c>
    </row>
    <row r="947">
      <c r="A947" s="31">
        <v>9.0</v>
      </c>
      <c r="B947" s="27">
        <v>151355.43</v>
      </c>
    </row>
    <row r="948">
      <c r="A948" s="31">
        <v>12.1</v>
      </c>
      <c r="B948" s="27">
        <v>141647.895</v>
      </c>
    </row>
    <row r="949">
      <c r="A949" s="31">
        <v>14.2</v>
      </c>
      <c r="B949" s="27">
        <v>116696.455</v>
      </c>
    </row>
    <row r="950">
      <c r="A950" s="31">
        <v>13.0</v>
      </c>
      <c r="B950" s="27">
        <v>117351.14</v>
      </c>
    </row>
    <row r="951">
      <c r="A951" s="31">
        <v>12.3</v>
      </c>
      <c r="B951" s="27">
        <v>138963.175</v>
      </c>
    </row>
    <row r="952">
      <c r="A952" s="31">
        <v>15.0</v>
      </c>
      <c r="B952" s="27">
        <v>139108.435</v>
      </c>
    </row>
    <row r="953">
      <c r="A953" s="31">
        <v>16.8</v>
      </c>
      <c r="B953" s="27">
        <v>130044.375</v>
      </c>
    </row>
    <row r="954">
      <c r="A954" s="31">
        <v>18.8</v>
      </c>
      <c r="B954" s="27">
        <v>122361.925</v>
      </c>
    </row>
    <row r="955">
      <c r="A955" s="31">
        <v>16.4</v>
      </c>
      <c r="B955" s="27">
        <v>122862.345</v>
      </c>
    </row>
    <row r="956">
      <c r="A956" s="31">
        <v>17.9</v>
      </c>
      <c r="B956" s="27">
        <v>113669.45</v>
      </c>
    </row>
    <row r="957">
      <c r="A957" s="31">
        <v>18.7</v>
      </c>
      <c r="B957" s="27">
        <v>106274.56</v>
      </c>
    </row>
    <row r="958">
      <c r="A958" s="31">
        <v>20.1</v>
      </c>
      <c r="B958" s="27">
        <v>121533.955</v>
      </c>
    </row>
    <row r="959">
      <c r="A959" s="31">
        <v>17.5</v>
      </c>
      <c r="B959" s="27">
        <v>127193.3</v>
      </c>
    </row>
    <row r="960">
      <c r="A960" s="31">
        <v>18.1</v>
      </c>
      <c r="B960" s="27">
        <v>121445.38</v>
      </c>
    </row>
    <row r="961">
      <c r="A961" s="31">
        <v>15.6</v>
      </c>
      <c r="B961" s="27">
        <v>129223.805</v>
      </c>
    </row>
    <row r="962">
      <c r="A962" s="31">
        <v>12.2</v>
      </c>
      <c r="B962" s="27">
        <v>133562.985</v>
      </c>
    </row>
    <row r="963">
      <c r="A963" s="31">
        <v>11.8</v>
      </c>
      <c r="B963" s="27">
        <v>124852.67</v>
      </c>
    </row>
    <row r="964">
      <c r="A964" s="31">
        <v>13.3</v>
      </c>
      <c r="B964" s="27">
        <v>119798.995</v>
      </c>
    </row>
    <row r="965">
      <c r="A965" s="31">
        <v>12.7</v>
      </c>
      <c r="B965" s="27">
        <v>140410.295</v>
      </c>
    </row>
    <row r="966">
      <c r="A966" s="31">
        <v>16.8</v>
      </c>
      <c r="B966" s="27">
        <v>133809.455</v>
      </c>
    </row>
    <row r="967">
      <c r="A967" s="31">
        <v>18.1</v>
      </c>
      <c r="B967" s="27">
        <v>133056.82</v>
      </c>
    </row>
    <row r="968">
      <c r="A968" s="31">
        <v>13.3</v>
      </c>
      <c r="B968" s="27">
        <v>135619.94</v>
      </c>
    </row>
    <row r="969">
      <c r="A969" s="31">
        <v>15.0</v>
      </c>
      <c r="B969" s="27">
        <v>133666.575</v>
      </c>
    </row>
    <row r="970">
      <c r="A970" s="31">
        <v>15.3</v>
      </c>
      <c r="B970" s="27">
        <v>117444.1</v>
      </c>
    </row>
    <row r="971">
      <c r="A971" s="31">
        <v>10.7</v>
      </c>
      <c r="B971" s="27">
        <v>115177.935</v>
      </c>
    </row>
    <row r="972">
      <c r="A972" s="31">
        <v>11.8</v>
      </c>
      <c r="B972" s="27">
        <v>139414.495</v>
      </c>
    </row>
    <row r="973">
      <c r="A973" s="31">
        <v>12.9</v>
      </c>
      <c r="B973" s="27">
        <v>139814.04</v>
      </c>
    </row>
    <row r="974">
      <c r="A974" s="31">
        <v>13.8</v>
      </c>
      <c r="B974" s="27">
        <v>137513.465</v>
      </c>
    </row>
    <row r="975">
      <c r="A975" s="31">
        <v>16.7</v>
      </c>
      <c r="B975" s="27">
        <v>133982.255</v>
      </c>
    </row>
    <row r="976">
      <c r="A976" s="31">
        <v>17.0</v>
      </c>
      <c r="B976" s="27">
        <v>128707.425</v>
      </c>
    </row>
    <row r="977">
      <c r="A977" s="31">
        <v>18.4</v>
      </c>
      <c r="B977" s="27">
        <v>114098.115</v>
      </c>
    </row>
    <row r="978">
      <c r="A978" s="31">
        <v>17.2</v>
      </c>
      <c r="B978" s="27">
        <v>103964.33</v>
      </c>
    </row>
    <row r="979">
      <c r="A979" s="31">
        <v>13.7</v>
      </c>
      <c r="B979" s="27">
        <v>128001.055</v>
      </c>
    </row>
    <row r="980">
      <c r="A980" s="31">
        <v>13.3</v>
      </c>
      <c r="B980" s="27">
        <v>137696.67</v>
      </c>
    </row>
    <row r="981">
      <c r="A981" s="31">
        <v>15.1</v>
      </c>
      <c r="B981" s="27">
        <v>134819.945</v>
      </c>
    </row>
    <row r="982">
      <c r="A982" s="31">
        <v>15.2</v>
      </c>
      <c r="B982" s="27">
        <v>133405.72</v>
      </c>
    </row>
    <row r="983">
      <c r="A983" s="31">
        <v>13.5</v>
      </c>
      <c r="B983" s="27">
        <v>132543.1</v>
      </c>
    </row>
    <row r="984">
      <c r="A984" s="31">
        <v>14.9</v>
      </c>
      <c r="B984" s="27">
        <v>120454.01</v>
      </c>
    </row>
    <row r="985">
      <c r="A985" s="31">
        <v>16.1</v>
      </c>
      <c r="B985" s="27">
        <v>114584.065</v>
      </c>
    </row>
    <row r="986">
      <c r="A986" s="31">
        <v>18.1</v>
      </c>
      <c r="B986" s="27">
        <v>127169.03</v>
      </c>
    </row>
    <row r="987">
      <c r="A987" s="31">
        <v>19.9</v>
      </c>
      <c r="B987" s="27">
        <v>130906.89</v>
      </c>
    </row>
    <row r="988">
      <c r="A988" s="31">
        <v>16.4</v>
      </c>
      <c r="B988" s="27">
        <v>127192.315</v>
      </c>
    </row>
    <row r="989">
      <c r="A989" s="31">
        <v>15.3</v>
      </c>
      <c r="B989" s="27">
        <v>131986.805</v>
      </c>
    </row>
    <row r="990">
      <c r="A990" s="31">
        <v>16.7</v>
      </c>
      <c r="B990" s="27">
        <v>128761.605</v>
      </c>
    </row>
    <row r="991">
      <c r="A991" s="31">
        <v>13.3</v>
      </c>
      <c r="B991" s="27">
        <v>111301.56</v>
      </c>
    </row>
    <row r="992">
      <c r="A992" s="31">
        <v>18.1</v>
      </c>
      <c r="B992" s="27">
        <v>104766.0</v>
      </c>
    </row>
    <row r="993">
      <c r="A993" s="31">
        <v>22.0</v>
      </c>
      <c r="B993" s="27">
        <v>115123.54</v>
      </c>
    </row>
    <row r="994">
      <c r="A994" s="31">
        <v>13.9</v>
      </c>
      <c r="B994" s="27">
        <v>124033.955</v>
      </c>
    </row>
    <row r="995">
      <c r="A995" s="31">
        <v>19.2</v>
      </c>
      <c r="B995" s="27">
        <v>123461.38</v>
      </c>
    </row>
    <row r="996">
      <c r="A996" s="31">
        <v>23.6</v>
      </c>
      <c r="B996" s="27">
        <v>119309.93</v>
      </c>
    </row>
    <row r="997">
      <c r="A997" s="31">
        <v>25.6</v>
      </c>
      <c r="B997" s="27">
        <v>116611.25</v>
      </c>
    </row>
    <row r="998">
      <c r="A998" s="31">
        <v>30.6</v>
      </c>
      <c r="B998" s="27">
        <v>101012.29</v>
      </c>
    </row>
    <row r="999">
      <c r="A999" s="31">
        <v>19.9</v>
      </c>
      <c r="B999" s="27">
        <v>92608.24</v>
      </c>
    </row>
    <row r="1000">
      <c r="A1000" s="31">
        <v>14.2</v>
      </c>
      <c r="B1000" s="27">
        <v>119126.485</v>
      </c>
    </row>
    <row r="1001">
      <c r="A1001" s="31">
        <v>15.1</v>
      </c>
      <c r="B1001" s="27">
        <v>124452.94</v>
      </c>
    </row>
    <row r="1002">
      <c r="A1002" s="31">
        <v>24.6</v>
      </c>
      <c r="B1002" s="27">
        <v>119028.07</v>
      </c>
    </row>
    <row r="1003">
      <c r="A1003" s="31">
        <v>18.5</v>
      </c>
      <c r="B1003" s="27">
        <v>116655.855</v>
      </c>
    </row>
    <row r="1004">
      <c r="A1004" s="31">
        <v>18.4</v>
      </c>
      <c r="B1004" s="27">
        <v>102847.255</v>
      </c>
    </row>
    <row r="1005">
      <c r="A1005" s="31">
        <v>15.4</v>
      </c>
      <c r="B1005" s="27">
        <v>100701.82</v>
      </c>
    </row>
    <row r="1006">
      <c r="A1006" s="31">
        <v>17.2</v>
      </c>
      <c r="B1006" s="27">
        <v>103556.74</v>
      </c>
    </row>
    <row r="1007">
      <c r="A1007" s="31">
        <v>16.4</v>
      </c>
      <c r="B1007" s="27">
        <v>119226.42</v>
      </c>
    </row>
    <row r="1008">
      <c r="A1008" s="31">
        <v>22.3</v>
      </c>
      <c r="B1008" s="27">
        <v>118856.415</v>
      </c>
    </row>
    <row r="1009">
      <c r="A1009" s="31">
        <v>20.8</v>
      </c>
      <c r="B1009" s="27">
        <v>114604.62</v>
      </c>
    </row>
    <row r="1010">
      <c r="A1010" s="31">
        <v>19.4</v>
      </c>
      <c r="B1010" s="27">
        <v>113134.58</v>
      </c>
    </row>
    <row r="1011">
      <c r="A1011" s="31">
        <v>15.0</v>
      </c>
      <c r="B1011" s="27">
        <v>118359.28</v>
      </c>
    </row>
    <row r="1012">
      <c r="A1012" s="31">
        <v>23.7</v>
      </c>
      <c r="B1012" s="27">
        <v>101974.595</v>
      </c>
    </row>
    <row r="1013">
      <c r="A1013" s="31">
        <v>25.3</v>
      </c>
      <c r="B1013" s="27">
        <v>97053.545</v>
      </c>
    </row>
    <row r="1014">
      <c r="A1014" s="31">
        <v>18.7</v>
      </c>
      <c r="B1014" s="27">
        <v>111432.365</v>
      </c>
    </row>
    <row r="1015">
      <c r="A1015" s="31">
        <v>18.8</v>
      </c>
      <c r="B1015" s="27">
        <v>116556.425</v>
      </c>
    </row>
    <row r="1016">
      <c r="A1016" s="31">
        <v>25.6</v>
      </c>
      <c r="B1016" s="27">
        <v>114133.54</v>
      </c>
    </row>
    <row r="1017">
      <c r="A1017" s="31">
        <v>19.2</v>
      </c>
      <c r="B1017" s="27">
        <v>113957.735</v>
      </c>
    </row>
    <row r="1018">
      <c r="A1018" s="31">
        <v>16.7</v>
      </c>
      <c r="B1018" s="27">
        <v>117048.725</v>
      </c>
    </row>
    <row r="1019">
      <c r="A1019" s="31">
        <v>16.1</v>
      </c>
      <c r="B1019" s="27">
        <v>102037.165</v>
      </c>
    </row>
    <row r="1020">
      <c r="A1020" s="31">
        <v>17.6</v>
      </c>
      <c r="B1020" s="27">
        <v>98108.815</v>
      </c>
    </row>
    <row r="1021">
      <c r="A1021" s="31">
        <v>28.6</v>
      </c>
      <c r="B1021" s="27">
        <v>115907.395</v>
      </c>
    </row>
    <row r="1022">
      <c r="A1022" s="31">
        <v>30.2</v>
      </c>
      <c r="B1022" s="27">
        <v>117470.22</v>
      </c>
    </row>
    <row r="1023">
      <c r="A1023" s="31">
        <v>30.9</v>
      </c>
      <c r="B1023" s="27">
        <v>121087.1</v>
      </c>
    </row>
    <row r="1024">
      <c r="A1024" s="31">
        <v>25.6</v>
      </c>
      <c r="B1024" s="27">
        <v>118201.175</v>
      </c>
    </row>
    <row r="1025">
      <c r="A1025" s="31">
        <v>16.2</v>
      </c>
      <c r="B1025" s="27">
        <v>108412.665</v>
      </c>
    </row>
    <row r="1026">
      <c r="A1026" s="31">
        <v>15.4</v>
      </c>
      <c r="B1026" s="27">
        <v>102195.975</v>
      </c>
    </row>
    <row r="1027">
      <c r="A1027" s="31">
        <v>16.0</v>
      </c>
      <c r="B1027" s="27">
        <v>100571.04</v>
      </c>
    </row>
    <row r="1028">
      <c r="A1028" s="31">
        <v>19.0</v>
      </c>
      <c r="B1028" s="27">
        <v>115549.435</v>
      </c>
    </row>
    <row r="1029">
      <c r="A1029" s="31">
        <v>20.5</v>
      </c>
      <c r="B1029" s="27">
        <v>118010.31</v>
      </c>
    </row>
    <row r="1030">
      <c r="A1030" s="31">
        <v>18.5</v>
      </c>
      <c r="B1030" s="27">
        <v>115813.03</v>
      </c>
    </row>
    <row r="1031">
      <c r="A1031" s="31">
        <v>16.8</v>
      </c>
      <c r="B1031" s="27">
        <v>117333.445</v>
      </c>
    </row>
    <row r="1032">
      <c r="A1032" s="31">
        <v>27.4</v>
      </c>
      <c r="B1032" s="27">
        <v>112633.265</v>
      </c>
    </row>
    <row r="1033">
      <c r="A1033" s="31">
        <v>21.4</v>
      </c>
      <c r="B1033" s="27">
        <v>100746.42</v>
      </c>
    </row>
    <row r="1034">
      <c r="A1034" s="31">
        <v>28.6</v>
      </c>
      <c r="B1034" s="27">
        <v>92182.955</v>
      </c>
    </row>
    <row r="1035">
      <c r="A1035" s="31">
        <v>17.0</v>
      </c>
      <c r="B1035" s="27">
        <v>112227.65</v>
      </c>
    </row>
    <row r="1036">
      <c r="A1036" s="31">
        <v>16.4</v>
      </c>
      <c r="B1036" s="27">
        <v>116179.47</v>
      </c>
    </row>
    <row r="1037">
      <c r="A1037" s="31">
        <v>18.0</v>
      </c>
      <c r="B1037" s="27">
        <v>116632.09</v>
      </c>
    </row>
    <row r="1038">
      <c r="A1038" s="31">
        <v>17.4</v>
      </c>
      <c r="B1038" s="27">
        <v>120470.785</v>
      </c>
    </row>
    <row r="1039">
      <c r="A1039" s="31">
        <v>16.6</v>
      </c>
      <c r="B1039" s="27">
        <v>113451.995</v>
      </c>
    </row>
    <row r="1040">
      <c r="A1040" s="31">
        <v>15.8</v>
      </c>
      <c r="B1040" s="27">
        <v>101610.815</v>
      </c>
    </row>
    <row r="1041">
      <c r="A1041" s="31">
        <v>17.6</v>
      </c>
      <c r="B1041" s="27">
        <v>95368.165</v>
      </c>
    </row>
    <row r="1042">
      <c r="A1042" s="31">
        <v>16.1</v>
      </c>
      <c r="B1042" s="27">
        <v>104632.79</v>
      </c>
    </row>
    <row r="1043">
      <c r="A1043" s="31">
        <v>15.8</v>
      </c>
      <c r="B1043" s="27">
        <v>100592.295</v>
      </c>
    </row>
    <row r="1044">
      <c r="A1044" s="31">
        <v>16.9</v>
      </c>
      <c r="B1044" s="27">
        <v>111738.485</v>
      </c>
    </row>
    <row r="1045">
      <c r="A1045" s="31">
        <v>21.8</v>
      </c>
      <c r="B1045" s="27">
        <v>113539.935</v>
      </c>
    </row>
    <row r="1046">
      <c r="A1046" s="31">
        <v>27.2</v>
      </c>
      <c r="B1046" s="27">
        <v>115156.445</v>
      </c>
    </row>
    <row r="1047">
      <c r="A1047" s="31">
        <v>24.7</v>
      </c>
      <c r="B1047" s="27">
        <v>104194.345</v>
      </c>
    </row>
    <row r="1048">
      <c r="A1048" s="31">
        <v>23.3</v>
      </c>
      <c r="B1048" s="27">
        <v>98774.235</v>
      </c>
    </row>
    <row r="1049">
      <c r="A1049" s="31">
        <v>33.0</v>
      </c>
      <c r="B1049" s="27">
        <v>125795.84</v>
      </c>
    </row>
    <row r="1050">
      <c r="A1050" s="31">
        <v>33.9</v>
      </c>
      <c r="B1050" s="27">
        <v>135420.82</v>
      </c>
    </row>
    <row r="1051">
      <c r="A1051" s="31">
        <v>31.4</v>
      </c>
      <c r="B1051" s="27">
        <v>130385.05</v>
      </c>
    </row>
    <row r="1052">
      <c r="A1052" s="31">
        <v>21.3</v>
      </c>
      <c r="B1052" s="27">
        <v>116715.965</v>
      </c>
    </row>
    <row r="1053">
      <c r="A1053" s="31">
        <v>26.8</v>
      </c>
      <c r="B1053" s="27">
        <v>117797.62</v>
      </c>
    </row>
    <row r="1054">
      <c r="A1054" s="31">
        <v>28.1</v>
      </c>
      <c r="B1054" s="27">
        <v>106730.21</v>
      </c>
    </row>
    <row r="1055">
      <c r="A1055" s="31">
        <v>29.3</v>
      </c>
      <c r="B1055" s="27">
        <v>101256.78</v>
      </c>
    </row>
    <row r="1056">
      <c r="A1056" s="31">
        <v>30.8</v>
      </c>
      <c r="B1056" s="27">
        <v>128658.27</v>
      </c>
    </row>
    <row r="1057">
      <c r="A1057" s="31">
        <v>32.9</v>
      </c>
      <c r="B1057" s="27">
        <v>137151.495</v>
      </c>
    </row>
    <row r="1058">
      <c r="A1058" s="31">
        <v>32.6</v>
      </c>
      <c r="B1058" s="27">
        <v>138882.25</v>
      </c>
    </row>
    <row r="1059">
      <c r="A1059" s="31">
        <v>31.9</v>
      </c>
      <c r="B1059" s="27">
        <v>135162.115</v>
      </c>
    </row>
    <row r="1060">
      <c r="A1060" s="31">
        <v>30.7</v>
      </c>
      <c r="B1060" s="27">
        <v>133951.29</v>
      </c>
    </row>
    <row r="1061">
      <c r="A1061" s="31">
        <v>32.5</v>
      </c>
      <c r="B1061" s="27">
        <v>121219.595</v>
      </c>
    </row>
    <row r="1062">
      <c r="A1062" s="31">
        <v>28.3</v>
      </c>
      <c r="B1062" s="27">
        <v>108717.875</v>
      </c>
    </row>
    <row r="1063">
      <c r="A1063" s="31">
        <v>21.2</v>
      </c>
      <c r="B1063" s="27">
        <v>115429.005</v>
      </c>
    </row>
    <row r="1064">
      <c r="A1064" s="31">
        <v>31.0</v>
      </c>
      <c r="B1064" s="27">
        <v>129798.47</v>
      </c>
    </row>
    <row r="1065">
      <c r="A1065" s="31">
        <v>35.8</v>
      </c>
      <c r="B1065" s="27">
        <v>151730.95</v>
      </c>
    </row>
    <row r="1066">
      <c r="A1066" s="31">
        <v>34.9</v>
      </c>
      <c r="B1066" s="27">
        <v>154632.335</v>
      </c>
    </row>
    <row r="1067">
      <c r="A1067" s="31">
        <v>23.5</v>
      </c>
      <c r="B1067" s="27">
        <v>125141.9</v>
      </c>
    </row>
    <row r="1068">
      <c r="A1068" s="31">
        <v>16.4</v>
      </c>
      <c r="B1068" s="27">
        <v>99234.22</v>
      </c>
    </row>
    <row r="1069">
      <c r="A1069" s="31">
        <v>17.1</v>
      </c>
      <c r="B1069" s="27">
        <v>92487.705</v>
      </c>
    </row>
    <row r="1070">
      <c r="A1070" s="31">
        <v>17.5</v>
      </c>
      <c r="B1070" s="27">
        <v>111625.98</v>
      </c>
    </row>
    <row r="1071">
      <c r="A1071" s="31">
        <v>22.8</v>
      </c>
      <c r="B1071" s="27">
        <v>113063.675</v>
      </c>
    </row>
    <row r="1072">
      <c r="A1072" s="31">
        <v>21.3</v>
      </c>
      <c r="B1072" s="27">
        <v>115383.13</v>
      </c>
    </row>
    <row r="1073">
      <c r="A1073" s="31">
        <v>21.9</v>
      </c>
      <c r="B1073" s="27">
        <v>115736.97</v>
      </c>
    </row>
    <row r="1074">
      <c r="A1074" s="31">
        <v>18.7</v>
      </c>
      <c r="B1074" s="27">
        <v>109568.47</v>
      </c>
    </row>
    <row r="1075">
      <c r="A1075" s="31">
        <v>23.0</v>
      </c>
      <c r="B1075" s="27">
        <v>99334.8</v>
      </c>
    </row>
    <row r="1076">
      <c r="A1076" s="31">
        <v>22.2</v>
      </c>
      <c r="B1076" s="27">
        <v>97715.01</v>
      </c>
    </row>
    <row r="1077">
      <c r="A1077" s="31">
        <v>20.7</v>
      </c>
      <c r="B1077" s="27">
        <v>114680.185</v>
      </c>
    </row>
    <row r="1078">
      <c r="A1078" s="31">
        <v>26.4</v>
      </c>
      <c r="B1078" s="27">
        <v>121945.175</v>
      </c>
    </row>
    <row r="1079">
      <c r="A1079" s="31">
        <v>37.6</v>
      </c>
      <c r="B1079" s="27">
        <v>146933.095</v>
      </c>
    </row>
    <row r="1080">
      <c r="A1080" s="31">
        <v>23.1</v>
      </c>
      <c r="B1080" s="27">
        <v>129280.81</v>
      </c>
    </row>
    <row r="1081">
      <c r="A1081" s="31">
        <v>26.4</v>
      </c>
      <c r="B1081" s="27">
        <v>120821.055</v>
      </c>
    </row>
    <row r="1082">
      <c r="A1082" s="31">
        <v>24.6</v>
      </c>
      <c r="B1082" s="27">
        <v>110154.36</v>
      </c>
    </row>
    <row r="1083">
      <c r="A1083" s="31">
        <v>24.5</v>
      </c>
      <c r="B1083" s="27">
        <v>107212.84</v>
      </c>
    </row>
    <row r="1084">
      <c r="A1084" s="31">
        <v>33.0</v>
      </c>
      <c r="B1084" s="27">
        <v>138949.675</v>
      </c>
    </row>
    <row r="1085">
      <c r="A1085" s="31">
        <v>37.4</v>
      </c>
      <c r="B1085" s="27">
        <v>142870.395</v>
      </c>
    </row>
    <row r="1086">
      <c r="A1086" s="31">
        <v>24.5</v>
      </c>
      <c r="B1086" s="27">
        <v>114916.99</v>
      </c>
    </row>
    <row r="1087">
      <c r="A1087" s="31">
        <v>23.7</v>
      </c>
      <c r="B1087" s="27">
        <v>114462.53</v>
      </c>
    </row>
    <row r="1088">
      <c r="A1088" s="31">
        <v>27.7</v>
      </c>
      <c r="B1088" s="27">
        <v>116428.79</v>
      </c>
    </row>
    <row r="1089">
      <c r="A1089" s="31">
        <v>30.2</v>
      </c>
      <c r="B1089" s="27">
        <v>109364.01</v>
      </c>
    </row>
    <row r="1090">
      <c r="A1090" s="31">
        <v>19.4</v>
      </c>
      <c r="B1090" s="27">
        <v>92856.23</v>
      </c>
    </row>
    <row r="1091">
      <c r="A1091" s="31">
        <v>21.4</v>
      </c>
      <c r="B1091" s="27">
        <v>85094.375</v>
      </c>
    </row>
    <row r="1092">
      <c r="A1092" s="31">
        <v>30.5</v>
      </c>
      <c r="B1092" s="27">
        <v>98638.855</v>
      </c>
    </row>
    <row r="1093">
      <c r="A1093" s="31">
        <v>34.5</v>
      </c>
      <c r="B1093" s="27">
        <v>128753.755</v>
      </c>
    </row>
    <row r="1094">
      <c r="A1094" s="31">
        <v>32.8</v>
      </c>
      <c r="B1094" s="27">
        <v>130699.155</v>
      </c>
    </row>
    <row r="1095">
      <c r="A1095" s="31">
        <v>24.4</v>
      </c>
      <c r="B1095" s="27">
        <v>115572.045</v>
      </c>
    </row>
    <row r="1096">
      <c r="A1096" s="31">
        <v>21.3</v>
      </c>
      <c r="B1096" s="27">
        <v>96358.975</v>
      </c>
    </row>
    <row r="1097">
      <c r="A1097" s="31">
        <v>25.7</v>
      </c>
      <c r="B1097" s="27">
        <v>95700.48</v>
      </c>
    </row>
    <row r="1098">
      <c r="A1098" s="31">
        <v>25.3</v>
      </c>
      <c r="B1098" s="27">
        <v>95959.685</v>
      </c>
    </row>
    <row r="1099">
      <c r="A1099" s="31">
        <v>21.8</v>
      </c>
      <c r="B1099" s="27">
        <v>105277.85</v>
      </c>
    </row>
    <row r="1100">
      <c r="A1100" s="31">
        <v>21.0</v>
      </c>
      <c r="B1100" s="27">
        <v>106373.825</v>
      </c>
    </row>
    <row r="1101">
      <c r="A1101" s="31">
        <v>23.6</v>
      </c>
      <c r="B1101" s="27">
        <v>113337.685</v>
      </c>
    </row>
    <row r="1102">
      <c r="A1102" s="31">
        <v>30.7</v>
      </c>
      <c r="B1102" s="27">
        <v>123247.735</v>
      </c>
    </row>
    <row r="1103">
      <c r="A1103" s="31">
        <v>41.7</v>
      </c>
      <c r="B1103" s="27">
        <v>133705.845</v>
      </c>
    </row>
    <row r="1104">
      <c r="A1104" s="31">
        <v>21.8</v>
      </c>
      <c r="B1104" s="27">
        <v>107142.815</v>
      </c>
    </row>
    <row r="1105">
      <c r="A1105" s="31">
        <v>21.9</v>
      </c>
      <c r="B1105" s="27">
        <v>118832.07</v>
      </c>
    </row>
    <row r="1106">
      <c r="A1106" s="31">
        <v>22.5</v>
      </c>
      <c r="B1106" s="27">
        <v>111361.05</v>
      </c>
    </row>
    <row r="1107">
      <c r="A1107" s="31">
        <v>25.6</v>
      </c>
      <c r="B1107" s="27">
        <v>116530.04</v>
      </c>
    </row>
    <row r="1108">
      <c r="A1108" s="31">
        <v>34.5</v>
      </c>
      <c r="B1108" s="27">
        <v>139607.905</v>
      </c>
    </row>
    <row r="1109">
      <c r="A1109" s="31">
        <v>30.0</v>
      </c>
      <c r="B1109" s="27">
        <v>132022.87</v>
      </c>
    </row>
    <row r="1110">
      <c r="A1110" s="31">
        <v>20.9</v>
      </c>
      <c r="B1110" s="27">
        <v>98977.05</v>
      </c>
    </row>
    <row r="1111">
      <c r="A1111" s="31">
        <v>19.5</v>
      </c>
      <c r="B1111" s="27">
        <v>92021.68</v>
      </c>
    </row>
    <row r="1112">
      <c r="A1112" s="31">
        <v>20.9</v>
      </c>
      <c r="B1112" s="27">
        <v>109389.095</v>
      </c>
    </row>
    <row r="1113">
      <c r="A1113" s="31">
        <v>26.9</v>
      </c>
      <c r="B1113" s="27">
        <v>116074.03</v>
      </c>
    </row>
    <row r="1114">
      <c r="A1114" s="31">
        <v>30.3</v>
      </c>
      <c r="B1114" s="27">
        <v>129286.365</v>
      </c>
    </row>
    <row r="1115">
      <c r="A1115" s="31">
        <v>40.0</v>
      </c>
      <c r="B1115" s="27">
        <v>154648.065</v>
      </c>
    </row>
    <row r="1116">
      <c r="A1116" s="31">
        <v>40.3</v>
      </c>
      <c r="B1116" s="27">
        <v>165070.595</v>
      </c>
    </row>
    <row r="1117">
      <c r="A1117" s="31">
        <v>24.6</v>
      </c>
      <c r="B1117" s="27">
        <v>124825.025</v>
      </c>
    </row>
    <row r="1118">
      <c r="A1118" s="31">
        <v>28.2</v>
      </c>
      <c r="B1118" s="27">
        <v>127305.2</v>
      </c>
    </row>
    <row r="1119">
      <c r="A1119" s="31">
        <v>23.9</v>
      </c>
      <c r="B1119" s="27">
        <v>137955.425</v>
      </c>
    </row>
    <row r="1120">
      <c r="A1120" s="31">
        <v>23.6</v>
      </c>
      <c r="B1120" s="27">
        <v>128314.47</v>
      </c>
    </row>
    <row r="1121">
      <c r="A1121" s="31">
        <v>23.3</v>
      </c>
      <c r="B1121" s="27">
        <v>128899.765</v>
      </c>
    </row>
    <row r="1122">
      <c r="A1122" s="31">
        <v>26.6</v>
      </c>
      <c r="B1122" s="27">
        <v>139245.21</v>
      </c>
    </row>
    <row r="1123">
      <c r="A1123" s="31">
        <v>28.4</v>
      </c>
      <c r="B1123" s="27">
        <v>128599.46</v>
      </c>
    </row>
    <row r="1124">
      <c r="A1124" s="31">
        <v>33.2</v>
      </c>
      <c r="B1124" s="27">
        <v>139114.585</v>
      </c>
    </row>
    <row r="1125">
      <c r="A1125" s="31">
        <v>38.1</v>
      </c>
      <c r="B1125" s="27">
        <v>159436.69</v>
      </c>
    </row>
    <row r="1126">
      <c r="A1126" s="31">
        <v>33.5</v>
      </c>
      <c r="B1126" s="27">
        <v>160437.565</v>
      </c>
    </row>
    <row r="1127">
      <c r="A1127" s="31">
        <v>21.0</v>
      </c>
      <c r="B1127" s="27">
        <v>115239.57</v>
      </c>
    </row>
    <row r="1128">
      <c r="A1128" s="31">
        <v>19.1</v>
      </c>
      <c r="B1128" s="27">
        <v>108524.18</v>
      </c>
    </row>
    <row r="1129">
      <c r="A1129" s="31">
        <v>22.5</v>
      </c>
      <c r="B1129" s="27">
        <v>109949.21</v>
      </c>
    </row>
    <row r="1130">
      <c r="A1130" s="31">
        <v>22.1</v>
      </c>
      <c r="B1130" s="27">
        <v>112946.34</v>
      </c>
    </row>
    <row r="1131">
      <c r="A1131" s="31">
        <v>28.1</v>
      </c>
      <c r="B1131" s="27">
        <v>104947.325</v>
      </c>
    </row>
    <row r="1132">
      <c r="A1132" s="31">
        <v>25.7</v>
      </c>
      <c r="B1132" s="27">
        <v>106065.935</v>
      </c>
    </row>
    <row r="1133">
      <c r="A1133" s="31">
        <v>25.7</v>
      </c>
      <c r="B1133" s="27">
        <v>126465.96</v>
      </c>
    </row>
    <row r="1134">
      <c r="A1134" s="31">
        <v>29.9</v>
      </c>
      <c r="B1134" s="27">
        <v>137539.725</v>
      </c>
    </row>
    <row r="1135">
      <c r="A1135" s="31">
        <v>37.4</v>
      </c>
      <c r="B1135" s="27">
        <v>159307.315</v>
      </c>
    </row>
    <row r="1136">
      <c r="A1136" s="31">
        <v>27.5</v>
      </c>
      <c r="B1136" s="27">
        <v>149473.01</v>
      </c>
    </row>
    <row r="1137">
      <c r="A1137" s="31">
        <v>24.9</v>
      </c>
      <c r="B1137" s="27">
        <v>137101.87</v>
      </c>
    </row>
    <row r="1138">
      <c r="A1138" s="31">
        <v>30.3</v>
      </c>
      <c r="B1138" s="27">
        <v>118113.8</v>
      </c>
    </row>
    <row r="1139">
      <c r="A1139" s="31">
        <v>21.2</v>
      </c>
      <c r="B1139" s="27">
        <v>100440.29</v>
      </c>
    </row>
    <row r="1140">
      <c r="A1140" s="31">
        <v>23.6</v>
      </c>
      <c r="B1140" s="27">
        <v>116209.13</v>
      </c>
    </row>
    <row r="1141">
      <c r="A1141" s="31">
        <v>29.0</v>
      </c>
      <c r="B1141" s="27">
        <v>124882.715</v>
      </c>
    </row>
    <row r="1142">
      <c r="A1142" s="31">
        <v>23.3</v>
      </c>
      <c r="B1142" s="27">
        <v>115269.5</v>
      </c>
    </row>
    <row r="1143">
      <c r="A1143" s="31">
        <v>24.2</v>
      </c>
      <c r="B1143" s="27">
        <v>117260.245</v>
      </c>
    </row>
    <row r="1144">
      <c r="A1144" s="31">
        <v>22.2</v>
      </c>
      <c r="B1144" s="27">
        <v>114736.355</v>
      </c>
    </row>
    <row r="1145">
      <c r="A1145" s="31">
        <v>25.3</v>
      </c>
      <c r="B1145" s="27">
        <v>105799.935</v>
      </c>
    </row>
    <row r="1146">
      <c r="A1146" s="31">
        <v>24.0</v>
      </c>
      <c r="B1146" s="27">
        <v>105085.515</v>
      </c>
    </row>
    <row r="1147">
      <c r="A1147" s="31">
        <v>25.4</v>
      </c>
      <c r="B1147" s="27">
        <v>113116.425</v>
      </c>
    </row>
    <row r="1148">
      <c r="A1148" s="31">
        <v>29.5</v>
      </c>
      <c r="B1148" s="27">
        <v>120035.385</v>
      </c>
    </row>
    <row r="1149">
      <c r="A1149" s="31">
        <v>29.3</v>
      </c>
      <c r="B1149" s="27">
        <v>124481.415</v>
      </c>
    </row>
    <row r="1150">
      <c r="A1150" s="31">
        <v>31.0</v>
      </c>
      <c r="B1150" s="27">
        <v>133607.065</v>
      </c>
    </row>
    <row r="1151">
      <c r="A1151" s="31">
        <v>33.5</v>
      </c>
      <c r="B1151" s="27">
        <v>136328.345</v>
      </c>
    </row>
    <row r="1152">
      <c r="A1152" s="31">
        <v>31.6</v>
      </c>
      <c r="B1152" s="27">
        <v>119226.435</v>
      </c>
    </row>
    <row r="1153">
      <c r="A1153" s="31">
        <v>19.8</v>
      </c>
      <c r="B1153" s="27">
        <v>96305.07</v>
      </c>
    </row>
    <row r="1154">
      <c r="A1154" s="31">
        <v>26.5</v>
      </c>
      <c r="B1154" s="27">
        <v>117952.365</v>
      </c>
    </row>
    <row r="1155">
      <c r="A1155" s="31">
        <v>31.3</v>
      </c>
      <c r="B1155" s="27">
        <v>127894.285</v>
      </c>
    </row>
    <row r="1156">
      <c r="A1156" s="31">
        <v>30.9</v>
      </c>
      <c r="B1156" s="27">
        <v>123400.17</v>
      </c>
    </row>
    <row r="1157">
      <c r="A1157" s="31">
        <v>20.5</v>
      </c>
      <c r="B1157" s="27">
        <v>117346.26</v>
      </c>
    </row>
    <row r="1158">
      <c r="A1158" s="31">
        <v>22.8</v>
      </c>
      <c r="B1158" s="27">
        <v>119960.33</v>
      </c>
    </row>
    <row r="1159">
      <c r="A1159" s="31">
        <v>32.7</v>
      </c>
      <c r="B1159" s="27">
        <v>111096.305</v>
      </c>
    </row>
    <row r="1160">
      <c r="A1160" s="31">
        <v>21.0</v>
      </c>
      <c r="B1160" s="27">
        <v>101334.2</v>
      </c>
    </row>
    <row r="1161">
      <c r="A1161" s="31">
        <v>21.1</v>
      </c>
      <c r="B1161" s="27">
        <v>112527.285</v>
      </c>
    </row>
    <row r="1162">
      <c r="A1162" s="31">
        <v>27.6</v>
      </c>
      <c r="B1162" s="27">
        <v>113850.81</v>
      </c>
    </row>
    <row r="1163">
      <c r="A1163" s="31">
        <v>28.5</v>
      </c>
      <c r="B1163" s="27">
        <v>122717.5</v>
      </c>
    </row>
    <row r="1164">
      <c r="A1164" s="31">
        <v>30.5</v>
      </c>
      <c r="B1164" s="27">
        <v>128732.59</v>
      </c>
    </row>
    <row r="1165">
      <c r="A1165" s="31">
        <v>28.8</v>
      </c>
      <c r="B1165" s="27">
        <v>127805.485</v>
      </c>
    </row>
    <row r="1166">
      <c r="A1166" s="31">
        <v>35.1</v>
      </c>
      <c r="B1166" s="27">
        <v>120398.885</v>
      </c>
    </row>
    <row r="1167">
      <c r="A1167" s="31">
        <v>22.8</v>
      </c>
      <c r="B1167" s="27">
        <v>104486.18</v>
      </c>
    </row>
    <row r="1168">
      <c r="A1168" s="31">
        <v>20.9</v>
      </c>
      <c r="B1168" s="27">
        <v>97542.31</v>
      </c>
    </row>
    <row r="1169">
      <c r="A1169" s="31">
        <v>20.5</v>
      </c>
      <c r="B1169" s="27">
        <v>112663.625</v>
      </c>
    </row>
    <row r="1170">
      <c r="A1170" s="31">
        <v>21.3</v>
      </c>
      <c r="B1170" s="27">
        <v>114195.35</v>
      </c>
    </row>
    <row r="1171">
      <c r="A1171" s="31">
        <v>20.8</v>
      </c>
      <c r="B1171" s="27">
        <v>116045.27</v>
      </c>
    </row>
    <row r="1172">
      <c r="A1172" s="31">
        <v>24.4</v>
      </c>
      <c r="B1172" s="27">
        <v>116284.345</v>
      </c>
    </row>
    <row r="1173">
      <c r="A1173" s="31">
        <v>32.0</v>
      </c>
      <c r="B1173" s="27">
        <v>110715.12</v>
      </c>
    </row>
    <row r="1174">
      <c r="A1174" s="31">
        <v>23.1</v>
      </c>
      <c r="B1174" s="27">
        <v>97262.705</v>
      </c>
    </row>
    <row r="1175">
      <c r="A1175" s="31">
        <v>28.0</v>
      </c>
      <c r="B1175" s="27">
        <v>111617.945</v>
      </c>
    </row>
    <row r="1176">
      <c r="A1176" s="31">
        <v>19.2</v>
      </c>
      <c r="B1176" s="27">
        <v>110794.26</v>
      </c>
    </row>
    <row r="1177">
      <c r="A1177" s="31">
        <v>25.1</v>
      </c>
      <c r="B1177" s="27">
        <v>111254.315</v>
      </c>
    </row>
    <row r="1178">
      <c r="A1178" s="31">
        <v>28.1</v>
      </c>
      <c r="B1178" s="27">
        <v>115020.505</v>
      </c>
    </row>
    <row r="1179">
      <c r="A1179" s="31">
        <v>29.4</v>
      </c>
      <c r="B1179" s="27">
        <v>119298.325</v>
      </c>
    </row>
    <row r="1180">
      <c r="A1180" s="31">
        <v>24.2</v>
      </c>
      <c r="B1180" s="27">
        <v>112312.695</v>
      </c>
    </row>
    <row r="1181">
      <c r="A1181" s="31">
        <v>25.4</v>
      </c>
      <c r="B1181" s="27">
        <v>98918.515</v>
      </c>
    </row>
    <row r="1182">
      <c r="A1182" s="31">
        <v>18.5</v>
      </c>
      <c r="B1182" s="27">
        <v>112488.215</v>
      </c>
    </row>
    <row r="1183">
      <c r="A1183" s="31">
        <v>22.6</v>
      </c>
      <c r="B1183" s="27">
        <v>116809.365</v>
      </c>
    </row>
    <row r="1184">
      <c r="A1184" s="31">
        <v>30.3</v>
      </c>
      <c r="B1184" s="27">
        <v>117744.005</v>
      </c>
    </row>
    <row r="1185">
      <c r="A1185" s="31">
        <v>21.8</v>
      </c>
      <c r="B1185" s="27">
        <v>116457.26</v>
      </c>
    </row>
    <row r="1186">
      <c r="A1186" s="31">
        <v>23.3</v>
      </c>
      <c r="B1186" s="27">
        <v>97070.345</v>
      </c>
    </row>
    <row r="1187">
      <c r="A1187" s="31">
        <v>22.4</v>
      </c>
      <c r="B1187" s="27">
        <v>99687.64</v>
      </c>
    </row>
    <row r="1188">
      <c r="A1188" s="31">
        <v>27.7</v>
      </c>
      <c r="B1188" s="27">
        <v>98817.03</v>
      </c>
    </row>
    <row r="1189">
      <c r="A1189" s="31">
        <v>20.9</v>
      </c>
      <c r="B1189" s="27">
        <v>98258.25</v>
      </c>
    </row>
    <row r="1190">
      <c r="A1190" s="31">
        <v>19.8</v>
      </c>
      <c r="B1190" s="27">
        <v>113381.53</v>
      </c>
    </row>
    <row r="1191">
      <c r="A1191" s="31">
        <v>20.6</v>
      </c>
      <c r="B1191" s="27">
        <v>115974.61</v>
      </c>
    </row>
    <row r="1192">
      <c r="A1192" s="31">
        <v>18.7</v>
      </c>
      <c r="B1192" s="27">
        <v>117551.695</v>
      </c>
    </row>
    <row r="1193">
      <c r="A1193" s="31">
        <v>21.2</v>
      </c>
      <c r="B1193" s="27">
        <v>115979.07</v>
      </c>
    </row>
    <row r="1194">
      <c r="A1194" s="31">
        <v>21.6</v>
      </c>
      <c r="B1194" s="27">
        <v>105938.475</v>
      </c>
    </row>
    <row r="1195">
      <c r="A1195" s="31">
        <v>29.9</v>
      </c>
      <c r="B1195" s="27">
        <v>100571.165</v>
      </c>
    </row>
    <row r="1196">
      <c r="A1196" s="31">
        <v>25.7</v>
      </c>
      <c r="B1196" s="27">
        <v>118702.925</v>
      </c>
    </row>
    <row r="1197">
      <c r="A1197" s="31">
        <v>28.8</v>
      </c>
      <c r="B1197" s="27">
        <v>122423.01</v>
      </c>
    </row>
    <row r="1198">
      <c r="A1198" s="31">
        <v>27.3</v>
      </c>
      <c r="B1198" s="27">
        <v>121944.995</v>
      </c>
    </row>
    <row r="1199">
      <c r="A1199" s="31">
        <v>26.5</v>
      </c>
      <c r="B1199" s="27">
        <v>119876.63</v>
      </c>
    </row>
    <row r="1200">
      <c r="A1200" s="31">
        <v>25.9</v>
      </c>
      <c r="B1200" s="27">
        <v>113609.76</v>
      </c>
    </row>
    <row r="1201">
      <c r="A1201" s="31">
        <v>16.1</v>
      </c>
      <c r="B1201" s="27">
        <v>105135.305</v>
      </c>
    </row>
    <row r="1202">
      <c r="A1202" s="31">
        <v>19.1</v>
      </c>
      <c r="B1202" s="27">
        <v>104123.39</v>
      </c>
    </row>
    <row r="1203">
      <c r="A1203" s="31">
        <v>21.0</v>
      </c>
      <c r="B1203" s="27">
        <v>115694.64</v>
      </c>
    </row>
    <row r="1204">
      <c r="A1204" s="31">
        <v>16.6</v>
      </c>
      <c r="B1204" s="27">
        <v>121092.855</v>
      </c>
    </row>
    <row r="1205">
      <c r="A1205" s="31">
        <v>19.4</v>
      </c>
      <c r="B1205" s="27">
        <v>120784.875</v>
      </c>
    </row>
    <row r="1206">
      <c r="A1206" s="31">
        <v>22.3</v>
      </c>
      <c r="B1206" s="27">
        <v>120448.935</v>
      </c>
    </row>
    <row r="1207">
      <c r="A1207" s="31">
        <v>20.2</v>
      </c>
      <c r="B1207" s="27">
        <v>118324.09</v>
      </c>
    </row>
    <row r="1208">
      <c r="A1208" s="31">
        <v>22.8</v>
      </c>
      <c r="B1208" s="27">
        <v>107479.26</v>
      </c>
    </row>
    <row r="1209">
      <c r="A1209" s="31">
        <v>20.4</v>
      </c>
      <c r="B1209" s="27">
        <v>103662.05</v>
      </c>
    </row>
    <row r="1210">
      <c r="A1210" s="31">
        <v>26.9</v>
      </c>
      <c r="B1210" s="27">
        <v>117799.97</v>
      </c>
    </row>
    <row r="1211">
      <c r="A1211" s="31">
        <v>24.6</v>
      </c>
      <c r="B1211" s="27">
        <v>117642.645</v>
      </c>
    </row>
    <row r="1212">
      <c r="A1212" s="31">
        <v>20.1</v>
      </c>
      <c r="B1212" s="27">
        <v>106654.955</v>
      </c>
    </row>
    <row r="1213">
      <c r="A1213" s="31">
        <v>17.5</v>
      </c>
      <c r="B1213" s="27">
        <v>117617.51</v>
      </c>
    </row>
    <row r="1214">
      <c r="A1214" s="31">
        <v>17.8</v>
      </c>
      <c r="B1214" s="27">
        <v>119079.465</v>
      </c>
    </row>
    <row r="1215">
      <c r="A1215" s="31">
        <v>18.3</v>
      </c>
      <c r="B1215" s="27">
        <v>108613.38</v>
      </c>
    </row>
    <row r="1216">
      <c r="A1216" s="31">
        <v>18.0</v>
      </c>
      <c r="B1216" s="27">
        <v>105277.715</v>
      </c>
    </row>
    <row r="1217">
      <c r="A1217" s="31">
        <v>19.6</v>
      </c>
      <c r="B1217" s="27">
        <v>121551.685</v>
      </c>
    </row>
    <row r="1218">
      <c r="A1218" s="31">
        <v>23.4</v>
      </c>
      <c r="B1218" s="27">
        <v>122642.235</v>
      </c>
    </row>
    <row r="1219">
      <c r="A1219" s="31">
        <v>23.2</v>
      </c>
      <c r="B1219" s="27">
        <v>118716.595</v>
      </c>
    </row>
    <row r="1220">
      <c r="A1220" s="31">
        <v>24.4</v>
      </c>
      <c r="B1220" s="27">
        <v>117357.835</v>
      </c>
    </row>
    <row r="1221">
      <c r="A1221" s="31">
        <v>17.2</v>
      </c>
      <c r="B1221" s="27">
        <v>116870.46</v>
      </c>
    </row>
    <row r="1222">
      <c r="A1222" s="31">
        <v>21.6</v>
      </c>
      <c r="B1222" s="27">
        <v>106892.995</v>
      </c>
    </row>
    <row r="1223">
      <c r="A1223" s="31">
        <v>21.7</v>
      </c>
      <c r="B1223" s="27">
        <v>105840.39</v>
      </c>
    </row>
    <row r="1224">
      <c r="A1224" s="31">
        <v>19.5</v>
      </c>
      <c r="B1224" s="27">
        <v>118254.555</v>
      </c>
    </row>
    <row r="1225">
      <c r="A1225" s="31">
        <v>17.9</v>
      </c>
      <c r="B1225" s="27">
        <v>122876.865</v>
      </c>
    </row>
    <row r="1226">
      <c r="A1226" s="31">
        <v>18.4</v>
      </c>
      <c r="B1226" s="27">
        <v>122721.46</v>
      </c>
    </row>
    <row r="1227">
      <c r="A1227" s="31">
        <v>12.8</v>
      </c>
      <c r="B1227" s="27">
        <v>128518.505</v>
      </c>
    </row>
    <row r="1228">
      <c r="A1228" s="31">
        <v>15.1</v>
      </c>
      <c r="B1228" s="27">
        <v>133467.37</v>
      </c>
    </row>
    <row r="1229">
      <c r="A1229" s="31">
        <v>16.9</v>
      </c>
      <c r="B1229" s="27">
        <v>111273.755</v>
      </c>
    </row>
    <row r="1230">
      <c r="A1230" s="31">
        <v>16.2</v>
      </c>
      <c r="B1230" s="27">
        <v>108729.71</v>
      </c>
    </row>
    <row r="1231">
      <c r="A1231" s="31">
        <v>15.9</v>
      </c>
      <c r="B1231" s="27">
        <v>129885.955</v>
      </c>
    </row>
    <row r="1232">
      <c r="A1232" s="31">
        <v>14.6</v>
      </c>
      <c r="B1232" s="27">
        <v>131900.52</v>
      </c>
    </row>
    <row r="1233">
      <c r="A1233" s="31">
        <v>14.3</v>
      </c>
      <c r="B1233" s="27">
        <v>133399.23</v>
      </c>
    </row>
    <row r="1234">
      <c r="A1234" s="31">
        <v>15.0</v>
      </c>
      <c r="B1234" s="27">
        <v>131757.155</v>
      </c>
    </row>
    <row r="1235">
      <c r="A1235" s="31">
        <v>17.7</v>
      </c>
      <c r="B1235" s="27">
        <v>127353.575</v>
      </c>
    </row>
    <row r="1236">
      <c r="A1236" s="31">
        <v>15.5</v>
      </c>
      <c r="B1236" s="27">
        <v>119262.145</v>
      </c>
    </row>
    <row r="1237">
      <c r="A1237" s="31">
        <v>16.2</v>
      </c>
      <c r="B1237" s="27">
        <v>112349.26</v>
      </c>
    </row>
    <row r="1238">
      <c r="A1238" s="31">
        <v>16.7</v>
      </c>
      <c r="B1238" s="27">
        <v>124046.805</v>
      </c>
    </row>
    <row r="1239">
      <c r="A1239" s="31">
        <v>17.0</v>
      </c>
      <c r="B1239" s="27">
        <v>126922.995</v>
      </c>
    </row>
    <row r="1240">
      <c r="A1240" s="31">
        <v>15.3</v>
      </c>
      <c r="B1240" s="27">
        <v>129352.83</v>
      </c>
    </row>
    <row r="1241">
      <c r="A1241" s="31">
        <v>16.1</v>
      </c>
      <c r="B1241" s="27">
        <v>129553.94</v>
      </c>
    </row>
    <row r="1242">
      <c r="A1242" s="31">
        <v>14.9</v>
      </c>
      <c r="B1242" s="27">
        <v>127957.57</v>
      </c>
    </row>
    <row r="1243">
      <c r="A1243" s="31">
        <v>20.5</v>
      </c>
      <c r="B1243" s="27">
        <v>115384.085</v>
      </c>
    </row>
    <row r="1244">
      <c r="A1244" s="31">
        <v>20.7</v>
      </c>
      <c r="B1244" s="27">
        <v>106044.51</v>
      </c>
    </row>
    <row r="1245">
      <c r="A1245" s="31">
        <v>20.5</v>
      </c>
      <c r="B1245" s="27">
        <v>119360.265</v>
      </c>
    </row>
    <row r="1246">
      <c r="A1246" s="31">
        <v>17.9</v>
      </c>
      <c r="B1246" s="27">
        <v>123142.76</v>
      </c>
    </row>
    <row r="1247">
      <c r="A1247" s="31">
        <v>15.1</v>
      </c>
      <c r="B1247" s="27">
        <v>127830.62</v>
      </c>
    </row>
    <row r="1248">
      <c r="A1248" s="31">
        <v>14.8</v>
      </c>
      <c r="B1248" s="27">
        <v>131159.945</v>
      </c>
    </row>
    <row r="1249">
      <c r="A1249" s="31">
        <v>13.3</v>
      </c>
      <c r="B1249" s="27">
        <v>135864.065</v>
      </c>
    </row>
    <row r="1250">
      <c r="A1250" s="31">
        <v>13.6</v>
      </c>
      <c r="B1250" s="27">
        <v>123226.075</v>
      </c>
    </row>
    <row r="1251">
      <c r="A1251" s="31">
        <v>13.8</v>
      </c>
      <c r="B1251" s="27">
        <v>121177.585</v>
      </c>
    </row>
    <row r="1252">
      <c r="A1252" s="31">
        <v>14.4</v>
      </c>
      <c r="B1252" s="27">
        <v>135385.41</v>
      </c>
    </row>
    <row r="1253">
      <c r="A1253" s="31">
        <v>15.0</v>
      </c>
      <c r="B1253" s="27">
        <v>132975.13</v>
      </c>
    </row>
    <row r="1254">
      <c r="A1254" s="31">
        <v>19.1</v>
      </c>
      <c r="B1254" s="27">
        <v>132038.425</v>
      </c>
    </row>
    <row r="1255">
      <c r="A1255" s="31">
        <v>17.8</v>
      </c>
      <c r="B1255" s="27">
        <v>128577.63</v>
      </c>
    </row>
    <row r="1256">
      <c r="A1256" s="31">
        <v>13.6</v>
      </c>
      <c r="B1256" s="27">
        <v>129910.015</v>
      </c>
    </row>
    <row r="1257">
      <c r="A1257" s="31">
        <v>15.6</v>
      </c>
      <c r="B1257" s="27">
        <v>120232.195</v>
      </c>
    </row>
    <row r="1258">
      <c r="A1258" s="31">
        <v>15.3</v>
      </c>
      <c r="B1258" s="27">
        <v>117037.865</v>
      </c>
    </row>
    <row r="1259">
      <c r="A1259" s="31">
        <v>17.6</v>
      </c>
      <c r="B1259" s="27">
        <v>113420.985</v>
      </c>
    </row>
    <row r="1260">
      <c r="A1260" s="31">
        <v>16.6</v>
      </c>
      <c r="B1260" s="27">
        <v>127261.295</v>
      </c>
    </row>
    <row r="1261">
      <c r="A1261" s="31">
        <v>14.1</v>
      </c>
      <c r="B1261" s="27">
        <v>131574.605</v>
      </c>
    </row>
    <row r="1262">
      <c r="A1262" s="31">
        <v>14.5</v>
      </c>
      <c r="B1262" s="27">
        <v>130544.485</v>
      </c>
    </row>
    <row r="1263">
      <c r="A1263" s="31">
        <v>14.0</v>
      </c>
      <c r="B1263" s="27">
        <v>133009.01</v>
      </c>
    </row>
    <row r="1264">
      <c r="A1264" s="31">
        <v>13.1</v>
      </c>
      <c r="B1264" s="27">
        <v>124351.235</v>
      </c>
    </row>
    <row r="1265">
      <c r="A1265" s="31">
        <v>13.1</v>
      </c>
      <c r="B1265" s="27">
        <v>120785.595</v>
      </c>
    </row>
    <row r="1266">
      <c r="A1266" s="31">
        <v>12.0</v>
      </c>
      <c r="B1266" s="27">
        <v>138518.735</v>
      </c>
    </row>
    <row r="1267">
      <c r="A1267" s="31">
        <v>14.5</v>
      </c>
      <c r="B1267" s="27">
        <v>143830.12</v>
      </c>
    </row>
    <row r="1268">
      <c r="A1268" s="31">
        <v>15.3</v>
      </c>
      <c r="B1268" s="27">
        <v>141305.88</v>
      </c>
    </row>
    <row r="1269">
      <c r="A1269" s="31">
        <v>15.1</v>
      </c>
      <c r="B1269" s="27">
        <v>143542.02</v>
      </c>
    </row>
    <row r="1270">
      <c r="A1270" s="31">
        <v>15.0</v>
      </c>
      <c r="B1270" s="27">
        <v>140296.4</v>
      </c>
    </row>
    <row r="1271">
      <c r="A1271" s="31">
        <v>12.8</v>
      </c>
      <c r="B1271" s="27">
        <v>132165.425</v>
      </c>
    </row>
    <row r="1272">
      <c r="A1272" s="31">
        <v>13.1</v>
      </c>
      <c r="B1272" s="27">
        <v>125850.58</v>
      </c>
    </row>
    <row r="1273">
      <c r="A1273" s="31">
        <v>12.6</v>
      </c>
      <c r="B1273" s="27">
        <v>141972.715</v>
      </c>
    </row>
    <row r="1274">
      <c r="A1274" s="31">
        <v>14.1</v>
      </c>
      <c r="B1274" s="27">
        <v>142842.4</v>
      </c>
    </row>
    <row r="1275">
      <c r="A1275" s="31">
        <v>11.2</v>
      </c>
      <c r="B1275" s="27">
        <v>148100.13</v>
      </c>
    </row>
    <row r="1276">
      <c r="A1276" s="31">
        <v>10.6</v>
      </c>
      <c r="B1276" s="27">
        <v>150445.47</v>
      </c>
    </row>
    <row r="1277">
      <c r="A1277" s="31">
        <v>12.5</v>
      </c>
      <c r="B1277" s="27">
        <v>139188.48</v>
      </c>
    </row>
    <row r="1278">
      <c r="A1278" s="31">
        <v>14.2</v>
      </c>
      <c r="B1278" s="27">
        <v>125394.425</v>
      </c>
    </row>
    <row r="1279">
      <c r="A1279" s="31">
        <v>14.7</v>
      </c>
      <c r="B1279" s="27">
        <v>124313.07</v>
      </c>
    </row>
    <row r="1280">
      <c r="A1280" s="31">
        <v>14.6</v>
      </c>
      <c r="B1280" s="27">
        <v>140713.255</v>
      </c>
    </row>
    <row r="1281">
      <c r="A1281" s="31">
        <v>14.3</v>
      </c>
      <c r="B1281" s="27">
        <v>135759.275</v>
      </c>
    </row>
    <row r="1282">
      <c r="A1282" s="31">
        <v>17.1</v>
      </c>
      <c r="B1282" s="27">
        <v>128580.975</v>
      </c>
    </row>
    <row r="1283">
      <c r="A1283" s="31">
        <v>18.7</v>
      </c>
      <c r="B1283" s="27">
        <v>125861.6</v>
      </c>
    </row>
    <row r="1284">
      <c r="A1284" s="31">
        <v>15.2</v>
      </c>
      <c r="B1284" s="27">
        <v>124242.52</v>
      </c>
    </row>
    <row r="1285">
      <c r="A1285" s="31">
        <v>12.9</v>
      </c>
      <c r="B1285" s="27">
        <v>119717.435</v>
      </c>
    </row>
    <row r="1286">
      <c r="A1286" s="31">
        <v>13.9</v>
      </c>
      <c r="B1286" s="27">
        <v>114562.215</v>
      </c>
    </row>
    <row r="1287">
      <c r="A1287" s="31">
        <v>13.8</v>
      </c>
      <c r="B1287" s="27">
        <v>133874.475</v>
      </c>
    </row>
    <row r="1288">
      <c r="A1288" s="31">
        <v>11.5</v>
      </c>
      <c r="B1288" s="27">
        <v>140342.995</v>
      </c>
    </row>
    <row r="1289">
      <c r="A1289" s="31">
        <v>11.6</v>
      </c>
      <c r="B1289" s="27">
        <v>143461.125</v>
      </c>
    </row>
    <row r="1290">
      <c r="A1290" s="31">
        <v>11.3</v>
      </c>
      <c r="B1290" s="27">
        <v>145767.1</v>
      </c>
    </row>
    <row r="1291">
      <c r="A1291" s="31">
        <v>13.9</v>
      </c>
      <c r="B1291" s="27">
        <v>140542.95</v>
      </c>
    </row>
    <row r="1292">
      <c r="A1292" s="31">
        <v>15.5</v>
      </c>
      <c r="B1292" s="27">
        <v>124491.53</v>
      </c>
    </row>
    <row r="1293">
      <c r="A1293" s="31">
        <v>13.8</v>
      </c>
      <c r="B1293" s="27">
        <v>119464.315</v>
      </c>
    </row>
    <row r="1294">
      <c r="A1294" s="31">
        <v>12.6</v>
      </c>
      <c r="B1294" s="27">
        <v>137446.75</v>
      </c>
    </row>
    <row r="1295">
      <c r="A1295" s="31">
        <v>17.5</v>
      </c>
      <c r="B1295" s="27">
        <v>131367.09</v>
      </c>
    </row>
    <row r="1296">
      <c r="A1296" s="31">
        <v>15.2</v>
      </c>
      <c r="B1296" s="27">
        <v>132856.72</v>
      </c>
    </row>
    <row r="1297">
      <c r="A1297" s="31">
        <v>17.6</v>
      </c>
      <c r="B1297" s="27">
        <v>133778.445</v>
      </c>
    </row>
    <row r="1298">
      <c r="A1298" s="31">
        <v>12.1</v>
      </c>
      <c r="B1298" s="27">
        <v>135728.405</v>
      </c>
    </row>
    <row r="1299">
      <c r="A1299" s="31">
        <v>14.0</v>
      </c>
      <c r="B1299" s="27">
        <v>125928.62</v>
      </c>
    </row>
    <row r="1300">
      <c r="A1300" s="31">
        <v>14.8</v>
      </c>
      <c r="B1300" s="27">
        <v>114186.8</v>
      </c>
    </row>
    <row r="1301">
      <c r="A1301" s="31">
        <v>15.4</v>
      </c>
      <c r="B1301" s="27">
        <v>134664.655</v>
      </c>
    </row>
    <row r="1302">
      <c r="A1302" s="31">
        <v>15.6</v>
      </c>
      <c r="B1302" s="27">
        <v>132967.19</v>
      </c>
    </row>
    <row r="1303">
      <c r="A1303" s="31">
        <v>15.7</v>
      </c>
      <c r="B1303" s="27">
        <v>135308.295</v>
      </c>
    </row>
    <row r="1304">
      <c r="A1304" s="31">
        <v>15.1</v>
      </c>
      <c r="B1304" s="27">
        <v>137634.125</v>
      </c>
    </row>
    <row r="1305">
      <c r="A1305" s="31">
        <v>19.5</v>
      </c>
      <c r="B1305" s="27">
        <v>130119.5</v>
      </c>
    </row>
    <row r="1306">
      <c r="A1306" s="31">
        <v>18.6</v>
      </c>
      <c r="B1306" s="27">
        <v>116942.94</v>
      </c>
    </row>
    <row r="1307">
      <c r="A1307" s="31">
        <v>14.6</v>
      </c>
      <c r="B1307" s="27">
        <v>111555.0</v>
      </c>
    </row>
    <row r="1308">
      <c r="A1308" s="31">
        <v>12.6</v>
      </c>
      <c r="B1308" s="27">
        <v>135422.135</v>
      </c>
    </row>
    <row r="1309">
      <c r="A1309" s="31">
        <v>16.2</v>
      </c>
      <c r="B1309" s="27">
        <v>129519.995</v>
      </c>
    </row>
    <row r="1310">
      <c r="A1310" s="31">
        <v>14.8</v>
      </c>
      <c r="B1310" s="27">
        <v>134004.96</v>
      </c>
    </row>
    <row r="1311">
      <c r="A1311" s="31">
        <v>16.1</v>
      </c>
      <c r="B1311" s="27">
        <v>129025.0</v>
      </c>
    </row>
    <row r="1312">
      <c r="A1312" s="31">
        <v>18.4</v>
      </c>
      <c r="B1312" s="27">
        <v>129740.315</v>
      </c>
    </row>
    <row r="1313">
      <c r="A1313" s="31">
        <v>15.3</v>
      </c>
      <c r="B1313" s="27">
        <v>116238.175</v>
      </c>
    </row>
    <row r="1314">
      <c r="A1314" s="31">
        <v>17.6</v>
      </c>
      <c r="B1314" s="27">
        <v>104912.38</v>
      </c>
    </row>
    <row r="1315">
      <c r="A1315" s="31">
        <v>13.8</v>
      </c>
      <c r="B1315" s="27">
        <v>127198.78</v>
      </c>
    </row>
    <row r="1316">
      <c r="A1316" s="31">
        <v>14.8</v>
      </c>
      <c r="B1316" s="27">
        <v>131851.015</v>
      </c>
    </row>
    <row r="1317">
      <c r="A1317" s="31">
        <v>16.0</v>
      </c>
      <c r="B1317" s="27">
        <v>131939.5</v>
      </c>
    </row>
    <row r="1318">
      <c r="A1318" s="31">
        <v>15.4</v>
      </c>
      <c r="B1318" s="27">
        <v>135670.99</v>
      </c>
    </row>
    <row r="1319">
      <c r="A1319" s="31">
        <v>20.0</v>
      </c>
      <c r="B1319" s="27">
        <v>121875.355</v>
      </c>
    </row>
    <row r="1320">
      <c r="A1320" s="31">
        <v>14.7</v>
      </c>
      <c r="B1320" s="27">
        <v>119988.735</v>
      </c>
    </row>
    <row r="1321">
      <c r="A1321" s="31">
        <v>14.8</v>
      </c>
      <c r="B1321" s="27">
        <v>115231.85</v>
      </c>
    </row>
    <row r="1322">
      <c r="A1322" s="31">
        <v>14.9</v>
      </c>
      <c r="B1322" s="27">
        <v>127541.57</v>
      </c>
    </row>
    <row r="1323">
      <c r="A1323" s="31">
        <v>16.7</v>
      </c>
      <c r="B1323" s="27">
        <v>121073.45</v>
      </c>
    </row>
    <row r="1324">
      <c r="A1324" s="31">
        <v>18.4</v>
      </c>
      <c r="B1324" s="27">
        <v>122602.115</v>
      </c>
    </row>
    <row r="1325">
      <c r="A1325" s="31">
        <v>14.7</v>
      </c>
      <c r="B1325" s="27">
        <v>131137.065</v>
      </c>
    </row>
    <row r="1326">
      <c r="A1326" s="31">
        <v>15.9</v>
      </c>
      <c r="B1326" s="27">
        <v>125189.54</v>
      </c>
    </row>
    <row r="1327">
      <c r="A1327" s="31">
        <v>13.8</v>
      </c>
      <c r="B1327" s="27">
        <v>116571.26</v>
      </c>
    </row>
    <row r="1328">
      <c r="A1328" s="31">
        <v>11.9</v>
      </c>
      <c r="B1328" s="27">
        <v>119707.93</v>
      </c>
    </row>
    <row r="1329">
      <c r="A1329" s="31">
        <v>12.4</v>
      </c>
      <c r="B1329" s="27">
        <v>138918.385</v>
      </c>
    </row>
    <row r="1330">
      <c r="A1330" s="31">
        <v>12.4</v>
      </c>
      <c r="B1330" s="27">
        <v>138424.25</v>
      </c>
    </row>
    <row r="1331">
      <c r="A1331" s="31">
        <v>14.0</v>
      </c>
      <c r="B1331" s="27">
        <v>136240.845</v>
      </c>
    </row>
    <row r="1332">
      <c r="A1332" s="31">
        <v>16.0</v>
      </c>
      <c r="B1332" s="27">
        <v>131956.725</v>
      </c>
    </row>
    <row r="1333">
      <c r="A1333" s="31">
        <v>15.4</v>
      </c>
      <c r="B1333" s="27">
        <v>130210.94</v>
      </c>
    </row>
    <row r="1334">
      <c r="A1334" s="31">
        <v>15.2</v>
      </c>
      <c r="B1334" s="27">
        <v>116471.775</v>
      </c>
    </row>
    <row r="1335">
      <c r="A1335" s="31">
        <v>14.7</v>
      </c>
      <c r="B1335" s="27">
        <v>111436.265</v>
      </c>
    </row>
    <row r="1336">
      <c r="A1336" s="31">
        <v>12.9</v>
      </c>
      <c r="B1336" s="27">
        <v>131280.85</v>
      </c>
    </row>
    <row r="1337">
      <c r="A1337" s="31">
        <v>11.2</v>
      </c>
      <c r="B1337" s="27">
        <v>139563.095</v>
      </c>
    </row>
    <row r="1338">
      <c r="A1338" s="31">
        <v>12.5</v>
      </c>
      <c r="B1338" s="27">
        <v>136032.16</v>
      </c>
    </row>
    <row r="1339">
      <c r="A1339" s="31">
        <v>16.7</v>
      </c>
      <c r="B1339" s="27">
        <v>139752.545</v>
      </c>
    </row>
    <row r="1340">
      <c r="A1340" s="31">
        <v>16.0</v>
      </c>
      <c r="B1340" s="27">
        <v>130466.915</v>
      </c>
    </row>
    <row r="1341">
      <c r="A1341" s="31">
        <v>13.4</v>
      </c>
      <c r="B1341" s="27">
        <v>116344.565</v>
      </c>
    </row>
    <row r="1342">
      <c r="A1342" s="31">
        <v>12.3</v>
      </c>
      <c r="B1342" s="27">
        <v>118402.905</v>
      </c>
    </row>
    <row r="1343">
      <c r="A1343" s="31">
        <v>13.1</v>
      </c>
      <c r="B1343" s="27">
        <v>131448.995</v>
      </c>
    </row>
    <row r="1344">
      <c r="A1344" s="31">
        <v>19.5</v>
      </c>
      <c r="B1344" s="27">
        <v>128192.085</v>
      </c>
    </row>
    <row r="1345">
      <c r="A1345" s="31">
        <v>20.2</v>
      </c>
      <c r="B1345" s="27">
        <v>118307.155</v>
      </c>
    </row>
    <row r="1346">
      <c r="A1346" s="31">
        <v>20.6</v>
      </c>
      <c r="B1346" s="27">
        <v>116467.37</v>
      </c>
    </row>
    <row r="1347">
      <c r="A1347" s="31">
        <v>15.1</v>
      </c>
      <c r="B1347" s="27">
        <v>123583.52</v>
      </c>
    </row>
    <row r="1348">
      <c r="A1348" s="31">
        <v>17.5</v>
      </c>
      <c r="B1348" s="27">
        <v>109948.615</v>
      </c>
    </row>
    <row r="1349">
      <c r="A1349" s="31">
        <v>18.1</v>
      </c>
      <c r="B1349" s="27">
        <v>107838.95</v>
      </c>
    </row>
    <row r="1350">
      <c r="A1350" s="31">
        <v>18.0</v>
      </c>
      <c r="B1350" s="27">
        <v>123132.625</v>
      </c>
    </row>
    <row r="1351">
      <c r="A1351" s="31">
        <v>24.2</v>
      </c>
      <c r="B1351" s="27">
        <v>111096.53</v>
      </c>
    </row>
    <row r="1352">
      <c r="A1352" s="31">
        <v>18.5</v>
      </c>
      <c r="B1352" s="27">
        <v>112935.04</v>
      </c>
    </row>
    <row r="1353">
      <c r="A1353" s="31">
        <v>19.7</v>
      </c>
      <c r="B1353" s="27">
        <v>117880.565</v>
      </c>
    </row>
    <row r="1354">
      <c r="A1354" s="31">
        <v>22.7</v>
      </c>
      <c r="B1354" s="27">
        <v>111213.15</v>
      </c>
    </row>
    <row r="1355">
      <c r="A1355" s="31">
        <v>13.7</v>
      </c>
      <c r="B1355" s="27">
        <v>108632.355</v>
      </c>
    </row>
    <row r="1356">
      <c r="A1356" s="31">
        <v>14.0</v>
      </c>
      <c r="B1356" s="27">
        <v>113030.005</v>
      </c>
    </row>
    <row r="1357">
      <c r="A1357" s="31">
        <v>18.1</v>
      </c>
      <c r="B1357" s="27">
        <v>118208.24</v>
      </c>
    </row>
    <row r="1358">
      <c r="A1358" s="31">
        <v>20.3</v>
      </c>
      <c r="B1358" s="27">
        <v>119622.285</v>
      </c>
    </row>
    <row r="1359">
      <c r="A1359" s="31">
        <v>14.7</v>
      </c>
      <c r="B1359" s="27">
        <v>123787.77</v>
      </c>
    </row>
    <row r="1360">
      <c r="A1360" s="31">
        <v>17.4</v>
      </c>
      <c r="B1360" s="27">
        <v>125335.57</v>
      </c>
    </row>
    <row r="1361">
      <c r="A1361" s="31">
        <v>18.9</v>
      </c>
      <c r="B1361" s="27">
        <v>120372.48</v>
      </c>
    </row>
    <row r="1362">
      <c r="A1362" s="31">
        <v>17.3</v>
      </c>
      <c r="B1362" s="27">
        <v>107731.72</v>
      </c>
    </row>
    <row r="1363">
      <c r="A1363" s="31">
        <v>13.7</v>
      </c>
      <c r="B1363" s="27">
        <v>107332.1</v>
      </c>
    </row>
    <row r="1364">
      <c r="A1364" s="31">
        <v>14.9</v>
      </c>
      <c r="B1364" s="27">
        <v>119535.715</v>
      </c>
    </row>
    <row r="1365">
      <c r="A1365" s="31">
        <v>13.6</v>
      </c>
      <c r="B1365" s="27">
        <v>124797.085</v>
      </c>
    </row>
    <row r="1366">
      <c r="A1366" s="31">
        <v>17.6</v>
      </c>
      <c r="B1366" s="27">
        <v>119238.345</v>
      </c>
    </row>
    <row r="1367">
      <c r="A1367" s="31">
        <v>24.2</v>
      </c>
      <c r="B1367" s="27">
        <v>110878.67</v>
      </c>
    </row>
    <row r="1368">
      <c r="A1368" s="31">
        <v>15.2</v>
      </c>
      <c r="B1368" s="27">
        <v>108622.42</v>
      </c>
    </row>
    <row r="1369">
      <c r="A1369" s="31">
        <v>14.0</v>
      </c>
      <c r="B1369" s="27">
        <v>109315.065</v>
      </c>
    </row>
    <row r="1370">
      <c r="A1370" s="31">
        <v>16.5</v>
      </c>
      <c r="B1370" s="27">
        <v>106236.23</v>
      </c>
    </row>
    <row r="1371">
      <c r="A1371" s="31">
        <v>23.3</v>
      </c>
      <c r="B1371" s="27">
        <v>114466.64</v>
      </c>
    </row>
    <row r="1372">
      <c r="A1372" s="31">
        <v>25.8</v>
      </c>
      <c r="B1372" s="27">
        <v>114458.205</v>
      </c>
    </row>
    <row r="1373">
      <c r="A1373" s="31">
        <v>18.1</v>
      </c>
      <c r="B1373" s="27">
        <v>115490.835</v>
      </c>
    </row>
    <row r="1374">
      <c r="A1374" s="31">
        <v>14.6</v>
      </c>
      <c r="B1374" s="27">
        <v>115294.12</v>
      </c>
    </row>
    <row r="1375">
      <c r="A1375" s="31">
        <v>20.5</v>
      </c>
      <c r="B1375" s="27">
        <v>112576.545</v>
      </c>
    </row>
    <row r="1376">
      <c r="A1376" s="31">
        <v>23.8</v>
      </c>
      <c r="B1376" s="27">
        <v>102988.145</v>
      </c>
    </row>
    <row r="1377">
      <c r="A1377" s="31">
        <v>24.7</v>
      </c>
      <c r="B1377" s="27">
        <v>100476.705</v>
      </c>
    </row>
    <row r="1378">
      <c r="A1378" s="31">
        <v>28.2</v>
      </c>
      <c r="B1378" s="27">
        <v>113945.5</v>
      </c>
    </row>
    <row r="1379">
      <c r="A1379" s="31">
        <v>17.9</v>
      </c>
      <c r="B1379" s="27">
        <v>116449.31</v>
      </c>
    </row>
    <row r="1380">
      <c r="A1380" s="31">
        <v>16.5</v>
      </c>
      <c r="B1380" s="27">
        <v>109551.08</v>
      </c>
    </row>
    <row r="1381">
      <c r="A1381" s="31">
        <v>20.7</v>
      </c>
      <c r="B1381" s="27">
        <v>110432.33</v>
      </c>
    </row>
    <row r="1382">
      <c r="A1382" s="31">
        <v>22.7</v>
      </c>
      <c r="B1382" s="27">
        <v>110457.335</v>
      </c>
    </row>
    <row r="1383">
      <c r="A1383" s="31">
        <v>24.9</v>
      </c>
      <c r="B1383" s="27">
        <v>96584.745</v>
      </c>
    </row>
    <row r="1384">
      <c r="A1384" s="31">
        <v>27.3</v>
      </c>
      <c r="B1384" s="27">
        <v>90918.615</v>
      </c>
    </row>
    <row r="1385">
      <c r="A1385" s="31">
        <v>27.5</v>
      </c>
      <c r="B1385" s="27">
        <v>108070.275</v>
      </c>
    </row>
    <row r="1386">
      <c r="A1386" s="31">
        <v>23.1</v>
      </c>
      <c r="B1386" s="27">
        <v>113889.41</v>
      </c>
    </row>
    <row r="1387">
      <c r="A1387" s="31">
        <v>22.6</v>
      </c>
      <c r="B1387" s="27">
        <v>112592.26</v>
      </c>
    </row>
    <row r="1388">
      <c r="A1388" s="31">
        <v>20.7</v>
      </c>
      <c r="B1388" s="27">
        <v>112806.585</v>
      </c>
    </row>
    <row r="1389">
      <c r="A1389" s="31">
        <v>27.4</v>
      </c>
      <c r="B1389" s="27">
        <v>107940.16</v>
      </c>
    </row>
    <row r="1390">
      <c r="A1390" s="31">
        <v>16.1</v>
      </c>
      <c r="B1390" s="27">
        <v>99368.855</v>
      </c>
    </row>
    <row r="1391">
      <c r="A1391" s="31">
        <v>19.2</v>
      </c>
      <c r="B1391" s="27">
        <v>98427.53</v>
      </c>
    </row>
    <row r="1392">
      <c r="A1392" s="31">
        <v>27.0</v>
      </c>
      <c r="B1392" s="27">
        <v>105893.615</v>
      </c>
    </row>
    <row r="1393">
      <c r="A1393" s="31">
        <v>18.8</v>
      </c>
      <c r="B1393" s="27">
        <v>109241.565</v>
      </c>
    </row>
    <row r="1394">
      <c r="A1394" s="31">
        <v>15.5</v>
      </c>
      <c r="B1394" s="27">
        <v>111423.365</v>
      </c>
    </row>
    <row r="1395">
      <c r="A1395" s="31">
        <v>19.5</v>
      </c>
      <c r="B1395" s="27">
        <v>112414.39</v>
      </c>
    </row>
    <row r="1396">
      <c r="A1396" s="31">
        <v>18.3</v>
      </c>
      <c r="B1396" s="27">
        <v>111145.12</v>
      </c>
    </row>
    <row r="1397">
      <c r="A1397" s="31">
        <v>19.6</v>
      </c>
      <c r="B1397" s="27">
        <v>97973.985</v>
      </c>
    </row>
    <row r="1398">
      <c r="A1398" s="31">
        <v>15.9</v>
      </c>
      <c r="B1398" s="27">
        <v>95624.015</v>
      </c>
    </row>
    <row r="1399">
      <c r="A1399" s="31">
        <v>17.0</v>
      </c>
      <c r="B1399" s="27">
        <v>110196.615</v>
      </c>
    </row>
    <row r="1400">
      <c r="A1400" s="31">
        <v>25.2</v>
      </c>
      <c r="B1400" s="27">
        <v>113459.025</v>
      </c>
    </row>
    <row r="1401">
      <c r="A1401" s="31">
        <v>19.5</v>
      </c>
      <c r="B1401" s="27">
        <v>114402.745</v>
      </c>
    </row>
    <row r="1402">
      <c r="A1402" s="31">
        <v>34.3</v>
      </c>
      <c r="B1402" s="27">
        <v>119350.665</v>
      </c>
    </row>
    <row r="1403">
      <c r="A1403" s="31">
        <v>31.6</v>
      </c>
      <c r="B1403" s="27">
        <v>116793.855</v>
      </c>
    </row>
    <row r="1404">
      <c r="A1404" s="31">
        <v>20.9</v>
      </c>
      <c r="B1404" s="27">
        <v>93859.285</v>
      </c>
    </row>
    <row r="1405">
      <c r="A1405" s="31">
        <v>20.9</v>
      </c>
      <c r="B1405" s="27">
        <v>96432.625</v>
      </c>
    </row>
    <row r="1406">
      <c r="A1406" s="31">
        <v>28.6</v>
      </c>
      <c r="B1406" s="27">
        <v>107014.075</v>
      </c>
    </row>
    <row r="1407">
      <c r="A1407" s="31">
        <v>21.4</v>
      </c>
      <c r="B1407" s="27">
        <v>100696.565</v>
      </c>
    </row>
    <row r="1408">
      <c r="A1408" s="31">
        <v>17.2</v>
      </c>
      <c r="B1408" s="27">
        <v>106387.195</v>
      </c>
    </row>
    <row r="1409">
      <c r="A1409" s="31">
        <v>17.0</v>
      </c>
      <c r="B1409" s="27">
        <v>109430.37</v>
      </c>
    </row>
    <row r="1410">
      <c r="A1410" s="31">
        <v>20.0</v>
      </c>
      <c r="B1410" s="27">
        <v>112506.95</v>
      </c>
    </row>
    <row r="1411">
      <c r="A1411" s="31">
        <v>20.3</v>
      </c>
      <c r="B1411" s="27">
        <v>100203.55</v>
      </c>
    </row>
    <row r="1412">
      <c r="A1412" s="31">
        <v>19.6</v>
      </c>
      <c r="B1412" s="27">
        <v>94602.89</v>
      </c>
    </row>
    <row r="1413">
      <c r="A1413" s="31">
        <v>30.2</v>
      </c>
      <c r="B1413" s="27">
        <v>114159.595</v>
      </c>
    </row>
    <row r="1414">
      <c r="A1414" s="31">
        <v>30.5</v>
      </c>
      <c r="B1414" s="27">
        <v>120185.265</v>
      </c>
    </row>
    <row r="1415">
      <c r="A1415" s="31">
        <v>17.3</v>
      </c>
      <c r="B1415" s="27">
        <v>116487.58</v>
      </c>
    </row>
    <row r="1416">
      <c r="A1416" s="31">
        <v>18.1</v>
      </c>
      <c r="B1416" s="27">
        <v>108628.34</v>
      </c>
    </row>
    <row r="1417">
      <c r="A1417" s="31">
        <v>19.0</v>
      </c>
      <c r="B1417" s="27">
        <v>107405.925</v>
      </c>
    </row>
    <row r="1418">
      <c r="A1418" s="31">
        <v>18.1</v>
      </c>
      <c r="B1418" s="27">
        <v>90498.92</v>
      </c>
    </row>
    <row r="1419">
      <c r="A1419" s="31">
        <v>26.6</v>
      </c>
      <c r="B1419" s="27">
        <v>92043.13</v>
      </c>
    </row>
    <row r="1420">
      <c r="A1420" s="31">
        <v>30.9</v>
      </c>
      <c r="B1420" s="27">
        <v>113978.535</v>
      </c>
    </row>
    <row r="1421">
      <c r="A1421" s="31">
        <v>27.6</v>
      </c>
      <c r="B1421" s="27">
        <v>118330.625</v>
      </c>
    </row>
    <row r="1422">
      <c r="A1422" s="31">
        <v>23.2</v>
      </c>
      <c r="B1422" s="27">
        <v>106618.195</v>
      </c>
    </row>
    <row r="1423">
      <c r="A1423" s="31">
        <v>16.4</v>
      </c>
      <c r="B1423" s="27">
        <v>107278.83</v>
      </c>
    </row>
    <row r="1424">
      <c r="A1424" s="31">
        <v>14.5</v>
      </c>
      <c r="B1424" s="27">
        <v>113582.6</v>
      </c>
    </row>
    <row r="1425">
      <c r="A1425" s="31">
        <v>16.9</v>
      </c>
      <c r="B1425" s="27">
        <v>101352.12</v>
      </c>
    </row>
    <row r="1426">
      <c r="A1426" s="31">
        <v>18.8</v>
      </c>
      <c r="B1426" s="27">
        <v>96240.41</v>
      </c>
    </row>
    <row r="1427">
      <c r="A1427" s="31">
        <v>18.6</v>
      </c>
      <c r="B1427" s="27">
        <v>110547.605</v>
      </c>
    </row>
    <row r="1428">
      <c r="A1428" s="31">
        <v>20.0</v>
      </c>
      <c r="B1428" s="27">
        <v>109706.42</v>
      </c>
    </row>
    <row r="1429">
      <c r="A1429" s="31">
        <v>20.8</v>
      </c>
      <c r="B1429" s="27">
        <v>106684.825</v>
      </c>
    </row>
    <row r="1430">
      <c r="A1430" s="31">
        <v>18.7</v>
      </c>
      <c r="B1430" s="27">
        <v>112586.74</v>
      </c>
    </row>
    <row r="1431">
      <c r="A1431" s="31">
        <v>20.8</v>
      </c>
      <c r="B1431" s="27">
        <v>110031.82</v>
      </c>
    </row>
    <row r="1432">
      <c r="A1432" s="31">
        <v>31.7</v>
      </c>
      <c r="B1432" s="27">
        <v>100725.24</v>
      </c>
    </row>
    <row r="1433">
      <c r="A1433" s="31">
        <v>19.5</v>
      </c>
      <c r="B1433" s="27">
        <v>88903.065</v>
      </c>
    </row>
    <row r="1434">
      <c r="A1434" s="31">
        <v>23.6</v>
      </c>
      <c r="B1434" s="27">
        <v>107666.305</v>
      </c>
    </row>
    <row r="1435">
      <c r="A1435" s="31">
        <v>20.5</v>
      </c>
      <c r="B1435" s="27">
        <v>111718.075</v>
      </c>
    </row>
    <row r="1436">
      <c r="A1436" s="31">
        <v>25.2</v>
      </c>
      <c r="B1436" s="27">
        <v>114225.12</v>
      </c>
    </row>
    <row r="1437">
      <c r="A1437" s="31">
        <v>35.5</v>
      </c>
      <c r="B1437" s="27">
        <v>135452.26</v>
      </c>
    </row>
    <row r="1438">
      <c r="A1438" s="31">
        <v>38.0</v>
      </c>
      <c r="B1438" s="27">
        <v>156648.405</v>
      </c>
    </row>
    <row r="1439">
      <c r="A1439" s="31">
        <v>30.3</v>
      </c>
      <c r="B1439" s="27">
        <v>121237.47</v>
      </c>
    </row>
    <row r="1440">
      <c r="A1440" s="31">
        <v>20.1</v>
      </c>
      <c r="B1440" s="27">
        <v>102161.115</v>
      </c>
    </row>
    <row r="1441">
      <c r="A1441" s="31">
        <v>20.6</v>
      </c>
      <c r="B1441" s="27">
        <v>110803.765</v>
      </c>
    </row>
    <row r="1442">
      <c r="A1442" s="31">
        <v>23.6</v>
      </c>
      <c r="B1442" s="27">
        <v>114413.785</v>
      </c>
    </row>
    <row r="1443">
      <c r="A1443" s="31">
        <v>33.6</v>
      </c>
      <c r="B1443" s="27">
        <v>129715.465</v>
      </c>
    </row>
    <row r="1444">
      <c r="A1444" s="31">
        <v>21.1</v>
      </c>
      <c r="B1444" s="27">
        <v>114986.33</v>
      </c>
    </row>
    <row r="1445">
      <c r="A1445" s="31">
        <v>22.7</v>
      </c>
      <c r="B1445" s="27">
        <v>110025.465</v>
      </c>
    </row>
    <row r="1446">
      <c r="A1446" s="31">
        <v>24.8</v>
      </c>
      <c r="B1446" s="27">
        <v>102577.145</v>
      </c>
    </row>
    <row r="1447">
      <c r="A1447" s="31">
        <v>23.5</v>
      </c>
      <c r="B1447" s="27">
        <v>99110.775</v>
      </c>
    </row>
    <row r="1448">
      <c r="A1448" s="31">
        <v>21.8</v>
      </c>
      <c r="B1448" s="27">
        <v>112804.4</v>
      </c>
    </row>
    <row r="1449">
      <c r="A1449" s="31">
        <v>20.8</v>
      </c>
      <c r="B1449" s="27">
        <v>113485.105</v>
      </c>
    </row>
    <row r="1450">
      <c r="A1450" s="31">
        <v>26.9</v>
      </c>
      <c r="B1450" s="27">
        <v>119907.245</v>
      </c>
    </row>
    <row r="1451">
      <c r="A1451" s="31">
        <v>21.2</v>
      </c>
      <c r="B1451" s="27">
        <v>111880.525</v>
      </c>
    </row>
    <row r="1452">
      <c r="A1452" s="31">
        <v>20.9</v>
      </c>
      <c r="B1452" s="27">
        <v>102075.925</v>
      </c>
    </row>
    <row r="1453">
      <c r="A1453" s="31">
        <v>19.1</v>
      </c>
      <c r="B1453" s="27">
        <v>92725.74</v>
      </c>
    </row>
    <row r="1454">
      <c r="A1454" s="31">
        <v>26.9</v>
      </c>
      <c r="B1454" s="27">
        <v>94938.395</v>
      </c>
    </row>
    <row r="1455">
      <c r="A1455" s="31">
        <v>34.2</v>
      </c>
      <c r="B1455" s="27">
        <v>112358.815</v>
      </c>
    </row>
    <row r="1456">
      <c r="A1456" s="31">
        <v>23.9</v>
      </c>
      <c r="B1456" s="27">
        <v>98191.655</v>
      </c>
    </row>
    <row r="1457">
      <c r="A1457" s="31">
        <v>23.8</v>
      </c>
      <c r="B1457" s="27">
        <v>100017.195</v>
      </c>
    </row>
    <row r="1458">
      <c r="A1458" s="31">
        <v>37.4</v>
      </c>
      <c r="B1458" s="27">
        <v>129749.14</v>
      </c>
    </row>
    <row r="1459">
      <c r="A1459" s="31">
        <v>36.4</v>
      </c>
      <c r="B1459" s="27">
        <v>133831.375</v>
      </c>
    </row>
    <row r="1460">
      <c r="A1460" s="31">
        <v>23.9</v>
      </c>
      <c r="B1460" s="27">
        <v>108290.11</v>
      </c>
    </row>
    <row r="1461">
      <c r="A1461" s="31">
        <v>22.7</v>
      </c>
      <c r="B1461" s="27">
        <v>99613.865</v>
      </c>
    </row>
    <row r="1462">
      <c r="A1462" s="31">
        <v>23.5</v>
      </c>
      <c r="B1462" s="27">
        <v>103381.915</v>
      </c>
    </row>
    <row r="1463">
      <c r="A1463" s="31">
        <v>26.2</v>
      </c>
      <c r="B1463" s="27">
        <v>98933.06</v>
      </c>
    </row>
    <row r="1464">
      <c r="A1464" s="31">
        <v>22.2</v>
      </c>
      <c r="B1464" s="27">
        <v>106470.675</v>
      </c>
    </row>
    <row r="1465">
      <c r="A1465" s="31">
        <v>29.5</v>
      </c>
      <c r="B1465" s="27">
        <v>118789.605</v>
      </c>
    </row>
    <row r="1466">
      <c r="A1466" s="31">
        <v>42.6</v>
      </c>
      <c r="B1466" s="27">
        <v>133288.46</v>
      </c>
    </row>
    <row r="1467">
      <c r="A1467" s="31">
        <v>21.2</v>
      </c>
      <c r="B1467" s="27">
        <v>97262.79</v>
      </c>
    </row>
    <row r="1468">
      <c r="A1468" s="31">
        <v>22.1</v>
      </c>
      <c r="B1468" s="27">
        <v>93606.215</v>
      </c>
    </row>
    <row r="1469">
      <c r="A1469" s="31">
        <v>23.1</v>
      </c>
      <c r="B1469" s="27">
        <v>109874.9</v>
      </c>
    </row>
    <row r="1470">
      <c r="A1470" s="31">
        <v>24.1</v>
      </c>
      <c r="B1470" s="27">
        <v>113446.1</v>
      </c>
    </row>
    <row r="1471">
      <c r="A1471" s="31">
        <v>20.5</v>
      </c>
      <c r="B1471" s="27">
        <v>105483.435</v>
      </c>
    </row>
    <row r="1472">
      <c r="A1472" s="31">
        <v>21.4</v>
      </c>
      <c r="B1472" s="27">
        <v>108078.695</v>
      </c>
    </row>
    <row r="1473">
      <c r="A1473" s="31">
        <v>30.4</v>
      </c>
      <c r="B1473" s="27">
        <v>119728.635</v>
      </c>
    </row>
    <row r="1474">
      <c r="A1474" s="31">
        <v>24.7</v>
      </c>
      <c r="B1474" s="27">
        <v>108628.96</v>
      </c>
    </row>
    <row r="1475">
      <c r="A1475" s="31">
        <v>30.5</v>
      </c>
      <c r="B1475" s="27">
        <v>101853.24</v>
      </c>
    </row>
    <row r="1476">
      <c r="A1476" s="31">
        <v>32.3</v>
      </c>
      <c r="B1476" s="27">
        <v>147070.535</v>
      </c>
    </row>
    <row r="1477">
      <c r="A1477" s="31">
        <v>30.4</v>
      </c>
      <c r="B1477" s="27">
        <v>152496.245</v>
      </c>
    </row>
    <row r="1478">
      <c r="A1478" s="31">
        <v>26.7</v>
      </c>
      <c r="B1478" s="27">
        <v>136971.755</v>
      </c>
    </row>
    <row r="1479">
      <c r="A1479" s="31">
        <v>32.5</v>
      </c>
      <c r="B1479" s="27">
        <v>145211.49</v>
      </c>
    </row>
    <row r="1480">
      <c r="A1480" s="31">
        <v>28.7</v>
      </c>
      <c r="B1480" s="27">
        <v>134898.21</v>
      </c>
    </row>
    <row r="1481">
      <c r="A1481" s="31">
        <v>23.5</v>
      </c>
      <c r="B1481" s="27">
        <v>101692.45</v>
      </c>
    </row>
    <row r="1482">
      <c r="A1482" s="31">
        <v>22.9</v>
      </c>
      <c r="B1482" s="27">
        <v>102283.13</v>
      </c>
    </row>
    <row r="1483">
      <c r="A1483" s="31">
        <v>25.1</v>
      </c>
      <c r="B1483" s="27">
        <v>130517.97</v>
      </c>
    </row>
    <row r="1484">
      <c r="A1484" s="31">
        <v>26.8</v>
      </c>
      <c r="B1484" s="27">
        <v>141444.78</v>
      </c>
    </row>
    <row r="1485">
      <c r="A1485" s="31">
        <v>23.9</v>
      </c>
      <c r="B1485" s="27">
        <v>125501.15</v>
      </c>
    </row>
    <row r="1486">
      <c r="A1486" s="31">
        <v>40.8</v>
      </c>
      <c r="B1486" s="27">
        <v>155891.345</v>
      </c>
    </row>
    <row r="1487">
      <c r="A1487" s="31">
        <v>42.8</v>
      </c>
      <c r="B1487" s="27">
        <v>168894.845</v>
      </c>
    </row>
    <row r="1488">
      <c r="A1488" s="31">
        <v>26.1</v>
      </c>
      <c r="B1488" s="27">
        <v>114818.665</v>
      </c>
    </row>
    <row r="1489">
      <c r="A1489" s="31">
        <v>27.8</v>
      </c>
      <c r="B1489" s="27">
        <v>99801.575</v>
      </c>
    </row>
    <row r="1490">
      <c r="A1490" s="31">
        <v>34.5</v>
      </c>
      <c r="B1490" s="27">
        <v>112374.63</v>
      </c>
    </row>
    <row r="1491">
      <c r="A1491" s="31">
        <v>36.8</v>
      </c>
      <c r="B1491" s="27">
        <v>138455.455</v>
      </c>
    </row>
    <row r="1492">
      <c r="A1492" s="31">
        <v>38.1</v>
      </c>
      <c r="B1492" s="27">
        <v>142113.375</v>
      </c>
    </row>
    <row r="1493">
      <c r="A1493" s="31">
        <v>21.5</v>
      </c>
      <c r="B1493" s="27">
        <v>110277.21</v>
      </c>
    </row>
    <row r="1494">
      <c r="A1494" s="31">
        <v>24.2</v>
      </c>
      <c r="B1494" s="27">
        <v>104422.79</v>
      </c>
    </row>
    <row r="1495">
      <c r="A1495" s="31">
        <v>34.4</v>
      </c>
      <c r="B1495" s="27">
        <v>124749.065</v>
      </c>
    </row>
    <row r="1496">
      <c r="A1496" s="31">
        <v>38.2</v>
      </c>
      <c r="B1496" s="27">
        <v>133287.585</v>
      </c>
    </row>
    <row r="1497">
      <c r="A1497" s="31">
        <v>22.7</v>
      </c>
      <c r="B1497" s="27">
        <v>119168.96</v>
      </c>
    </row>
    <row r="1498">
      <c r="A1498" s="31">
        <v>26.9</v>
      </c>
      <c r="B1498" s="27">
        <v>119702.045</v>
      </c>
    </row>
    <row r="1499">
      <c r="A1499" s="31">
        <v>34.7</v>
      </c>
      <c r="B1499" s="27">
        <v>140497.815</v>
      </c>
    </row>
    <row r="1500">
      <c r="A1500" s="31">
        <v>28.3</v>
      </c>
      <c r="B1500" s="27">
        <v>141593.545</v>
      </c>
    </row>
    <row r="1501">
      <c r="A1501" s="31">
        <v>23.1</v>
      </c>
      <c r="B1501" s="27">
        <v>117327.495</v>
      </c>
    </row>
    <row r="1502">
      <c r="A1502" s="31">
        <v>19.7</v>
      </c>
      <c r="B1502" s="27">
        <v>95668.77</v>
      </c>
    </row>
    <row r="1503">
      <c r="A1503" s="31">
        <v>23.3</v>
      </c>
      <c r="B1503" s="27">
        <v>94786.72</v>
      </c>
    </row>
    <row r="1504">
      <c r="A1504" s="31">
        <v>27.5</v>
      </c>
      <c r="B1504" s="27">
        <v>114085.645</v>
      </c>
    </row>
    <row r="1505">
      <c r="A1505" s="31">
        <v>21.5</v>
      </c>
      <c r="B1505" s="27">
        <v>107697.205</v>
      </c>
    </row>
    <row r="1506">
      <c r="A1506" s="31">
        <v>19.2</v>
      </c>
      <c r="B1506" s="27">
        <v>106692.845</v>
      </c>
    </row>
    <row r="1507">
      <c r="A1507" s="31">
        <v>23.2</v>
      </c>
      <c r="B1507" s="27">
        <v>107655.08</v>
      </c>
    </row>
    <row r="1508">
      <c r="A1508" s="31">
        <v>22.8</v>
      </c>
      <c r="B1508" s="27">
        <v>113910.46</v>
      </c>
    </row>
    <row r="1509">
      <c r="A1509" s="31">
        <v>23.2</v>
      </c>
      <c r="B1509" s="27">
        <v>106467.235</v>
      </c>
    </row>
    <row r="1510">
      <c r="A1510" s="31">
        <v>29.0</v>
      </c>
      <c r="B1510" s="27">
        <v>108470.925</v>
      </c>
    </row>
    <row r="1511">
      <c r="A1511" s="31">
        <v>23.6</v>
      </c>
      <c r="B1511" s="27">
        <v>116995.065</v>
      </c>
    </row>
    <row r="1512">
      <c r="A1512" s="31">
        <v>20.2</v>
      </c>
      <c r="B1512" s="27">
        <v>110531.6</v>
      </c>
    </row>
    <row r="1513">
      <c r="A1513" s="31">
        <v>23.2</v>
      </c>
      <c r="B1513" s="27">
        <v>108972.305</v>
      </c>
    </row>
    <row r="1514">
      <c r="A1514" s="31">
        <v>20.4</v>
      </c>
      <c r="B1514" s="27">
        <v>110235.335</v>
      </c>
    </row>
    <row r="1515">
      <c r="A1515" s="31">
        <v>21.2</v>
      </c>
      <c r="B1515" s="27">
        <v>109901.76</v>
      </c>
    </row>
    <row r="1516">
      <c r="A1516" s="31">
        <v>25.8</v>
      </c>
      <c r="B1516" s="27">
        <v>99890.25</v>
      </c>
    </row>
    <row r="1517">
      <c r="A1517" s="31">
        <v>32.9</v>
      </c>
      <c r="B1517" s="27">
        <v>106877.865</v>
      </c>
    </row>
    <row r="1518">
      <c r="A1518" s="31">
        <v>34.2</v>
      </c>
      <c r="B1518" s="27">
        <v>133476.605</v>
      </c>
    </row>
    <row r="1519">
      <c r="A1519" s="31">
        <v>22.3</v>
      </c>
      <c r="B1519" s="27">
        <v>123114.115</v>
      </c>
    </row>
    <row r="1520">
      <c r="A1520" s="31">
        <v>25.7</v>
      </c>
      <c r="B1520" s="27">
        <v>125272.27</v>
      </c>
    </row>
    <row r="1521">
      <c r="A1521" s="31">
        <v>36.8</v>
      </c>
      <c r="B1521" s="27">
        <v>150472.255</v>
      </c>
    </row>
    <row r="1522">
      <c r="A1522" s="31">
        <v>38.1</v>
      </c>
      <c r="B1522" s="27">
        <v>163682.04</v>
      </c>
    </row>
    <row r="1523">
      <c r="A1523" s="31">
        <v>36.3</v>
      </c>
      <c r="B1523" s="27">
        <v>146265.115</v>
      </c>
    </row>
    <row r="1524">
      <c r="A1524" s="31">
        <v>36.0</v>
      </c>
      <c r="B1524" s="27">
        <v>138597.69</v>
      </c>
    </row>
    <row r="1525">
      <c r="A1525" s="31">
        <v>24.6</v>
      </c>
      <c r="B1525" s="27">
        <v>136528.81</v>
      </c>
    </row>
    <row r="1526">
      <c r="A1526" s="31">
        <v>24.3</v>
      </c>
      <c r="B1526" s="27">
        <v>126073.53</v>
      </c>
    </row>
    <row r="1527">
      <c r="A1527" s="31">
        <v>17.2</v>
      </c>
      <c r="B1527" s="27">
        <v>108723.615</v>
      </c>
    </row>
    <row r="1528">
      <c r="A1528" s="31">
        <v>22.1</v>
      </c>
      <c r="B1528" s="27">
        <v>114519.865</v>
      </c>
    </row>
    <row r="1529">
      <c r="A1529" s="31">
        <v>26.8</v>
      </c>
      <c r="B1529" s="27">
        <v>117281.2</v>
      </c>
    </row>
    <row r="1530">
      <c r="A1530" s="31">
        <v>24.7</v>
      </c>
      <c r="B1530" s="27">
        <v>106854.935</v>
      </c>
    </row>
    <row r="1531">
      <c r="A1531" s="31">
        <v>23.7</v>
      </c>
      <c r="B1531" s="27">
        <v>101994.055</v>
      </c>
    </row>
    <row r="1532">
      <c r="A1532" s="31">
        <v>21.8</v>
      </c>
      <c r="B1532" s="27">
        <v>103219.08</v>
      </c>
    </row>
    <row r="1533">
      <c r="A1533" s="31">
        <v>19.2</v>
      </c>
      <c r="B1533" s="27">
        <v>110086.7</v>
      </c>
    </row>
    <row r="1534">
      <c r="A1534" s="31">
        <v>18.6</v>
      </c>
      <c r="B1534" s="27">
        <v>114740.52</v>
      </c>
    </row>
    <row r="1535">
      <c r="A1535" s="31">
        <v>20.8</v>
      </c>
      <c r="B1535" s="27">
        <v>112785.78</v>
      </c>
    </row>
    <row r="1536">
      <c r="A1536" s="31">
        <v>22.2</v>
      </c>
      <c r="B1536" s="27">
        <v>111179.125</v>
      </c>
    </row>
    <row r="1537">
      <c r="A1537" s="31">
        <v>25.6</v>
      </c>
      <c r="B1537" s="27">
        <v>105119.48</v>
      </c>
    </row>
    <row r="1538">
      <c r="A1538" s="31">
        <v>25.6</v>
      </c>
      <c r="B1538" s="27">
        <v>105669.045</v>
      </c>
    </row>
    <row r="1539">
      <c r="A1539" s="31">
        <v>28.2</v>
      </c>
      <c r="B1539" s="27">
        <v>121954.385</v>
      </c>
    </row>
    <row r="1540">
      <c r="A1540" s="31">
        <v>23.4</v>
      </c>
      <c r="B1540" s="27">
        <v>123290.835</v>
      </c>
    </row>
    <row r="1541">
      <c r="A1541" s="31">
        <v>23.4</v>
      </c>
      <c r="B1541" s="27">
        <v>123994.3</v>
      </c>
    </row>
    <row r="1542">
      <c r="A1542" s="31">
        <v>24.3</v>
      </c>
      <c r="B1542" s="27">
        <v>124181.405</v>
      </c>
    </row>
    <row r="1543">
      <c r="A1543" s="31">
        <v>28.6</v>
      </c>
      <c r="B1543" s="27">
        <v>128305.64</v>
      </c>
    </row>
    <row r="1544">
      <c r="A1544" s="31">
        <v>31.3</v>
      </c>
      <c r="B1544" s="27">
        <v>109147.65</v>
      </c>
    </row>
    <row r="1545">
      <c r="A1545" s="31">
        <v>29.3</v>
      </c>
      <c r="B1545" s="27">
        <v>104226.83</v>
      </c>
    </row>
    <row r="1546">
      <c r="A1546" s="31">
        <v>19.0</v>
      </c>
      <c r="B1546" s="27">
        <v>107583.935</v>
      </c>
    </row>
    <row r="1547">
      <c r="A1547" s="31">
        <v>20.3</v>
      </c>
      <c r="B1547" s="27">
        <v>108840.18</v>
      </c>
    </row>
    <row r="1548">
      <c r="A1548" s="31">
        <v>21.7</v>
      </c>
      <c r="B1548" s="27">
        <v>113307.595</v>
      </c>
    </row>
    <row r="1549">
      <c r="A1549" s="31">
        <v>27.9</v>
      </c>
      <c r="B1549" s="27">
        <v>113923.16</v>
      </c>
    </row>
    <row r="1550">
      <c r="A1550" s="31">
        <v>28.5</v>
      </c>
      <c r="B1550" s="27">
        <v>110768.285</v>
      </c>
    </row>
    <row r="1551">
      <c r="A1551" s="31">
        <v>15.6</v>
      </c>
      <c r="B1551" s="27">
        <v>101262.655</v>
      </c>
    </row>
    <row r="1552">
      <c r="A1552" s="31">
        <v>18.5</v>
      </c>
      <c r="B1552" s="27">
        <v>101119.835</v>
      </c>
    </row>
    <row r="1553">
      <c r="A1553" s="31">
        <v>17.1</v>
      </c>
      <c r="B1553" s="27">
        <v>116817.43</v>
      </c>
    </row>
    <row r="1554">
      <c r="A1554" s="31">
        <v>25.9</v>
      </c>
      <c r="B1554" s="27">
        <v>114927.205</v>
      </c>
    </row>
    <row r="1555">
      <c r="A1555" s="31">
        <v>24.7</v>
      </c>
      <c r="B1555" s="27">
        <v>115188.76</v>
      </c>
    </row>
    <row r="1556">
      <c r="A1556" s="31">
        <v>21.9</v>
      </c>
      <c r="B1556" s="27">
        <v>113763.835</v>
      </c>
    </row>
    <row r="1557">
      <c r="A1557" s="31">
        <v>28.5</v>
      </c>
      <c r="B1557" s="27">
        <v>111484.73</v>
      </c>
    </row>
    <row r="1558">
      <c r="A1558" s="31">
        <v>20.1</v>
      </c>
      <c r="B1558" s="27">
        <v>102229.645</v>
      </c>
    </row>
    <row r="1559">
      <c r="A1559" s="31">
        <v>26.5</v>
      </c>
      <c r="B1559" s="27">
        <v>93590.425</v>
      </c>
    </row>
    <row r="1560">
      <c r="A1560" s="31">
        <v>23.1</v>
      </c>
      <c r="B1560" s="27">
        <v>108543.635</v>
      </c>
    </row>
    <row r="1561">
      <c r="A1561" s="31">
        <v>16.3</v>
      </c>
      <c r="B1561" s="27">
        <v>111999.04</v>
      </c>
    </row>
    <row r="1562">
      <c r="A1562" s="31">
        <v>15.8</v>
      </c>
      <c r="B1562" s="27">
        <v>120858.98</v>
      </c>
    </row>
    <row r="1563">
      <c r="A1563" s="31">
        <v>17.3</v>
      </c>
      <c r="B1563" s="27">
        <v>116890.61</v>
      </c>
    </row>
    <row r="1564">
      <c r="A1564" s="31">
        <v>24.9</v>
      </c>
      <c r="B1564" s="27">
        <v>114848.77</v>
      </c>
    </row>
    <row r="1565">
      <c r="A1565" s="31">
        <v>20.7</v>
      </c>
      <c r="B1565" s="27">
        <v>105963.555</v>
      </c>
    </row>
    <row r="1566">
      <c r="A1566" s="31">
        <v>22.5</v>
      </c>
      <c r="B1566" s="27">
        <v>98680.0</v>
      </c>
    </row>
    <row r="1567">
      <c r="A1567" s="31">
        <v>27.4</v>
      </c>
      <c r="B1567" s="27">
        <v>114194.955</v>
      </c>
    </row>
    <row r="1568">
      <c r="A1568" s="31">
        <v>30.3</v>
      </c>
      <c r="B1568" s="27">
        <v>115392.875</v>
      </c>
    </row>
    <row r="1569">
      <c r="A1569" s="31">
        <v>30.0</v>
      </c>
      <c r="B1569" s="27">
        <v>117281.13</v>
      </c>
    </row>
    <row r="1570">
      <c r="A1570" s="31">
        <v>17.7</v>
      </c>
      <c r="B1570" s="27">
        <v>111360.065</v>
      </c>
    </row>
    <row r="1571">
      <c r="A1571" s="31">
        <v>22.1</v>
      </c>
      <c r="B1571" s="27">
        <v>95967.405</v>
      </c>
    </row>
    <row r="1572">
      <c r="A1572" s="31">
        <v>30.2</v>
      </c>
      <c r="B1572" s="27">
        <v>95654.36</v>
      </c>
    </row>
    <row r="1573">
      <c r="A1573" s="31">
        <v>27.0</v>
      </c>
      <c r="B1573" s="27">
        <v>94810.665</v>
      </c>
    </row>
    <row r="1574">
      <c r="A1574" s="31">
        <v>17.6</v>
      </c>
      <c r="B1574" s="27">
        <v>100246.51</v>
      </c>
    </row>
    <row r="1575">
      <c r="A1575" s="31">
        <v>18.5</v>
      </c>
      <c r="B1575" s="27">
        <v>114240.885</v>
      </c>
    </row>
    <row r="1576">
      <c r="A1576" s="31">
        <v>23.2</v>
      </c>
      <c r="B1576" s="27">
        <v>113264.23</v>
      </c>
    </row>
    <row r="1577">
      <c r="A1577" s="31">
        <v>21.5</v>
      </c>
      <c r="B1577" s="27">
        <v>98112.465</v>
      </c>
    </row>
    <row r="1578">
      <c r="A1578" s="31">
        <v>15.8</v>
      </c>
      <c r="B1578" s="27">
        <v>107226.59</v>
      </c>
    </row>
    <row r="1579">
      <c r="A1579" s="31">
        <v>16.2</v>
      </c>
      <c r="B1579" s="27">
        <v>105374.93</v>
      </c>
    </row>
    <row r="1580">
      <c r="A1580" s="31">
        <v>17.4</v>
      </c>
      <c r="B1580" s="27">
        <v>101057.43</v>
      </c>
    </row>
    <row r="1581">
      <c r="A1581" s="31">
        <v>18.1</v>
      </c>
      <c r="B1581" s="27">
        <v>118307.525</v>
      </c>
    </row>
    <row r="1582">
      <c r="A1582" s="31">
        <v>23.1</v>
      </c>
      <c r="B1582" s="27">
        <v>110515.6</v>
      </c>
    </row>
    <row r="1583">
      <c r="A1583" s="31">
        <v>22.8</v>
      </c>
      <c r="B1583" s="27">
        <v>111462.385</v>
      </c>
    </row>
    <row r="1584">
      <c r="A1584" s="31">
        <v>20.2</v>
      </c>
      <c r="B1584" s="27">
        <v>112948.4</v>
      </c>
    </row>
    <row r="1585">
      <c r="A1585" s="31">
        <v>20.7</v>
      </c>
      <c r="B1585" s="27">
        <v>110902.185</v>
      </c>
    </row>
    <row r="1586">
      <c r="A1586" s="31">
        <v>16.4</v>
      </c>
      <c r="B1586" s="27">
        <v>103616.145</v>
      </c>
    </row>
    <row r="1587">
      <c r="A1587" s="31">
        <v>16.3</v>
      </c>
      <c r="B1587" s="27">
        <v>104770.705</v>
      </c>
    </row>
    <row r="1588">
      <c r="A1588" s="31">
        <v>16.7</v>
      </c>
      <c r="B1588" s="27">
        <v>121535.485</v>
      </c>
    </row>
    <row r="1589">
      <c r="A1589" s="31">
        <v>18.7</v>
      </c>
      <c r="B1589" s="27">
        <v>116318.435</v>
      </c>
    </row>
    <row r="1590">
      <c r="A1590" s="31">
        <v>17.4</v>
      </c>
      <c r="B1590" s="27">
        <v>118801.84</v>
      </c>
    </row>
    <row r="1591">
      <c r="A1591" s="31">
        <v>16.2</v>
      </c>
      <c r="B1591" s="27">
        <v>122003.335</v>
      </c>
    </row>
    <row r="1592">
      <c r="A1592" s="31">
        <v>14.2</v>
      </c>
      <c r="B1592" s="27">
        <v>123850.86</v>
      </c>
    </row>
    <row r="1593">
      <c r="A1593" s="31">
        <v>16.4</v>
      </c>
      <c r="B1593" s="27">
        <v>113186.735</v>
      </c>
    </row>
    <row r="1594">
      <c r="A1594" s="31">
        <v>17.7</v>
      </c>
      <c r="B1594" s="27">
        <v>110416.88</v>
      </c>
    </row>
    <row r="1595">
      <c r="A1595" s="31">
        <v>18.1</v>
      </c>
      <c r="B1595" s="27">
        <v>119598.605</v>
      </c>
    </row>
    <row r="1596">
      <c r="A1596" s="31">
        <v>20.2</v>
      </c>
      <c r="B1596" s="27">
        <v>123005.31</v>
      </c>
    </row>
    <row r="1597">
      <c r="A1597" s="31">
        <v>15.8</v>
      </c>
      <c r="B1597" s="27">
        <v>126264.775</v>
      </c>
    </row>
    <row r="1598">
      <c r="A1598" s="31">
        <v>16.1</v>
      </c>
      <c r="B1598" s="27">
        <v>127389.485</v>
      </c>
    </row>
    <row r="1599">
      <c r="A1599" s="31">
        <v>18.6</v>
      </c>
      <c r="B1599" s="27">
        <v>126934.24</v>
      </c>
    </row>
    <row r="1600">
      <c r="A1600" s="31">
        <v>21.5</v>
      </c>
      <c r="B1600" s="27">
        <v>112990.635</v>
      </c>
    </row>
    <row r="1601">
      <c r="A1601" s="31">
        <v>21.8</v>
      </c>
      <c r="B1601" s="27">
        <v>104054.85</v>
      </c>
    </row>
    <row r="1602">
      <c r="A1602" s="31">
        <v>19.6</v>
      </c>
      <c r="B1602" s="27">
        <v>118733.42</v>
      </c>
    </row>
    <row r="1603">
      <c r="A1603" s="31">
        <v>20.4</v>
      </c>
      <c r="B1603" s="27">
        <v>121766.77</v>
      </c>
    </row>
    <row r="1604">
      <c r="A1604" s="31">
        <v>22.3</v>
      </c>
      <c r="B1604" s="27">
        <v>122015.59</v>
      </c>
    </row>
    <row r="1605">
      <c r="A1605" s="31">
        <v>21.3</v>
      </c>
      <c r="B1605" s="27">
        <v>119118.11</v>
      </c>
    </row>
    <row r="1606">
      <c r="A1606" s="31">
        <v>20.2</v>
      </c>
      <c r="B1606" s="27">
        <v>118924.765</v>
      </c>
    </row>
    <row r="1607">
      <c r="A1607" s="31">
        <v>19.8</v>
      </c>
      <c r="B1607" s="27">
        <v>104949.95</v>
      </c>
    </row>
    <row r="1608">
      <c r="A1608" s="31">
        <v>15.1</v>
      </c>
      <c r="B1608" s="27">
        <v>106153.43</v>
      </c>
    </row>
    <row r="1609">
      <c r="A1609" s="31">
        <v>14.0</v>
      </c>
      <c r="B1609" s="27">
        <v>130229.295</v>
      </c>
    </row>
    <row r="1610">
      <c r="A1610" s="31">
        <v>15.7</v>
      </c>
      <c r="B1610" s="27">
        <v>133799.655</v>
      </c>
    </row>
    <row r="1611">
      <c r="A1611" s="31">
        <v>10.6</v>
      </c>
      <c r="B1611" s="27">
        <v>136301.49</v>
      </c>
    </row>
    <row r="1612">
      <c r="A1612" s="31">
        <v>13.3</v>
      </c>
      <c r="B1612" s="27">
        <v>138857.135</v>
      </c>
    </row>
    <row r="1613">
      <c r="A1613" s="31">
        <v>14.3</v>
      </c>
      <c r="B1613" s="27">
        <v>133869.14</v>
      </c>
    </row>
    <row r="1614">
      <c r="A1614" s="31">
        <v>14.6</v>
      </c>
      <c r="B1614" s="27">
        <v>120653.435</v>
      </c>
    </row>
    <row r="1615">
      <c r="A1615" s="31">
        <v>14.5</v>
      </c>
      <c r="B1615" s="27">
        <v>118086.93</v>
      </c>
    </row>
    <row r="1616">
      <c r="A1616" s="31">
        <v>12.0</v>
      </c>
      <c r="B1616" s="27">
        <v>135437.85</v>
      </c>
    </row>
    <row r="1617">
      <c r="A1617" s="31">
        <v>12.9</v>
      </c>
      <c r="B1617" s="27">
        <v>136149.125</v>
      </c>
    </row>
    <row r="1618">
      <c r="A1618" s="31">
        <v>13.0</v>
      </c>
      <c r="B1618" s="27">
        <v>137844.815</v>
      </c>
    </row>
    <row r="1619">
      <c r="A1619" s="31">
        <v>14.8</v>
      </c>
      <c r="B1619" s="27">
        <v>134971.775</v>
      </c>
    </row>
    <row r="1620">
      <c r="A1620" s="31">
        <v>16.6</v>
      </c>
      <c r="B1620" s="27">
        <v>132003.44</v>
      </c>
    </row>
    <row r="1621">
      <c r="A1621" s="31">
        <v>18.7</v>
      </c>
      <c r="B1621" s="27">
        <v>117243.63</v>
      </c>
    </row>
    <row r="1622">
      <c r="A1622" s="31">
        <v>18.0</v>
      </c>
      <c r="B1622" s="27">
        <v>110669.42</v>
      </c>
    </row>
    <row r="1623">
      <c r="A1623" s="31">
        <v>19.2</v>
      </c>
      <c r="B1623" s="27">
        <v>108133.03</v>
      </c>
    </row>
    <row r="1624">
      <c r="A1624" s="31">
        <v>17.9</v>
      </c>
      <c r="B1624" s="27">
        <v>122760.92</v>
      </c>
    </row>
    <row r="1625">
      <c r="A1625" s="31">
        <v>16.5</v>
      </c>
      <c r="B1625" s="27">
        <v>128127.75</v>
      </c>
    </row>
    <row r="1626">
      <c r="A1626" s="31">
        <v>17.4</v>
      </c>
      <c r="B1626" s="27">
        <v>128535.19</v>
      </c>
    </row>
    <row r="1627">
      <c r="A1627" s="31">
        <v>17.3</v>
      </c>
      <c r="B1627" s="27">
        <v>128153.195</v>
      </c>
    </row>
    <row r="1628">
      <c r="A1628" s="31">
        <v>15.2</v>
      </c>
      <c r="B1628" s="27">
        <v>121097.845</v>
      </c>
    </row>
    <row r="1629">
      <c r="A1629" s="31">
        <v>16.7</v>
      </c>
      <c r="B1629" s="27">
        <v>116811.39</v>
      </c>
    </row>
    <row r="1630">
      <c r="A1630" s="31">
        <v>17.9</v>
      </c>
      <c r="B1630" s="27">
        <v>129972.915</v>
      </c>
    </row>
    <row r="1631">
      <c r="A1631" s="31">
        <v>13.7</v>
      </c>
      <c r="B1631" s="27">
        <v>137922.22</v>
      </c>
    </row>
    <row r="1632">
      <c r="A1632" s="31">
        <v>11.9</v>
      </c>
      <c r="B1632" s="27">
        <v>144737.12</v>
      </c>
    </row>
    <row r="1633">
      <c r="A1633" s="31">
        <v>11.3</v>
      </c>
      <c r="B1633" s="27">
        <v>148609.595</v>
      </c>
    </row>
    <row r="1634">
      <c r="A1634" s="31">
        <v>12.6</v>
      </c>
      <c r="B1634" s="27">
        <v>144504.33</v>
      </c>
    </row>
    <row r="1635">
      <c r="A1635" s="31">
        <v>11.8</v>
      </c>
      <c r="B1635" s="27">
        <v>132829.29</v>
      </c>
    </row>
    <row r="1636">
      <c r="A1636" s="31">
        <v>9.6</v>
      </c>
      <c r="B1636" s="27">
        <v>133525.32</v>
      </c>
    </row>
    <row r="1637">
      <c r="A1637" s="31">
        <v>16.0</v>
      </c>
      <c r="B1637" s="27">
        <v>146856.8</v>
      </c>
    </row>
    <row r="1638">
      <c r="A1638" s="31">
        <v>17.0</v>
      </c>
      <c r="B1638" s="27">
        <v>145807.25</v>
      </c>
    </row>
    <row r="1639">
      <c r="A1639" s="31">
        <v>18.0</v>
      </c>
      <c r="B1639" s="27">
        <v>139351.56</v>
      </c>
    </row>
    <row r="1640">
      <c r="A1640" s="31">
        <v>17.5</v>
      </c>
      <c r="B1640" s="27">
        <v>131023.66</v>
      </c>
    </row>
    <row r="1641">
      <c r="A1641" s="31">
        <v>19.5</v>
      </c>
      <c r="B1641" s="27">
        <v>123546.62</v>
      </c>
    </row>
    <row r="1642">
      <c r="A1642" s="31">
        <v>17.6</v>
      </c>
      <c r="B1642" s="27">
        <v>117924.13</v>
      </c>
    </row>
    <row r="1643">
      <c r="A1643" s="31">
        <v>14.5</v>
      </c>
      <c r="B1643" s="27">
        <v>116150.915</v>
      </c>
    </row>
    <row r="1644">
      <c r="A1644" s="31">
        <v>14.1</v>
      </c>
      <c r="B1644" s="27">
        <v>130565.58</v>
      </c>
    </row>
    <row r="1645">
      <c r="A1645" s="31">
        <v>15.9</v>
      </c>
      <c r="B1645" s="27">
        <v>135866.75</v>
      </c>
    </row>
    <row r="1646">
      <c r="A1646" s="31">
        <v>13.7</v>
      </c>
      <c r="B1646" s="27">
        <v>137327.7</v>
      </c>
    </row>
    <row r="1647">
      <c r="A1647" s="31">
        <v>13.5</v>
      </c>
      <c r="B1647" s="27">
        <v>135182.725</v>
      </c>
    </row>
    <row r="1648">
      <c r="A1648" s="31">
        <v>19.1</v>
      </c>
      <c r="B1648" s="27">
        <v>132774.295</v>
      </c>
    </row>
    <row r="1649">
      <c r="A1649" s="31">
        <v>19.4</v>
      </c>
      <c r="B1649" s="27">
        <v>114660.9</v>
      </c>
    </row>
    <row r="1650">
      <c r="A1650" s="31">
        <v>18.2</v>
      </c>
      <c r="B1650" s="27">
        <v>114469.88</v>
      </c>
    </row>
    <row r="1651">
      <c r="A1651" s="31">
        <v>16.0</v>
      </c>
      <c r="B1651" s="27">
        <v>127307.26</v>
      </c>
    </row>
    <row r="1652">
      <c r="A1652" s="31">
        <v>15.0</v>
      </c>
      <c r="B1652" s="27">
        <v>133803.985</v>
      </c>
    </row>
    <row r="1653">
      <c r="A1653" s="31">
        <v>15.4</v>
      </c>
      <c r="B1653" s="27">
        <v>127092.715</v>
      </c>
    </row>
    <row r="1654">
      <c r="A1654" s="31">
        <v>14.3</v>
      </c>
      <c r="B1654" s="27">
        <v>133131.52</v>
      </c>
    </row>
    <row r="1655">
      <c r="A1655" s="31">
        <v>15.7</v>
      </c>
      <c r="B1655" s="27">
        <v>128384.14</v>
      </c>
    </row>
    <row r="1656">
      <c r="A1656" s="31">
        <v>12.0</v>
      </c>
      <c r="B1656" s="27">
        <v>123954.31</v>
      </c>
    </row>
    <row r="1657">
      <c r="A1657" s="31">
        <v>13.1</v>
      </c>
      <c r="B1657" s="27">
        <v>123740.265</v>
      </c>
    </row>
    <row r="1658">
      <c r="A1658" s="31">
        <v>14.3</v>
      </c>
      <c r="B1658" s="27">
        <v>131739.2</v>
      </c>
    </row>
    <row r="1659">
      <c r="A1659" s="31">
        <v>13.9</v>
      </c>
      <c r="B1659" s="27">
        <v>132941.77</v>
      </c>
    </row>
    <row r="1660">
      <c r="A1660" s="31">
        <v>13.7</v>
      </c>
      <c r="B1660" s="27">
        <v>135339.82</v>
      </c>
    </row>
    <row r="1661">
      <c r="A1661" s="31">
        <v>14.3</v>
      </c>
      <c r="B1661" s="27">
        <v>134119.14</v>
      </c>
    </row>
    <row r="1662">
      <c r="A1662" s="31">
        <v>15.7</v>
      </c>
      <c r="B1662" s="27">
        <v>132101.86</v>
      </c>
    </row>
    <row r="1663">
      <c r="A1663" s="31">
        <v>17.1</v>
      </c>
      <c r="B1663" s="27">
        <v>111288.905</v>
      </c>
    </row>
    <row r="1664">
      <c r="A1664" s="31">
        <v>16.6</v>
      </c>
      <c r="B1664" s="27">
        <v>111293.15</v>
      </c>
    </row>
    <row r="1665">
      <c r="A1665" s="31">
        <v>15.6</v>
      </c>
      <c r="B1665" s="27">
        <v>123618.42</v>
      </c>
    </row>
    <row r="1666">
      <c r="A1666" s="31">
        <v>15.2</v>
      </c>
      <c r="B1666" s="27">
        <v>129008.62</v>
      </c>
    </row>
    <row r="1667">
      <c r="A1667" s="31">
        <v>14.4</v>
      </c>
      <c r="B1667" s="27">
        <v>135782.545</v>
      </c>
    </row>
    <row r="1668">
      <c r="A1668" s="31">
        <v>14.8</v>
      </c>
      <c r="B1668" s="27">
        <v>132940.63</v>
      </c>
    </row>
    <row r="1669">
      <c r="A1669" s="31">
        <v>14.0</v>
      </c>
      <c r="B1669" s="27">
        <v>136493.13</v>
      </c>
    </row>
    <row r="1670">
      <c r="A1670" s="31">
        <v>15.3</v>
      </c>
      <c r="B1670" s="27">
        <v>121958.69</v>
      </c>
    </row>
    <row r="1671">
      <c r="A1671" s="31">
        <v>15.1</v>
      </c>
      <c r="B1671" s="27">
        <v>118413.135</v>
      </c>
    </row>
    <row r="1672">
      <c r="A1672" s="31">
        <v>14.6</v>
      </c>
      <c r="B1672" s="27">
        <v>133205.18</v>
      </c>
    </row>
    <row r="1673">
      <c r="A1673" s="31">
        <v>12.5</v>
      </c>
      <c r="B1673" s="27">
        <v>138858.045</v>
      </c>
    </row>
    <row r="1674">
      <c r="A1674" s="31">
        <v>12.5</v>
      </c>
      <c r="B1674" s="27">
        <v>140275.83</v>
      </c>
    </row>
    <row r="1675">
      <c r="A1675" s="31">
        <v>13.8</v>
      </c>
      <c r="B1675" s="27">
        <v>137651.135</v>
      </c>
    </row>
    <row r="1676">
      <c r="A1676" s="31">
        <v>12.7</v>
      </c>
      <c r="B1676" s="27">
        <v>135633.89</v>
      </c>
    </row>
    <row r="1677">
      <c r="A1677" s="31">
        <v>13.9</v>
      </c>
      <c r="B1677" s="27">
        <v>119933.7</v>
      </c>
    </row>
    <row r="1678">
      <c r="A1678" s="31">
        <v>13.1</v>
      </c>
      <c r="B1678" s="27">
        <v>120350.215</v>
      </c>
    </row>
    <row r="1679">
      <c r="A1679" s="31">
        <v>15.8</v>
      </c>
      <c r="B1679" s="27">
        <v>125652.055</v>
      </c>
    </row>
    <row r="1680">
      <c r="A1680" s="31">
        <v>13.5</v>
      </c>
      <c r="B1680" s="27">
        <v>132120.39</v>
      </c>
    </row>
    <row r="1681">
      <c r="A1681" s="31">
        <v>14.1</v>
      </c>
      <c r="B1681" s="27">
        <v>136315.38</v>
      </c>
    </row>
    <row r="1682">
      <c r="A1682" s="31">
        <v>13.9</v>
      </c>
      <c r="B1682" s="27">
        <v>133004.73</v>
      </c>
    </row>
    <row r="1683">
      <c r="A1683" s="31">
        <v>10.1</v>
      </c>
      <c r="B1683" s="27">
        <v>142555.105</v>
      </c>
    </row>
    <row r="1684">
      <c r="A1684" s="31">
        <v>12.5</v>
      </c>
      <c r="B1684" s="27">
        <v>128554.605</v>
      </c>
    </row>
    <row r="1685">
      <c r="A1685" s="31">
        <v>12.9</v>
      </c>
      <c r="B1685" s="27">
        <v>121028.325</v>
      </c>
    </row>
    <row r="1686">
      <c r="A1686" s="31">
        <v>12.0</v>
      </c>
      <c r="B1686" s="27">
        <v>136683.4</v>
      </c>
    </row>
    <row r="1687">
      <c r="A1687" s="31">
        <v>13.1</v>
      </c>
      <c r="B1687" s="27">
        <v>141474.265</v>
      </c>
    </row>
    <row r="1688">
      <c r="A1688" s="31">
        <v>13.8</v>
      </c>
      <c r="B1688" s="27">
        <v>134681.435</v>
      </c>
    </row>
    <row r="1689">
      <c r="A1689" s="31">
        <v>16.2</v>
      </c>
      <c r="B1689" s="27">
        <v>128119.715</v>
      </c>
    </row>
    <row r="1690">
      <c r="A1690" s="31">
        <v>16.9</v>
      </c>
      <c r="B1690" s="27">
        <v>129781.155</v>
      </c>
    </row>
    <row r="1691">
      <c r="A1691" s="31">
        <v>16.5</v>
      </c>
      <c r="B1691" s="27">
        <v>115460.6</v>
      </c>
    </row>
    <row r="1692">
      <c r="A1692" s="31">
        <v>19.4</v>
      </c>
      <c r="B1692" s="27">
        <v>110816.375</v>
      </c>
    </row>
    <row r="1693">
      <c r="A1693" s="31">
        <v>12.3</v>
      </c>
      <c r="B1693" s="27">
        <v>131067.25</v>
      </c>
    </row>
    <row r="1694">
      <c r="A1694" s="31">
        <v>17.0</v>
      </c>
      <c r="B1694" s="27">
        <v>131438.55</v>
      </c>
    </row>
    <row r="1695">
      <c r="A1695" s="31">
        <v>16.6</v>
      </c>
      <c r="B1695" s="27">
        <v>120747.08</v>
      </c>
    </row>
    <row r="1696">
      <c r="A1696" s="31">
        <v>13.0</v>
      </c>
      <c r="B1696" s="27">
        <v>127697.99</v>
      </c>
    </row>
    <row r="1697">
      <c r="A1697" s="31">
        <v>15.1</v>
      </c>
      <c r="B1697" s="27">
        <v>126763.365</v>
      </c>
    </row>
    <row r="1698">
      <c r="A1698" s="31">
        <v>18.0</v>
      </c>
      <c r="B1698" s="27">
        <v>107303.475</v>
      </c>
    </row>
    <row r="1699">
      <c r="A1699" s="31">
        <v>12.9</v>
      </c>
      <c r="B1699" s="27">
        <v>113980.3</v>
      </c>
    </row>
    <row r="1700">
      <c r="A1700" s="31">
        <v>14.4</v>
      </c>
      <c r="B1700" s="27">
        <v>132704.365</v>
      </c>
    </row>
    <row r="1701">
      <c r="A1701" s="31">
        <v>15.3</v>
      </c>
      <c r="B1701" s="27">
        <v>130964.885</v>
      </c>
    </row>
    <row r="1702">
      <c r="A1702" s="31">
        <v>13.4</v>
      </c>
      <c r="B1702" s="27">
        <v>137660.94</v>
      </c>
    </row>
    <row r="1703">
      <c r="A1703" s="31">
        <v>13.0</v>
      </c>
      <c r="B1703" s="27">
        <v>134233.345</v>
      </c>
    </row>
    <row r="1704">
      <c r="A1704" s="31">
        <v>15.3</v>
      </c>
      <c r="B1704" s="27">
        <v>131871.08</v>
      </c>
    </row>
    <row r="1705">
      <c r="A1705" s="31">
        <v>18.2</v>
      </c>
      <c r="B1705" s="27">
        <v>107616.03</v>
      </c>
    </row>
    <row r="1706">
      <c r="A1706" s="31">
        <v>19.6</v>
      </c>
      <c r="B1706" s="27">
        <v>106779.475</v>
      </c>
    </row>
    <row r="1707">
      <c r="A1707" s="31">
        <v>17.6</v>
      </c>
      <c r="B1707" s="27">
        <v>121697.38</v>
      </c>
    </row>
    <row r="1708">
      <c r="A1708" s="31">
        <v>19.6</v>
      </c>
      <c r="B1708" s="27">
        <v>118871.215</v>
      </c>
    </row>
    <row r="1709">
      <c r="A1709" s="31">
        <v>18.7</v>
      </c>
      <c r="B1709" s="27">
        <v>122652.81</v>
      </c>
    </row>
    <row r="1710">
      <c r="A1710" s="31">
        <v>21.2</v>
      </c>
      <c r="B1710" s="27">
        <v>120223.175</v>
      </c>
    </row>
    <row r="1711">
      <c r="A1711" s="31">
        <v>16.0</v>
      </c>
      <c r="B1711" s="27">
        <v>122222.69</v>
      </c>
    </row>
    <row r="1712">
      <c r="A1712" s="31">
        <v>12.9</v>
      </c>
      <c r="B1712" s="27">
        <v>115200.19</v>
      </c>
    </row>
    <row r="1713">
      <c r="A1713" s="31">
        <v>15.1</v>
      </c>
      <c r="B1713" s="27">
        <v>116999.07</v>
      </c>
    </row>
    <row r="1714">
      <c r="A1714" s="31">
        <v>12.8</v>
      </c>
      <c r="B1714" s="27">
        <v>130448.115</v>
      </c>
    </row>
    <row r="1715">
      <c r="A1715" s="31">
        <v>14.8</v>
      </c>
      <c r="B1715" s="27">
        <v>131665.015</v>
      </c>
    </row>
    <row r="1716">
      <c r="A1716" s="31">
        <v>20.8</v>
      </c>
      <c r="B1716" s="27">
        <v>121100.045</v>
      </c>
    </row>
    <row r="1717">
      <c r="A1717" s="31">
        <v>20.8</v>
      </c>
      <c r="B1717" s="27">
        <v>118723.07</v>
      </c>
    </row>
    <row r="1718">
      <c r="A1718" s="31">
        <v>18.6</v>
      </c>
      <c r="B1718" s="27">
        <v>120349.015</v>
      </c>
    </row>
    <row r="1719">
      <c r="A1719" s="31">
        <v>20.0</v>
      </c>
      <c r="B1719" s="27">
        <v>103500.955</v>
      </c>
    </row>
    <row r="1720">
      <c r="A1720" s="31">
        <v>21.8</v>
      </c>
      <c r="B1720" s="27">
        <v>105149.02</v>
      </c>
    </row>
    <row r="1721">
      <c r="A1721" s="31">
        <v>12.8</v>
      </c>
      <c r="B1721" s="27">
        <v>119362.235</v>
      </c>
    </row>
    <row r="1722">
      <c r="A1722" s="31">
        <v>14.8</v>
      </c>
      <c r="B1722" s="27">
        <v>124129.44</v>
      </c>
    </row>
    <row r="1723">
      <c r="A1723" s="31">
        <v>18.9</v>
      </c>
      <c r="B1723" s="27">
        <v>119715.705</v>
      </c>
    </row>
    <row r="1724">
      <c r="A1724" s="31">
        <v>24.0</v>
      </c>
      <c r="B1724" s="27">
        <v>108102.56</v>
      </c>
    </row>
    <row r="1725">
      <c r="A1725" s="31">
        <v>26.2</v>
      </c>
      <c r="B1725" s="27">
        <v>107222.345</v>
      </c>
    </row>
    <row r="1726">
      <c r="A1726" s="31">
        <v>19.4</v>
      </c>
      <c r="B1726" s="27">
        <v>101348.35</v>
      </c>
    </row>
    <row r="1727">
      <c r="A1727" s="31">
        <v>15.5</v>
      </c>
      <c r="B1727" s="27">
        <v>102386.525</v>
      </c>
    </row>
    <row r="1728">
      <c r="A1728" s="31">
        <v>15.2</v>
      </c>
      <c r="B1728" s="27">
        <v>121862.885</v>
      </c>
    </row>
    <row r="1729">
      <c r="A1729" s="31">
        <v>15.1</v>
      </c>
      <c r="B1729" s="27">
        <v>125787.33</v>
      </c>
    </row>
    <row r="1730">
      <c r="A1730" s="31">
        <v>16.6</v>
      </c>
      <c r="B1730" s="27">
        <v>124302.93</v>
      </c>
    </row>
    <row r="1731">
      <c r="A1731" s="31">
        <v>20.3</v>
      </c>
      <c r="B1731" s="27">
        <v>117320.175</v>
      </c>
    </row>
    <row r="1732">
      <c r="A1732" s="31">
        <v>18.8</v>
      </c>
      <c r="B1732" s="27">
        <v>106043.02</v>
      </c>
    </row>
    <row r="1733">
      <c r="A1733" s="31">
        <v>14.9</v>
      </c>
      <c r="B1733" s="27">
        <v>108762.31</v>
      </c>
    </row>
    <row r="1734">
      <c r="A1734" s="31">
        <v>15.8</v>
      </c>
      <c r="B1734" s="27">
        <v>104804.09</v>
      </c>
    </row>
    <row r="1735">
      <c r="A1735" s="31">
        <v>14.1</v>
      </c>
      <c r="B1735" s="27">
        <v>121770.82</v>
      </c>
    </row>
    <row r="1736">
      <c r="A1736" s="31">
        <v>20.5</v>
      </c>
      <c r="B1736" s="27">
        <v>117265.275</v>
      </c>
    </row>
    <row r="1737">
      <c r="A1737" s="31">
        <v>26.5</v>
      </c>
      <c r="B1737" s="27">
        <v>110760.825</v>
      </c>
    </row>
    <row r="1738">
      <c r="A1738" s="31">
        <v>29.7</v>
      </c>
      <c r="B1738" s="27">
        <v>109312.85</v>
      </c>
    </row>
    <row r="1739">
      <c r="A1739" s="31">
        <v>15.2</v>
      </c>
      <c r="B1739" s="27">
        <v>117512.56</v>
      </c>
    </row>
    <row r="1740">
      <c r="A1740" s="31">
        <v>24.3</v>
      </c>
      <c r="B1740" s="27">
        <v>101386.01</v>
      </c>
    </row>
    <row r="1741">
      <c r="A1741" s="31">
        <v>24.8</v>
      </c>
      <c r="B1741" s="27">
        <v>93011.345</v>
      </c>
    </row>
    <row r="1742">
      <c r="A1742" s="31">
        <v>16.4</v>
      </c>
      <c r="B1742" s="27">
        <v>113296.31</v>
      </c>
    </row>
    <row r="1743">
      <c r="A1743" s="31">
        <v>14.2</v>
      </c>
      <c r="B1743" s="27">
        <v>117504.775</v>
      </c>
    </row>
    <row r="1744">
      <c r="A1744" s="31">
        <v>15.0</v>
      </c>
      <c r="B1744" s="27">
        <v>122771.82</v>
      </c>
    </row>
    <row r="1745">
      <c r="A1745" s="31">
        <v>14.7</v>
      </c>
      <c r="B1745" s="27">
        <v>123692.08</v>
      </c>
    </row>
    <row r="1746">
      <c r="A1746" s="31">
        <v>18.9</v>
      </c>
      <c r="B1746" s="27">
        <v>115250.505</v>
      </c>
    </row>
    <row r="1747">
      <c r="A1747" s="31">
        <v>20.4</v>
      </c>
      <c r="B1747" s="27">
        <v>101053.365</v>
      </c>
    </row>
    <row r="1748">
      <c r="A1748" s="31">
        <v>23.1</v>
      </c>
      <c r="B1748" s="27">
        <v>94744.7</v>
      </c>
    </row>
    <row r="1749">
      <c r="A1749" s="31">
        <v>26.7</v>
      </c>
      <c r="B1749" s="27">
        <v>110290.12</v>
      </c>
    </row>
    <row r="1750">
      <c r="A1750" s="31">
        <v>18.0</v>
      </c>
      <c r="B1750" s="27">
        <v>112052.12</v>
      </c>
    </row>
    <row r="1751">
      <c r="A1751" s="31">
        <v>20.4</v>
      </c>
      <c r="B1751" s="27">
        <v>117533.72</v>
      </c>
    </row>
    <row r="1752">
      <c r="A1752" s="31">
        <v>15.2</v>
      </c>
      <c r="B1752" s="27">
        <v>116690.04</v>
      </c>
    </row>
    <row r="1753">
      <c r="A1753" s="31">
        <v>22.1</v>
      </c>
      <c r="B1753" s="27">
        <v>109857.485</v>
      </c>
    </row>
    <row r="1754">
      <c r="A1754" s="31">
        <v>15.3</v>
      </c>
      <c r="B1754" s="27">
        <v>102032.495</v>
      </c>
    </row>
    <row r="1755">
      <c r="A1755" s="31">
        <v>16.4</v>
      </c>
      <c r="B1755" s="27">
        <v>102684.515</v>
      </c>
    </row>
    <row r="1756">
      <c r="A1756" s="31">
        <v>17.0</v>
      </c>
      <c r="B1756" s="27">
        <v>114502.07</v>
      </c>
    </row>
    <row r="1757">
      <c r="A1757" s="31">
        <v>19.6</v>
      </c>
      <c r="B1757" s="27">
        <v>114108.545</v>
      </c>
    </row>
    <row r="1758">
      <c r="A1758" s="31">
        <v>27.9</v>
      </c>
      <c r="B1758" s="27">
        <v>114281.615</v>
      </c>
    </row>
    <row r="1759">
      <c r="A1759" s="31">
        <v>33.8</v>
      </c>
      <c r="B1759" s="27">
        <v>115442.655</v>
      </c>
    </row>
    <row r="1760">
      <c r="A1760" s="31">
        <v>21.6</v>
      </c>
      <c r="B1760" s="27">
        <v>109130.77</v>
      </c>
    </row>
    <row r="1761">
      <c r="A1761" s="31">
        <v>15.5</v>
      </c>
      <c r="B1761" s="27">
        <v>96698.285</v>
      </c>
    </row>
    <row r="1762">
      <c r="A1762" s="31">
        <v>17.0</v>
      </c>
      <c r="B1762" s="27">
        <v>102830.555</v>
      </c>
    </row>
    <row r="1763">
      <c r="A1763" s="31">
        <v>21.6</v>
      </c>
      <c r="B1763" s="27">
        <v>112634.635</v>
      </c>
    </row>
    <row r="1764">
      <c r="A1764" s="31">
        <v>30.5</v>
      </c>
      <c r="B1764" s="27">
        <v>111887.405</v>
      </c>
    </row>
    <row r="1765">
      <c r="A1765" s="31">
        <v>25.1</v>
      </c>
      <c r="B1765" s="27">
        <v>117375.73</v>
      </c>
    </row>
    <row r="1766">
      <c r="A1766" s="31">
        <v>33.7</v>
      </c>
      <c r="B1766" s="27">
        <v>121752.875</v>
      </c>
    </row>
    <row r="1767">
      <c r="A1767" s="31">
        <v>34.3</v>
      </c>
      <c r="B1767" s="27">
        <v>130510.905</v>
      </c>
    </row>
    <row r="1768">
      <c r="A1768" s="31">
        <v>18.9</v>
      </c>
      <c r="B1768" s="27">
        <v>105806.825</v>
      </c>
    </row>
    <row r="1769">
      <c r="A1769" s="31">
        <v>20.7</v>
      </c>
      <c r="B1769" s="27">
        <v>96867.015</v>
      </c>
    </row>
    <row r="1770">
      <c r="A1770" s="31">
        <v>16.2</v>
      </c>
      <c r="B1770" s="27">
        <v>107279.84</v>
      </c>
    </row>
    <row r="1771">
      <c r="A1771" s="31">
        <v>19.6</v>
      </c>
      <c r="B1771" s="27">
        <v>96817.0</v>
      </c>
    </row>
    <row r="1772">
      <c r="A1772" s="31">
        <v>24.1</v>
      </c>
      <c r="B1772" s="27">
        <v>104381.38</v>
      </c>
    </row>
    <row r="1773">
      <c r="A1773" s="31">
        <v>17.7</v>
      </c>
      <c r="B1773" s="27">
        <v>115132.64</v>
      </c>
    </row>
    <row r="1774">
      <c r="A1774" s="31">
        <v>15.0</v>
      </c>
      <c r="B1774" s="27">
        <v>113954.78</v>
      </c>
    </row>
    <row r="1775">
      <c r="A1775" s="31">
        <v>14.2</v>
      </c>
      <c r="B1775" s="27">
        <v>108924.79</v>
      </c>
    </row>
    <row r="1776">
      <c r="A1776" s="31">
        <v>18.1</v>
      </c>
      <c r="B1776" s="27">
        <v>101550.045</v>
      </c>
    </row>
    <row r="1777">
      <c r="A1777" s="31">
        <v>29.6</v>
      </c>
      <c r="B1777" s="27">
        <v>106758.95</v>
      </c>
    </row>
    <row r="1778">
      <c r="A1778" s="31">
        <v>17.4</v>
      </c>
      <c r="B1778" s="27">
        <v>104303.46</v>
      </c>
    </row>
    <row r="1779">
      <c r="A1779" s="31">
        <v>17.3</v>
      </c>
      <c r="B1779" s="27">
        <v>112573.54</v>
      </c>
    </row>
    <row r="1780">
      <c r="A1780" s="31">
        <v>22.4</v>
      </c>
      <c r="B1780" s="27">
        <v>109828.93</v>
      </c>
    </row>
    <row r="1781">
      <c r="A1781" s="31">
        <v>18.5</v>
      </c>
      <c r="B1781" s="27">
        <v>110954.755</v>
      </c>
    </row>
    <row r="1782">
      <c r="A1782" s="31">
        <v>17.2</v>
      </c>
      <c r="B1782" s="27">
        <v>97646.12</v>
      </c>
    </row>
    <row r="1783">
      <c r="A1783" s="31">
        <v>16.2</v>
      </c>
      <c r="B1783" s="27">
        <v>96742.49</v>
      </c>
    </row>
    <row r="1784">
      <c r="A1784" s="31">
        <v>26.9</v>
      </c>
      <c r="B1784" s="27">
        <v>109148.25</v>
      </c>
    </row>
    <row r="1785">
      <c r="A1785" s="31">
        <v>18.6</v>
      </c>
      <c r="B1785" s="27">
        <v>112033.87</v>
      </c>
    </row>
    <row r="1786">
      <c r="A1786" s="31">
        <v>34.7</v>
      </c>
      <c r="B1786" s="27">
        <v>119736.125</v>
      </c>
    </row>
    <row r="1787">
      <c r="A1787" s="31">
        <v>40.9</v>
      </c>
      <c r="B1787" s="27">
        <v>131312.0</v>
      </c>
    </row>
    <row r="1788">
      <c r="A1788" s="31">
        <v>20.0</v>
      </c>
      <c r="B1788" s="27">
        <v>109049.365</v>
      </c>
    </row>
    <row r="1789">
      <c r="A1789" s="31">
        <v>23.8</v>
      </c>
      <c r="B1789" s="27">
        <v>97245.765</v>
      </c>
    </row>
    <row r="1790">
      <c r="A1790" s="31">
        <v>23.7</v>
      </c>
      <c r="B1790" s="27">
        <v>96778.25</v>
      </c>
    </row>
    <row r="1791">
      <c r="A1791" s="31">
        <v>27.4</v>
      </c>
      <c r="B1791" s="27">
        <v>113899.3</v>
      </c>
    </row>
    <row r="1792">
      <c r="A1792" s="31">
        <v>16.4</v>
      </c>
      <c r="B1792" s="27">
        <v>107629.16</v>
      </c>
    </row>
    <row r="1793">
      <c r="A1793" s="31">
        <v>24.8</v>
      </c>
      <c r="B1793" s="27">
        <v>108417.695</v>
      </c>
    </row>
    <row r="1794">
      <c r="A1794" s="31">
        <v>21.1</v>
      </c>
      <c r="B1794" s="27">
        <v>112735.875</v>
      </c>
    </row>
    <row r="1795">
      <c r="A1795" s="31">
        <v>19.7</v>
      </c>
      <c r="B1795" s="27">
        <v>114799.91</v>
      </c>
    </row>
    <row r="1796">
      <c r="A1796" s="31">
        <v>18.4</v>
      </c>
      <c r="B1796" s="27">
        <v>98959.56</v>
      </c>
    </row>
    <row r="1797">
      <c r="A1797" s="31">
        <v>16.8</v>
      </c>
      <c r="B1797" s="27">
        <v>100233.98</v>
      </c>
    </row>
    <row r="1798">
      <c r="A1798" s="31">
        <v>15.5</v>
      </c>
      <c r="B1798" s="27">
        <v>110609.4</v>
      </c>
    </row>
    <row r="1799">
      <c r="A1799" s="31">
        <v>22.2</v>
      </c>
      <c r="B1799" s="27">
        <v>109094.04</v>
      </c>
    </row>
    <row r="1800">
      <c r="A1800" s="31">
        <v>23.0</v>
      </c>
      <c r="B1800" s="27">
        <v>107400.705</v>
      </c>
    </row>
    <row r="1801">
      <c r="A1801" s="31">
        <v>23.9</v>
      </c>
      <c r="B1801" s="27">
        <v>107891.69</v>
      </c>
    </row>
    <row r="1802">
      <c r="A1802" s="31">
        <v>20.8</v>
      </c>
      <c r="B1802" s="27">
        <v>105028.985</v>
      </c>
    </row>
    <row r="1803">
      <c r="A1803" s="31">
        <v>21.0</v>
      </c>
      <c r="B1803" s="27">
        <v>95436.3</v>
      </c>
    </row>
    <row r="1804">
      <c r="A1804" s="31">
        <v>27.6</v>
      </c>
      <c r="B1804" s="27">
        <v>97577.415</v>
      </c>
    </row>
    <row r="1805">
      <c r="A1805" s="31">
        <v>38.0</v>
      </c>
      <c r="B1805" s="27">
        <v>127910.835</v>
      </c>
    </row>
    <row r="1806">
      <c r="A1806" s="31">
        <v>17.2</v>
      </c>
      <c r="B1806" s="27">
        <v>109548.62</v>
      </c>
    </row>
    <row r="1807">
      <c r="A1807" s="31">
        <v>18.1</v>
      </c>
      <c r="B1807" s="27">
        <v>109060.375</v>
      </c>
    </row>
    <row r="1808">
      <c r="A1808" s="31">
        <v>18.4</v>
      </c>
      <c r="B1808" s="27">
        <v>108599.065</v>
      </c>
    </row>
    <row r="1809">
      <c r="A1809" s="31">
        <v>20.9</v>
      </c>
      <c r="B1809" s="27">
        <v>107070.61</v>
      </c>
    </row>
    <row r="1810">
      <c r="A1810" s="31">
        <v>20.1</v>
      </c>
      <c r="B1810" s="27">
        <v>101239.235</v>
      </c>
    </row>
    <row r="1811">
      <c r="A1811" s="31">
        <v>21.7</v>
      </c>
      <c r="B1811" s="27">
        <v>98723.45</v>
      </c>
    </row>
    <row r="1812">
      <c r="A1812" s="31">
        <v>22.6</v>
      </c>
      <c r="B1812" s="27">
        <v>114400.065</v>
      </c>
    </row>
    <row r="1813">
      <c r="A1813" s="31">
        <v>26.3</v>
      </c>
      <c r="B1813" s="27">
        <v>123999.07</v>
      </c>
    </row>
    <row r="1814">
      <c r="A1814" s="31">
        <v>40.1</v>
      </c>
      <c r="B1814" s="27">
        <v>146990.89</v>
      </c>
    </row>
    <row r="1815">
      <c r="A1815" s="31">
        <v>23.3</v>
      </c>
      <c r="B1815" s="27">
        <v>125050.61</v>
      </c>
    </row>
    <row r="1816">
      <c r="A1816" s="31">
        <v>43.5</v>
      </c>
      <c r="B1816" s="27">
        <v>150553.4</v>
      </c>
    </row>
    <row r="1817">
      <c r="A1817" s="31">
        <v>20.2</v>
      </c>
      <c r="B1817" s="27">
        <v>100632.475</v>
      </c>
    </row>
    <row r="1818">
      <c r="A1818" s="31">
        <v>19.6</v>
      </c>
      <c r="B1818" s="27">
        <v>90145.615</v>
      </c>
    </row>
    <row r="1819">
      <c r="A1819" s="31">
        <v>20.0</v>
      </c>
      <c r="B1819" s="27">
        <v>101818.025</v>
      </c>
    </row>
    <row r="1820">
      <c r="A1820" s="31">
        <v>24.5</v>
      </c>
      <c r="B1820" s="27">
        <v>102168.93</v>
      </c>
    </row>
    <row r="1821">
      <c r="A1821" s="31">
        <v>27.9</v>
      </c>
      <c r="B1821" s="27">
        <v>98312.745</v>
      </c>
    </row>
    <row r="1822">
      <c r="A1822" s="31">
        <v>20.5</v>
      </c>
      <c r="B1822" s="27">
        <v>96120.525</v>
      </c>
    </row>
    <row r="1823">
      <c r="A1823" s="31">
        <v>23.9</v>
      </c>
      <c r="B1823" s="27">
        <v>107256.065</v>
      </c>
    </row>
    <row r="1824">
      <c r="A1824" s="31">
        <v>28.4</v>
      </c>
      <c r="B1824" s="27">
        <v>113521.685</v>
      </c>
    </row>
    <row r="1825">
      <c r="A1825" s="31">
        <v>33.2</v>
      </c>
      <c r="B1825" s="27">
        <v>118293.525</v>
      </c>
    </row>
    <row r="1826">
      <c r="A1826" s="31">
        <v>40.8</v>
      </c>
      <c r="B1826" s="27">
        <v>140410.125</v>
      </c>
    </row>
    <row r="1827">
      <c r="A1827" s="31">
        <v>21.2</v>
      </c>
      <c r="B1827" s="27">
        <v>95410.39</v>
      </c>
    </row>
    <row r="1828">
      <c r="A1828" s="31">
        <v>24.9</v>
      </c>
      <c r="B1828" s="27">
        <v>89077.855</v>
      </c>
    </row>
    <row r="1829">
      <c r="A1829" s="31">
        <v>25.0</v>
      </c>
      <c r="B1829" s="27">
        <v>102988.185</v>
      </c>
    </row>
    <row r="1830">
      <c r="A1830" s="31">
        <v>36.6</v>
      </c>
      <c r="B1830" s="27">
        <v>118922.215</v>
      </c>
    </row>
    <row r="1831">
      <c r="A1831" s="31">
        <v>26.8</v>
      </c>
      <c r="B1831" s="27">
        <v>102245.61</v>
      </c>
    </row>
    <row r="1832">
      <c r="A1832" s="31">
        <v>16.7</v>
      </c>
      <c r="B1832" s="27">
        <v>95671.2</v>
      </c>
    </row>
    <row r="1833">
      <c r="A1833" s="31">
        <v>18.0</v>
      </c>
      <c r="B1833" s="27">
        <v>110253.59</v>
      </c>
    </row>
    <row r="1834">
      <c r="A1834" s="31">
        <v>20.1</v>
      </c>
      <c r="B1834" s="27">
        <v>109336.56</v>
      </c>
    </row>
    <row r="1835">
      <c r="A1835" s="31">
        <v>23.8</v>
      </c>
      <c r="B1835" s="27">
        <v>110038.625</v>
      </c>
    </row>
    <row r="1836">
      <c r="A1836" s="31">
        <v>31.9</v>
      </c>
      <c r="B1836" s="27">
        <v>127365.59</v>
      </c>
    </row>
    <row r="1837">
      <c r="A1837" s="31">
        <v>32.9</v>
      </c>
      <c r="B1837" s="27">
        <v>122533.88</v>
      </c>
    </row>
    <row r="1838">
      <c r="A1838" s="31">
        <v>19.3</v>
      </c>
      <c r="B1838" s="27">
        <v>91886.605</v>
      </c>
    </row>
    <row r="1839">
      <c r="A1839" s="31">
        <v>19.9</v>
      </c>
      <c r="B1839" s="27">
        <v>91797.595</v>
      </c>
    </row>
    <row r="1840">
      <c r="A1840" s="31">
        <v>32.2</v>
      </c>
      <c r="B1840" s="27">
        <v>119653.945</v>
      </c>
    </row>
    <row r="1841">
      <c r="A1841" s="31">
        <v>33.8</v>
      </c>
      <c r="B1841" s="27">
        <v>137302.605</v>
      </c>
    </row>
    <row r="1842">
      <c r="A1842" s="31">
        <v>36.8</v>
      </c>
      <c r="B1842" s="27">
        <v>137408.225</v>
      </c>
    </row>
    <row r="1843">
      <c r="A1843" s="31">
        <v>19.6</v>
      </c>
      <c r="B1843" s="27">
        <v>109669.645</v>
      </c>
    </row>
    <row r="1844">
      <c r="A1844" s="31">
        <v>24.8</v>
      </c>
      <c r="B1844" s="27">
        <v>108108.175</v>
      </c>
    </row>
    <row r="1845">
      <c r="A1845" s="31">
        <v>29.4</v>
      </c>
      <c r="B1845" s="27">
        <v>105946.34</v>
      </c>
    </row>
    <row r="1846">
      <c r="A1846" s="31">
        <v>25.5</v>
      </c>
      <c r="B1846" s="27">
        <v>106921.555</v>
      </c>
    </row>
    <row r="1847">
      <c r="A1847" s="31">
        <v>21.8</v>
      </c>
      <c r="B1847" s="27">
        <v>116291.535</v>
      </c>
    </row>
    <row r="1848">
      <c r="A1848" s="31">
        <v>23.5</v>
      </c>
      <c r="B1848" s="27">
        <v>112128.195</v>
      </c>
    </row>
    <row r="1849">
      <c r="A1849" s="31">
        <v>31.7</v>
      </c>
      <c r="B1849" s="27">
        <v>119287.15</v>
      </c>
    </row>
    <row r="1850">
      <c r="A1850" s="31">
        <v>22.6</v>
      </c>
      <c r="B1850" s="27">
        <v>112254.83</v>
      </c>
    </row>
    <row r="1851">
      <c r="A1851" s="31">
        <v>24.1</v>
      </c>
      <c r="B1851" s="27">
        <v>109316.375</v>
      </c>
    </row>
    <row r="1852">
      <c r="A1852" s="31">
        <v>27.4</v>
      </c>
      <c r="B1852" s="27">
        <v>102445.88</v>
      </c>
    </row>
    <row r="1853">
      <c r="A1853" s="31">
        <v>23.6</v>
      </c>
      <c r="B1853" s="27">
        <v>101233.205</v>
      </c>
    </row>
    <row r="1854">
      <c r="A1854" s="31">
        <v>23.1</v>
      </c>
      <c r="B1854" s="27">
        <v>103134.46</v>
      </c>
    </row>
    <row r="1855">
      <c r="A1855" s="31">
        <v>25.4</v>
      </c>
      <c r="B1855" s="27">
        <v>116190.555</v>
      </c>
    </row>
    <row r="1856">
      <c r="A1856" s="31">
        <v>31.5</v>
      </c>
      <c r="B1856" s="27">
        <v>129812.915</v>
      </c>
    </row>
    <row r="1857">
      <c r="A1857" s="31">
        <v>39.4</v>
      </c>
      <c r="B1857" s="27">
        <v>154816.49</v>
      </c>
    </row>
    <row r="1858">
      <c r="A1858" s="31">
        <v>42.9</v>
      </c>
      <c r="B1858" s="27">
        <v>170653.84</v>
      </c>
    </row>
    <row r="1859">
      <c r="A1859" s="31">
        <v>29.3</v>
      </c>
      <c r="B1859" s="27">
        <v>131856.315</v>
      </c>
    </row>
    <row r="1860">
      <c r="A1860" s="31">
        <v>25.1</v>
      </c>
      <c r="B1860" s="27">
        <v>97609.06</v>
      </c>
    </row>
    <row r="1861">
      <c r="A1861" s="31">
        <v>17.7</v>
      </c>
      <c r="B1861" s="27">
        <v>105004.91</v>
      </c>
    </row>
    <row r="1862">
      <c r="A1862" s="31">
        <v>19.7</v>
      </c>
      <c r="B1862" s="27">
        <v>107034.065</v>
      </c>
    </row>
    <row r="1863">
      <c r="A1863" s="31">
        <v>20.1</v>
      </c>
      <c r="B1863" s="27">
        <v>108988.44</v>
      </c>
    </row>
    <row r="1864">
      <c r="A1864" s="31">
        <v>25.5</v>
      </c>
      <c r="B1864" s="27">
        <v>120569.46</v>
      </c>
    </row>
    <row r="1865">
      <c r="A1865" s="31">
        <v>23.2</v>
      </c>
      <c r="B1865" s="27">
        <v>120734.85</v>
      </c>
    </row>
    <row r="1866">
      <c r="A1866" s="31">
        <v>29.4</v>
      </c>
      <c r="B1866" s="27">
        <v>107864.445</v>
      </c>
    </row>
    <row r="1867">
      <c r="A1867" s="31">
        <v>28.2</v>
      </c>
      <c r="B1867" s="27">
        <v>103857.11</v>
      </c>
    </row>
    <row r="1868">
      <c r="A1868" s="31">
        <v>27.7</v>
      </c>
      <c r="B1868" s="27">
        <v>122975.46</v>
      </c>
    </row>
    <row r="1869">
      <c r="A1869" s="31">
        <v>25.9</v>
      </c>
      <c r="B1869" s="27">
        <v>127110.58</v>
      </c>
    </row>
    <row r="1870">
      <c r="A1870" s="31">
        <v>27.7</v>
      </c>
      <c r="B1870" s="27">
        <v>124618.565</v>
      </c>
    </row>
    <row r="1871">
      <c r="A1871" s="31">
        <v>31.7</v>
      </c>
      <c r="B1871" s="27">
        <v>139137.185</v>
      </c>
    </row>
    <row r="1872">
      <c r="A1872" s="31">
        <v>33.7</v>
      </c>
      <c r="B1872" s="27">
        <v>139855.63</v>
      </c>
    </row>
    <row r="1873">
      <c r="A1873" s="31">
        <v>19.3</v>
      </c>
      <c r="B1873" s="27">
        <v>108300.635</v>
      </c>
    </row>
    <row r="1874">
      <c r="A1874" s="31">
        <v>26.4</v>
      </c>
      <c r="B1874" s="27">
        <v>100904.27</v>
      </c>
    </row>
    <row r="1875">
      <c r="A1875" s="31">
        <v>25.6</v>
      </c>
      <c r="B1875" s="27">
        <v>123351.845</v>
      </c>
    </row>
    <row r="1876">
      <c r="A1876" s="31">
        <v>21.8</v>
      </c>
      <c r="B1876" s="27">
        <v>119178.12</v>
      </c>
    </row>
    <row r="1877">
      <c r="A1877" s="31">
        <v>19.7</v>
      </c>
      <c r="B1877" s="27">
        <v>109375.215</v>
      </c>
    </row>
    <row r="1878">
      <c r="A1878" s="31">
        <v>18.7</v>
      </c>
      <c r="B1878" s="27">
        <v>112202.145</v>
      </c>
    </row>
    <row r="1879">
      <c r="A1879" s="31">
        <v>19.6</v>
      </c>
      <c r="B1879" s="27">
        <v>108949.055</v>
      </c>
    </row>
    <row r="1880">
      <c r="A1880" s="31">
        <v>21.1</v>
      </c>
      <c r="B1880" s="27">
        <v>96922.02</v>
      </c>
    </row>
    <row r="1881">
      <c r="A1881" s="31">
        <v>34.0</v>
      </c>
      <c r="B1881" s="27">
        <v>106129.665</v>
      </c>
    </row>
    <row r="1882">
      <c r="A1882" s="31">
        <v>23.7</v>
      </c>
      <c r="B1882" s="27">
        <v>122619.055</v>
      </c>
    </row>
    <row r="1883">
      <c r="A1883" s="31">
        <v>31.6</v>
      </c>
      <c r="B1883" s="27">
        <v>123558.425</v>
      </c>
    </row>
    <row r="1884">
      <c r="A1884" s="31">
        <v>19.2</v>
      </c>
      <c r="B1884" s="27">
        <v>108371.125</v>
      </c>
    </row>
    <row r="1885">
      <c r="A1885" s="31">
        <v>19.7</v>
      </c>
      <c r="B1885" s="27">
        <v>108675.4</v>
      </c>
    </row>
    <row r="1886">
      <c r="A1886" s="31">
        <v>20.1</v>
      </c>
      <c r="B1886" s="27">
        <v>110006.97</v>
      </c>
    </row>
    <row r="1887">
      <c r="A1887" s="31">
        <v>22.4</v>
      </c>
      <c r="B1887" s="27">
        <v>100380.94</v>
      </c>
    </row>
    <row r="1888">
      <c r="A1888" s="31">
        <v>32.1</v>
      </c>
      <c r="B1888" s="27">
        <v>101413.145</v>
      </c>
    </row>
    <row r="1889">
      <c r="A1889" s="31">
        <v>18.4</v>
      </c>
      <c r="B1889" s="27">
        <v>106359.955</v>
      </c>
    </row>
    <row r="1890">
      <c r="A1890" s="31">
        <v>19.5</v>
      </c>
      <c r="B1890" s="27">
        <v>108746.37</v>
      </c>
    </row>
    <row r="1891">
      <c r="A1891" s="31">
        <v>23.5</v>
      </c>
      <c r="B1891" s="27">
        <v>117505.625</v>
      </c>
    </row>
    <row r="1892">
      <c r="A1892" s="31">
        <v>20.3</v>
      </c>
      <c r="B1892" s="27">
        <v>119734.635</v>
      </c>
    </row>
    <row r="1893">
      <c r="A1893" s="31">
        <v>19.0</v>
      </c>
      <c r="B1893" s="27">
        <v>111322.325</v>
      </c>
    </row>
    <row r="1894">
      <c r="A1894" s="31">
        <v>20.0</v>
      </c>
      <c r="B1894" s="27">
        <v>96850.78</v>
      </c>
    </row>
    <row r="1895">
      <c r="A1895" s="31">
        <v>22.4</v>
      </c>
      <c r="B1895" s="27">
        <v>92553.29</v>
      </c>
    </row>
    <row r="1896">
      <c r="A1896" s="31">
        <v>21.0</v>
      </c>
      <c r="B1896" s="27">
        <v>94641.7</v>
      </c>
    </row>
    <row r="1897">
      <c r="A1897" s="31">
        <v>22.3</v>
      </c>
      <c r="B1897" s="27">
        <v>112142.54</v>
      </c>
    </row>
    <row r="1898">
      <c r="A1898" s="31">
        <v>29.5</v>
      </c>
      <c r="B1898" s="27">
        <v>118830.14</v>
      </c>
    </row>
    <row r="1899">
      <c r="A1899" s="31">
        <v>29.5</v>
      </c>
      <c r="B1899" s="27">
        <v>120272.775</v>
      </c>
    </row>
    <row r="1900">
      <c r="A1900" s="31">
        <v>26.8</v>
      </c>
      <c r="B1900" s="27">
        <v>115075.81</v>
      </c>
    </row>
    <row r="1901">
      <c r="A1901" s="31">
        <v>17.9</v>
      </c>
      <c r="B1901" s="27">
        <v>96016.19</v>
      </c>
    </row>
    <row r="1902">
      <c r="A1902" s="31">
        <v>18.8</v>
      </c>
      <c r="B1902" s="27">
        <v>97664.935</v>
      </c>
    </row>
    <row r="1903">
      <c r="A1903" s="31">
        <v>26.5</v>
      </c>
      <c r="B1903" s="27">
        <v>110586.815</v>
      </c>
    </row>
    <row r="1904">
      <c r="A1904" s="31">
        <v>28.2</v>
      </c>
      <c r="B1904" s="27">
        <v>115254.185</v>
      </c>
    </row>
    <row r="1905">
      <c r="A1905" s="31">
        <v>28.3</v>
      </c>
      <c r="B1905" s="27">
        <v>121127.145</v>
      </c>
    </row>
    <row r="1906">
      <c r="A1906" s="31">
        <v>30.4</v>
      </c>
      <c r="B1906" s="27">
        <v>127266.86</v>
      </c>
    </row>
    <row r="1907">
      <c r="A1907" s="31">
        <v>22.7</v>
      </c>
      <c r="B1907" s="27">
        <v>111547.605</v>
      </c>
    </row>
    <row r="1908">
      <c r="A1908" s="31">
        <v>18.4</v>
      </c>
      <c r="B1908" s="27">
        <v>103999.335</v>
      </c>
    </row>
    <row r="1909">
      <c r="A1909" s="31">
        <v>18.3</v>
      </c>
      <c r="B1909" s="27">
        <v>97449.685</v>
      </c>
    </row>
    <row r="1910">
      <c r="A1910" s="31">
        <v>17.1</v>
      </c>
      <c r="B1910" s="27">
        <v>112906.945</v>
      </c>
    </row>
    <row r="1911">
      <c r="A1911" s="31">
        <v>17.9</v>
      </c>
      <c r="B1911" s="27">
        <v>114935.545</v>
      </c>
    </row>
    <row r="1912">
      <c r="A1912" s="31">
        <v>17.5</v>
      </c>
      <c r="B1912" s="27">
        <v>113147.815</v>
      </c>
    </row>
    <row r="1913">
      <c r="A1913" s="31">
        <v>19.8</v>
      </c>
      <c r="B1913" s="27">
        <v>110088.01</v>
      </c>
    </row>
    <row r="1914">
      <c r="A1914" s="31">
        <v>27.6</v>
      </c>
      <c r="B1914" s="27">
        <v>111958.245</v>
      </c>
    </row>
    <row r="1915">
      <c r="A1915" s="31">
        <v>27.5</v>
      </c>
      <c r="B1915" s="27">
        <v>97923.715</v>
      </c>
    </row>
    <row r="1916">
      <c r="A1916" s="31">
        <v>26.4</v>
      </c>
      <c r="B1916" s="27">
        <v>95953.205</v>
      </c>
    </row>
    <row r="1917">
      <c r="A1917" s="31">
        <v>21.7</v>
      </c>
      <c r="B1917" s="27">
        <v>107687.51</v>
      </c>
    </row>
    <row r="1918">
      <c r="A1918" s="31">
        <v>21.4</v>
      </c>
      <c r="B1918" s="27">
        <v>109043.865</v>
      </c>
    </row>
    <row r="1919">
      <c r="A1919" s="31">
        <v>23.1</v>
      </c>
      <c r="B1919" s="27">
        <v>110991.625</v>
      </c>
    </row>
    <row r="1920">
      <c r="A1920" s="31">
        <v>20.7</v>
      </c>
      <c r="B1920" s="27">
        <v>116302.665</v>
      </c>
    </row>
    <row r="1921">
      <c r="A1921" s="31">
        <v>23.2</v>
      </c>
      <c r="B1921" s="27">
        <v>104294.57</v>
      </c>
    </row>
    <row r="1922">
      <c r="A1922" s="31">
        <v>16.6</v>
      </c>
      <c r="B1922" s="27">
        <v>101854.155</v>
      </c>
    </row>
    <row r="1923">
      <c r="A1923" s="31">
        <v>16.9</v>
      </c>
      <c r="B1923" s="27">
        <v>105098.025</v>
      </c>
    </row>
    <row r="1924">
      <c r="A1924" s="31">
        <v>16.5</v>
      </c>
      <c r="B1924" s="27">
        <v>118074.565</v>
      </c>
    </row>
    <row r="1925">
      <c r="A1925" s="31">
        <v>16.4</v>
      </c>
      <c r="B1925" s="27">
        <v>118404.455</v>
      </c>
    </row>
    <row r="1926">
      <c r="A1926" s="31">
        <v>18.6</v>
      </c>
      <c r="B1926" s="27">
        <v>108404.01</v>
      </c>
    </row>
    <row r="1927">
      <c r="A1927" s="31">
        <v>21.2</v>
      </c>
      <c r="B1927" s="27">
        <v>108587.52</v>
      </c>
    </row>
    <row r="1928">
      <c r="A1928" s="31">
        <v>22.0</v>
      </c>
      <c r="B1928" s="27">
        <v>94831.23</v>
      </c>
    </row>
    <row r="1929">
      <c r="A1929" s="31">
        <v>15.7</v>
      </c>
      <c r="B1929" s="27">
        <v>92097.07</v>
      </c>
    </row>
    <row r="1930">
      <c r="A1930" s="31">
        <v>15.3</v>
      </c>
      <c r="B1930" s="27">
        <v>101760.09</v>
      </c>
    </row>
    <row r="1931">
      <c r="A1931" s="31">
        <v>18.3</v>
      </c>
      <c r="B1931" s="27">
        <v>100025.9</v>
      </c>
    </row>
    <row r="1932">
      <c r="A1932" s="31">
        <v>23.4</v>
      </c>
      <c r="B1932" s="27">
        <v>107849.83</v>
      </c>
    </row>
    <row r="1933">
      <c r="A1933" s="31">
        <v>23.5</v>
      </c>
      <c r="B1933" s="27">
        <v>104547.34</v>
      </c>
    </row>
    <row r="1934">
      <c r="A1934" s="31">
        <v>21.5</v>
      </c>
      <c r="B1934" s="27">
        <v>106527.945</v>
      </c>
    </row>
    <row r="1935">
      <c r="A1935" s="31">
        <v>18.4</v>
      </c>
      <c r="B1935" s="27">
        <v>106943.49</v>
      </c>
    </row>
    <row r="1936">
      <c r="A1936" s="31">
        <v>16.4</v>
      </c>
      <c r="B1936" s="27">
        <v>106888.545</v>
      </c>
    </row>
    <row r="1937">
      <c r="A1937" s="31">
        <v>19.4</v>
      </c>
      <c r="B1937" s="27">
        <v>100737.835</v>
      </c>
    </row>
    <row r="1938">
      <c r="A1938" s="31">
        <v>20.8</v>
      </c>
      <c r="B1938" s="27">
        <v>109168.595</v>
      </c>
    </row>
    <row r="1939">
      <c r="A1939" s="31">
        <v>19.6</v>
      </c>
      <c r="B1939" s="27">
        <v>111417.63</v>
      </c>
    </row>
    <row r="1940">
      <c r="A1940" s="31">
        <v>18.2</v>
      </c>
      <c r="B1940" s="27">
        <v>113506.01</v>
      </c>
    </row>
    <row r="1941">
      <c r="A1941" s="31">
        <v>19.7</v>
      </c>
      <c r="B1941" s="27">
        <v>112872.88</v>
      </c>
    </row>
    <row r="1942">
      <c r="A1942" s="31">
        <v>22.3</v>
      </c>
      <c r="B1942" s="27">
        <v>106565.295</v>
      </c>
    </row>
    <row r="1943">
      <c r="A1943" s="31">
        <v>21.7</v>
      </c>
      <c r="B1943" s="27">
        <v>96845.12</v>
      </c>
    </row>
    <row r="1944">
      <c r="A1944" s="31">
        <v>17.7</v>
      </c>
      <c r="B1944" s="27">
        <v>96572.935</v>
      </c>
    </row>
    <row r="1945">
      <c r="A1945" s="31">
        <v>18.1</v>
      </c>
      <c r="B1945" s="27">
        <v>113471.83</v>
      </c>
    </row>
    <row r="1946">
      <c r="A1946" s="31">
        <v>18.9</v>
      </c>
      <c r="B1946" s="27">
        <v>112124.06</v>
      </c>
    </row>
    <row r="1947">
      <c r="A1947" s="31">
        <v>19.8</v>
      </c>
      <c r="B1947" s="27">
        <v>121307.84</v>
      </c>
    </row>
    <row r="1948">
      <c r="A1948" s="31">
        <v>15.5</v>
      </c>
      <c r="B1948" s="27">
        <v>121353.33</v>
      </c>
    </row>
    <row r="1949">
      <c r="A1949" s="31">
        <v>13.0</v>
      </c>
      <c r="B1949" s="27">
        <v>127238.875</v>
      </c>
    </row>
    <row r="1950">
      <c r="A1950" s="31">
        <v>14.2</v>
      </c>
      <c r="B1950" s="27">
        <v>111665.725</v>
      </c>
    </row>
    <row r="1951">
      <c r="A1951" s="31">
        <v>15.0</v>
      </c>
      <c r="B1951" s="27">
        <v>109669.355</v>
      </c>
    </row>
    <row r="1952">
      <c r="A1952" s="31">
        <v>14.8</v>
      </c>
      <c r="B1952" s="27">
        <v>126892.26</v>
      </c>
    </row>
    <row r="1953">
      <c r="A1953" s="31">
        <v>19.5</v>
      </c>
      <c r="B1953" s="27">
        <v>118839.095</v>
      </c>
    </row>
    <row r="1954">
      <c r="A1954" s="31">
        <v>20.1</v>
      </c>
      <c r="B1954" s="27">
        <v>113214.27</v>
      </c>
    </row>
    <row r="1955">
      <c r="A1955" s="31">
        <v>21.1</v>
      </c>
      <c r="B1955" s="27">
        <v>109642.755</v>
      </c>
    </row>
    <row r="1956">
      <c r="A1956" s="31">
        <v>19.6</v>
      </c>
      <c r="B1956" s="27">
        <v>107914.055</v>
      </c>
    </row>
    <row r="1957">
      <c r="A1957" s="31">
        <v>14.0</v>
      </c>
      <c r="B1957" s="27">
        <v>107786.255</v>
      </c>
    </row>
    <row r="1958">
      <c r="A1958" s="31">
        <v>14.5</v>
      </c>
      <c r="B1958" s="27">
        <v>107555.19</v>
      </c>
    </row>
    <row r="1959">
      <c r="A1959" s="31">
        <v>17.1</v>
      </c>
      <c r="B1959" s="27">
        <v>122550.945</v>
      </c>
    </row>
    <row r="1960">
      <c r="A1960" s="31">
        <v>14.8</v>
      </c>
      <c r="B1960" s="27">
        <v>120767.795</v>
      </c>
    </row>
    <row r="1961">
      <c r="A1961" s="31">
        <v>14.5</v>
      </c>
      <c r="B1961" s="27">
        <v>127145.14</v>
      </c>
    </row>
    <row r="1962">
      <c r="A1962" s="31">
        <v>14.7</v>
      </c>
      <c r="B1962" s="27">
        <v>129285.09</v>
      </c>
    </row>
    <row r="1963">
      <c r="A1963" s="31">
        <v>15.3</v>
      </c>
      <c r="B1963" s="27">
        <v>129112.45</v>
      </c>
    </row>
    <row r="1964">
      <c r="A1964" s="31">
        <v>18.0</v>
      </c>
      <c r="B1964" s="27">
        <v>110420.89</v>
      </c>
    </row>
    <row r="1965">
      <c r="A1965" s="31">
        <v>18.5</v>
      </c>
      <c r="B1965" s="27">
        <v>109774.425</v>
      </c>
    </row>
    <row r="1966">
      <c r="A1966" s="31">
        <v>19.4</v>
      </c>
      <c r="B1966" s="27">
        <v>120076.645</v>
      </c>
    </row>
    <row r="1967">
      <c r="A1967" s="31">
        <v>17.7</v>
      </c>
      <c r="B1967" s="27">
        <v>119789.97</v>
      </c>
    </row>
    <row r="1968">
      <c r="A1968" s="31">
        <v>15.8</v>
      </c>
      <c r="B1968" s="27">
        <v>119803.985</v>
      </c>
    </row>
    <row r="1969">
      <c r="A1969" s="31">
        <v>13.7</v>
      </c>
      <c r="B1969" s="27">
        <v>127563.61</v>
      </c>
    </row>
    <row r="1970">
      <c r="A1970" s="31">
        <v>13.6</v>
      </c>
      <c r="B1970" s="27">
        <v>130472.2</v>
      </c>
    </row>
    <row r="1971">
      <c r="A1971" s="31">
        <v>13.5</v>
      </c>
      <c r="B1971" s="27">
        <v>115234.32</v>
      </c>
    </row>
    <row r="1972">
      <c r="A1972" s="31">
        <v>13.8</v>
      </c>
      <c r="B1972" s="27">
        <v>109579.82</v>
      </c>
    </row>
    <row r="1973">
      <c r="A1973" s="31">
        <v>16.0</v>
      </c>
      <c r="B1973" s="27">
        <v>125532.575</v>
      </c>
    </row>
    <row r="1974">
      <c r="A1974" s="31">
        <v>18.5</v>
      </c>
      <c r="B1974" s="27">
        <v>126788.835</v>
      </c>
    </row>
    <row r="1975">
      <c r="A1975" s="31">
        <v>17.1</v>
      </c>
      <c r="B1975" s="27">
        <v>124189.8</v>
      </c>
    </row>
    <row r="1976">
      <c r="A1976" s="31">
        <v>17.6</v>
      </c>
      <c r="B1976" s="27">
        <v>124062.485</v>
      </c>
    </row>
    <row r="1977">
      <c r="A1977" s="31">
        <v>17.1</v>
      </c>
      <c r="B1977" s="27">
        <v>120072.09</v>
      </c>
    </row>
    <row r="1978">
      <c r="A1978" s="31">
        <v>17.1</v>
      </c>
      <c r="B1978" s="27">
        <v>102231.77</v>
      </c>
    </row>
    <row r="1979">
      <c r="A1979" s="31">
        <v>17.8</v>
      </c>
      <c r="B1979" s="27">
        <v>102684.59</v>
      </c>
    </row>
    <row r="1980">
      <c r="A1980" s="31">
        <v>11.2</v>
      </c>
      <c r="B1980" s="27">
        <v>132039.705</v>
      </c>
    </row>
    <row r="1981">
      <c r="A1981" s="31">
        <v>15.6</v>
      </c>
      <c r="B1981" s="27">
        <v>132710.36</v>
      </c>
    </row>
    <row r="1982">
      <c r="A1982" s="31">
        <v>14.1</v>
      </c>
      <c r="B1982" s="27">
        <v>130801.825</v>
      </c>
    </row>
    <row r="1983">
      <c r="A1983" s="31">
        <v>13.8</v>
      </c>
      <c r="B1983" s="27">
        <v>133322.025</v>
      </c>
    </row>
    <row r="1984">
      <c r="A1984" s="31">
        <v>14.6</v>
      </c>
      <c r="B1984" s="27">
        <v>137368.465</v>
      </c>
    </row>
    <row r="1985">
      <c r="A1985" s="31">
        <v>13.3</v>
      </c>
      <c r="B1985" s="27">
        <v>126427.92</v>
      </c>
    </row>
    <row r="1986">
      <c r="A1986" s="31">
        <v>11.8</v>
      </c>
      <c r="B1986" s="27">
        <v>119524.41</v>
      </c>
    </row>
    <row r="1987">
      <c r="A1987" s="31">
        <v>12.6</v>
      </c>
      <c r="B1987" s="27">
        <v>124792.975</v>
      </c>
    </row>
    <row r="1988">
      <c r="A1988" s="31">
        <v>15.3</v>
      </c>
      <c r="B1988" s="27">
        <v>141571.295</v>
      </c>
    </row>
    <row r="1989">
      <c r="A1989" s="31">
        <v>16.7</v>
      </c>
      <c r="B1989" s="27">
        <v>137795.795</v>
      </c>
    </row>
    <row r="1990">
      <c r="A1990" s="31">
        <v>16.9</v>
      </c>
      <c r="B1990" s="27">
        <v>141444.445</v>
      </c>
    </row>
    <row r="1991">
      <c r="A1991" s="31">
        <v>15.3</v>
      </c>
      <c r="B1991" s="27">
        <v>134684.585</v>
      </c>
    </row>
    <row r="1992">
      <c r="A1992" s="31">
        <v>16.4</v>
      </c>
      <c r="B1992" s="27">
        <v>117394.455</v>
      </c>
    </row>
    <row r="1993">
      <c r="A1993" s="31">
        <v>15.2</v>
      </c>
      <c r="B1993" s="27">
        <v>107553.005</v>
      </c>
    </row>
    <row r="1994">
      <c r="A1994" s="31">
        <v>18.4</v>
      </c>
      <c r="B1994" s="27">
        <v>121221.455</v>
      </c>
    </row>
    <row r="1995">
      <c r="A1995" s="31">
        <v>17.9</v>
      </c>
      <c r="B1995" s="27">
        <v>124473.67</v>
      </c>
    </row>
    <row r="1996">
      <c r="A1996" s="31">
        <v>14.6</v>
      </c>
      <c r="B1996" s="27">
        <v>133969.69</v>
      </c>
    </row>
    <row r="1997">
      <c r="A1997" s="31">
        <v>16.9</v>
      </c>
      <c r="B1997" s="27">
        <v>130437.325</v>
      </c>
    </row>
    <row r="1998">
      <c r="A1998" s="31">
        <v>17.8</v>
      </c>
      <c r="B1998" s="27">
        <v>120149.435</v>
      </c>
    </row>
    <row r="1999">
      <c r="A1999" s="31">
        <v>16.9</v>
      </c>
      <c r="B1999" s="27">
        <v>109644.695</v>
      </c>
    </row>
    <row r="2000">
      <c r="A2000" s="31">
        <v>12.0</v>
      </c>
      <c r="B2000" s="27">
        <v>121528.375</v>
      </c>
    </row>
    <row r="2001">
      <c r="A2001" s="31">
        <v>13.0</v>
      </c>
      <c r="B2001" s="27">
        <v>136373.435</v>
      </c>
    </row>
    <row r="2002">
      <c r="A2002" s="31">
        <v>14.4</v>
      </c>
      <c r="B2002" s="27">
        <v>131904.745</v>
      </c>
    </row>
    <row r="2003">
      <c r="A2003" s="31">
        <v>14.9</v>
      </c>
      <c r="B2003" s="27">
        <v>133100.905</v>
      </c>
    </row>
    <row r="2004">
      <c r="A2004" s="31">
        <v>15.9</v>
      </c>
      <c r="B2004" s="27">
        <v>131466.24</v>
      </c>
    </row>
    <row r="2005">
      <c r="A2005" s="31">
        <v>13.8</v>
      </c>
      <c r="B2005" s="27">
        <v>136872.56</v>
      </c>
    </row>
    <row r="2006">
      <c r="A2006" s="31">
        <v>13.1</v>
      </c>
      <c r="B2006" s="27">
        <v>126938.54</v>
      </c>
    </row>
    <row r="2007">
      <c r="A2007" s="31">
        <v>12.5</v>
      </c>
      <c r="B2007" s="27">
        <v>125830.75</v>
      </c>
    </row>
    <row r="2008">
      <c r="A2008" s="31">
        <v>15.4</v>
      </c>
      <c r="B2008" s="27">
        <v>141431.99</v>
      </c>
    </row>
    <row r="2009">
      <c r="A2009" s="31">
        <v>15.2</v>
      </c>
      <c r="B2009" s="27">
        <v>137644.865</v>
      </c>
    </row>
    <row r="2010">
      <c r="A2010" s="31">
        <v>17.4</v>
      </c>
      <c r="B2010" s="27">
        <v>126614.72</v>
      </c>
    </row>
    <row r="2011">
      <c r="A2011" s="31">
        <v>15.1</v>
      </c>
      <c r="B2011" s="27">
        <v>131372.71</v>
      </c>
    </row>
    <row r="2012">
      <c r="A2012" s="31">
        <v>10.3</v>
      </c>
      <c r="B2012" s="27">
        <v>143010.27</v>
      </c>
    </row>
    <row r="2013">
      <c r="A2013" s="31">
        <v>14.5</v>
      </c>
      <c r="B2013" s="27">
        <v>125400.27</v>
      </c>
    </row>
    <row r="2014">
      <c r="A2014" s="31">
        <v>12.5</v>
      </c>
      <c r="B2014" s="27">
        <v>118507.76</v>
      </c>
    </row>
    <row r="2015">
      <c r="A2015" s="31">
        <v>13.1</v>
      </c>
      <c r="B2015" s="27">
        <v>136255.335</v>
      </c>
    </row>
    <row r="2016">
      <c r="A2016" s="31">
        <v>11.8</v>
      </c>
      <c r="B2016" s="27">
        <v>140264.52</v>
      </c>
    </row>
    <row r="2017">
      <c r="A2017" s="31">
        <v>15.7</v>
      </c>
      <c r="B2017" s="27">
        <v>138627.11</v>
      </c>
    </row>
    <row r="2018">
      <c r="A2018" s="31">
        <v>17.2</v>
      </c>
      <c r="B2018" s="27">
        <v>135266.165</v>
      </c>
    </row>
    <row r="2019">
      <c r="A2019" s="31">
        <v>16.9</v>
      </c>
      <c r="B2019" s="27">
        <v>134041.23</v>
      </c>
    </row>
    <row r="2020">
      <c r="A2020" s="31">
        <v>11.4</v>
      </c>
      <c r="B2020" s="27">
        <v>130088.95</v>
      </c>
    </row>
    <row r="2021">
      <c r="A2021" s="31">
        <v>14.2</v>
      </c>
      <c r="B2021" s="27">
        <v>118837.05</v>
      </c>
    </row>
    <row r="2022">
      <c r="A2022" s="31">
        <v>15.1</v>
      </c>
      <c r="B2022" s="27">
        <v>130119.41</v>
      </c>
    </row>
    <row r="2023">
      <c r="A2023" s="31">
        <v>14.2</v>
      </c>
      <c r="B2023" s="27">
        <v>133668.935</v>
      </c>
    </row>
    <row r="2024">
      <c r="A2024" s="31">
        <v>14.7</v>
      </c>
      <c r="B2024" s="27">
        <v>135296.8</v>
      </c>
    </row>
    <row r="2025">
      <c r="A2025" s="31">
        <v>11.5</v>
      </c>
      <c r="B2025" s="27">
        <v>143158.89</v>
      </c>
    </row>
    <row r="2026">
      <c r="A2026" s="31">
        <v>12.8</v>
      </c>
      <c r="B2026" s="27">
        <v>143109.355</v>
      </c>
    </row>
    <row r="2027">
      <c r="A2027" s="31">
        <v>12.5</v>
      </c>
      <c r="B2027" s="27">
        <v>125303.885</v>
      </c>
    </row>
    <row r="2028">
      <c r="A2028" s="31">
        <v>15.3</v>
      </c>
      <c r="B2028" s="27">
        <v>114065.32</v>
      </c>
    </row>
    <row r="2029">
      <c r="A2029" s="31">
        <v>13.8</v>
      </c>
      <c r="B2029" s="27">
        <v>132894.41</v>
      </c>
    </row>
    <row r="2030">
      <c r="A2030" s="31">
        <v>12.9</v>
      </c>
      <c r="B2030" s="27">
        <v>140086.105</v>
      </c>
    </row>
    <row r="2031">
      <c r="A2031" s="31">
        <v>13.3</v>
      </c>
      <c r="B2031" s="27">
        <v>138666.105</v>
      </c>
    </row>
    <row r="2032">
      <c r="A2032" s="31">
        <v>12.0</v>
      </c>
      <c r="B2032" s="27">
        <v>142476.365</v>
      </c>
    </row>
    <row r="2033">
      <c r="A2033" s="31">
        <v>13.5</v>
      </c>
      <c r="B2033" s="27">
        <v>133822.7</v>
      </c>
    </row>
    <row r="2034">
      <c r="A2034" s="31">
        <v>12.2</v>
      </c>
      <c r="B2034" s="27">
        <v>128417.22</v>
      </c>
    </row>
    <row r="2035">
      <c r="A2035" s="31">
        <v>12.8</v>
      </c>
      <c r="B2035" s="27">
        <v>123014.555</v>
      </c>
    </row>
    <row r="2036">
      <c r="A2036" s="31">
        <v>13.5</v>
      </c>
      <c r="B2036" s="27">
        <v>132571.33</v>
      </c>
    </row>
    <row r="2037">
      <c r="A2037" s="31">
        <v>15.6</v>
      </c>
      <c r="B2037" s="27">
        <v>132720.395</v>
      </c>
    </row>
    <row r="2038">
      <c r="A2038" s="31">
        <v>16.3</v>
      </c>
      <c r="B2038" s="27">
        <v>130547.735</v>
      </c>
    </row>
    <row r="2039">
      <c r="A2039" s="31">
        <v>14.2</v>
      </c>
      <c r="B2039" s="27">
        <v>132583.64</v>
      </c>
    </row>
    <row r="2040">
      <c r="A2040" s="31">
        <v>17.1</v>
      </c>
      <c r="B2040" s="27">
        <v>132105.75</v>
      </c>
    </row>
    <row r="2041">
      <c r="A2041" s="31">
        <v>16.4</v>
      </c>
      <c r="B2041" s="27">
        <v>111590.65</v>
      </c>
    </row>
    <row r="2042">
      <c r="A2042" s="31">
        <v>18.2</v>
      </c>
      <c r="B2042" s="27">
        <v>109935.335</v>
      </c>
    </row>
    <row r="2043">
      <c r="A2043" s="31">
        <v>16.0</v>
      </c>
      <c r="B2043" s="27">
        <v>127930.355</v>
      </c>
    </row>
    <row r="2044">
      <c r="A2044" s="31">
        <v>10.5</v>
      </c>
      <c r="B2044" s="27">
        <v>140042.145</v>
      </c>
    </row>
    <row r="2045">
      <c r="A2045" s="31">
        <v>11.3</v>
      </c>
      <c r="B2045" s="27">
        <v>140205.295</v>
      </c>
    </row>
    <row r="2046">
      <c r="A2046" s="31">
        <v>12.8</v>
      </c>
      <c r="B2046" s="27">
        <v>140835.175</v>
      </c>
    </row>
    <row r="2047">
      <c r="A2047" s="31">
        <v>12.7</v>
      </c>
      <c r="B2047" s="27">
        <v>144062.61</v>
      </c>
    </row>
    <row r="2048">
      <c r="A2048" s="31">
        <v>14.9</v>
      </c>
      <c r="B2048" s="27">
        <v>121119.265</v>
      </c>
    </row>
    <row r="2049">
      <c r="A2049" s="31">
        <v>15.8</v>
      </c>
      <c r="B2049" s="27">
        <v>111165.955</v>
      </c>
    </row>
    <row r="2050">
      <c r="A2050" s="31">
        <v>14.8</v>
      </c>
      <c r="B2050" s="27">
        <v>125959.75</v>
      </c>
    </row>
    <row r="2051">
      <c r="A2051" s="31">
        <v>15.8</v>
      </c>
      <c r="B2051" s="27">
        <v>130141.225</v>
      </c>
    </row>
    <row r="2052">
      <c r="A2052" s="31">
        <v>15.9</v>
      </c>
      <c r="B2052" s="27">
        <v>127945.31</v>
      </c>
    </row>
    <row r="2053">
      <c r="A2053" s="31">
        <v>18.1</v>
      </c>
      <c r="B2053" s="27">
        <v>121914.44</v>
      </c>
    </row>
    <row r="2054">
      <c r="A2054" s="31">
        <v>18.1</v>
      </c>
      <c r="B2054" s="27">
        <v>124640.09</v>
      </c>
    </row>
    <row r="2055">
      <c r="A2055" s="31">
        <v>14.9</v>
      </c>
      <c r="B2055" s="27">
        <v>113755.18</v>
      </c>
    </row>
    <row r="2056">
      <c r="A2056" s="31">
        <v>15.0</v>
      </c>
      <c r="B2056" s="27">
        <v>111034.745</v>
      </c>
    </row>
    <row r="2057">
      <c r="A2057" s="31">
        <v>16.3</v>
      </c>
      <c r="B2057" s="27">
        <v>121520.57</v>
      </c>
    </row>
    <row r="2058">
      <c r="A2058" s="31">
        <v>17.2</v>
      </c>
      <c r="B2058" s="27">
        <v>119321.855</v>
      </c>
    </row>
    <row r="2059">
      <c r="A2059" s="31">
        <v>12.7</v>
      </c>
      <c r="B2059" s="27">
        <v>129884.75</v>
      </c>
    </row>
    <row r="2060">
      <c r="A2060" s="31">
        <v>15.7</v>
      </c>
      <c r="B2060" s="27">
        <v>123490.855</v>
      </c>
    </row>
    <row r="2061">
      <c r="A2061" s="31">
        <v>14.1</v>
      </c>
      <c r="B2061" s="27">
        <v>125707.04</v>
      </c>
    </row>
    <row r="2062">
      <c r="A2062" s="31">
        <v>11.1</v>
      </c>
      <c r="B2062" s="27">
        <v>127131.37</v>
      </c>
    </row>
    <row r="2063">
      <c r="A2063" s="31">
        <v>11.5</v>
      </c>
      <c r="B2063" s="27">
        <v>117125.065</v>
      </c>
    </row>
    <row r="2064">
      <c r="A2064" s="31">
        <v>12.4</v>
      </c>
      <c r="B2064" s="27">
        <v>134984.79</v>
      </c>
    </row>
    <row r="2065">
      <c r="A2065" s="31">
        <v>13.0</v>
      </c>
      <c r="B2065" s="27">
        <v>138437.855</v>
      </c>
    </row>
    <row r="2066">
      <c r="A2066" s="31">
        <v>14.5</v>
      </c>
      <c r="B2066" s="27">
        <v>129322.31</v>
      </c>
    </row>
    <row r="2067">
      <c r="A2067" s="31">
        <v>20.7</v>
      </c>
      <c r="B2067" s="27">
        <v>119044.425</v>
      </c>
    </row>
    <row r="2068">
      <c r="A2068" s="31">
        <v>17.6</v>
      </c>
      <c r="B2068" s="27">
        <v>118809.08</v>
      </c>
    </row>
    <row r="2069">
      <c r="A2069" s="31">
        <v>19.3</v>
      </c>
      <c r="B2069" s="27">
        <v>100166.885</v>
      </c>
    </row>
    <row r="2070">
      <c r="A2070" s="31">
        <v>19.8</v>
      </c>
      <c r="B2070" s="27">
        <v>98917.175</v>
      </c>
    </row>
    <row r="2071">
      <c r="A2071" s="31">
        <v>12.5</v>
      </c>
      <c r="B2071" s="27">
        <v>121605.395</v>
      </c>
    </row>
    <row r="2072">
      <c r="A2072" s="31">
        <v>15.7</v>
      </c>
      <c r="B2072" s="27">
        <v>119645.18</v>
      </c>
    </row>
    <row r="2073">
      <c r="A2073" s="31">
        <v>22.0</v>
      </c>
      <c r="B2073" s="27">
        <v>113547.67</v>
      </c>
    </row>
    <row r="2074">
      <c r="A2074" s="31">
        <v>19.9</v>
      </c>
      <c r="B2074" s="27">
        <v>109327.46</v>
      </c>
    </row>
    <row r="2075">
      <c r="A2075" s="31">
        <v>17.3</v>
      </c>
      <c r="B2075" s="27">
        <v>114865.645</v>
      </c>
    </row>
    <row r="2076">
      <c r="A2076" s="31">
        <v>16.6</v>
      </c>
      <c r="B2076" s="27">
        <v>105534.01</v>
      </c>
    </row>
    <row r="2077">
      <c r="A2077" s="31">
        <v>19.2</v>
      </c>
      <c r="B2077" s="27">
        <v>95865.14</v>
      </c>
    </row>
    <row r="2078">
      <c r="A2078" s="31">
        <v>22.9</v>
      </c>
      <c r="B2078" s="27">
        <v>99778.2</v>
      </c>
    </row>
    <row r="2079">
      <c r="A2079" s="31">
        <v>19.9</v>
      </c>
      <c r="B2079" s="27">
        <v>112421.09</v>
      </c>
    </row>
    <row r="2080">
      <c r="A2080" s="31">
        <v>15.6</v>
      </c>
      <c r="B2080" s="27">
        <v>112140.47</v>
      </c>
    </row>
    <row r="2081">
      <c r="A2081" s="31">
        <v>21.4</v>
      </c>
      <c r="B2081" s="27">
        <v>109328.335</v>
      </c>
    </row>
    <row r="2082">
      <c r="A2082" s="31">
        <v>19.4</v>
      </c>
      <c r="B2082" s="27">
        <v>106643.05</v>
      </c>
    </row>
    <row r="2083">
      <c r="A2083" s="31">
        <v>16.0</v>
      </c>
      <c r="B2083" s="27">
        <v>111644.6</v>
      </c>
    </row>
    <row r="2084">
      <c r="A2084" s="31">
        <v>17.2</v>
      </c>
      <c r="B2084" s="27">
        <v>96225.91</v>
      </c>
    </row>
    <row r="2085">
      <c r="A2085" s="31">
        <v>16.6</v>
      </c>
      <c r="B2085" s="27">
        <v>107196.61</v>
      </c>
    </row>
    <row r="2086">
      <c r="A2086" s="31">
        <v>15.8</v>
      </c>
      <c r="B2086" s="27">
        <v>113008.77</v>
      </c>
    </row>
    <row r="2087">
      <c r="A2087" s="31">
        <v>22.8</v>
      </c>
      <c r="B2087" s="27">
        <v>110807.72</v>
      </c>
    </row>
    <row r="2088">
      <c r="A2088" s="31">
        <v>15.5</v>
      </c>
      <c r="B2088" s="27">
        <v>115643.44</v>
      </c>
    </row>
    <row r="2089">
      <c r="A2089" s="31">
        <v>18.7</v>
      </c>
      <c r="B2089" s="27">
        <v>112335.7</v>
      </c>
    </row>
    <row r="2090">
      <c r="A2090" s="31">
        <v>26.3</v>
      </c>
      <c r="B2090" s="27">
        <v>93384.0</v>
      </c>
    </row>
    <row r="2091">
      <c r="A2091" s="31">
        <v>22.0</v>
      </c>
      <c r="B2091" s="27">
        <v>86891.23</v>
      </c>
    </row>
    <row r="2092">
      <c r="A2092" s="31">
        <v>19.8</v>
      </c>
      <c r="B2092" s="27">
        <v>100977.95</v>
      </c>
    </row>
    <row r="2093">
      <c r="A2093" s="31">
        <v>18.9</v>
      </c>
      <c r="B2093" s="27">
        <v>103200.64</v>
      </c>
    </row>
    <row r="2094">
      <c r="A2094" s="31">
        <v>15.1</v>
      </c>
      <c r="B2094" s="27">
        <v>112412.445</v>
      </c>
    </row>
    <row r="2095">
      <c r="A2095" s="31">
        <v>15.0</v>
      </c>
      <c r="B2095" s="27">
        <v>117535.715</v>
      </c>
    </row>
    <row r="2096">
      <c r="A2096" s="31">
        <v>11.9</v>
      </c>
      <c r="B2096" s="27">
        <v>126354.68</v>
      </c>
    </row>
    <row r="2097">
      <c r="A2097" s="31">
        <v>13.4</v>
      </c>
      <c r="B2097" s="27">
        <v>106694.965</v>
      </c>
    </row>
    <row r="2098">
      <c r="A2098" s="31">
        <v>13.4</v>
      </c>
      <c r="B2098" s="27">
        <v>101703.49</v>
      </c>
    </row>
    <row r="2099">
      <c r="A2099" s="31">
        <v>13.6</v>
      </c>
      <c r="B2099" s="27">
        <v>114651.14</v>
      </c>
    </row>
    <row r="2100">
      <c r="A2100" s="31">
        <v>21.0</v>
      </c>
      <c r="B2100" s="27">
        <v>112076.46</v>
      </c>
    </row>
    <row r="2101">
      <c r="A2101" s="31">
        <v>19.4</v>
      </c>
      <c r="B2101" s="27">
        <v>113620.21</v>
      </c>
    </row>
    <row r="2102">
      <c r="A2102" s="31">
        <v>19.5</v>
      </c>
      <c r="B2102" s="27">
        <v>106641.79</v>
      </c>
    </row>
    <row r="2103">
      <c r="A2103" s="31">
        <v>26.0</v>
      </c>
      <c r="B2103" s="27">
        <v>99585.835</v>
      </c>
    </row>
    <row r="2104">
      <c r="A2104" s="31">
        <v>29.4</v>
      </c>
      <c r="B2104" s="27">
        <v>92277.025</v>
      </c>
    </row>
    <row r="2105">
      <c r="A2105" s="31">
        <v>29.5</v>
      </c>
      <c r="B2105" s="27">
        <v>94081.565</v>
      </c>
    </row>
    <row r="2106">
      <c r="A2106" s="31">
        <v>12.7</v>
      </c>
      <c r="B2106" s="27">
        <v>113610.03</v>
      </c>
    </row>
    <row r="2107">
      <c r="A2107" s="31">
        <v>12.6</v>
      </c>
      <c r="B2107" s="27">
        <v>122607.56</v>
      </c>
    </row>
    <row r="2108">
      <c r="A2108" s="34"/>
      <c r="B2108" s="37"/>
    </row>
    <row r="2109">
      <c r="A2109" s="34"/>
      <c r="B2109" s="37"/>
    </row>
  </sheetData>
  <mergeCells count="4">
    <mergeCell ref="C19:C20"/>
    <mergeCell ref="D19:H39"/>
    <mergeCell ref="I19:I20"/>
    <mergeCell ref="J19:N39"/>
  </mergeCells>
  <conditionalFormatting sqref="B1:B2109">
    <cfRule type="colorScale" priority="1">
      <colorScale>
        <cfvo type="min"/>
        <cfvo type="percentile" val="50"/>
        <cfvo type="max"/>
        <color rgb="FF57BB8A"/>
        <color rgb="FFFFFFFF"/>
        <color rgb="FFE67C73"/>
      </colorScale>
    </cfRule>
  </conditionalFormatting>
  <conditionalFormatting sqref="A1:A2109">
    <cfRule type="colorScale" priority="2">
      <colorScale>
        <cfvo type="min"/>
        <cfvo type="max"/>
        <color rgb="FFF4CCCC"/>
        <color rgb="FFE06666"/>
      </colorScale>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13"/>
  </cols>
  <sheetData>
    <row r="1">
      <c r="A1" s="24" t="s">
        <v>23</v>
      </c>
      <c r="B1" s="20" t="s">
        <v>25</v>
      </c>
    </row>
    <row r="2">
      <c r="A2" s="28">
        <v>23.6</v>
      </c>
      <c r="B2" s="27">
        <v>99635.03</v>
      </c>
    </row>
    <row r="3">
      <c r="A3" s="28">
        <v>26.8</v>
      </c>
      <c r="B3" s="27">
        <v>129606.01</v>
      </c>
    </row>
    <row r="4">
      <c r="A4" s="28">
        <v>26.5</v>
      </c>
      <c r="B4" s="27">
        <v>142300.54</v>
      </c>
    </row>
    <row r="5">
      <c r="A5" s="28">
        <v>25.2</v>
      </c>
      <c r="B5" s="27">
        <v>104330.715</v>
      </c>
    </row>
    <row r="6">
      <c r="A6" s="28">
        <v>30.7</v>
      </c>
      <c r="B6" s="27">
        <v>118132.2</v>
      </c>
    </row>
    <row r="7">
      <c r="A7" s="28">
        <v>31.6</v>
      </c>
      <c r="B7" s="27">
        <v>130672.485</v>
      </c>
    </row>
    <row r="8">
      <c r="A8" s="28">
        <v>20.7</v>
      </c>
      <c r="B8" s="27">
        <v>153514.82</v>
      </c>
    </row>
    <row r="9">
      <c r="A9" s="28">
        <v>13.5</v>
      </c>
      <c r="B9" s="27">
        <v>142015.655</v>
      </c>
    </row>
    <row r="10">
      <c r="A10" s="28">
        <v>3.1</v>
      </c>
      <c r="B10" s="27">
        <v>121801.155</v>
      </c>
      <c r="J10" s="93" t="s">
        <v>107</v>
      </c>
      <c r="L10" s="94">
        <f>INTERCEPT(B:B,A:A)</f>
        <v>126607.8248</v>
      </c>
    </row>
    <row r="11">
      <c r="A11" s="28">
        <v>5.6</v>
      </c>
      <c r="B11" s="27">
        <v>103043.66</v>
      </c>
      <c r="J11" s="93" t="s">
        <v>108</v>
      </c>
      <c r="L11" s="94">
        <f>SLOPE(B:B,A:A)</f>
        <v>-445.4185486</v>
      </c>
    </row>
    <row r="12">
      <c r="A12" s="28">
        <v>29.9</v>
      </c>
      <c r="B12" s="27">
        <v>99865.755</v>
      </c>
      <c r="J12" s="93" t="s">
        <v>109</v>
      </c>
      <c r="L12" s="95">
        <f>RSQ(A:A,B:B)</f>
        <v>0.06625778618</v>
      </c>
    </row>
    <row r="13">
      <c r="A13" s="28">
        <v>31.6</v>
      </c>
      <c r="B13" s="27">
        <v>131261.125</v>
      </c>
    </row>
    <row r="14">
      <c r="A14" s="28">
        <v>4.2</v>
      </c>
      <c r="B14" s="27">
        <v>126527.36</v>
      </c>
    </row>
    <row r="15">
      <c r="A15" s="28">
        <v>15.2</v>
      </c>
      <c r="B15" s="27">
        <v>119741.62</v>
      </c>
    </row>
    <row r="16">
      <c r="A16" s="28">
        <v>14.6</v>
      </c>
      <c r="B16" s="27">
        <v>118411.22</v>
      </c>
    </row>
    <row r="17">
      <c r="A17" s="28">
        <v>30.3</v>
      </c>
      <c r="B17" s="27">
        <v>116690.765</v>
      </c>
    </row>
    <row r="18">
      <c r="A18" s="28">
        <v>27.5</v>
      </c>
      <c r="B18" s="27">
        <v>99371.31</v>
      </c>
    </row>
    <row r="19">
      <c r="A19" s="28">
        <v>23.4</v>
      </c>
      <c r="B19" s="27">
        <v>97728.75</v>
      </c>
      <c r="C19" s="51" t="s">
        <v>34</v>
      </c>
      <c r="D19" s="60" t="s">
        <v>110</v>
      </c>
      <c r="I19" s="61" t="s">
        <v>39</v>
      </c>
      <c r="J19" s="62" t="s">
        <v>111</v>
      </c>
    </row>
    <row r="20">
      <c r="A20" s="28">
        <v>29.0</v>
      </c>
      <c r="B20" s="27">
        <v>116883.15</v>
      </c>
    </row>
    <row r="21">
      <c r="A21" s="28">
        <v>19.6</v>
      </c>
      <c r="B21" s="27">
        <v>128968.125</v>
      </c>
    </row>
    <row r="22">
      <c r="A22" s="28">
        <v>25.8</v>
      </c>
      <c r="B22" s="27">
        <v>148702.505</v>
      </c>
    </row>
    <row r="23">
      <c r="A23" s="28">
        <v>23.1</v>
      </c>
      <c r="B23" s="27">
        <v>153232.1</v>
      </c>
    </row>
    <row r="24">
      <c r="A24" s="28">
        <v>28.6</v>
      </c>
      <c r="B24" s="27">
        <v>138095.2</v>
      </c>
    </row>
    <row r="25">
      <c r="A25" s="28">
        <v>30.3</v>
      </c>
      <c r="B25" s="27">
        <v>116310.59</v>
      </c>
    </row>
    <row r="26">
      <c r="A26" s="28">
        <v>25.4</v>
      </c>
      <c r="B26" s="27">
        <v>97959.46</v>
      </c>
    </row>
    <row r="27">
      <c r="A27" s="28">
        <v>19.9</v>
      </c>
      <c r="B27" s="27">
        <v>103769.48</v>
      </c>
    </row>
    <row r="28">
      <c r="A28" s="28">
        <v>17.7</v>
      </c>
      <c r="B28" s="27">
        <v>118393.31</v>
      </c>
    </row>
    <row r="29">
      <c r="A29" s="28">
        <v>27.0</v>
      </c>
      <c r="B29" s="27">
        <v>116763.725</v>
      </c>
    </row>
    <row r="30">
      <c r="A30" s="28">
        <v>28.9</v>
      </c>
      <c r="B30" s="27">
        <v>119313.73</v>
      </c>
    </row>
    <row r="31">
      <c r="A31" s="28">
        <v>27.6</v>
      </c>
      <c r="B31" s="27">
        <v>121018.15</v>
      </c>
    </row>
    <row r="32">
      <c r="A32" s="28">
        <v>26.2</v>
      </c>
      <c r="B32" s="27">
        <v>103822.97</v>
      </c>
    </row>
    <row r="33">
      <c r="A33" s="28">
        <v>17.3</v>
      </c>
      <c r="B33" s="27">
        <v>100178.84</v>
      </c>
    </row>
    <row r="34">
      <c r="A34" s="28">
        <v>23.9</v>
      </c>
      <c r="B34" s="27">
        <v>118694.16</v>
      </c>
    </row>
    <row r="35">
      <c r="A35" s="28">
        <v>22.7</v>
      </c>
      <c r="B35" s="27">
        <v>122880.13</v>
      </c>
    </row>
    <row r="36">
      <c r="A36" s="28">
        <v>21.2</v>
      </c>
      <c r="B36" s="27">
        <v>117398.03</v>
      </c>
    </row>
    <row r="37">
      <c r="A37" s="28">
        <v>28.8</v>
      </c>
      <c r="B37" s="27">
        <v>122279.425</v>
      </c>
    </row>
    <row r="38">
      <c r="A38" s="28">
        <v>28.4</v>
      </c>
      <c r="B38" s="27">
        <v>141837.005</v>
      </c>
    </row>
    <row r="39">
      <c r="A39" s="28">
        <v>16.1</v>
      </c>
      <c r="B39" s="27">
        <v>132138.365</v>
      </c>
    </row>
    <row r="40">
      <c r="A40" s="28">
        <v>16.6</v>
      </c>
      <c r="B40" s="27">
        <v>112108.215</v>
      </c>
    </row>
    <row r="41">
      <c r="A41" s="28">
        <v>28.6</v>
      </c>
      <c r="B41" s="27">
        <v>126813.075</v>
      </c>
    </row>
    <row r="42">
      <c r="A42" s="28">
        <v>27.7</v>
      </c>
      <c r="B42" s="27">
        <v>145948.565</v>
      </c>
    </row>
    <row r="43">
      <c r="A43" s="28">
        <v>24.1</v>
      </c>
      <c r="B43" s="27">
        <v>149322.85</v>
      </c>
    </row>
    <row r="44">
      <c r="A44" s="28">
        <v>23.8</v>
      </c>
      <c r="B44" s="27">
        <v>131376.78</v>
      </c>
    </row>
    <row r="45">
      <c r="A45" s="28">
        <v>14.9</v>
      </c>
      <c r="B45" s="27">
        <v>136070.62</v>
      </c>
    </row>
    <row r="46">
      <c r="A46" s="28">
        <v>20.8</v>
      </c>
      <c r="B46" s="27">
        <v>119692.025</v>
      </c>
    </row>
    <row r="47">
      <c r="A47" s="28">
        <v>25.7</v>
      </c>
      <c r="B47" s="27">
        <v>125287.71</v>
      </c>
    </row>
    <row r="48">
      <c r="A48" s="28">
        <v>26.3</v>
      </c>
      <c r="B48" s="27">
        <v>131832.63</v>
      </c>
    </row>
    <row r="49">
      <c r="A49" s="28">
        <v>8.3</v>
      </c>
      <c r="B49" s="27">
        <v>127666.01</v>
      </c>
    </row>
    <row r="50">
      <c r="A50" s="28">
        <v>7.8</v>
      </c>
      <c r="B50" s="27">
        <v>125972.765</v>
      </c>
    </row>
    <row r="51">
      <c r="A51" s="28">
        <v>24.7</v>
      </c>
      <c r="B51" s="27">
        <v>139399.69</v>
      </c>
    </row>
    <row r="52">
      <c r="A52" s="28">
        <v>24.7</v>
      </c>
      <c r="B52" s="27">
        <v>139465.675</v>
      </c>
    </row>
    <row r="53">
      <c r="A53" s="28">
        <v>20.0</v>
      </c>
      <c r="B53" s="27">
        <v>136283.03</v>
      </c>
    </row>
    <row r="54">
      <c r="A54" s="28">
        <v>11.7</v>
      </c>
      <c r="B54" s="27">
        <v>138016.35</v>
      </c>
    </row>
    <row r="55">
      <c r="A55" s="28">
        <v>4.7</v>
      </c>
      <c r="B55" s="27">
        <v>135255.815</v>
      </c>
    </row>
    <row r="56">
      <c r="A56" s="28">
        <v>21.4</v>
      </c>
      <c r="B56" s="27">
        <v>120263.515</v>
      </c>
    </row>
    <row r="57">
      <c r="A57" s="28">
        <v>24.1</v>
      </c>
      <c r="B57" s="27">
        <v>130062.755</v>
      </c>
    </row>
    <row r="58">
      <c r="A58" s="28">
        <v>18.5</v>
      </c>
      <c r="B58" s="27">
        <v>131525.855</v>
      </c>
    </row>
    <row r="59">
      <c r="A59" s="28">
        <v>21.7</v>
      </c>
      <c r="B59" s="27">
        <v>131069.4</v>
      </c>
    </row>
    <row r="60">
      <c r="A60" s="28">
        <v>6.9</v>
      </c>
      <c r="B60" s="27">
        <v>116275.73</v>
      </c>
    </row>
    <row r="61">
      <c r="A61" s="28">
        <v>23.3</v>
      </c>
      <c r="B61" s="27">
        <v>103462.78</v>
      </c>
    </row>
    <row r="62">
      <c r="A62" s="28">
        <v>22.0</v>
      </c>
      <c r="B62" s="27">
        <v>123301.835</v>
      </c>
    </row>
    <row r="63">
      <c r="A63" s="28">
        <v>21.2</v>
      </c>
      <c r="B63" s="27">
        <v>126750.29</v>
      </c>
    </row>
    <row r="64">
      <c r="A64" s="28">
        <v>23.0</v>
      </c>
      <c r="B64" s="27">
        <v>120764.185</v>
      </c>
    </row>
    <row r="65">
      <c r="A65" s="28">
        <v>22.5</v>
      </c>
      <c r="B65" s="27">
        <v>114967.345</v>
      </c>
    </row>
    <row r="66">
      <c r="A66" s="28">
        <v>10.8</v>
      </c>
      <c r="B66" s="27">
        <v>117053.75</v>
      </c>
    </row>
    <row r="67">
      <c r="A67" s="28">
        <v>10.8</v>
      </c>
      <c r="B67" s="27">
        <v>108344.575</v>
      </c>
    </row>
    <row r="68">
      <c r="A68" s="28">
        <v>20.4</v>
      </c>
      <c r="B68" s="27">
        <v>106348.78</v>
      </c>
    </row>
    <row r="69">
      <c r="A69" s="28">
        <v>18.6</v>
      </c>
      <c r="B69" s="27">
        <v>108282.48</v>
      </c>
    </row>
    <row r="70">
      <c r="A70" s="28">
        <v>22.1</v>
      </c>
      <c r="B70" s="27">
        <v>125828.53</v>
      </c>
    </row>
    <row r="71">
      <c r="A71" s="28">
        <v>22.3</v>
      </c>
      <c r="B71" s="27">
        <v>124418.415</v>
      </c>
    </row>
    <row r="72">
      <c r="A72" s="28">
        <v>18.7</v>
      </c>
      <c r="B72" s="27">
        <v>121683.65</v>
      </c>
    </row>
    <row r="73">
      <c r="A73" s="28">
        <v>21.2</v>
      </c>
      <c r="B73" s="27">
        <v>120929.815</v>
      </c>
    </row>
    <row r="74">
      <c r="A74" s="28">
        <v>20.0</v>
      </c>
      <c r="B74" s="27">
        <v>108738.82</v>
      </c>
    </row>
    <row r="75">
      <c r="A75" s="28">
        <v>17.5</v>
      </c>
      <c r="B75" s="27">
        <v>100170.295</v>
      </c>
    </row>
    <row r="76">
      <c r="A76" s="28">
        <v>14.5</v>
      </c>
      <c r="B76" s="27">
        <v>123787.075</v>
      </c>
    </row>
    <row r="77">
      <c r="A77" s="28">
        <v>4.8</v>
      </c>
      <c r="B77" s="27">
        <v>125600.86</v>
      </c>
    </row>
    <row r="78">
      <c r="A78" s="28">
        <v>9.4</v>
      </c>
      <c r="B78" s="27">
        <v>127975.815</v>
      </c>
    </row>
    <row r="79">
      <c r="A79" s="28">
        <v>15.1</v>
      </c>
      <c r="B79" s="27">
        <v>128319.45</v>
      </c>
    </row>
    <row r="80">
      <c r="A80" s="28">
        <v>19.9</v>
      </c>
      <c r="B80" s="27">
        <v>119491.32</v>
      </c>
    </row>
    <row r="81">
      <c r="A81" s="28">
        <v>20.8</v>
      </c>
      <c r="B81" s="27">
        <v>106754.8</v>
      </c>
    </row>
    <row r="82">
      <c r="A82" s="28">
        <v>19.9</v>
      </c>
      <c r="B82" s="27">
        <v>106555.03</v>
      </c>
    </row>
    <row r="83">
      <c r="A83" s="28">
        <v>3.9</v>
      </c>
      <c r="B83" s="27">
        <v>122810.05</v>
      </c>
    </row>
    <row r="84">
      <c r="A84" s="28">
        <v>3.8</v>
      </c>
      <c r="B84" s="27">
        <v>123234.935</v>
      </c>
    </row>
    <row r="85">
      <c r="A85" s="28">
        <v>13.8</v>
      </c>
      <c r="B85" s="27">
        <v>122268.86</v>
      </c>
    </row>
    <row r="86">
      <c r="A86" s="28">
        <v>9.9</v>
      </c>
      <c r="B86" s="27">
        <v>121998.2</v>
      </c>
    </row>
    <row r="87">
      <c r="A87" s="28">
        <v>11.2</v>
      </c>
      <c r="B87" s="27">
        <v>122346.335</v>
      </c>
    </row>
    <row r="88">
      <c r="A88" s="28">
        <v>14.4</v>
      </c>
      <c r="B88" s="27">
        <v>112187.715</v>
      </c>
    </row>
    <row r="89">
      <c r="A89" s="28">
        <v>18.6</v>
      </c>
      <c r="B89" s="27">
        <v>106418.665</v>
      </c>
    </row>
    <row r="90">
      <c r="A90" s="28">
        <v>18.1</v>
      </c>
      <c r="B90" s="27">
        <v>123061.87</v>
      </c>
    </row>
    <row r="91">
      <c r="A91" s="28">
        <v>18.1</v>
      </c>
      <c r="B91" s="27">
        <v>125795.325</v>
      </c>
    </row>
    <row r="92">
      <c r="A92" s="28">
        <v>10.7</v>
      </c>
      <c r="B92" s="27">
        <v>122042.265</v>
      </c>
    </row>
    <row r="93">
      <c r="A93" s="28">
        <v>17.5</v>
      </c>
      <c r="B93" s="27">
        <v>113838.41</v>
      </c>
    </row>
    <row r="94">
      <c r="A94" s="28">
        <v>17.4</v>
      </c>
      <c r="B94" s="27">
        <v>98891.06</v>
      </c>
    </row>
    <row r="95">
      <c r="A95" s="28">
        <v>16.2</v>
      </c>
      <c r="B95" s="27">
        <v>103999.17</v>
      </c>
    </row>
    <row r="96">
      <c r="A96" s="28">
        <v>9.8</v>
      </c>
      <c r="B96" s="27">
        <v>103685.45</v>
      </c>
    </row>
    <row r="97">
      <c r="A97" s="28">
        <v>13.0</v>
      </c>
      <c r="B97" s="27">
        <v>107383.37</v>
      </c>
    </row>
    <row r="98">
      <c r="A98" s="28">
        <v>3.9</v>
      </c>
      <c r="B98" s="27">
        <v>120235.505</v>
      </c>
    </row>
    <row r="99">
      <c r="A99" s="28">
        <v>12.6</v>
      </c>
      <c r="B99" s="27">
        <v>122129.775</v>
      </c>
    </row>
    <row r="100">
      <c r="A100" s="28">
        <v>10.9</v>
      </c>
      <c r="B100" s="27">
        <v>123990.76</v>
      </c>
    </row>
    <row r="101">
      <c r="A101" s="28">
        <v>15.9</v>
      </c>
      <c r="B101" s="27">
        <v>121753.115</v>
      </c>
    </row>
    <row r="102">
      <c r="A102" s="28">
        <v>14.9</v>
      </c>
      <c r="B102" s="27">
        <v>110034.165</v>
      </c>
    </row>
    <row r="103">
      <c r="A103" s="28">
        <v>13.4</v>
      </c>
      <c r="B103" s="27">
        <v>103760.225</v>
      </c>
    </row>
    <row r="104">
      <c r="A104" s="28">
        <v>14.9</v>
      </c>
      <c r="B104" s="27">
        <v>125107.78</v>
      </c>
    </row>
    <row r="105">
      <c r="A105" s="28">
        <v>8.4</v>
      </c>
      <c r="B105" s="27">
        <v>127793.38</v>
      </c>
    </row>
    <row r="106">
      <c r="A106" s="28">
        <v>12.8</v>
      </c>
      <c r="B106" s="27">
        <v>126673.935</v>
      </c>
    </row>
    <row r="107">
      <c r="A107" s="28">
        <v>10.9</v>
      </c>
      <c r="B107" s="27">
        <v>126937.94</v>
      </c>
    </row>
    <row r="108">
      <c r="A108" s="28">
        <v>7.5</v>
      </c>
      <c r="B108" s="27">
        <v>131031.415</v>
      </c>
    </row>
    <row r="109">
      <c r="A109" s="28">
        <v>9.9</v>
      </c>
      <c r="B109" s="27">
        <v>109763.985</v>
      </c>
    </row>
    <row r="110">
      <c r="A110" s="28">
        <v>11.0</v>
      </c>
      <c r="B110" s="27">
        <v>107160.54</v>
      </c>
    </row>
    <row r="111">
      <c r="A111" s="28">
        <v>12.7</v>
      </c>
      <c r="B111" s="27">
        <v>126696.19</v>
      </c>
    </row>
    <row r="112">
      <c r="A112" s="28">
        <v>13.8</v>
      </c>
      <c r="B112" s="27">
        <v>127973.585</v>
      </c>
    </row>
    <row r="113">
      <c r="A113" s="28">
        <v>7.1</v>
      </c>
      <c r="B113" s="27">
        <v>128598.495</v>
      </c>
    </row>
    <row r="114">
      <c r="A114" s="28">
        <v>7.5</v>
      </c>
      <c r="B114" s="27">
        <v>126483.805</v>
      </c>
    </row>
    <row r="115">
      <c r="A115" s="28">
        <v>7.8</v>
      </c>
      <c r="B115" s="27">
        <v>126230.785</v>
      </c>
    </row>
    <row r="116">
      <c r="A116" s="28">
        <v>3.5</v>
      </c>
      <c r="B116" s="27">
        <v>111803.625</v>
      </c>
    </row>
    <row r="117">
      <c r="A117" s="28">
        <v>5.9</v>
      </c>
      <c r="B117" s="27">
        <v>108217.82</v>
      </c>
    </row>
    <row r="118">
      <c r="A118" s="28">
        <v>8.3</v>
      </c>
      <c r="B118" s="27">
        <v>127855.22</v>
      </c>
    </row>
    <row r="119">
      <c r="A119" s="28">
        <v>8.9</v>
      </c>
      <c r="B119" s="27">
        <v>132642.14</v>
      </c>
    </row>
    <row r="120">
      <c r="A120" s="28">
        <v>12.6</v>
      </c>
      <c r="B120" s="27">
        <v>132814.615</v>
      </c>
    </row>
    <row r="121">
      <c r="A121" s="28">
        <v>12.3</v>
      </c>
      <c r="B121" s="27">
        <v>132669.58</v>
      </c>
    </row>
    <row r="122">
      <c r="A122" s="28">
        <v>12.1</v>
      </c>
      <c r="B122" s="27">
        <v>126304.445</v>
      </c>
    </row>
    <row r="123">
      <c r="A123" s="28">
        <v>6.1</v>
      </c>
      <c r="B123" s="27">
        <v>108487.975</v>
      </c>
    </row>
    <row r="124">
      <c r="A124" s="28">
        <v>11.2</v>
      </c>
      <c r="B124" s="27">
        <v>109233.34</v>
      </c>
    </row>
    <row r="125">
      <c r="A125" s="28">
        <v>11.6</v>
      </c>
      <c r="B125" s="27">
        <v>122375.47</v>
      </c>
    </row>
    <row r="126">
      <c r="A126" s="28">
        <v>7.1</v>
      </c>
      <c r="B126" s="27">
        <v>123734.865</v>
      </c>
    </row>
    <row r="127">
      <c r="A127" s="28">
        <v>7.6</v>
      </c>
      <c r="B127" s="27">
        <v>129121.86</v>
      </c>
    </row>
    <row r="128">
      <c r="A128" s="28">
        <v>6.9</v>
      </c>
      <c r="B128" s="27">
        <v>131237.185</v>
      </c>
    </row>
    <row r="129">
      <c r="A129" s="28">
        <v>5.9</v>
      </c>
      <c r="B129" s="27">
        <v>131138.73</v>
      </c>
    </row>
    <row r="130">
      <c r="A130" s="28">
        <v>7.3</v>
      </c>
      <c r="B130" s="27">
        <v>108377.05</v>
      </c>
    </row>
    <row r="131">
      <c r="A131" s="28">
        <v>5.9</v>
      </c>
      <c r="B131" s="27">
        <v>103811.28</v>
      </c>
    </row>
    <row r="132">
      <c r="A132" s="28">
        <v>7.9</v>
      </c>
      <c r="B132" s="27">
        <v>123740.245</v>
      </c>
    </row>
    <row r="133">
      <c r="A133" s="28">
        <v>5.9</v>
      </c>
      <c r="B133" s="27">
        <v>129312.58</v>
      </c>
    </row>
    <row r="134">
      <c r="A134" s="28">
        <v>8.7</v>
      </c>
      <c r="B134" s="27">
        <v>136903.27</v>
      </c>
    </row>
    <row r="135">
      <c r="A135" s="28">
        <v>6.7</v>
      </c>
      <c r="B135" s="27">
        <v>135217.65</v>
      </c>
    </row>
    <row r="136">
      <c r="A136" s="28">
        <v>6.2</v>
      </c>
      <c r="B136" s="27">
        <v>135172.41</v>
      </c>
    </row>
    <row r="137">
      <c r="A137" s="28">
        <v>10.4</v>
      </c>
      <c r="B137" s="27">
        <v>117136.63</v>
      </c>
    </row>
    <row r="138">
      <c r="A138" s="28">
        <v>10.3</v>
      </c>
      <c r="B138" s="27">
        <v>111897.085</v>
      </c>
    </row>
    <row r="139">
      <c r="A139" s="28">
        <v>10.2</v>
      </c>
      <c r="B139" s="27">
        <v>127524.8</v>
      </c>
    </row>
    <row r="140">
      <c r="A140" s="28">
        <v>3.2</v>
      </c>
      <c r="B140" s="27">
        <v>133235.48</v>
      </c>
    </row>
    <row r="141">
      <c r="A141" s="28">
        <v>6.0</v>
      </c>
      <c r="B141" s="27">
        <v>127522.71</v>
      </c>
    </row>
    <row r="142">
      <c r="A142" s="28">
        <v>3.5</v>
      </c>
      <c r="B142" s="27">
        <v>135361.195</v>
      </c>
    </row>
    <row r="143">
      <c r="A143" s="28">
        <v>6.7</v>
      </c>
      <c r="B143" s="27">
        <v>133422.46</v>
      </c>
    </row>
    <row r="144">
      <c r="A144" s="28">
        <v>7.7</v>
      </c>
      <c r="B144" s="27">
        <v>119331.85</v>
      </c>
    </row>
    <row r="145">
      <c r="A145" s="28">
        <v>8.6</v>
      </c>
      <c r="B145" s="27">
        <v>118783.085</v>
      </c>
    </row>
    <row r="146">
      <c r="A146" s="28">
        <v>8.1</v>
      </c>
      <c r="B146" s="27">
        <v>136690.92</v>
      </c>
    </row>
    <row r="147">
      <c r="A147" s="28">
        <v>6.8</v>
      </c>
      <c r="B147" s="27">
        <v>140886.995</v>
      </c>
    </row>
    <row r="148">
      <c r="A148" s="28">
        <v>7.4</v>
      </c>
      <c r="B148" s="27">
        <v>133103.37</v>
      </c>
    </row>
    <row r="149">
      <c r="A149" s="28">
        <v>8.4</v>
      </c>
      <c r="B149" s="27">
        <v>127900.235</v>
      </c>
    </row>
    <row r="150">
      <c r="A150" s="28">
        <v>6.6</v>
      </c>
      <c r="B150" s="27">
        <v>132338.94</v>
      </c>
    </row>
    <row r="151">
      <c r="A151" s="28">
        <v>8.0</v>
      </c>
      <c r="B151" s="27">
        <v>114669.79</v>
      </c>
    </row>
    <row r="152">
      <c r="A152" s="28">
        <v>4.9</v>
      </c>
      <c r="B152" s="27">
        <v>113261.26</v>
      </c>
    </row>
    <row r="153">
      <c r="A153" s="28">
        <v>8.1</v>
      </c>
      <c r="B153" s="27">
        <v>140919.995</v>
      </c>
    </row>
    <row r="154">
      <c r="A154" s="28">
        <v>4.6</v>
      </c>
      <c r="B154" s="27">
        <v>148534.505</v>
      </c>
    </row>
    <row r="155">
      <c r="A155" s="28">
        <v>8.2</v>
      </c>
      <c r="B155" s="27">
        <v>146902.95</v>
      </c>
    </row>
    <row r="156">
      <c r="A156" s="28">
        <v>5.5</v>
      </c>
      <c r="B156" s="27">
        <v>147155.265</v>
      </c>
    </row>
    <row r="157">
      <c r="A157" s="28">
        <v>7.0</v>
      </c>
      <c r="B157" s="27">
        <v>142625.035</v>
      </c>
    </row>
    <row r="158">
      <c r="A158" s="28">
        <v>6.4</v>
      </c>
      <c r="B158" s="27">
        <v>120128.295</v>
      </c>
    </row>
    <row r="159">
      <c r="A159" s="28">
        <v>6.9</v>
      </c>
      <c r="B159" s="27">
        <v>109609.685</v>
      </c>
    </row>
    <row r="160">
      <c r="A160" s="28">
        <v>8.2</v>
      </c>
      <c r="B160" s="27">
        <v>110715.815</v>
      </c>
    </row>
    <row r="161">
      <c r="A161" s="28">
        <v>8.6</v>
      </c>
      <c r="B161" s="27">
        <v>132854.135</v>
      </c>
    </row>
    <row r="162">
      <c r="A162" s="28">
        <v>7.1</v>
      </c>
      <c r="B162" s="27">
        <v>144125.525</v>
      </c>
    </row>
    <row r="163">
      <c r="A163" s="28">
        <v>8.3</v>
      </c>
      <c r="B163" s="27">
        <v>143465.445</v>
      </c>
    </row>
    <row r="164">
      <c r="A164" s="28">
        <v>6.9</v>
      </c>
      <c r="B164" s="27">
        <v>145005.62</v>
      </c>
    </row>
    <row r="165">
      <c r="A165" s="28">
        <v>8.0</v>
      </c>
      <c r="B165" s="27">
        <v>123754.55</v>
      </c>
    </row>
    <row r="166">
      <c r="A166" s="28">
        <v>8.0</v>
      </c>
      <c r="B166" s="27">
        <v>119125.62</v>
      </c>
    </row>
    <row r="167">
      <c r="A167" s="28">
        <v>6.6</v>
      </c>
      <c r="B167" s="27">
        <v>136054.145</v>
      </c>
    </row>
    <row r="168">
      <c r="A168" s="28">
        <v>3.3</v>
      </c>
      <c r="B168" s="27">
        <v>139073.785</v>
      </c>
    </row>
    <row r="169">
      <c r="A169" s="28">
        <v>4.7</v>
      </c>
      <c r="B169" s="27">
        <v>134290.46</v>
      </c>
    </row>
    <row r="170">
      <c r="A170" s="28">
        <v>4.2</v>
      </c>
      <c r="B170" s="27">
        <v>137073.775</v>
      </c>
    </row>
    <row r="171">
      <c r="A171" s="28">
        <v>7.9</v>
      </c>
      <c r="B171" s="27">
        <v>139781.245</v>
      </c>
    </row>
    <row r="172">
      <c r="A172" s="28">
        <v>7.1</v>
      </c>
      <c r="B172" s="27">
        <v>129576.36</v>
      </c>
    </row>
    <row r="173">
      <c r="A173" s="28">
        <v>8.6</v>
      </c>
      <c r="B173" s="27">
        <v>124910.57</v>
      </c>
    </row>
    <row r="174">
      <c r="A174" s="28">
        <v>6.2</v>
      </c>
      <c r="B174" s="27">
        <v>140431.36</v>
      </c>
    </row>
    <row r="175">
      <c r="A175" s="28">
        <v>5.8</v>
      </c>
      <c r="B175" s="27">
        <v>133171.4</v>
      </c>
    </row>
    <row r="176">
      <c r="A176" s="28">
        <v>7.7</v>
      </c>
      <c r="B176" s="27">
        <v>135407.57</v>
      </c>
    </row>
    <row r="177">
      <c r="A177" s="28">
        <v>6.3</v>
      </c>
      <c r="B177" s="27">
        <v>137379.23</v>
      </c>
    </row>
    <row r="178">
      <c r="A178" s="28">
        <v>7.1</v>
      </c>
      <c r="B178" s="27">
        <v>135562.075</v>
      </c>
    </row>
    <row r="179">
      <c r="A179" s="28">
        <v>5.0</v>
      </c>
      <c r="B179" s="27">
        <v>124587.43</v>
      </c>
    </row>
    <row r="180">
      <c r="A180" s="28">
        <v>4.1</v>
      </c>
      <c r="B180" s="27">
        <v>119277.48</v>
      </c>
    </row>
    <row r="181">
      <c r="A181" s="28">
        <v>5.6</v>
      </c>
      <c r="B181" s="27">
        <v>139468.155</v>
      </c>
    </row>
    <row r="182">
      <c r="A182" s="28">
        <v>7.9</v>
      </c>
      <c r="B182" s="27">
        <v>143170.055</v>
      </c>
    </row>
    <row r="183">
      <c r="A183" s="28">
        <v>6.9</v>
      </c>
      <c r="B183" s="27">
        <v>138931.0</v>
      </c>
    </row>
    <row r="184">
      <c r="A184" s="28">
        <v>7.0</v>
      </c>
      <c r="B184" s="27">
        <v>138972.425</v>
      </c>
    </row>
    <row r="185">
      <c r="A185" s="28">
        <v>5.0</v>
      </c>
      <c r="B185" s="27">
        <v>145713.81</v>
      </c>
    </row>
    <row r="186">
      <c r="A186" s="28">
        <v>2.8</v>
      </c>
      <c r="B186" s="27">
        <v>130073.27</v>
      </c>
    </row>
    <row r="187">
      <c r="A187" s="28">
        <v>8.2</v>
      </c>
      <c r="B187" s="27">
        <v>117312.925</v>
      </c>
    </row>
    <row r="188">
      <c r="A188" s="28">
        <v>4.4</v>
      </c>
      <c r="B188" s="27">
        <v>143176.335</v>
      </c>
    </row>
    <row r="189">
      <c r="A189" s="28">
        <v>7.0</v>
      </c>
      <c r="B189" s="27">
        <v>143984.39</v>
      </c>
    </row>
    <row r="190">
      <c r="A190" s="28">
        <v>8.5</v>
      </c>
      <c r="B190" s="27">
        <v>141696.295</v>
      </c>
    </row>
    <row r="191">
      <c r="A191" s="28">
        <v>3.5</v>
      </c>
      <c r="B191" s="27">
        <v>141994.375</v>
      </c>
    </row>
    <row r="192">
      <c r="A192" s="28">
        <v>5.8</v>
      </c>
      <c r="B192" s="27">
        <v>136884.095</v>
      </c>
    </row>
    <row r="193">
      <c r="A193" s="28">
        <v>3.7</v>
      </c>
      <c r="B193" s="27">
        <v>123971.705</v>
      </c>
    </row>
    <row r="194">
      <c r="A194" s="28">
        <v>2.9</v>
      </c>
      <c r="B194" s="27">
        <v>124790.695</v>
      </c>
    </row>
    <row r="195">
      <c r="A195" s="28">
        <v>4.2</v>
      </c>
      <c r="B195" s="27">
        <v>138680.335</v>
      </c>
    </row>
    <row r="196">
      <c r="A196" s="28">
        <v>4.8</v>
      </c>
      <c r="B196" s="27">
        <v>150671.105</v>
      </c>
    </row>
    <row r="197">
      <c r="A197" s="28">
        <v>7.4</v>
      </c>
      <c r="B197" s="27">
        <v>151270.54</v>
      </c>
    </row>
    <row r="198">
      <c r="A198" s="28">
        <v>8.1</v>
      </c>
      <c r="B198" s="27">
        <v>144797.98</v>
      </c>
    </row>
    <row r="199">
      <c r="A199" s="28">
        <v>6.5</v>
      </c>
      <c r="B199" s="27">
        <v>142965.48</v>
      </c>
    </row>
    <row r="200">
      <c r="A200" s="28">
        <v>9.5</v>
      </c>
      <c r="B200" s="27">
        <v>130187.445</v>
      </c>
    </row>
    <row r="201">
      <c r="A201" s="28">
        <v>9.7</v>
      </c>
      <c r="B201" s="27">
        <v>131141.355</v>
      </c>
    </row>
    <row r="202">
      <c r="A202" s="28">
        <v>9.7</v>
      </c>
      <c r="B202" s="27">
        <v>146154.37</v>
      </c>
    </row>
    <row r="203">
      <c r="A203" s="28">
        <v>8.6</v>
      </c>
      <c r="B203" s="27">
        <v>138931.81</v>
      </c>
    </row>
    <row r="204">
      <c r="A204" s="28">
        <v>6.0</v>
      </c>
      <c r="B204" s="27">
        <v>138418.835</v>
      </c>
    </row>
    <row r="205">
      <c r="A205" s="28">
        <v>9.5</v>
      </c>
      <c r="B205" s="27">
        <v>142316.295</v>
      </c>
    </row>
    <row r="206">
      <c r="A206" s="28">
        <v>4.4</v>
      </c>
      <c r="B206" s="27">
        <v>136837.155</v>
      </c>
    </row>
    <row r="207">
      <c r="A207" s="28">
        <v>7.7</v>
      </c>
      <c r="B207" s="27">
        <v>121021.425</v>
      </c>
    </row>
    <row r="208">
      <c r="A208" s="28">
        <v>8.5</v>
      </c>
      <c r="B208" s="27">
        <v>120396.735</v>
      </c>
    </row>
    <row r="209">
      <c r="A209" s="28">
        <v>9.6</v>
      </c>
      <c r="B209" s="27">
        <v>142470.43</v>
      </c>
    </row>
    <row r="210">
      <c r="A210" s="28">
        <v>10.2</v>
      </c>
      <c r="B210" s="27">
        <v>144008.37</v>
      </c>
    </row>
    <row r="211">
      <c r="A211" s="28">
        <v>9.0</v>
      </c>
      <c r="B211" s="27">
        <v>142637.76</v>
      </c>
    </row>
    <row r="212">
      <c r="A212" s="28">
        <v>4.5</v>
      </c>
      <c r="B212" s="27">
        <v>143544.11</v>
      </c>
    </row>
    <row r="213">
      <c r="A213" s="28">
        <v>10.8</v>
      </c>
      <c r="B213" s="27">
        <v>139584.955</v>
      </c>
    </row>
    <row r="214">
      <c r="A214" s="28">
        <v>4.2</v>
      </c>
      <c r="B214" s="27">
        <v>125032.57</v>
      </c>
    </row>
    <row r="215">
      <c r="A215" s="28">
        <v>8.3</v>
      </c>
      <c r="B215" s="27">
        <v>117638.065</v>
      </c>
    </row>
    <row r="216">
      <c r="A216" s="28">
        <v>9.4</v>
      </c>
      <c r="B216" s="27">
        <v>141451.725</v>
      </c>
    </row>
    <row r="217">
      <c r="A217" s="28">
        <v>7.1</v>
      </c>
      <c r="B217" s="27">
        <v>147550.185</v>
      </c>
    </row>
    <row r="218">
      <c r="A218" s="28">
        <v>8.0</v>
      </c>
      <c r="B218" s="27">
        <v>142325.99</v>
      </c>
    </row>
    <row r="219">
      <c r="A219" s="28">
        <v>7.0</v>
      </c>
      <c r="B219" s="27">
        <v>143642.355</v>
      </c>
    </row>
    <row r="220">
      <c r="A220" s="28">
        <v>9.0</v>
      </c>
      <c r="B220" s="27">
        <v>143060.33</v>
      </c>
    </row>
    <row r="221">
      <c r="A221" s="28">
        <v>6.6</v>
      </c>
      <c r="B221" s="27">
        <v>125830.535</v>
      </c>
    </row>
    <row r="222">
      <c r="A222" s="28">
        <v>6.9</v>
      </c>
      <c r="B222" s="27">
        <v>120008.455</v>
      </c>
    </row>
    <row r="223">
      <c r="A223" s="28">
        <v>10.7</v>
      </c>
      <c r="B223" s="27">
        <v>130978.095</v>
      </c>
    </row>
    <row r="224">
      <c r="A224" s="28">
        <v>11.7</v>
      </c>
      <c r="B224" s="27">
        <v>135616.125</v>
      </c>
    </row>
    <row r="225">
      <c r="A225" s="28">
        <v>9.2</v>
      </c>
      <c r="B225" s="27">
        <v>138900.5</v>
      </c>
    </row>
    <row r="226">
      <c r="A226" s="28">
        <v>7.0</v>
      </c>
      <c r="B226" s="27">
        <v>140905.85</v>
      </c>
    </row>
    <row r="227">
      <c r="A227" s="28">
        <v>7.3</v>
      </c>
      <c r="B227" s="27">
        <v>137838.925</v>
      </c>
    </row>
    <row r="228">
      <c r="A228" s="28">
        <v>10.9</v>
      </c>
      <c r="B228" s="27">
        <v>122088.76</v>
      </c>
    </row>
    <row r="229">
      <c r="A229" s="28">
        <v>9.5</v>
      </c>
      <c r="B229" s="27">
        <v>116648.77</v>
      </c>
    </row>
    <row r="230">
      <c r="A230" s="28">
        <v>9.9</v>
      </c>
      <c r="B230" s="27">
        <v>137008.71</v>
      </c>
    </row>
    <row r="231">
      <c r="A231" s="28">
        <v>9.8</v>
      </c>
      <c r="B231" s="27">
        <v>148093.96</v>
      </c>
    </row>
    <row r="232">
      <c r="A232" s="28">
        <v>10.2</v>
      </c>
      <c r="B232" s="27">
        <v>144024.66</v>
      </c>
    </row>
    <row r="233">
      <c r="A233" s="28">
        <v>12.7</v>
      </c>
      <c r="B233" s="27">
        <v>131575.79</v>
      </c>
    </row>
    <row r="234">
      <c r="A234" s="28">
        <v>4.1</v>
      </c>
      <c r="B234" s="27">
        <v>126570.47</v>
      </c>
    </row>
    <row r="235">
      <c r="A235" s="28">
        <v>11.8</v>
      </c>
      <c r="B235" s="27">
        <v>112275.15</v>
      </c>
    </row>
    <row r="236">
      <c r="A236" s="28">
        <v>13.1</v>
      </c>
      <c r="B236" s="27">
        <v>111793.015</v>
      </c>
    </row>
    <row r="237">
      <c r="A237" s="28">
        <v>9.6</v>
      </c>
      <c r="B237" s="27">
        <v>128868.255</v>
      </c>
    </row>
    <row r="238">
      <c r="A238" s="28">
        <v>8.1</v>
      </c>
      <c r="B238" s="27">
        <v>135051.545</v>
      </c>
    </row>
    <row r="239">
      <c r="A239" s="28">
        <v>7.8</v>
      </c>
      <c r="B239" s="27">
        <v>135914.68</v>
      </c>
    </row>
    <row r="240">
      <c r="A240" s="28">
        <v>2.7</v>
      </c>
      <c r="B240" s="27">
        <v>141159.77</v>
      </c>
    </row>
    <row r="241">
      <c r="A241" s="28">
        <v>12.2</v>
      </c>
      <c r="B241" s="27">
        <v>134755.505</v>
      </c>
    </row>
    <row r="242">
      <c r="A242" s="28">
        <v>9.1</v>
      </c>
      <c r="B242" s="27">
        <v>124448.5</v>
      </c>
    </row>
    <row r="243">
      <c r="A243" s="28">
        <v>14.3</v>
      </c>
      <c r="B243" s="27">
        <v>116744.215</v>
      </c>
    </row>
    <row r="244">
      <c r="A244" s="28">
        <v>11.5</v>
      </c>
      <c r="B244" s="27">
        <v>137724.895</v>
      </c>
    </row>
    <row r="245">
      <c r="A245" s="28">
        <v>15.7</v>
      </c>
      <c r="B245" s="27">
        <v>134116.77</v>
      </c>
    </row>
    <row r="246">
      <c r="A246" s="28">
        <v>10.5</v>
      </c>
      <c r="B246" s="27">
        <v>132794.715</v>
      </c>
    </row>
    <row r="247">
      <c r="A247" s="28">
        <v>8.0</v>
      </c>
      <c r="B247" s="27">
        <v>132096.335</v>
      </c>
    </row>
    <row r="248">
      <c r="A248" s="28">
        <v>13.0</v>
      </c>
      <c r="B248" s="27">
        <v>131384.88</v>
      </c>
    </row>
    <row r="249">
      <c r="A249" s="28">
        <v>14.8</v>
      </c>
      <c r="B249" s="27">
        <v>115799.32</v>
      </c>
    </row>
    <row r="250">
      <c r="A250" s="28">
        <v>11.8</v>
      </c>
      <c r="B250" s="27">
        <v>109641.375</v>
      </c>
    </row>
    <row r="251">
      <c r="A251" s="28">
        <v>9.2</v>
      </c>
      <c r="B251" s="27">
        <v>131619.365</v>
      </c>
    </row>
    <row r="252">
      <c r="A252" s="28">
        <v>11.1</v>
      </c>
      <c r="B252" s="27">
        <v>136340.7</v>
      </c>
    </row>
    <row r="253">
      <c r="A253" s="28">
        <v>11.4</v>
      </c>
      <c r="B253" s="27">
        <v>132977.45</v>
      </c>
    </row>
    <row r="254">
      <c r="A254" s="28">
        <v>17.3</v>
      </c>
      <c r="B254" s="27">
        <v>133541.98</v>
      </c>
    </row>
    <row r="255">
      <c r="A255" s="28">
        <v>17.7</v>
      </c>
      <c r="B255" s="27">
        <v>123968.9</v>
      </c>
    </row>
    <row r="256">
      <c r="A256" s="28">
        <v>10.2</v>
      </c>
      <c r="B256" s="27">
        <v>108790.005</v>
      </c>
    </row>
    <row r="257">
      <c r="A257" s="28">
        <v>17.1</v>
      </c>
      <c r="B257" s="27">
        <v>99161.765</v>
      </c>
    </row>
    <row r="258">
      <c r="A258" s="28">
        <v>17.8</v>
      </c>
      <c r="B258" s="27">
        <v>116574.17</v>
      </c>
    </row>
    <row r="259">
      <c r="A259" s="28">
        <v>15.0</v>
      </c>
      <c r="B259" s="27">
        <v>123750.5</v>
      </c>
    </row>
    <row r="260">
      <c r="A260" s="28">
        <v>17.6</v>
      </c>
      <c r="B260" s="27">
        <v>131795.485</v>
      </c>
    </row>
    <row r="261">
      <c r="A261" s="28">
        <v>12.4</v>
      </c>
      <c r="B261" s="27">
        <v>131050.675</v>
      </c>
    </row>
    <row r="262">
      <c r="A262" s="28">
        <v>8.1</v>
      </c>
      <c r="B262" s="27">
        <v>130764.585</v>
      </c>
    </row>
    <row r="263">
      <c r="A263" s="28">
        <v>17.0</v>
      </c>
      <c r="B263" s="27">
        <v>112377.185</v>
      </c>
    </row>
    <row r="264">
      <c r="A264" s="28">
        <v>17.3</v>
      </c>
      <c r="B264" s="27">
        <v>103708.925</v>
      </c>
    </row>
    <row r="265">
      <c r="A265" s="28">
        <v>6.7</v>
      </c>
      <c r="B265" s="27">
        <v>120096.71</v>
      </c>
    </row>
    <row r="266">
      <c r="A266" s="28">
        <v>17.4</v>
      </c>
      <c r="B266" s="27">
        <v>127755.095</v>
      </c>
    </row>
    <row r="267">
      <c r="A267" s="28">
        <v>20.3</v>
      </c>
      <c r="B267" s="27">
        <v>131866.73</v>
      </c>
    </row>
    <row r="268">
      <c r="A268" s="28">
        <v>18.2</v>
      </c>
      <c r="B268" s="27">
        <v>130937.625</v>
      </c>
    </row>
    <row r="269">
      <c r="A269" s="28">
        <v>20.2</v>
      </c>
      <c r="B269" s="27">
        <v>124278.93</v>
      </c>
    </row>
    <row r="270">
      <c r="A270" s="28">
        <v>20.1</v>
      </c>
      <c r="B270" s="27">
        <v>111064.49</v>
      </c>
    </row>
    <row r="271">
      <c r="A271" s="28">
        <v>19.6</v>
      </c>
      <c r="B271" s="27">
        <v>106431.815</v>
      </c>
    </row>
    <row r="272">
      <c r="A272" s="28">
        <v>13.6</v>
      </c>
      <c r="B272" s="27">
        <v>121796.715</v>
      </c>
    </row>
    <row r="273">
      <c r="A273" s="28">
        <v>13.5</v>
      </c>
      <c r="B273" s="27">
        <v>126691.8</v>
      </c>
    </row>
    <row r="274">
      <c r="A274" s="28">
        <v>16.8</v>
      </c>
      <c r="B274" s="27">
        <v>129641.245</v>
      </c>
    </row>
    <row r="275">
      <c r="A275" s="28">
        <v>21.7</v>
      </c>
      <c r="B275" s="27">
        <v>124356.415</v>
      </c>
    </row>
    <row r="276">
      <c r="A276" s="28">
        <v>21.7</v>
      </c>
      <c r="B276" s="27">
        <v>107544.145</v>
      </c>
    </row>
    <row r="277">
      <c r="A277" s="28">
        <v>22.2</v>
      </c>
      <c r="B277" s="27">
        <v>100598.55</v>
      </c>
    </row>
    <row r="278">
      <c r="A278" s="28">
        <v>22.2</v>
      </c>
      <c r="B278" s="27">
        <v>103828.88</v>
      </c>
    </row>
    <row r="279">
      <c r="A279" s="28">
        <v>22.0</v>
      </c>
      <c r="B279" s="27">
        <v>125194.87</v>
      </c>
    </row>
    <row r="280">
      <c r="A280" s="28">
        <v>18.9</v>
      </c>
      <c r="B280" s="27">
        <v>127225.245</v>
      </c>
    </row>
    <row r="281">
      <c r="A281" s="28">
        <v>23.6</v>
      </c>
      <c r="B281" s="27">
        <v>117282.765</v>
      </c>
    </row>
    <row r="282">
      <c r="A282" s="28">
        <v>23.3</v>
      </c>
      <c r="B282" s="27">
        <v>122121.325</v>
      </c>
    </row>
    <row r="283">
      <c r="A283" s="28">
        <v>22.0</v>
      </c>
      <c r="B283" s="27">
        <v>126989.905</v>
      </c>
    </row>
    <row r="284">
      <c r="A284" s="28">
        <v>11.9</v>
      </c>
      <c r="B284" s="27">
        <v>112604.825</v>
      </c>
    </row>
    <row r="285">
      <c r="A285" s="28">
        <v>19.6</v>
      </c>
      <c r="B285" s="27">
        <v>105376.335</v>
      </c>
    </row>
    <row r="286">
      <c r="A286" s="28">
        <v>13.4</v>
      </c>
      <c r="B286" s="27">
        <v>120916.215</v>
      </c>
    </row>
    <row r="287">
      <c r="A287" s="28">
        <v>24.3</v>
      </c>
      <c r="B287" s="27">
        <v>122830.38</v>
      </c>
    </row>
    <row r="288">
      <c r="A288" s="28">
        <v>24.4</v>
      </c>
      <c r="B288" s="27">
        <v>126919.195</v>
      </c>
    </row>
    <row r="289">
      <c r="A289" s="28">
        <v>22.2</v>
      </c>
      <c r="B289" s="27">
        <v>130260.37</v>
      </c>
    </row>
    <row r="290">
      <c r="A290" s="28">
        <v>8.4</v>
      </c>
      <c r="B290" s="27">
        <v>123985.97</v>
      </c>
    </row>
    <row r="291">
      <c r="A291" s="28">
        <v>20.4</v>
      </c>
      <c r="B291" s="27">
        <v>104916.345</v>
      </c>
    </row>
    <row r="292">
      <c r="A292" s="28">
        <v>24.2</v>
      </c>
      <c r="B292" s="27">
        <v>100812.04</v>
      </c>
    </row>
    <row r="293">
      <c r="A293" s="28">
        <v>25.8</v>
      </c>
      <c r="B293" s="27">
        <v>120795.0</v>
      </c>
    </row>
    <row r="294">
      <c r="A294" s="28">
        <v>14.4</v>
      </c>
      <c r="B294" s="27">
        <v>126655.49</v>
      </c>
    </row>
    <row r="295">
      <c r="A295" s="28">
        <v>7.3</v>
      </c>
      <c r="B295" s="27">
        <v>122368.885</v>
      </c>
    </row>
    <row r="296">
      <c r="A296" s="28">
        <v>8.5</v>
      </c>
      <c r="B296" s="27">
        <v>121471.64</v>
      </c>
    </row>
    <row r="297">
      <c r="A297" s="28">
        <v>21.0</v>
      </c>
      <c r="B297" s="27">
        <v>120420.7</v>
      </c>
    </row>
    <row r="298">
      <c r="A298" s="28">
        <v>25.1</v>
      </c>
      <c r="B298" s="27">
        <v>106813.03</v>
      </c>
    </row>
    <row r="299">
      <c r="A299" s="28">
        <v>20.1</v>
      </c>
      <c r="B299" s="27">
        <v>102279.745</v>
      </c>
    </row>
    <row r="300">
      <c r="A300" s="28">
        <v>14.5</v>
      </c>
      <c r="B300" s="27">
        <v>115297.34</v>
      </c>
    </row>
    <row r="301">
      <c r="A301" s="28">
        <v>28.1</v>
      </c>
      <c r="B301" s="27">
        <v>116619.57</v>
      </c>
    </row>
    <row r="302">
      <c r="A302" s="28">
        <v>27.6</v>
      </c>
      <c r="B302" s="27">
        <v>122887.41</v>
      </c>
    </row>
    <row r="303">
      <c r="A303" s="28">
        <v>26.8</v>
      </c>
      <c r="B303" s="27">
        <v>124222.935</v>
      </c>
    </row>
    <row r="304">
      <c r="A304" s="28">
        <v>22.6</v>
      </c>
      <c r="B304" s="27">
        <v>121256.97</v>
      </c>
    </row>
    <row r="305">
      <c r="A305" s="28">
        <v>13.5</v>
      </c>
      <c r="B305" s="27">
        <v>106353.44</v>
      </c>
    </row>
    <row r="306">
      <c r="A306" s="28">
        <v>10.0</v>
      </c>
      <c r="B306" s="27">
        <v>103629.645</v>
      </c>
    </row>
    <row r="307">
      <c r="A307" s="28">
        <v>8.2</v>
      </c>
      <c r="B307" s="27">
        <v>113791.75</v>
      </c>
    </row>
    <row r="308">
      <c r="A308" s="28">
        <v>25.4</v>
      </c>
      <c r="B308" s="27">
        <v>101793.035</v>
      </c>
    </row>
    <row r="309">
      <c r="A309" s="28">
        <v>19.6</v>
      </c>
      <c r="B309" s="27">
        <v>120177.945</v>
      </c>
    </row>
    <row r="310">
      <c r="A310" s="28">
        <v>16.4</v>
      </c>
      <c r="B310" s="27">
        <v>125985.465</v>
      </c>
    </row>
    <row r="311">
      <c r="A311" s="28">
        <v>3.7</v>
      </c>
      <c r="B311" s="27">
        <v>120505.585</v>
      </c>
    </row>
    <row r="312">
      <c r="A312" s="28">
        <v>25.2</v>
      </c>
      <c r="B312" s="27">
        <v>104269.79</v>
      </c>
    </row>
    <row r="313">
      <c r="A313" s="28">
        <v>25.1</v>
      </c>
      <c r="B313" s="27">
        <v>103793.085</v>
      </c>
    </row>
    <row r="314">
      <c r="A314" s="28">
        <v>26.4</v>
      </c>
      <c r="B314" s="27">
        <v>127234.72</v>
      </c>
    </row>
    <row r="315">
      <c r="A315" s="28">
        <v>5.3</v>
      </c>
      <c r="B315" s="27">
        <v>121617.28</v>
      </c>
    </row>
    <row r="316">
      <c r="A316" s="28">
        <v>16.0</v>
      </c>
      <c r="B316" s="27">
        <v>121566.645</v>
      </c>
    </row>
    <row r="317">
      <c r="A317" s="28">
        <v>19.2</v>
      </c>
      <c r="B317" s="27">
        <v>123775.16</v>
      </c>
    </row>
    <row r="318">
      <c r="A318" s="28">
        <v>26.1</v>
      </c>
      <c r="B318" s="27">
        <v>117078.585</v>
      </c>
    </row>
    <row r="319">
      <c r="A319" s="28">
        <v>27.5</v>
      </c>
      <c r="B319" s="27">
        <v>103646.635</v>
      </c>
    </row>
    <row r="320">
      <c r="A320" s="28">
        <v>27.6</v>
      </c>
      <c r="B320" s="27">
        <v>99761.81</v>
      </c>
    </row>
    <row r="321">
      <c r="A321" s="28">
        <v>29.4</v>
      </c>
      <c r="B321" s="27">
        <v>124557.225</v>
      </c>
    </row>
    <row r="322">
      <c r="A322" s="28">
        <v>24.0</v>
      </c>
      <c r="B322" s="27">
        <v>131442.2</v>
      </c>
    </row>
    <row r="323">
      <c r="A323" s="28">
        <v>29.2</v>
      </c>
      <c r="B323" s="27">
        <v>132353.755</v>
      </c>
    </row>
    <row r="324">
      <c r="A324" s="28">
        <v>20.6</v>
      </c>
      <c r="B324" s="27">
        <v>138118.705</v>
      </c>
    </row>
    <row r="325">
      <c r="A325" s="28">
        <v>6.4</v>
      </c>
      <c r="B325" s="27">
        <v>123412.685</v>
      </c>
    </row>
    <row r="326">
      <c r="A326" s="28">
        <v>20.9</v>
      </c>
      <c r="B326" s="27">
        <v>102647.905</v>
      </c>
    </row>
    <row r="327">
      <c r="A327" s="28">
        <v>27.3</v>
      </c>
      <c r="B327" s="27">
        <v>98621.62</v>
      </c>
    </row>
    <row r="328">
      <c r="A328" s="28">
        <v>27.3</v>
      </c>
      <c r="B328" s="27">
        <v>114406.825</v>
      </c>
    </row>
    <row r="329">
      <c r="A329" s="28">
        <v>30.0</v>
      </c>
      <c r="B329" s="27">
        <v>118894.305</v>
      </c>
    </row>
    <row r="330">
      <c r="A330" s="28">
        <v>9.3</v>
      </c>
      <c r="B330" s="27">
        <v>124728.875</v>
      </c>
    </row>
    <row r="331">
      <c r="A331" s="28">
        <v>23.3</v>
      </c>
      <c r="B331" s="27">
        <v>112907.145</v>
      </c>
    </row>
    <row r="332">
      <c r="A332" s="28">
        <v>16.8</v>
      </c>
      <c r="B332" s="27">
        <v>117492.82</v>
      </c>
    </row>
    <row r="333">
      <c r="A333" s="28">
        <v>27.1</v>
      </c>
      <c r="B333" s="27">
        <v>105011.195</v>
      </c>
    </row>
    <row r="334">
      <c r="A334" s="28">
        <v>23.4</v>
      </c>
      <c r="B334" s="27">
        <v>102162.53</v>
      </c>
    </row>
    <row r="335">
      <c r="A335" s="28">
        <v>26.6</v>
      </c>
      <c r="B335" s="27">
        <v>122452.415</v>
      </c>
    </row>
    <row r="336">
      <c r="A336" s="28">
        <v>24.4</v>
      </c>
      <c r="B336" s="27">
        <v>117115.62</v>
      </c>
    </row>
    <row r="337">
      <c r="A337" s="28">
        <v>32.4</v>
      </c>
      <c r="B337" s="27">
        <v>115230.125</v>
      </c>
    </row>
    <row r="338">
      <c r="A338" s="28">
        <v>30.1</v>
      </c>
      <c r="B338" s="27">
        <v>121699.425</v>
      </c>
    </row>
    <row r="339">
      <c r="A339" s="28">
        <v>32.2</v>
      </c>
      <c r="B339" s="27">
        <v>129148.52</v>
      </c>
    </row>
    <row r="340">
      <c r="A340" s="28">
        <v>27.9</v>
      </c>
      <c r="B340" s="27">
        <v>115606.005</v>
      </c>
    </row>
    <row r="341">
      <c r="A341" s="28">
        <v>13.5</v>
      </c>
      <c r="B341" s="27">
        <v>112025.29</v>
      </c>
    </row>
    <row r="342">
      <c r="A342" s="28">
        <v>8.7</v>
      </c>
      <c r="B342" s="27">
        <v>129059.645</v>
      </c>
    </row>
    <row r="343">
      <c r="A343" s="28">
        <v>19.8</v>
      </c>
      <c r="B343" s="27">
        <v>136800.91</v>
      </c>
    </row>
    <row r="344">
      <c r="A344" s="28">
        <v>27.0</v>
      </c>
      <c r="B344" s="27">
        <v>125965.02</v>
      </c>
    </row>
    <row r="345">
      <c r="A345" s="28">
        <v>32.0</v>
      </c>
      <c r="B345" s="27">
        <v>125807.495</v>
      </c>
    </row>
    <row r="346">
      <c r="A346" s="28">
        <v>13.0</v>
      </c>
      <c r="B346" s="27">
        <v>116597.81</v>
      </c>
    </row>
    <row r="347">
      <c r="A347" s="28">
        <v>27.9</v>
      </c>
      <c r="B347" s="27">
        <v>106139.41</v>
      </c>
    </row>
    <row r="348">
      <c r="A348" s="28">
        <v>28.6</v>
      </c>
      <c r="B348" s="27">
        <v>105218.515</v>
      </c>
    </row>
    <row r="349">
      <c r="A349" s="28">
        <v>31.6</v>
      </c>
      <c r="B349" s="27">
        <v>125784.96</v>
      </c>
    </row>
    <row r="350">
      <c r="A350" s="28">
        <v>30.3</v>
      </c>
      <c r="B350" s="27">
        <v>129077.41</v>
      </c>
    </row>
    <row r="351">
      <c r="A351" s="28">
        <v>32.5</v>
      </c>
      <c r="B351" s="27">
        <v>135930.08</v>
      </c>
    </row>
    <row r="352">
      <c r="A352" s="28">
        <v>33.1</v>
      </c>
      <c r="B352" s="27">
        <v>152366.3</v>
      </c>
    </row>
    <row r="353">
      <c r="A353" s="28">
        <v>31.2</v>
      </c>
      <c r="B353" s="27">
        <v>158052.89</v>
      </c>
    </row>
    <row r="354">
      <c r="A354" s="28">
        <v>20.5</v>
      </c>
      <c r="B354" s="27">
        <v>154924.89</v>
      </c>
    </row>
    <row r="355">
      <c r="A355" s="28">
        <v>10.4</v>
      </c>
      <c r="B355" s="27">
        <v>133421.03</v>
      </c>
    </row>
    <row r="356">
      <c r="A356" s="28">
        <v>25.4</v>
      </c>
      <c r="B356" s="27">
        <v>113802.21</v>
      </c>
    </row>
    <row r="357">
      <c r="A357" s="28">
        <v>32.9</v>
      </c>
      <c r="B357" s="27">
        <v>119477.515</v>
      </c>
    </row>
    <row r="358">
      <c r="A358" s="28">
        <v>32.4</v>
      </c>
      <c r="B358" s="27">
        <v>126553.115</v>
      </c>
    </row>
    <row r="359">
      <c r="A359" s="28">
        <v>32.8</v>
      </c>
      <c r="B359" s="27">
        <v>134583.25</v>
      </c>
    </row>
    <row r="360">
      <c r="A360" s="28">
        <v>33.3</v>
      </c>
      <c r="B360" s="27">
        <v>119950.37</v>
      </c>
    </row>
    <row r="361">
      <c r="A361" s="28">
        <v>19.2</v>
      </c>
      <c r="B361" s="27">
        <v>95093.295</v>
      </c>
    </row>
    <row r="362">
      <c r="A362" s="28">
        <v>27.6</v>
      </c>
      <c r="B362" s="27">
        <v>96394.94</v>
      </c>
    </row>
    <row r="363">
      <c r="A363" s="28">
        <v>33.2</v>
      </c>
      <c r="B363" s="27">
        <v>100048.44</v>
      </c>
    </row>
    <row r="364">
      <c r="A364" s="28">
        <v>33.0</v>
      </c>
      <c r="B364" s="27">
        <v>111647.54</v>
      </c>
    </row>
    <row r="365">
      <c r="A365" s="28">
        <v>32.8</v>
      </c>
      <c r="B365" s="27">
        <v>128552.135</v>
      </c>
    </row>
    <row r="366">
      <c r="A366" s="28">
        <v>29.6</v>
      </c>
      <c r="B366" s="27">
        <v>146473.835</v>
      </c>
    </row>
    <row r="367">
      <c r="A367" s="28">
        <v>22.0</v>
      </c>
      <c r="B367" s="27">
        <v>116040.925</v>
      </c>
    </row>
    <row r="368">
      <c r="A368" s="28">
        <v>25.1</v>
      </c>
      <c r="B368" s="27">
        <v>99622.64</v>
      </c>
    </row>
    <row r="369">
      <c r="A369" s="28">
        <v>25.7</v>
      </c>
      <c r="B369" s="27">
        <v>97656.445</v>
      </c>
    </row>
    <row r="370">
      <c r="A370" s="28">
        <v>15.3</v>
      </c>
      <c r="B370" s="27">
        <v>110932.505</v>
      </c>
    </row>
    <row r="371">
      <c r="A371" s="28">
        <v>25.8</v>
      </c>
      <c r="B371" s="27">
        <v>117873.58</v>
      </c>
    </row>
    <row r="372">
      <c r="A372" s="28">
        <v>18.1</v>
      </c>
      <c r="B372" s="27">
        <v>115064.265</v>
      </c>
    </row>
    <row r="373">
      <c r="A373" s="28">
        <v>30.4</v>
      </c>
      <c r="B373" s="27">
        <v>112392.695</v>
      </c>
    </row>
    <row r="374">
      <c r="A374" s="28">
        <v>25.4</v>
      </c>
      <c r="B374" s="27">
        <v>111879.54</v>
      </c>
    </row>
    <row r="375">
      <c r="A375" s="28">
        <v>21.3</v>
      </c>
      <c r="B375" s="27">
        <v>105482.695</v>
      </c>
    </row>
    <row r="376">
      <c r="A376" s="28">
        <v>31.3</v>
      </c>
      <c r="B376" s="27">
        <v>113049.145</v>
      </c>
    </row>
    <row r="377">
      <c r="A377" s="28">
        <v>15.8</v>
      </c>
      <c r="B377" s="27">
        <v>141133.085</v>
      </c>
    </row>
    <row r="378">
      <c r="A378" s="28">
        <v>29.1</v>
      </c>
      <c r="B378" s="27">
        <v>135006.11</v>
      </c>
    </row>
    <row r="379">
      <c r="A379" s="28">
        <v>25.0</v>
      </c>
      <c r="B379" s="27">
        <v>160011.075</v>
      </c>
    </row>
    <row r="380">
      <c r="A380" s="28">
        <v>3.9</v>
      </c>
      <c r="B380" s="27">
        <v>120396.335</v>
      </c>
    </row>
    <row r="381">
      <c r="A381" s="28">
        <v>19.7</v>
      </c>
      <c r="B381" s="27">
        <v>113244.79</v>
      </c>
    </row>
    <row r="382">
      <c r="A382" s="28">
        <v>32.6</v>
      </c>
      <c r="B382" s="27">
        <v>103046.17</v>
      </c>
    </row>
    <row r="383">
      <c r="A383" s="28">
        <v>31.5</v>
      </c>
      <c r="B383" s="27">
        <v>114097.07</v>
      </c>
    </row>
    <row r="384">
      <c r="A384" s="28">
        <v>30.4</v>
      </c>
      <c r="B384" s="27">
        <v>147817.585</v>
      </c>
    </row>
    <row r="385">
      <c r="A385" s="28">
        <v>27.2</v>
      </c>
      <c r="B385" s="27">
        <v>148612.37</v>
      </c>
    </row>
    <row r="386">
      <c r="A386" s="28">
        <v>18.6</v>
      </c>
      <c r="B386" s="27">
        <v>142471.51</v>
      </c>
    </row>
    <row r="387">
      <c r="A387" s="28">
        <v>14.9</v>
      </c>
      <c r="B387" s="27">
        <v>139450.615</v>
      </c>
    </row>
    <row r="388">
      <c r="A388" s="28">
        <v>6.5</v>
      </c>
      <c r="B388" s="27">
        <v>129135.185</v>
      </c>
    </row>
    <row r="389">
      <c r="A389" s="28">
        <v>23.2</v>
      </c>
      <c r="B389" s="27">
        <v>108097.845</v>
      </c>
    </row>
    <row r="390">
      <c r="A390" s="28">
        <v>23.4</v>
      </c>
      <c r="B390" s="27">
        <v>103396.3</v>
      </c>
    </row>
    <row r="391">
      <c r="A391" s="28">
        <v>25.7</v>
      </c>
      <c r="B391" s="27">
        <v>112649.6</v>
      </c>
    </row>
    <row r="392">
      <c r="A392" s="28">
        <v>28.7</v>
      </c>
      <c r="B392" s="27">
        <v>110152.815</v>
      </c>
    </row>
    <row r="393">
      <c r="A393" s="28">
        <v>22.2</v>
      </c>
      <c r="B393" s="27">
        <v>133718.035</v>
      </c>
    </row>
    <row r="394">
      <c r="A394" s="28">
        <v>19.0</v>
      </c>
      <c r="B394" s="27">
        <v>134169.83</v>
      </c>
    </row>
    <row r="395">
      <c r="A395" s="28">
        <v>14.3</v>
      </c>
      <c r="B395" s="27">
        <v>123615.21</v>
      </c>
    </row>
    <row r="396">
      <c r="A396" s="28">
        <v>24.0</v>
      </c>
      <c r="B396" s="27">
        <v>107579.345</v>
      </c>
    </row>
    <row r="397">
      <c r="A397" s="28">
        <v>26.3</v>
      </c>
      <c r="B397" s="27">
        <v>101279.65</v>
      </c>
    </row>
    <row r="398">
      <c r="A398" s="28">
        <v>29.4</v>
      </c>
      <c r="B398" s="27">
        <v>121942.895</v>
      </c>
    </row>
    <row r="399">
      <c r="A399" s="28">
        <v>25.5</v>
      </c>
      <c r="B399" s="27">
        <v>133989.155</v>
      </c>
    </row>
    <row r="400">
      <c r="A400" s="28">
        <v>11.0</v>
      </c>
      <c r="B400" s="27">
        <v>122594.475</v>
      </c>
    </row>
    <row r="401">
      <c r="A401" s="28">
        <v>21.7</v>
      </c>
      <c r="B401" s="27">
        <v>119919.605</v>
      </c>
    </row>
    <row r="402">
      <c r="A402" s="28">
        <v>29.0</v>
      </c>
      <c r="B402" s="27">
        <v>126330.55</v>
      </c>
    </row>
    <row r="403">
      <c r="A403" s="28">
        <v>28.8</v>
      </c>
      <c r="B403" s="27">
        <v>123737.01</v>
      </c>
    </row>
    <row r="404">
      <c r="A404" s="28">
        <v>28.5</v>
      </c>
      <c r="B404" s="27">
        <v>124436.81</v>
      </c>
    </row>
    <row r="405">
      <c r="A405" s="28">
        <v>23.3</v>
      </c>
      <c r="B405" s="27">
        <v>129327.225</v>
      </c>
    </row>
    <row r="406">
      <c r="A406" s="28">
        <v>27.7</v>
      </c>
      <c r="B406" s="27">
        <v>131271.265</v>
      </c>
    </row>
    <row r="407">
      <c r="A407" s="28">
        <v>25.3</v>
      </c>
      <c r="B407" s="27">
        <v>132265.005</v>
      </c>
    </row>
    <row r="408">
      <c r="A408" s="28">
        <v>27.6</v>
      </c>
      <c r="B408" s="27">
        <v>131003.79</v>
      </c>
    </row>
    <row r="409">
      <c r="A409" s="28">
        <v>27.9</v>
      </c>
      <c r="B409" s="27">
        <v>133845.52</v>
      </c>
    </row>
    <row r="410">
      <c r="A410" s="28">
        <v>23.4</v>
      </c>
      <c r="B410" s="27">
        <v>120839.995</v>
      </c>
    </row>
    <row r="411">
      <c r="A411" s="28">
        <v>22.9</v>
      </c>
      <c r="B411" s="27">
        <v>104364.735</v>
      </c>
    </row>
    <row r="412">
      <c r="A412" s="28">
        <v>25.4</v>
      </c>
      <c r="B412" s="27">
        <v>120863.325</v>
      </c>
    </row>
    <row r="413">
      <c r="A413" s="28">
        <v>14.5</v>
      </c>
      <c r="B413" s="27">
        <v>117062.035</v>
      </c>
    </row>
    <row r="414">
      <c r="A414" s="28">
        <v>16.2</v>
      </c>
      <c r="B414" s="27">
        <v>119481.79</v>
      </c>
    </row>
    <row r="415">
      <c r="A415" s="28">
        <v>20.6</v>
      </c>
      <c r="B415" s="27">
        <v>125964.185</v>
      </c>
    </row>
    <row r="416">
      <c r="A416" s="28">
        <v>11.2</v>
      </c>
      <c r="B416" s="27">
        <v>122991.66</v>
      </c>
    </row>
    <row r="417">
      <c r="A417" s="28">
        <v>23.8</v>
      </c>
      <c r="B417" s="27">
        <v>105911.71</v>
      </c>
    </row>
    <row r="418">
      <c r="A418" s="28">
        <v>26.5</v>
      </c>
      <c r="B418" s="27">
        <v>107884.355</v>
      </c>
    </row>
    <row r="419">
      <c r="A419" s="28">
        <v>8.4</v>
      </c>
      <c r="B419" s="27">
        <v>130527.325</v>
      </c>
    </row>
    <row r="420">
      <c r="A420" s="28">
        <v>19.4</v>
      </c>
      <c r="B420" s="27">
        <v>156924.83</v>
      </c>
    </row>
    <row r="421">
      <c r="A421" s="28">
        <v>15.8</v>
      </c>
      <c r="B421" s="27">
        <v>152419.415</v>
      </c>
    </row>
    <row r="422">
      <c r="A422" s="28">
        <v>13.8</v>
      </c>
      <c r="B422" s="27">
        <v>138064.855</v>
      </c>
    </row>
    <row r="423">
      <c r="A423" s="28">
        <v>19.3</v>
      </c>
      <c r="B423" s="27">
        <v>122575.935</v>
      </c>
    </row>
    <row r="424">
      <c r="A424" s="28">
        <v>17.7</v>
      </c>
      <c r="B424" s="27">
        <v>110545.84</v>
      </c>
    </row>
    <row r="425">
      <c r="A425" s="28">
        <v>21.5</v>
      </c>
      <c r="B425" s="27">
        <v>105781.985</v>
      </c>
    </row>
    <row r="426">
      <c r="A426" s="28">
        <v>18.2</v>
      </c>
      <c r="B426" s="27">
        <v>125400.08</v>
      </c>
    </row>
    <row r="427">
      <c r="A427" s="28">
        <v>23.4</v>
      </c>
      <c r="B427" s="27">
        <v>142242.595</v>
      </c>
    </row>
    <row r="428">
      <c r="A428" s="28">
        <v>22.6</v>
      </c>
      <c r="B428" s="27">
        <v>145182.98</v>
      </c>
    </row>
    <row r="429">
      <c r="A429" s="28">
        <v>21.8</v>
      </c>
      <c r="B429" s="27">
        <v>136226.12</v>
      </c>
    </row>
    <row r="430">
      <c r="A430" s="28">
        <v>21.2</v>
      </c>
      <c r="B430" s="27">
        <v>149376.57</v>
      </c>
    </row>
    <row r="431">
      <c r="A431" s="28">
        <v>11.4</v>
      </c>
      <c r="B431" s="27">
        <v>124692.315</v>
      </c>
    </row>
    <row r="432">
      <c r="A432" s="28">
        <v>21.3</v>
      </c>
      <c r="B432" s="27">
        <v>117707.95</v>
      </c>
    </row>
    <row r="433">
      <c r="A433" s="28">
        <v>7.9</v>
      </c>
      <c r="B433" s="27">
        <v>131465.825</v>
      </c>
    </row>
    <row r="434">
      <c r="A434" s="28">
        <v>20.8</v>
      </c>
      <c r="B434" s="27">
        <v>160285.015</v>
      </c>
    </row>
    <row r="435">
      <c r="A435" s="28">
        <v>10.8</v>
      </c>
      <c r="B435" s="27">
        <v>152599.125</v>
      </c>
    </row>
    <row r="436">
      <c r="A436" s="28">
        <v>3.9</v>
      </c>
      <c r="B436" s="27">
        <v>135635.705</v>
      </c>
    </row>
    <row r="437">
      <c r="A437" s="28">
        <v>19.6</v>
      </c>
      <c r="B437" s="27">
        <v>141414.35</v>
      </c>
    </row>
    <row r="438">
      <c r="A438" s="28">
        <v>7.0</v>
      </c>
      <c r="B438" s="27">
        <v>119690.755</v>
      </c>
    </row>
    <row r="439">
      <c r="A439" s="28">
        <v>13.8</v>
      </c>
      <c r="B439" s="27">
        <v>111329.62</v>
      </c>
    </row>
    <row r="440">
      <c r="A440" s="28">
        <v>10.6</v>
      </c>
      <c r="B440" s="27">
        <v>105388.57</v>
      </c>
    </row>
    <row r="441">
      <c r="A441" s="28">
        <v>20.7</v>
      </c>
      <c r="B441" s="27">
        <v>123073.98</v>
      </c>
    </row>
    <row r="442">
      <c r="A442" s="28">
        <v>18.9</v>
      </c>
      <c r="B442" s="27">
        <v>135047.625</v>
      </c>
    </row>
    <row r="443">
      <c r="A443" s="28">
        <v>19.6</v>
      </c>
      <c r="B443" s="27">
        <v>143184.805</v>
      </c>
    </row>
    <row r="444">
      <c r="A444" s="28">
        <v>6.7</v>
      </c>
      <c r="B444" s="27">
        <v>118189.72</v>
      </c>
    </row>
    <row r="445">
      <c r="A445" s="28">
        <v>10.7</v>
      </c>
      <c r="B445" s="27">
        <v>105484.1</v>
      </c>
    </row>
    <row r="446">
      <c r="A446" s="28">
        <v>19.0</v>
      </c>
      <c r="B446" s="27">
        <v>100394.06</v>
      </c>
    </row>
    <row r="447">
      <c r="A447" s="28">
        <v>19.7</v>
      </c>
      <c r="B447" s="27">
        <v>117796.715</v>
      </c>
    </row>
    <row r="448">
      <c r="A448" s="28">
        <v>21.1</v>
      </c>
      <c r="B448" s="27">
        <v>124081.46</v>
      </c>
    </row>
    <row r="449">
      <c r="A449" s="28">
        <v>12.7</v>
      </c>
      <c r="B449" s="27">
        <v>126074.895</v>
      </c>
    </row>
    <row r="450">
      <c r="A450" s="28">
        <v>10.4</v>
      </c>
      <c r="B450" s="27">
        <v>125072.73</v>
      </c>
    </row>
    <row r="451">
      <c r="A451" s="28">
        <v>14.4</v>
      </c>
      <c r="B451" s="27">
        <v>101740.89</v>
      </c>
    </row>
    <row r="452">
      <c r="A452" s="28">
        <v>8.2</v>
      </c>
      <c r="B452" s="27">
        <v>102726.745</v>
      </c>
    </row>
    <row r="453">
      <c r="A453" s="28">
        <v>14.0</v>
      </c>
      <c r="B453" s="27">
        <v>98324.645</v>
      </c>
    </row>
    <row r="454">
      <c r="A454" s="28">
        <v>13.0</v>
      </c>
      <c r="B454" s="27">
        <v>102746.6</v>
      </c>
    </row>
    <row r="455">
      <c r="A455" s="28">
        <v>5.7</v>
      </c>
      <c r="B455" s="27">
        <v>118281.13</v>
      </c>
    </row>
    <row r="456">
      <c r="A456" s="28">
        <v>8.5</v>
      </c>
      <c r="B456" s="27">
        <v>122625.21</v>
      </c>
    </row>
    <row r="457">
      <c r="A457" s="28">
        <v>17.1</v>
      </c>
      <c r="B457" s="27">
        <v>122964.715</v>
      </c>
    </row>
    <row r="458">
      <c r="A458" s="28">
        <v>16.7</v>
      </c>
      <c r="B458" s="27">
        <v>116321.6</v>
      </c>
    </row>
    <row r="459">
      <c r="A459" s="28">
        <v>8.3</v>
      </c>
      <c r="B459" s="27">
        <v>102832.72</v>
      </c>
    </row>
    <row r="460">
      <c r="A460" s="28">
        <v>15.4</v>
      </c>
      <c r="B460" s="27">
        <v>102084.0</v>
      </c>
    </row>
    <row r="461">
      <c r="A461" s="28">
        <v>18.4</v>
      </c>
      <c r="B461" s="27">
        <v>120445.735</v>
      </c>
    </row>
    <row r="462">
      <c r="A462" s="28">
        <v>17.1</v>
      </c>
      <c r="B462" s="27">
        <v>120371.235</v>
      </c>
    </row>
    <row r="463">
      <c r="A463" s="28">
        <v>3.9</v>
      </c>
      <c r="B463" s="27">
        <v>125657.125</v>
      </c>
    </row>
    <row r="464">
      <c r="A464" s="28">
        <v>13.1</v>
      </c>
      <c r="B464" s="27">
        <v>125663.33</v>
      </c>
    </row>
    <row r="465">
      <c r="A465" s="28">
        <v>9.6</v>
      </c>
      <c r="B465" s="27">
        <v>124266.885</v>
      </c>
    </row>
    <row r="466">
      <c r="A466" s="28">
        <v>13.0</v>
      </c>
      <c r="B466" s="27">
        <v>109044.9</v>
      </c>
    </row>
    <row r="467">
      <c r="A467" s="28">
        <v>9.6</v>
      </c>
      <c r="B467" s="27">
        <v>99845.345</v>
      </c>
    </row>
    <row r="468">
      <c r="A468" s="28">
        <v>14.1</v>
      </c>
      <c r="B468" s="27">
        <v>118614.005</v>
      </c>
    </row>
    <row r="469">
      <c r="A469" s="28">
        <v>13.5</v>
      </c>
      <c r="B469" s="27">
        <v>123808.76</v>
      </c>
    </row>
    <row r="470">
      <c r="A470" s="28">
        <v>12.6</v>
      </c>
      <c r="B470" s="27">
        <v>124686.63</v>
      </c>
    </row>
    <row r="471">
      <c r="A471" s="28">
        <v>12.7</v>
      </c>
      <c r="B471" s="27">
        <v>126519.065</v>
      </c>
    </row>
    <row r="472">
      <c r="A472" s="28">
        <v>15.9</v>
      </c>
      <c r="B472" s="27">
        <v>124721.485</v>
      </c>
    </row>
    <row r="473">
      <c r="A473" s="28">
        <v>8.3</v>
      </c>
      <c r="B473" s="27">
        <v>108525.965</v>
      </c>
    </row>
    <row r="474">
      <c r="A474" s="28">
        <v>14.7</v>
      </c>
      <c r="B474" s="27">
        <v>100526.305</v>
      </c>
    </row>
    <row r="475">
      <c r="A475" s="28">
        <v>15.0</v>
      </c>
      <c r="B475" s="27">
        <v>123441.82</v>
      </c>
    </row>
    <row r="476">
      <c r="A476" s="28">
        <v>14.5</v>
      </c>
      <c r="B476" s="27">
        <v>126846.445</v>
      </c>
    </row>
    <row r="477">
      <c r="A477" s="28">
        <v>14.0</v>
      </c>
      <c r="B477" s="27">
        <v>125204.785</v>
      </c>
    </row>
    <row r="478">
      <c r="A478" s="28">
        <v>5.6</v>
      </c>
      <c r="B478" s="27">
        <v>125514.14</v>
      </c>
    </row>
    <row r="479">
      <c r="A479" s="28">
        <v>7.9</v>
      </c>
      <c r="B479" s="27">
        <v>120124.305</v>
      </c>
    </row>
    <row r="480">
      <c r="A480" s="28">
        <v>8.5</v>
      </c>
      <c r="B480" s="27">
        <v>108773.745</v>
      </c>
    </row>
    <row r="481">
      <c r="A481" s="28">
        <v>14.8</v>
      </c>
      <c r="B481" s="27">
        <v>105642.28</v>
      </c>
    </row>
    <row r="482">
      <c r="A482" s="28">
        <v>14.8</v>
      </c>
      <c r="B482" s="27">
        <v>104072.435</v>
      </c>
    </row>
    <row r="483">
      <c r="A483" s="28">
        <v>14.6</v>
      </c>
      <c r="B483" s="27">
        <v>117437.665</v>
      </c>
    </row>
    <row r="484">
      <c r="A484" s="28">
        <v>13.5</v>
      </c>
      <c r="B484" s="27">
        <v>118531.5</v>
      </c>
    </row>
    <row r="485">
      <c r="A485" s="28">
        <v>5.3</v>
      </c>
      <c r="B485" s="27">
        <v>126847.02</v>
      </c>
    </row>
    <row r="486">
      <c r="A486" s="28">
        <v>3.7</v>
      </c>
      <c r="B486" s="27">
        <v>122054.13</v>
      </c>
    </row>
    <row r="487">
      <c r="A487" s="28">
        <v>12.7</v>
      </c>
      <c r="B487" s="27">
        <v>103505.195</v>
      </c>
    </row>
    <row r="488">
      <c r="A488" s="28">
        <v>9.0</v>
      </c>
      <c r="B488" s="27">
        <v>98873.535</v>
      </c>
    </row>
    <row r="489">
      <c r="A489" s="28">
        <v>12.3</v>
      </c>
      <c r="B489" s="27">
        <v>116969.63</v>
      </c>
    </row>
    <row r="490">
      <c r="A490" s="28">
        <v>8.8</v>
      </c>
      <c r="B490" s="27">
        <v>119014.445</v>
      </c>
    </row>
    <row r="491">
      <c r="A491" s="28">
        <v>11.8</v>
      </c>
      <c r="B491" s="27">
        <v>124525.185</v>
      </c>
    </row>
    <row r="492">
      <c r="A492" s="28">
        <v>12.3</v>
      </c>
      <c r="B492" s="27">
        <v>118192.055</v>
      </c>
    </row>
    <row r="493">
      <c r="A493" s="28">
        <v>13.2</v>
      </c>
      <c r="B493" s="27">
        <v>120421.32</v>
      </c>
    </row>
    <row r="494">
      <c r="A494" s="28">
        <v>12.6</v>
      </c>
      <c r="B494" s="27">
        <v>106052.64</v>
      </c>
    </row>
    <row r="495">
      <c r="A495" s="28">
        <v>3.5</v>
      </c>
      <c r="B495" s="27">
        <v>103487.28</v>
      </c>
    </row>
    <row r="496">
      <c r="A496" s="28">
        <v>6.7</v>
      </c>
      <c r="B496" s="27">
        <v>119781.135</v>
      </c>
    </row>
    <row r="497">
      <c r="A497" s="28">
        <v>7.6</v>
      </c>
      <c r="B497" s="27">
        <v>119611.88</v>
      </c>
    </row>
    <row r="498">
      <c r="A498" s="28">
        <v>6.3</v>
      </c>
      <c r="B498" s="27">
        <v>123616.28</v>
      </c>
    </row>
    <row r="499">
      <c r="A499" s="28">
        <v>6.1</v>
      </c>
      <c r="B499" s="27">
        <v>120693.53</v>
      </c>
    </row>
    <row r="500">
      <c r="A500" s="28">
        <v>9.9</v>
      </c>
      <c r="B500" s="27">
        <v>118800.07</v>
      </c>
    </row>
    <row r="501">
      <c r="A501" s="28">
        <v>12.6</v>
      </c>
      <c r="B501" s="27">
        <v>101945.995</v>
      </c>
    </row>
    <row r="502">
      <c r="A502" s="28">
        <v>6.7</v>
      </c>
      <c r="B502" s="27">
        <v>99697.62</v>
      </c>
    </row>
    <row r="503">
      <c r="A503" s="28">
        <v>8.9</v>
      </c>
      <c r="B503" s="27">
        <v>121182.695</v>
      </c>
    </row>
    <row r="504">
      <c r="A504" s="28">
        <v>5.4</v>
      </c>
      <c r="B504" s="27">
        <v>124209.405</v>
      </c>
    </row>
    <row r="505">
      <c r="A505" s="28">
        <v>7.2</v>
      </c>
      <c r="B505" s="27">
        <v>124352.215</v>
      </c>
    </row>
    <row r="506">
      <c r="A506" s="28">
        <v>2.2</v>
      </c>
      <c r="B506" s="27">
        <v>124392.29</v>
      </c>
    </row>
    <row r="507">
      <c r="A507" s="28">
        <v>8.3</v>
      </c>
      <c r="B507" s="27">
        <v>127705.84</v>
      </c>
    </row>
    <row r="508">
      <c r="A508" s="28">
        <v>8.9</v>
      </c>
      <c r="B508" s="27">
        <v>112336.78</v>
      </c>
    </row>
    <row r="509">
      <c r="A509" s="28">
        <v>8.5</v>
      </c>
      <c r="B509" s="27">
        <v>101618.98</v>
      </c>
    </row>
    <row r="510">
      <c r="A510" s="28">
        <v>7.1</v>
      </c>
      <c r="B510" s="27">
        <v>121424.42</v>
      </c>
    </row>
    <row r="511">
      <c r="A511" s="28">
        <v>7.3</v>
      </c>
      <c r="B511" s="27">
        <v>131916.405</v>
      </c>
    </row>
    <row r="512">
      <c r="A512" s="28">
        <v>4.9</v>
      </c>
      <c r="B512" s="27">
        <v>132170.05</v>
      </c>
    </row>
    <row r="513">
      <c r="A513" s="28">
        <v>3.1</v>
      </c>
      <c r="B513" s="27">
        <v>137080.875</v>
      </c>
    </row>
    <row r="514">
      <c r="A514" s="28">
        <v>8.0</v>
      </c>
      <c r="B514" s="27">
        <v>134317.62</v>
      </c>
    </row>
    <row r="515">
      <c r="A515" s="28">
        <v>6.2</v>
      </c>
      <c r="B515" s="27">
        <v>119938.795</v>
      </c>
    </row>
    <row r="516">
      <c r="A516" s="28">
        <v>6.5</v>
      </c>
      <c r="B516" s="27">
        <v>118751.965</v>
      </c>
    </row>
    <row r="517">
      <c r="A517" s="28">
        <v>9.5</v>
      </c>
      <c r="B517" s="27">
        <v>134983.955</v>
      </c>
    </row>
    <row r="518">
      <c r="A518" s="28">
        <v>9.5</v>
      </c>
      <c r="B518" s="27">
        <v>140402.15</v>
      </c>
    </row>
    <row r="519">
      <c r="A519" s="28">
        <v>8.2</v>
      </c>
      <c r="B519" s="27">
        <v>141195.03</v>
      </c>
    </row>
    <row r="520">
      <c r="A520" s="28">
        <v>9.2</v>
      </c>
      <c r="B520" s="27">
        <v>141292.56</v>
      </c>
    </row>
    <row r="521">
      <c r="A521" s="28">
        <v>8.5</v>
      </c>
      <c r="B521" s="27">
        <v>137717.255</v>
      </c>
    </row>
    <row r="522">
      <c r="A522" s="28">
        <v>3.7</v>
      </c>
      <c r="B522" s="27">
        <v>122764.33</v>
      </c>
    </row>
    <row r="523">
      <c r="A523" s="28">
        <v>3.3</v>
      </c>
      <c r="B523" s="27">
        <v>116052.805</v>
      </c>
    </row>
    <row r="524">
      <c r="A524" s="28">
        <v>7.1</v>
      </c>
      <c r="B524" s="27">
        <v>134829.755</v>
      </c>
    </row>
    <row r="525">
      <c r="A525" s="28">
        <v>4.7</v>
      </c>
      <c r="B525" s="27">
        <v>135306.005</v>
      </c>
    </row>
    <row r="526">
      <c r="A526" s="28">
        <v>4.7</v>
      </c>
      <c r="B526" s="27">
        <v>137305.355</v>
      </c>
    </row>
    <row r="527">
      <c r="A527" s="28">
        <v>6.0</v>
      </c>
      <c r="B527" s="27">
        <v>132859.305</v>
      </c>
    </row>
    <row r="528">
      <c r="A528" s="28">
        <v>6.6</v>
      </c>
      <c r="B528" s="27">
        <v>132209.515</v>
      </c>
    </row>
    <row r="529">
      <c r="A529" s="28">
        <v>6.5</v>
      </c>
      <c r="B529" s="27">
        <v>120753.43</v>
      </c>
    </row>
    <row r="530">
      <c r="A530" s="28">
        <v>7.3</v>
      </c>
      <c r="B530" s="27">
        <v>122771.53</v>
      </c>
    </row>
    <row r="531">
      <c r="A531" s="28">
        <v>9.0</v>
      </c>
      <c r="B531" s="27">
        <v>122106.95</v>
      </c>
    </row>
    <row r="532">
      <c r="A532" s="28">
        <v>8.3</v>
      </c>
      <c r="B532" s="27">
        <v>138466.56</v>
      </c>
    </row>
    <row r="533">
      <c r="A533" s="28">
        <v>9.2</v>
      </c>
      <c r="B533" s="27">
        <v>140904.59</v>
      </c>
    </row>
    <row r="534">
      <c r="A534" s="28">
        <v>5.1</v>
      </c>
      <c r="B534" s="27">
        <v>140741.165</v>
      </c>
    </row>
    <row r="535">
      <c r="A535" s="28">
        <v>3.5</v>
      </c>
      <c r="B535" s="27">
        <v>138023.11</v>
      </c>
    </row>
    <row r="536">
      <c r="A536" s="28">
        <v>5.3</v>
      </c>
      <c r="B536" s="27">
        <v>123162.185</v>
      </c>
    </row>
    <row r="537">
      <c r="A537" s="28">
        <v>7.2</v>
      </c>
      <c r="B537" s="27">
        <v>119662.165</v>
      </c>
    </row>
    <row r="538">
      <c r="A538" s="28">
        <v>3.4</v>
      </c>
      <c r="B538" s="27">
        <v>134435.115</v>
      </c>
    </row>
    <row r="539">
      <c r="A539" s="28">
        <v>7.0</v>
      </c>
      <c r="B539" s="27">
        <v>137511.315</v>
      </c>
    </row>
    <row r="540">
      <c r="A540" s="28">
        <v>6.6</v>
      </c>
      <c r="B540" s="27">
        <v>133813.285</v>
      </c>
    </row>
    <row r="541">
      <c r="A541" s="28">
        <v>7.2</v>
      </c>
      <c r="B541" s="27">
        <v>136740.005</v>
      </c>
    </row>
    <row r="542">
      <c r="A542" s="28">
        <v>5.8</v>
      </c>
      <c r="B542" s="27">
        <v>144658.38</v>
      </c>
    </row>
    <row r="543">
      <c r="A543" s="28">
        <v>8.8</v>
      </c>
      <c r="B543" s="27">
        <v>131730.835</v>
      </c>
    </row>
    <row r="544">
      <c r="A544" s="28">
        <v>7.7</v>
      </c>
      <c r="B544" s="27">
        <v>126455.935</v>
      </c>
    </row>
    <row r="545">
      <c r="A545" s="28">
        <v>4.7</v>
      </c>
      <c r="B545" s="27">
        <v>148639.995</v>
      </c>
    </row>
    <row r="546">
      <c r="A546" s="28">
        <v>7.8</v>
      </c>
      <c r="B546" s="27">
        <v>142146.31</v>
      </c>
    </row>
    <row r="547">
      <c r="A547" s="28">
        <v>8.9</v>
      </c>
      <c r="B547" s="27">
        <v>136071.965</v>
      </c>
    </row>
    <row r="548">
      <c r="A548" s="28">
        <v>5.6</v>
      </c>
      <c r="B548" s="27">
        <v>141078.46</v>
      </c>
    </row>
    <row r="549">
      <c r="A549" s="28">
        <v>7.1</v>
      </c>
      <c r="B549" s="27">
        <v>136676.715</v>
      </c>
    </row>
    <row r="550">
      <c r="A550" s="28">
        <v>6.7</v>
      </c>
      <c r="B550" s="27">
        <v>118683.565</v>
      </c>
    </row>
    <row r="551">
      <c r="A551" s="28">
        <v>7.8</v>
      </c>
      <c r="B551" s="27">
        <v>112556.405</v>
      </c>
    </row>
    <row r="552">
      <c r="A552" s="28">
        <v>3.6</v>
      </c>
      <c r="B552" s="27">
        <v>135712.245</v>
      </c>
    </row>
    <row r="553">
      <c r="A553" s="28">
        <v>1.8</v>
      </c>
      <c r="B553" s="27">
        <v>142401.795</v>
      </c>
    </row>
    <row r="554">
      <c r="A554" s="28">
        <v>4.6</v>
      </c>
      <c r="B554" s="27">
        <v>134056.095</v>
      </c>
    </row>
    <row r="555">
      <c r="A555" s="28">
        <v>4.1</v>
      </c>
      <c r="B555" s="27">
        <v>138768.045</v>
      </c>
    </row>
    <row r="556">
      <c r="A556" s="28">
        <v>7.4</v>
      </c>
      <c r="B556" s="27">
        <v>136690.05</v>
      </c>
    </row>
    <row r="557">
      <c r="A557" s="28">
        <v>9.5</v>
      </c>
      <c r="B557" s="27">
        <v>122369.535</v>
      </c>
    </row>
    <row r="558">
      <c r="A558" s="28">
        <v>3.6</v>
      </c>
      <c r="B558" s="27">
        <v>119218.23</v>
      </c>
    </row>
    <row r="559">
      <c r="A559" s="28">
        <v>7.6</v>
      </c>
      <c r="B559" s="27">
        <v>128207.125</v>
      </c>
    </row>
    <row r="560">
      <c r="A560" s="28">
        <v>8.1</v>
      </c>
      <c r="B560" s="27">
        <v>137582.195</v>
      </c>
    </row>
    <row r="561">
      <c r="A561" s="28">
        <v>9.0</v>
      </c>
      <c r="B561" s="27">
        <v>145728.26</v>
      </c>
    </row>
    <row r="562">
      <c r="A562" s="28">
        <v>7.8</v>
      </c>
      <c r="B562" s="27">
        <v>144103.705</v>
      </c>
    </row>
    <row r="563">
      <c r="A563" s="28">
        <v>7.2</v>
      </c>
      <c r="B563" s="27">
        <v>141166.85</v>
      </c>
    </row>
    <row r="564">
      <c r="A564" s="28">
        <v>10.2</v>
      </c>
      <c r="B564" s="27">
        <v>120659.15</v>
      </c>
    </row>
    <row r="565">
      <c r="A565" s="28">
        <v>10.3</v>
      </c>
      <c r="B565" s="27">
        <v>113418.125</v>
      </c>
    </row>
    <row r="566">
      <c r="A566" s="28">
        <v>8.8</v>
      </c>
      <c r="B566" s="27">
        <v>127367.015</v>
      </c>
    </row>
    <row r="567">
      <c r="A567" s="28">
        <v>5.7</v>
      </c>
      <c r="B567" s="27">
        <v>137028.05</v>
      </c>
    </row>
    <row r="568">
      <c r="A568" s="28">
        <v>9.2</v>
      </c>
      <c r="B568" s="27">
        <v>136850.14</v>
      </c>
    </row>
    <row r="569">
      <c r="A569" s="28">
        <v>7.4</v>
      </c>
      <c r="B569" s="27">
        <v>136127.125</v>
      </c>
    </row>
    <row r="570">
      <c r="A570" s="28">
        <v>5.1</v>
      </c>
      <c r="B570" s="27">
        <v>128777.82</v>
      </c>
    </row>
    <row r="571">
      <c r="A571" s="28">
        <v>9.0</v>
      </c>
      <c r="B571" s="27">
        <v>119888.575</v>
      </c>
    </row>
    <row r="572">
      <c r="A572" s="28">
        <v>10.3</v>
      </c>
      <c r="B572" s="27">
        <v>120126.905</v>
      </c>
    </row>
    <row r="573">
      <c r="A573" s="28">
        <v>7.5</v>
      </c>
      <c r="B573" s="27">
        <v>138134.635</v>
      </c>
    </row>
    <row r="574">
      <c r="A574" s="28">
        <v>7.2</v>
      </c>
      <c r="B574" s="27">
        <v>146465.69</v>
      </c>
    </row>
    <row r="575">
      <c r="A575" s="28">
        <v>6.9</v>
      </c>
      <c r="B575" s="27">
        <v>143209.755</v>
      </c>
    </row>
    <row r="576">
      <c r="A576" s="28">
        <v>6.3</v>
      </c>
      <c r="B576" s="27">
        <v>142341.635</v>
      </c>
    </row>
    <row r="577">
      <c r="A577" s="28">
        <v>5.0</v>
      </c>
      <c r="B577" s="27">
        <v>139822.93</v>
      </c>
    </row>
    <row r="578">
      <c r="A578" s="28">
        <v>8.5</v>
      </c>
      <c r="B578" s="27">
        <v>121548.535</v>
      </c>
    </row>
    <row r="579">
      <c r="A579" s="28">
        <v>11.3</v>
      </c>
      <c r="B579" s="27">
        <v>114481.28</v>
      </c>
    </row>
    <row r="580">
      <c r="A580" s="28">
        <v>5.2</v>
      </c>
      <c r="B580" s="27">
        <v>137934.845</v>
      </c>
    </row>
    <row r="581">
      <c r="A581" s="28">
        <v>11.2</v>
      </c>
      <c r="B581" s="27">
        <v>137301.69</v>
      </c>
    </row>
    <row r="582">
      <c r="A582" s="28">
        <v>8.4</v>
      </c>
      <c r="B582" s="27">
        <v>140922.715</v>
      </c>
    </row>
    <row r="583">
      <c r="A583" s="28">
        <v>11.1</v>
      </c>
      <c r="B583" s="27">
        <v>142671.51</v>
      </c>
    </row>
    <row r="584">
      <c r="A584" s="28">
        <v>8.7</v>
      </c>
      <c r="B584" s="27">
        <v>145491.33</v>
      </c>
    </row>
    <row r="585">
      <c r="A585" s="28">
        <v>7.0</v>
      </c>
      <c r="B585" s="27">
        <v>130907.095</v>
      </c>
    </row>
    <row r="586">
      <c r="A586" s="28">
        <v>10.4</v>
      </c>
      <c r="B586" s="27">
        <v>120379.285</v>
      </c>
    </row>
    <row r="587">
      <c r="A587" s="28">
        <v>8.0</v>
      </c>
      <c r="B587" s="27">
        <v>138506.45</v>
      </c>
    </row>
    <row r="588">
      <c r="A588" s="28">
        <v>7.8</v>
      </c>
      <c r="B588" s="27">
        <v>132819.535</v>
      </c>
    </row>
    <row r="589">
      <c r="A589" s="28">
        <v>11.3</v>
      </c>
      <c r="B589" s="27">
        <v>130616.67</v>
      </c>
    </row>
    <row r="590">
      <c r="A590" s="28">
        <v>10.3</v>
      </c>
      <c r="B590" s="27">
        <v>138368.4</v>
      </c>
    </row>
    <row r="591">
      <c r="A591" s="28">
        <v>11.7</v>
      </c>
      <c r="B591" s="27">
        <v>134885.67</v>
      </c>
    </row>
    <row r="592">
      <c r="A592" s="28">
        <v>9.5</v>
      </c>
      <c r="B592" s="27">
        <v>120382.805</v>
      </c>
    </row>
    <row r="593">
      <c r="A593" s="28">
        <v>11.6</v>
      </c>
      <c r="B593" s="27">
        <v>113066.245</v>
      </c>
    </row>
    <row r="594">
      <c r="A594" s="28">
        <v>13.4</v>
      </c>
      <c r="B594" s="27">
        <v>127906.24</v>
      </c>
    </row>
    <row r="595">
      <c r="A595" s="28">
        <v>13.5</v>
      </c>
      <c r="B595" s="27">
        <v>124975.11</v>
      </c>
    </row>
    <row r="596">
      <c r="A596" s="28">
        <v>9.6</v>
      </c>
      <c r="B596" s="27">
        <v>132561.22</v>
      </c>
    </row>
    <row r="597">
      <c r="A597" s="28">
        <v>13.1</v>
      </c>
      <c r="B597" s="27">
        <v>123434.505</v>
      </c>
    </row>
    <row r="598">
      <c r="A598" s="28">
        <v>2.7</v>
      </c>
      <c r="B598" s="27">
        <v>132569.74</v>
      </c>
    </row>
    <row r="599">
      <c r="A599" s="28">
        <v>9.7</v>
      </c>
      <c r="B599" s="27">
        <v>121052.06</v>
      </c>
    </row>
    <row r="600">
      <c r="A600" s="28">
        <v>7.0</v>
      </c>
      <c r="B600" s="27">
        <v>119118.545</v>
      </c>
    </row>
    <row r="601">
      <c r="A601" s="28">
        <v>8.7</v>
      </c>
      <c r="B601" s="27">
        <v>139203.5</v>
      </c>
    </row>
    <row r="602">
      <c r="A602" s="28">
        <v>14.2</v>
      </c>
      <c r="B602" s="27">
        <v>138640.39</v>
      </c>
    </row>
    <row r="603">
      <c r="A603" s="28">
        <v>14.0</v>
      </c>
      <c r="B603" s="27">
        <v>141122.795</v>
      </c>
    </row>
    <row r="604">
      <c r="A604" s="28">
        <v>13.5</v>
      </c>
      <c r="B604" s="27">
        <v>139724.025</v>
      </c>
    </row>
    <row r="605">
      <c r="A605" s="28">
        <v>8.8</v>
      </c>
      <c r="B605" s="27">
        <v>139920.545</v>
      </c>
    </row>
    <row r="606">
      <c r="A606" s="28">
        <v>11.7</v>
      </c>
      <c r="B606" s="27">
        <v>119573.22</v>
      </c>
    </row>
    <row r="607">
      <c r="A607" s="28">
        <v>12.2</v>
      </c>
      <c r="B607" s="27">
        <v>114832.425</v>
      </c>
    </row>
    <row r="608">
      <c r="A608" s="28">
        <v>14.2</v>
      </c>
      <c r="B608" s="27">
        <v>125055.69</v>
      </c>
    </row>
    <row r="609">
      <c r="A609" s="28">
        <v>5.2</v>
      </c>
      <c r="B609" s="27">
        <v>133748.44</v>
      </c>
    </row>
    <row r="610">
      <c r="A610" s="28">
        <v>10.1</v>
      </c>
      <c r="B610" s="27">
        <v>128834.065</v>
      </c>
    </row>
    <row r="611">
      <c r="A611" s="28">
        <v>8.8</v>
      </c>
      <c r="B611" s="27">
        <v>134246.165</v>
      </c>
    </row>
    <row r="612">
      <c r="A612" s="28">
        <v>9.6</v>
      </c>
      <c r="B612" s="27">
        <v>135273.325</v>
      </c>
    </row>
    <row r="613">
      <c r="A613" s="28">
        <v>12.9</v>
      </c>
      <c r="B613" s="27">
        <v>118621.96</v>
      </c>
    </row>
    <row r="614">
      <c r="A614" s="28">
        <v>10.0</v>
      </c>
      <c r="B614" s="27">
        <v>110986.005</v>
      </c>
    </row>
    <row r="615">
      <c r="A615" s="28">
        <v>11.7</v>
      </c>
      <c r="B615" s="27">
        <v>127275.815</v>
      </c>
    </row>
    <row r="616">
      <c r="A616" s="28">
        <v>15.8</v>
      </c>
      <c r="B616" s="27">
        <v>129542.365</v>
      </c>
    </row>
    <row r="617">
      <c r="A617" s="28">
        <v>16.7</v>
      </c>
      <c r="B617" s="27">
        <v>123307.02</v>
      </c>
    </row>
    <row r="618">
      <c r="A618" s="28">
        <v>16.0</v>
      </c>
      <c r="B618" s="27">
        <v>117722.95</v>
      </c>
    </row>
    <row r="619">
      <c r="A619" s="28">
        <v>5.9</v>
      </c>
      <c r="B619" s="27">
        <v>125432.605</v>
      </c>
    </row>
    <row r="620">
      <c r="A620" s="28">
        <v>7.9</v>
      </c>
      <c r="B620" s="27">
        <v>111412.995</v>
      </c>
    </row>
    <row r="621">
      <c r="A621" s="28">
        <v>11.8</v>
      </c>
      <c r="B621" s="27">
        <v>109125.215</v>
      </c>
    </row>
    <row r="622">
      <c r="A622" s="28">
        <v>7.0</v>
      </c>
      <c r="B622" s="27">
        <v>130967.28</v>
      </c>
    </row>
    <row r="623">
      <c r="A623" s="28">
        <v>2.8</v>
      </c>
      <c r="B623" s="27">
        <v>134720.155</v>
      </c>
    </row>
    <row r="624">
      <c r="A624" s="28">
        <v>13.2</v>
      </c>
      <c r="B624" s="27">
        <v>130650.88</v>
      </c>
    </row>
    <row r="625">
      <c r="A625" s="28">
        <v>6.9</v>
      </c>
      <c r="B625" s="27">
        <v>134234.45</v>
      </c>
    </row>
    <row r="626">
      <c r="A626" s="28">
        <v>12.5</v>
      </c>
      <c r="B626" s="27">
        <v>131734.105</v>
      </c>
    </row>
    <row r="627">
      <c r="A627" s="28">
        <v>18.8</v>
      </c>
      <c r="B627" s="27">
        <v>106709.54</v>
      </c>
    </row>
    <row r="628">
      <c r="A628" s="28">
        <v>5.5</v>
      </c>
      <c r="B628" s="27">
        <v>110314.625</v>
      </c>
    </row>
    <row r="629">
      <c r="A629" s="28">
        <v>16.2</v>
      </c>
      <c r="B629" s="27">
        <v>127391.09</v>
      </c>
    </row>
    <row r="630">
      <c r="A630" s="28">
        <v>18.5</v>
      </c>
      <c r="B630" s="27">
        <v>122664.305</v>
      </c>
    </row>
    <row r="631">
      <c r="A631" s="28">
        <v>8.8</v>
      </c>
      <c r="B631" s="27">
        <v>127208.57</v>
      </c>
    </row>
    <row r="632">
      <c r="A632" s="28">
        <v>9.9</v>
      </c>
      <c r="B632" s="27">
        <v>131357.34</v>
      </c>
    </row>
    <row r="633">
      <c r="A633" s="28">
        <v>16.5</v>
      </c>
      <c r="B633" s="27">
        <v>127420.43</v>
      </c>
    </row>
    <row r="634">
      <c r="A634" s="28">
        <v>18.4</v>
      </c>
      <c r="B634" s="27">
        <v>106776.275</v>
      </c>
    </row>
    <row r="635">
      <c r="A635" s="28">
        <v>17.1</v>
      </c>
      <c r="B635" s="27">
        <v>105931.555</v>
      </c>
    </row>
    <row r="636">
      <c r="A636" s="28">
        <v>13.6</v>
      </c>
      <c r="B636" s="27">
        <v>124343.19</v>
      </c>
    </row>
    <row r="637">
      <c r="A637" s="28">
        <v>13.4</v>
      </c>
      <c r="B637" s="27">
        <v>126888.77</v>
      </c>
    </row>
    <row r="638">
      <c r="A638" s="28">
        <v>19.6</v>
      </c>
      <c r="B638" s="27">
        <v>121143.25</v>
      </c>
    </row>
    <row r="639">
      <c r="A639" s="28">
        <v>16.2</v>
      </c>
      <c r="B639" s="27">
        <v>122858.49</v>
      </c>
    </row>
    <row r="640">
      <c r="A640" s="28">
        <v>16.6</v>
      </c>
      <c r="B640" s="27">
        <v>113439.775</v>
      </c>
    </row>
    <row r="641">
      <c r="A641" s="28">
        <v>11.9</v>
      </c>
      <c r="B641" s="27">
        <v>109181.26</v>
      </c>
    </row>
    <row r="642">
      <c r="A642" s="28">
        <v>18.7</v>
      </c>
      <c r="B642" s="27">
        <v>97992.93</v>
      </c>
    </row>
    <row r="643">
      <c r="A643" s="28">
        <v>13.7</v>
      </c>
      <c r="B643" s="27">
        <v>115839.01</v>
      </c>
    </row>
    <row r="644">
      <c r="A644" s="28">
        <v>13.2</v>
      </c>
      <c r="B644" s="27">
        <v>124089.47</v>
      </c>
    </row>
    <row r="645">
      <c r="A645" s="28">
        <v>7.5</v>
      </c>
      <c r="B645" s="27">
        <v>128558.385</v>
      </c>
    </row>
    <row r="646">
      <c r="A646" s="28">
        <v>22.6</v>
      </c>
      <c r="B646" s="27">
        <v>115898.54</v>
      </c>
    </row>
    <row r="647">
      <c r="A647" s="28">
        <v>7.8</v>
      </c>
      <c r="B647" s="27">
        <v>116197.73</v>
      </c>
    </row>
    <row r="648">
      <c r="A648" s="28">
        <v>23.0</v>
      </c>
      <c r="B648" s="27">
        <v>101300.775</v>
      </c>
    </row>
    <row r="649">
      <c r="A649" s="28">
        <v>14.1</v>
      </c>
      <c r="B649" s="27">
        <v>94954.16</v>
      </c>
    </row>
    <row r="650">
      <c r="A650" s="28">
        <v>18.4</v>
      </c>
      <c r="B650" s="27">
        <v>116831.43</v>
      </c>
    </row>
    <row r="651">
      <c r="A651" s="28">
        <v>16.7</v>
      </c>
      <c r="B651" s="27">
        <v>124665.82</v>
      </c>
    </row>
    <row r="652">
      <c r="A652" s="28">
        <v>12.9</v>
      </c>
      <c r="B652" s="27">
        <v>128612.3</v>
      </c>
    </row>
    <row r="653">
      <c r="A653" s="28">
        <v>22.8</v>
      </c>
      <c r="B653" s="27">
        <v>128242.765</v>
      </c>
    </row>
    <row r="654">
      <c r="A654" s="28">
        <v>24.5</v>
      </c>
      <c r="B654" s="27">
        <v>121731.485</v>
      </c>
    </row>
    <row r="655">
      <c r="A655" s="28">
        <v>21.8</v>
      </c>
      <c r="B655" s="27">
        <v>97887.485</v>
      </c>
    </row>
    <row r="656">
      <c r="A656" s="28">
        <v>8.0</v>
      </c>
      <c r="B656" s="27">
        <v>101793.035</v>
      </c>
    </row>
    <row r="657">
      <c r="A657" s="28">
        <v>14.8</v>
      </c>
      <c r="B657" s="27">
        <v>116042.845</v>
      </c>
    </row>
    <row r="658">
      <c r="A658" s="28">
        <v>16.5</v>
      </c>
      <c r="B658" s="27">
        <v>123265.44</v>
      </c>
    </row>
    <row r="659">
      <c r="A659" s="28">
        <v>22.1</v>
      </c>
      <c r="B659" s="27">
        <v>126362.045</v>
      </c>
    </row>
    <row r="660">
      <c r="A660" s="28">
        <v>25.6</v>
      </c>
      <c r="B660" s="27">
        <v>114867.16</v>
      </c>
    </row>
    <row r="661">
      <c r="A661" s="28">
        <v>1.9</v>
      </c>
      <c r="B661" s="27">
        <v>122975.285</v>
      </c>
    </row>
    <row r="662">
      <c r="A662" s="28">
        <v>16.9</v>
      </c>
      <c r="B662" s="27">
        <v>114184.195</v>
      </c>
    </row>
    <row r="663">
      <c r="A663" s="28">
        <v>18.7</v>
      </c>
      <c r="B663" s="27">
        <v>111289.0</v>
      </c>
    </row>
    <row r="664">
      <c r="A664" s="28">
        <v>20.3</v>
      </c>
      <c r="B664" s="27">
        <v>125270.165</v>
      </c>
    </row>
    <row r="665">
      <c r="A665" s="28">
        <v>23.1</v>
      </c>
      <c r="B665" s="27">
        <v>117138.355</v>
      </c>
    </row>
    <row r="666">
      <c r="A666" s="28">
        <v>9.0</v>
      </c>
      <c r="B666" s="27">
        <v>121605.395</v>
      </c>
    </row>
    <row r="667">
      <c r="A667" s="28">
        <v>25.8</v>
      </c>
      <c r="B667" s="27">
        <v>120142.43</v>
      </c>
    </row>
    <row r="668">
      <c r="A668" s="28">
        <v>26.5</v>
      </c>
      <c r="B668" s="27">
        <v>119820.71</v>
      </c>
    </row>
    <row r="669">
      <c r="A669" s="28">
        <v>25.8</v>
      </c>
      <c r="B669" s="27">
        <v>104191.105</v>
      </c>
    </row>
    <row r="670">
      <c r="A670" s="28">
        <v>19.5</v>
      </c>
      <c r="B670" s="27">
        <v>94325.72</v>
      </c>
    </row>
    <row r="671">
      <c r="A671" s="28">
        <v>19.0</v>
      </c>
      <c r="B671" s="27">
        <v>110661.43</v>
      </c>
    </row>
    <row r="672">
      <c r="A672" s="28">
        <v>17.7</v>
      </c>
      <c r="B672" s="27">
        <v>104976.21</v>
      </c>
    </row>
    <row r="673">
      <c r="A673" s="28">
        <v>13.3</v>
      </c>
      <c r="B673" s="27">
        <v>119904.48</v>
      </c>
    </row>
    <row r="674">
      <c r="A674" s="28">
        <v>28.0</v>
      </c>
      <c r="B674" s="27">
        <v>118677.495</v>
      </c>
    </row>
    <row r="675">
      <c r="A675" s="28">
        <v>24.9</v>
      </c>
      <c r="B675" s="27">
        <v>113666.485</v>
      </c>
    </row>
    <row r="676">
      <c r="A676" s="28">
        <v>10.8</v>
      </c>
      <c r="B676" s="27">
        <v>101810.75</v>
      </c>
    </row>
    <row r="677">
      <c r="A677" s="28">
        <v>25.2</v>
      </c>
      <c r="B677" s="27">
        <v>96934.925</v>
      </c>
    </row>
    <row r="678">
      <c r="A678" s="28">
        <v>15.9</v>
      </c>
      <c r="B678" s="27">
        <v>116230.34</v>
      </c>
    </row>
    <row r="679">
      <c r="A679" s="28">
        <v>28.9</v>
      </c>
      <c r="B679" s="27">
        <v>117794.595</v>
      </c>
    </row>
    <row r="680">
      <c r="A680" s="28">
        <v>22.0</v>
      </c>
      <c r="B680" s="27">
        <v>122131.115</v>
      </c>
    </row>
    <row r="681">
      <c r="A681" s="28">
        <v>20.3</v>
      </c>
      <c r="B681" s="27">
        <v>122634.53</v>
      </c>
    </row>
    <row r="682">
      <c r="A682" s="28">
        <v>29.1</v>
      </c>
      <c r="B682" s="27">
        <v>117953.885</v>
      </c>
    </row>
    <row r="683">
      <c r="A683" s="28">
        <v>17.0</v>
      </c>
      <c r="B683" s="27">
        <v>99907.32</v>
      </c>
    </row>
    <row r="684">
      <c r="A684" s="28">
        <v>9.7</v>
      </c>
      <c r="B684" s="27">
        <v>96805.925</v>
      </c>
    </row>
    <row r="685">
      <c r="A685" s="28">
        <v>14.8</v>
      </c>
      <c r="B685" s="27">
        <v>116817.15</v>
      </c>
    </row>
    <row r="686">
      <c r="A686" s="28">
        <v>17.1</v>
      </c>
      <c r="B686" s="27">
        <v>119905.59</v>
      </c>
    </row>
    <row r="687">
      <c r="A687" s="28">
        <v>25.8</v>
      </c>
      <c r="B687" s="27">
        <v>122146.66</v>
      </c>
    </row>
    <row r="688">
      <c r="A688" s="28">
        <v>28.8</v>
      </c>
      <c r="B688" s="27">
        <v>122464.645</v>
      </c>
    </row>
    <row r="689">
      <c r="A689" s="28">
        <v>15.6</v>
      </c>
      <c r="B689" s="27">
        <v>121441.05</v>
      </c>
    </row>
    <row r="690">
      <c r="A690" s="28">
        <v>29.9</v>
      </c>
      <c r="B690" s="27">
        <v>106868.5</v>
      </c>
    </row>
    <row r="691">
      <c r="A691" s="28">
        <v>22.1</v>
      </c>
      <c r="B691" s="27">
        <v>112098.335</v>
      </c>
    </row>
    <row r="692">
      <c r="A692" s="28">
        <v>19.8</v>
      </c>
      <c r="B692" s="27">
        <v>138681.815</v>
      </c>
    </row>
    <row r="693">
      <c r="A693" s="28">
        <v>1.5</v>
      </c>
      <c r="B693" s="27">
        <v>126617.72</v>
      </c>
    </row>
    <row r="694">
      <c r="A694" s="28">
        <v>16.9</v>
      </c>
      <c r="B694" s="27">
        <v>118119.01</v>
      </c>
    </row>
    <row r="695">
      <c r="A695" s="28">
        <v>21.6</v>
      </c>
      <c r="B695" s="27">
        <v>120308.545</v>
      </c>
    </row>
    <row r="696">
      <c r="A696" s="28">
        <v>15.7</v>
      </c>
      <c r="B696" s="27">
        <v>116011.565</v>
      </c>
    </row>
    <row r="697">
      <c r="A697" s="28">
        <v>18.8</v>
      </c>
      <c r="B697" s="27">
        <v>104700.055</v>
      </c>
    </row>
    <row r="698">
      <c r="A698" s="28">
        <v>10.1</v>
      </c>
      <c r="B698" s="27">
        <v>102718.9</v>
      </c>
    </row>
    <row r="699">
      <c r="A699" s="28">
        <v>24.4</v>
      </c>
      <c r="B699" s="27">
        <v>118666.37</v>
      </c>
    </row>
    <row r="700">
      <c r="A700" s="28">
        <v>31.0</v>
      </c>
      <c r="B700" s="27">
        <v>119169.17</v>
      </c>
    </row>
    <row r="701">
      <c r="A701" s="28">
        <v>9.6</v>
      </c>
      <c r="B701" s="27">
        <v>121067.59</v>
      </c>
    </row>
    <row r="702">
      <c r="A702" s="28">
        <v>28.0</v>
      </c>
      <c r="B702" s="27">
        <v>113024.02</v>
      </c>
    </row>
    <row r="703">
      <c r="A703" s="28">
        <v>29.7</v>
      </c>
      <c r="B703" s="27">
        <v>109318.355</v>
      </c>
    </row>
    <row r="704">
      <c r="A704" s="28">
        <v>31.2</v>
      </c>
      <c r="B704" s="27">
        <v>98899.495</v>
      </c>
    </row>
    <row r="705">
      <c r="A705" s="28">
        <v>14.1</v>
      </c>
      <c r="B705" s="27">
        <v>97300.36</v>
      </c>
    </row>
    <row r="706">
      <c r="A706" s="28">
        <v>21.6</v>
      </c>
      <c r="B706" s="27">
        <v>109670.0</v>
      </c>
    </row>
    <row r="707">
      <c r="A707" s="28">
        <v>24.2</v>
      </c>
      <c r="B707" s="27">
        <v>111228.06</v>
      </c>
    </row>
    <row r="708">
      <c r="A708" s="28">
        <v>30.8</v>
      </c>
      <c r="B708" s="27">
        <v>112738.08</v>
      </c>
    </row>
    <row r="709">
      <c r="A709" s="28">
        <v>11.6</v>
      </c>
      <c r="B709" s="27">
        <v>105445.65</v>
      </c>
    </row>
    <row r="710">
      <c r="A710" s="28">
        <v>23.2</v>
      </c>
      <c r="B710" s="27">
        <v>105664.09</v>
      </c>
    </row>
    <row r="711">
      <c r="A711" s="28">
        <v>24.2</v>
      </c>
      <c r="B711" s="27">
        <v>98622.865</v>
      </c>
    </row>
    <row r="712">
      <c r="A712" s="28">
        <v>27.0</v>
      </c>
      <c r="B712" s="27">
        <v>93673.19</v>
      </c>
    </row>
    <row r="713">
      <c r="A713" s="28">
        <v>30.0</v>
      </c>
      <c r="B713" s="27">
        <v>120390.11</v>
      </c>
    </row>
    <row r="714">
      <c r="A714" s="28">
        <v>14.1</v>
      </c>
      <c r="B714" s="27">
        <v>128831.65</v>
      </c>
    </row>
    <row r="715">
      <c r="A715" s="28">
        <v>21.3</v>
      </c>
      <c r="B715" s="27">
        <v>111423.765</v>
      </c>
    </row>
    <row r="716">
      <c r="A716" s="28">
        <v>30.8</v>
      </c>
      <c r="B716" s="27">
        <v>107072.36</v>
      </c>
    </row>
    <row r="717">
      <c r="A717" s="28">
        <v>20.5</v>
      </c>
      <c r="B717" s="27">
        <v>113698.06</v>
      </c>
    </row>
    <row r="718">
      <c r="A718" s="28">
        <v>22.5</v>
      </c>
      <c r="B718" s="27">
        <v>90227.48</v>
      </c>
    </row>
    <row r="719">
      <c r="A719" s="28">
        <v>30.3</v>
      </c>
      <c r="B719" s="27">
        <v>90911.085</v>
      </c>
    </row>
    <row r="720">
      <c r="A720" s="28">
        <v>29.3</v>
      </c>
      <c r="B720" s="27">
        <v>109260.305</v>
      </c>
    </row>
    <row r="721">
      <c r="A721" s="28">
        <v>26.0</v>
      </c>
      <c r="B721" s="27">
        <v>106451.255</v>
      </c>
    </row>
    <row r="722">
      <c r="A722" s="28">
        <v>28.8</v>
      </c>
      <c r="B722" s="27">
        <v>104389.51</v>
      </c>
    </row>
    <row r="723">
      <c r="A723" s="28">
        <v>29.6</v>
      </c>
      <c r="B723" s="27">
        <v>105513.235</v>
      </c>
    </row>
    <row r="724">
      <c r="A724" s="28">
        <v>28.7</v>
      </c>
      <c r="B724" s="27">
        <v>112247.945</v>
      </c>
    </row>
    <row r="725">
      <c r="A725" s="28">
        <v>26.3</v>
      </c>
      <c r="B725" s="27">
        <v>114843.875</v>
      </c>
    </row>
    <row r="726">
      <c r="A726" s="28">
        <v>32.3</v>
      </c>
      <c r="B726" s="27">
        <v>114468.17</v>
      </c>
    </row>
    <row r="727">
      <c r="A727" s="28">
        <v>10.2</v>
      </c>
      <c r="B727" s="27">
        <v>106284.83</v>
      </c>
    </row>
    <row r="728">
      <c r="A728" s="28">
        <v>5.8</v>
      </c>
      <c r="B728" s="27">
        <v>99701.43</v>
      </c>
    </row>
    <row r="729">
      <c r="A729" s="28">
        <v>15.1</v>
      </c>
      <c r="B729" s="27">
        <v>123693.52</v>
      </c>
    </row>
    <row r="730">
      <c r="A730" s="28">
        <v>15.7</v>
      </c>
      <c r="B730" s="27">
        <v>135571.795</v>
      </c>
    </row>
    <row r="731">
      <c r="A731" s="28">
        <v>28.8</v>
      </c>
      <c r="B731" s="27">
        <v>112141.83</v>
      </c>
    </row>
    <row r="732">
      <c r="A732" s="28">
        <v>30.8</v>
      </c>
      <c r="B732" s="27">
        <v>95728.15</v>
      </c>
    </row>
    <row r="733">
      <c r="A733" s="28">
        <v>8.5</v>
      </c>
      <c r="B733" s="27">
        <v>89403.145</v>
      </c>
    </row>
    <row r="734">
      <c r="A734" s="28">
        <v>7.8</v>
      </c>
      <c r="B734" s="27">
        <v>86507.47</v>
      </c>
    </row>
    <row r="735">
      <c r="A735" s="28">
        <v>25.9</v>
      </c>
      <c r="B735" s="27">
        <v>97564.745</v>
      </c>
    </row>
    <row r="736">
      <c r="A736" s="28">
        <v>31.6</v>
      </c>
      <c r="B736" s="27">
        <v>116606.795</v>
      </c>
    </row>
    <row r="737">
      <c r="A737" s="28">
        <v>29.7</v>
      </c>
      <c r="B737" s="27">
        <v>128079.845</v>
      </c>
    </row>
    <row r="738">
      <c r="A738" s="28">
        <v>30.1</v>
      </c>
      <c r="B738" s="27">
        <v>136308.735</v>
      </c>
    </row>
    <row r="739">
      <c r="A739" s="28">
        <v>28.5</v>
      </c>
      <c r="B739" s="27">
        <v>134955.02</v>
      </c>
    </row>
    <row r="740">
      <c r="A740" s="28">
        <v>29.3</v>
      </c>
      <c r="B740" s="27">
        <v>122777.025</v>
      </c>
    </row>
    <row r="741">
      <c r="A741" s="28">
        <v>14.3</v>
      </c>
      <c r="B741" s="27">
        <v>116211.99</v>
      </c>
    </row>
    <row r="742">
      <c r="A742" s="28">
        <v>28.6</v>
      </c>
      <c r="B742" s="27">
        <v>120366.32</v>
      </c>
    </row>
    <row r="743">
      <c r="A743" s="28">
        <v>25.9</v>
      </c>
      <c r="B743" s="27">
        <v>111595.855</v>
      </c>
    </row>
    <row r="744">
      <c r="A744" s="28">
        <v>30.7</v>
      </c>
      <c r="B744" s="27">
        <v>118783.945</v>
      </c>
    </row>
    <row r="745">
      <c r="A745" s="28">
        <v>1.3</v>
      </c>
      <c r="B745" s="27">
        <v>111341.675</v>
      </c>
    </row>
    <row r="746">
      <c r="A746" s="28">
        <v>16.5</v>
      </c>
      <c r="B746" s="27">
        <v>88996.625</v>
      </c>
    </row>
    <row r="747">
      <c r="A747" s="28">
        <v>22.7</v>
      </c>
      <c r="B747" s="27">
        <v>90294.0</v>
      </c>
    </row>
    <row r="748">
      <c r="A748" s="28">
        <v>30.5</v>
      </c>
      <c r="B748" s="27">
        <v>120928.705</v>
      </c>
    </row>
    <row r="749">
      <c r="A749" s="28">
        <v>25.5</v>
      </c>
      <c r="B749" s="27">
        <v>140517.65</v>
      </c>
    </row>
    <row r="750">
      <c r="A750" s="28">
        <v>27.5</v>
      </c>
      <c r="B750" s="27">
        <v>111211.35</v>
      </c>
    </row>
    <row r="751">
      <c r="A751" s="28">
        <v>29.7</v>
      </c>
      <c r="B751" s="27">
        <v>112371.41</v>
      </c>
    </row>
    <row r="752">
      <c r="A752" s="28">
        <v>13.2</v>
      </c>
      <c r="B752" s="27">
        <v>107937.685</v>
      </c>
    </row>
    <row r="753">
      <c r="A753" s="28">
        <v>25.1</v>
      </c>
      <c r="B753" s="27">
        <v>96779.07</v>
      </c>
    </row>
    <row r="754">
      <c r="A754" s="28">
        <v>30.3</v>
      </c>
      <c r="B754" s="27">
        <v>103291.61</v>
      </c>
    </row>
    <row r="755">
      <c r="A755" s="28">
        <v>19.2</v>
      </c>
      <c r="B755" s="27">
        <v>141332.055</v>
      </c>
    </row>
    <row r="756">
      <c r="A756" s="28">
        <v>27.6</v>
      </c>
      <c r="B756" s="27">
        <v>115664.16</v>
      </c>
    </row>
    <row r="757">
      <c r="A757" s="28">
        <v>29.8</v>
      </c>
      <c r="B757" s="27">
        <v>111936.7</v>
      </c>
    </row>
    <row r="758">
      <c r="A758" s="28">
        <v>16.9</v>
      </c>
      <c r="B758" s="27">
        <v>98590.06</v>
      </c>
    </row>
    <row r="759">
      <c r="A759" s="28">
        <v>29.3</v>
      </c>
      <c r="B759" s="27">
        <v>112513.82</v>
      </c>
    </row>
    <row r="760">
      <c r="A760" s="28">
        <v>29.2</v>
      </c>
      <c r="B760" s="27">
        <v>108336.53</v>
      </c>
    </row>
    <row r="761">
      <c r="A761" s="28">
        <v>29.4</v>
      </c>
      <c r="B761" s="27">
        <v>109020.58</v>
      </c>
    </row>
    <row r="762">
      <c r="A762" s="28">
        <v>3.7</v>
      </c>
      <c r="B762" s="27">
        <v>124292.955</v>
      </c>
    </row>
    <row r="763">
      <c r="A763" s="28">
        <v>26.8</v>
      </c>
      <c r="B763" s="27">
        <v>112863.01</v>
      </c>
    </row>
    <row r="764">
      <c r="A764" s="28">
        <v>9.3</v>
      </c>
      <c r="B764" s="27">
        <v>114133.73</v>
      </c>
    </row>
    <row r="765">
      <c r="A765" s="28">
        <v>28.2</v>
      </c>
      <c r="B765" s="27">
        <v>110669.27</v>
      </c>
    </row>
    <row r="766">
      <c r="A766" s="28">
        <v>28.1</v>
      </c>
      <c r="B766" s="27">
        <v>117452.27</v>
      </c>
    </row>
    <row r="767">
      <c r="A767" s="28">
        <v>27.3</v>
      </c>
      <c r="B767" s="27">
        <v>117361.7</v>
      </c>
    </row>
    <row r="768">
      <c r="A768" s="28">
        <v>9.3</v>
      </c>
      <c r="B768" s="27">
        <v>110384.275</v>
      </c>
    </row>
    <row r="769">
      <c r="A769" s="28">
        <v>3.9</v>
      </c>
      <c r="B769" s="27">
        <v>108761.37</v>
      </c>
    </row>
    <row r="770">
      <c r="A770" s="28">
        <v>27.9</v>
      </c>
      <c r="B770" s="27">
        <v>111543.81</v>
      </c>
    </row>
    <row r="771">
      <c r="A771" s="28">
        <v>27.7</v>
      </c>
      <c r="B771" s="27">
        <v>142213.66</v>
      </c>
    </row>
    <row r="772">
      <c r="A772" s="28">
        <v>24.4</v>
      </c>
      <c r="B772" s="27">
        <v>155060.61</v>
      </c>
    </row>
    <row r="773">
      <c r="A773" s="28">
        <v>21.3</v>
      </c>
      <c r="B773" s="27">
        <v>138793.59</v>
      </c>
    </row>
    <row r="774">
      <c r="A774" s="28">
        <v>21.0</v>
      </c>
      <c r="B774" s="27">
        <v>111983.51</v>
      </c>
    </row>
    <row r="775">
      <c r="A775" s="28">
        <v>12.6</v>
      </c>
      <c r="B775" s="27">
        <v>89003.15</v>
      </c>
    </row>
    <row r="776">
      <c r="A776" s="28">
        <v>20.5</v>
      </c>
      <c r="B776" s="27">
        <v>104844.105</v>
      </c>
    </row>
    <row r="777">
      <c r="A777" s="28">
        <v>15.6</v>
      </c>
      <c r="B777" s="27">
        <v>111613.05</v>
      </c>
    </row>
    <row r="778">
      <c r="A778" s="28">
        <v>26.0</v>
      </c>
      <c r="B778" s="27">
        <v>116299.39</v>
      </c>
    </row>
    <row r="779">
      <c r="A779" s="28">
        <v>23.2</v>
      </c>
      <c r="B779" s="27">
        <v>119947.59</v>
      </c>
    </row>
    <row r="780">
      <c r="A780" s="28">
        <v>18.4</v>
      </c>
      <c r="B780" s="27">
        <v>111885.97</v>
      </c>
    </row>
    <row r="781">
      <c r="A781" s="28">
        <v>16.1</v>
      </c>
      <c r="B781" s="27">
        <v>95623.35</v>
      </c>
    </row>
    <row r="782">
      <c r="A782" s="28">
        <v>9.9</v>
      </c>
      <c r="B782" s="27">
        <v>91280.025</v>
      </c>
    </row>
    <row r="783">
      <c r="A783" s="28">
        <v>22.4</v>
      </c>
      <c r="B783" s="27">
        <v>105341.865</v>
      </c>
    </row>
    <row r="784">
      <c r="A784" s="28">
        <v>25.0</v>
      </c>
      <c r="B784" s="27">
        <v>112351.47</v>
      </c>
    </row>
    <row r="785">
      <c r="A785" s="28">
        <v>23.1</v>
      </c>
      <c r="B785" s="27">
        <v>116690.17</v>
      </c>
    </row>
    <row r="786">
      <c r="A786" s="28">
        <v>23.5</v>
      </c>
      <c r="B786" s="27">
        <v>117948.685</v>
      </c>
    </row>
    <row r="787">
      <c r="A787" s="28">
        <v>13.2</v>
      </c>
      <c r="B787" s="27">
        <v>111229.52</v>
      </c>
    </row>
    <row r="788">
      <c r="A788" s="28">
        <v>23.9</v>
      </c>
      <c r="B788" s="27">
        <v>95046.905</v>
      </c>
    </row>
    <row r="789">
      <c r="A789" s="28">
        <v>24.2</v>
      </c>
      <c r="B789" s="27">
        <v>100495.615</v>
      </c>
    </row>
    <row r="790">
      <c r="A790" s="28">
        <v>23.9</v>
      </c>
      <c r="B790" s="27">
        <v>131090.775</v>
      </c>
    </row>
    <row r="791">
      <c r="A791" s="28">
        <v>23.6</v>
      </c>
      <c r="B791" s="27">
        <v>140167.5</v>
      </c>
    </row>
    <row r="792">
      <c r="A792" s="28">
        <v>23.7</v>
      </c>
      <c r="B792" s="27">
        <v>137291.97</v>
      </c>
    </row>
    <row r="793">
      <c r="A793" s="28">
        <v>22.0</v>
      </c>
      <c r="B793" s="27">
        <v>127633.275</v>
      </c>
    </row>
    <row r="794">
      <c r="A794" s="28">
        <v>18.1</v>
      </c>
      <c r="B794" s="27">
        <v>124311.33</v>
      </c>
    </row>
    <row r="795">
      <c r="A795" s="28">
        <v>23.0</v>
      </c>
      <c r="B795" s="27">
        <v>116083.295</v>
      </c>
    </row>
    <row r="796">
      <c r="A796" s="28">
        <v>16.8</v>
      </c>
      <c r="B796" s="27">
        <v>103539.02</v>
      </c>
    </row>
    <row r="797">
      <c r="A797" s="28">
        <v>22.3</v>
      </c>
      <c r="B797" s="27">
        <v>116447.855</v>
      </c>
    </row>
    <row r="798">
      <c r="A798" s="28">
        <v>22.4</v>
      </c>
      <c r="B798" s="27">
        <v>117931.46</v>
      </c>
    </row>
    <row r="799">
      <c r="A799" s="28">
        <v>22.1</v>
      </c>
      <c r="B799" s="27">
        <v>124370.765</v>
      </c>
    </row>
    <row r="800">
      <c r="A800" s="28">
        <v>21.1</v>
      </c>
      <c r="B800" s="27">
        <v>129649.25</v>
      </c>
    </row>
    <row r="801">
      <c r="A801" s="28">
        <v>19.4</v>
      </c>
      <c r="B801" s="27">
        <v>125346.075</v>
      </c>
    </row>
    <row r="802">
      <c r="A802" s="28">
        <v>13.9</v>
      </c>
      <c r="B802" s="27">
        <v>108816.81</v>
      </c>
    </row>
    <row r="803">
      <c r="A803" s="28">
        <v>19.6</v>
      </c>
      <c r="B803" s="27">
        <v>102617.51</v>
      </c>
    </row>
    <row r="804">
      <c r="A804" s="28">
        <v>20.7</v>
      </c>
      <c r="B804" s="27">
        <v>104468.9</v>
      </c>
    </row>
    <row r="805">
      <c r="A805" s="28">
        <v>20.8</v>
      </c>
      <c r="B805" s="27">
        <v>133227.785</v>
      </c>
    </row>
    <row r="806">
      <c r="A806" s="28">
        <v>18.9</v>
      </c>
      <c r="B806" s="27">
        <v>139672.835</v>
      </c>
    </row>
    <row r="807">
      <c r="A807" s="28">
        <v>4.8</v>
      </c>
      <c r="B807" s="27">
        <v>124255.975</v>
      </c>
    </row>
    <row r="808">
      <c r="A808" s="28">
        <v>20.1</v>
      </c>
      <c r="B808" s="27">
        <v>111612.075</v>
      </c>
    </row>
    <row r="809">
      <c r="A809" s="28">
        <v>19.9</v>
      </c>
      <c r="B809" s="27">
        <v>107731.78</v>
      </c>
    </row>
    <row r="810">
      <c r="A810" s="28">
        <v>19.7</v>
      </c>
      <c r="B810" s="27">
        <v>113593.82</v>
      </c>
    </row>
    <row r="811">
      <c r="A811" s="28">
        <v>11.3</v>
      </c>
      <c r="B811" s="27">
        <v>131980.985</v>
      </c>
    </row>
    <row r="812">
      <c r="A812" s="28">
        <v>6.1</v>
      </c>
      <c r="B812" s="27">
        <v>127625.365</v>
      </c>
    </row>
    <row r="813">
      <c r="A813" s="28">
        <v>7.3</v>
      </c>
      <c r="B813" s="27">
        <v>114696.37</v>
      </c>
    </row>
    <row r="814">
      <c r="A814" s="28">
        <v>17.2</v>
      </c>
      <c r="B814" s="27">
        <v>111632.835</v>
      </c>
    </row>
    <row r="815">
      <c r="A815" s="28">
        <v>16.1</v>
      </c>
      <c r="B815" s="27">
        <v>115411.41</v>
      </c>
    </row>
    <row r="816">
      <c r="A816" s="28">
        <v>13.5</v>
      </c>
      <c r="B816" s="27">
        <v>107465.98</v>
      </c>
    </row>
    <row r="817">
      <c r="A817" s="28">
        <v>14.6</v>
      </c>
      <c r="B817" s="27">
        <v>104189.1</v>
      </c>
    </row>
    <row r="818">
      <c r="A818" s="28">
        <v>7.6</v>
      </c>
      <c r="B818" s="27">
        <v>116237.22</v>
      </c>
    </row>
    <row r="819">
      <c r="A819" s="28">
        <v>17.8</v>
      </c>
      <c r="B819" s="27">
        <v>111032.975</v>
      </c>
    </row>
    <row r="820">
      <c r="A820" s="28">
        <v>14.7</v>
      </c>
      <c r="B820" s="27">
        <v>109640.33</v>
      </c>
    </row>
    <row r="821">
      <c r="A821" s="28">
        <v>13.0</v>
      </c>
      <c r="B821" s="27">
        <v>107491.87</v>
      </c>
    </row>
    <row r="822">
      <c r="A822" s="28">
        <v>12.3</v>
      </c>
      <c r="B822" s="27">
        <v>110662.245</v>
      </c>
    </row>
    <row r="823">
      <c r="A823" s="28">
        <v>13.5</v>
      </c>
      <c r="B823" s="27">
        <v>97402.265</v>
      </c>
    </row>
    <row r="824">
      <c r="A824" s="28">
        <v>10.1</v>
      </c>
      <c r="B824" s="27">
        <v>94477.095</v>
      </c>
    </row>
    <row r="825">
      <c r="A825" s="28">
        <v>16.8</v>
      </c>
      <c r="B825" s="27">
        <v>107895.525</v>
      </c>
    </row>
    <row r="826">
      <c r="A826" s="28">
        <v>16.4</v>
      </c>
      <c r="B826" s="27">
        <v>113138.67</v>
      </c>
    </row>
    <row r="827">
      <c r="A827" s="28">
        <v>15.8</v>
      </c>
      <c r="B827" s="27">
        <v>114191.35</v>
      </c>
    </row>
    <row r="828">
      <c r="A828" s="28">
        <v>13.5</v>
      </c>
      <c r="B828" s="27">
        <v>114817.305</v>
      </c>
    </row>
    <row r="829">
      <c r="A829" s="28">
        <v>15.6</v>
      </c>
      <c r="B829" s="27">
        <v>110160.025</v>
      </c>
    </row>
    <row r="830">
      <c r="A830" s="28">
        <v>13.8</v>
      </c>
      <c r="B830" s="27">
        <v>99084.74</v>
      </c>
    </row>
    <row r="831">
      <c r="A831" s="28">
        <v>6.5</v>
      </c>
      <c r="B831" s="27">
        <v>96041.895</v>
      </c>
    </row>
    <row r="832">
      <c r="A832" s="28">
        <v>3.0</v>
      </c>
      <c r="B832" s="27">
        <v>113287.055</v>
      </c>
    </row>
    <row r="833">
      <c r="A833" s="28">
        <v>13.5</v>
      </c>
      <c r="B833" s="27">
        <v>114159.965</v>
      </c>
    </row>
    <row r="834">
      <c r="A834" s="28">
        <v>14.0</v>
      </c>
      <c r="B834" s="27">
        <v>114335.995</v>
      </c>
    </row>
    <row r="835">
      <c r="A835" s="28">
        <v>13.9</v>
      </c>
      <c r="B835" s="27">
        <v>112704.045</v>
      </c>
    </row>
    <row r="836">
      <c r="A836" s="28">
        <v>8.9</v>
      </c>
      <c r="B836" s="27">
        <v>97436.41</v>
      </c>
    </row>
    <row r="837">
      <c r="A837" s="28">
        <v>9.7</v>
      </c>
      <c r="B837" s="27">
        <v>99608.57</v>
      </c>
    </row>
    <row r="838">
      <c r="A838" s="28">
        <v>10.1</v>
      </c>
      <c r="B838" s="27">
        <v>96594.745</v>
      </c>
    </row>
    <row r="839">
      <c r="A839" s="28">
        <v>10.9</v>
      </c>
      <c r="B839" s="27">
        <v>99945.495</v>
      </c>
    </row>
    <row r="840">
      <c r="A840" s="28">
        <v>13.7</v>
      </c>
      <c r="B840" s="27">
        <v>111955.175</v>
      </c>
    </row>
    <row r="841">
      <c r="A841" s="28">
        <v>12.7</v>
      </c>
      <c r="B841" s="27">
        <v>114436.97</v>
      </c>
    </row>
    <row r="842">
      <c r="A842" s="28">
        <v>12.4</v>
      </c>
      <c r="B842" s="27">
        <v>112816.68</v>
      </c>
    </row>
    <row r="843">
      <c r="A843" s="28">
        <v>3.6</v>
      </c>
      <c r="B843" s="27">
        <v>114522.44</v>
      </c>
    </row>
    <row r="844">
      <c r="A844" s="28">
        <v>11.8</v>
      </c>
      <c r="B844" s="27">
        <v>102528.4</v>
      </c>
    </row>
    <row r="845">
      <c r="A845" s="28">
        <v>11.9</v>
      </c>
      <c r="B845" s="27">
        <v>97356.565</v>
      </c>
    </row>
    <row r="846">
      <c r="A846" s="28">
        <v>9.9</v>
      </c>
      <c r="B846" s="27">
        <v>109421.815</v>
      </c>
    </row>
    <row r="847">
      <c r="A847" s="28">
        <v>5.8</v>
      </c>
      <c r="B847" s="27">
        <v>101548.735</v>
      </c>
    </row>
    <row r="848">
      <c r="A848" s="28">
        <v>6.4</v>
      </c>
      <c r="B848" s="27">
        <v>116795.245</v>
      </c>
    </row>
    <row r="849">
      <c r="A849" s="28">
        <v>7.1</v>
      </c>
      <c r="B849" s="27">
        <v>126329.53</v>
      </c>
    </row>
    <row r="850">
      <c r="A850" s="28">
        <v>6.0</v>
      </c>
      <c r="B850" s="27">
        <v>120144.19</v>
      </c>
    </row>
    <row r="851">
      <c r="A851" s="28">
        <v>7.9</v>
      </c>
      <c r="B851" s="27">
        <v>104864.05</v>
      </c>
    </row>
    <row r="852">
      <c r="A852" s="28">
        <v>7.3</v>
      </c>
      <c r="B852" s="27">
        <v>103756.535</v>
      </c>
    </row>
    <row r="853">
      <c r="A853" s="28">
        <v>8.7</v>
      </c>
      <c r="B853" s="27">
        <v>115103.775</v>
      </c>
    </row>
    <row r="854">
      <c r="A854" s="28">
        <v>9.4</v>
      </c>
      <c r="B854" s="27">
        <v>120718.64</v>
      </c>
    </row>
    <row r="855">
      <c r="A855" s="28">
        <v>10.8</v>
      </c>
      <c r="B855" s="27">
        <v>129196.445</v>
      </c>
    </row>
    <row r="856">
      <c r="A856" s="28">
        <v>12.0</v>
      </c>
      <c r="B856" s="27">
        <v>127260.05</v>
      </c>
    </row>
    <row r="857">
      <c r="A857" s="28">
        <v>10.6</v>
      </c>
      <c r="B857" s="27">
        <v>123150.385</v>
      </c>
    </row>
    <row r="858">
      <c r="A858" s="28">
        <v>6.1</v>
      </c>
      <c r="B858" s="27">
        <v>105013.07</v>
      </c>
    </row>
    <row r="859">
      <c r="A859" s="28">
        <v>9.4</v>
      </c>
      <c r="B859" s="27">
        <v>107424.07</v>
      </c>
    </row>
    <row r="860">
      <c r="A860" s="28">
        <v>7.2</v>
      </c>
      <c r="B860" s="27">
        <v>125858.27</v>
      </c>
    </row>
    <row r="861">
      <c r="A861" s="28">
        <v>7.3</v>
      </c>
      <c r="B861" s="27">
        <v>126760.71</v>
      </c>
    </row>
    <row r="862">
      <c r="A862" s="28">
        <v>11.3</v>
      </c>
      <c r="B862" s="27">
        <v>125747.735</v>
      </c>
    </row>
    <row r="863">
      <c r="A863" s="28">
        <v>8.6</v>
      </c>
      <c r="B863" s="27">
        <v>128753.13</v>
      </c>
    </row>
    <row r="864">
      <c r="A864" s="28">
        <v>9.9</v>
      </c>
      <c r="B864" s="27">
        <v>123523.0</v>
      </c>
    </row>
    <row r="865">
      <c r="A865" s="28">
        <v>10.1</v>
      </c>
      <c r="B865" s="27">
        <v>109477.42</v>
      </c>
    </row>
    <row r="866">
      <c r="A866" s="28">
        <v>7.7</v>
      </c>
      <c r="B866" s="27">
        <v>107497.03</v>
      </c>
    </row>
    <row r="867">
      <c r="A867" s="28">
        <v>8.2</v>
      </c>
      <c r="B867" s="27">
        <v>125871.915</v>
      </c>
    </row>
    <row r="868">
      <c r="A868" s="28">
        <v>9.0</v>
      </c>
      <c r="B868" s="27">
        <v>127820.715</v>
      </c>
    </row>
    <row r="869">
      <c r="A869" s="28">
        <v>3.8</v>
      </c>
      <c r="B869" s="27">
        <v>125072.675</v>
      </c>
    </row>
    <row r="870">
      <c r="A870" s="28">
        <v>9.8</v>
      </c>
      <c r="B870" s="27">
        <v>122910.48</v>
      </c>
    </row>
    <row r="871">
      <c r="A871" s="28">
        <v>2.5</v>
      </c>
      <c r="B871" s="27">
        <v>123351.45</v>
      </c>
    </row>
    <row r="872">
      <c r="A872" s="28">
        <v>9.8</v>
      </c>
      <c r="B872" s="27">
        <v>109111.615</v>
      </c>
    </row>
    <row r="873">
      <c r="A873" s="28">
        <v>6.8</v>
      </c>
      <c r="B873" s="27">
        <v>105912.16</v>
      </c>
    </row>
    <row r="874">
      <c r="A874" s="28">
        <v>10.1</v>
      </c>
      <c r="B874" s="27">
        <v>113551.04</v>
      </c>
    </row>
    <row r="875">
      <c r="A875" s="28">
        <v>7.4</v>
      </c>
      <c r="B875" s="27">
        <v>119127.205</v>
      </c>
    </row>
    <row r="876">
      <c r="A876" s="28">
        <v>8.0</v>
      </c>
      <c r="B876" s="27">
        <v>121571.97</v>
      </c>
    </row>
    <row r="877">
      <c r="A877" s="28">
        <v>5.7</v>
      </c>
      <c r="B877" s="27">
        <v>124010.03</v>
      </c>
    </row>
    <row r="878">
      <c r="A878" s="28">
        <v>8.2</v>
      </c>
      <c r="B878" s="27">
        <v>123130.6</v>
      </c>
    </row>
    <row r="879">
      <c r="A879" s="28">
        <v>8.3</v>
      </c>
      <c r="B879" s="27">
        <v>104643.675</v>
      </c>
    </row>
    <row r="880">
      <c r="A880" s="28">
        <v>7.6</v>
      </c>
      <c r="B880" s="27">
        <v>110029.55</v>
      </c>
    </row>
    <row r="881">
      <c r="A881" s="28">
        <v>8.0</v>
      </c>
      <c r="B881" s="27">
        <v>130516.1</v>
      </c>
    </row>
    <row r="882">
      <c r="A882" s="28">
        <v>6.9</v>
      </c>
      <c r="B882" s="27">
        <v>132762.38</v>
      </c>
    </row>
    <row r="883">
      <c r="A883" s="28">
        <v>8.5</v>
      </c>
      <c r="B883" s="27">
        <v>139030.795</v>
      </c>
    </row>
    <row r="884">
      <c r="A884" s="28">
        <v>4.7</v>
      </c>
      <c r="B884" s="27">
        <v>140202.735</v>
      </c>
    </row>
    <row r="885">
      <c r="A885" s="28">
        <v>7.3</v>
      </c>
      <c r="B885" s="27">
        <v>136856.8</v>
      </c>
    </row>
    <row r="886">
      <c r="A886" s="28">
        <v>8.3</v>
      </c>
      <c r="B886" s="27">
        <v>122161.405</v>
      </c>
    </row>
    <row r="887">
      <c r="A887" s="28">
        <v>9.3</v>
      </c>
      <c r="B887" s="27">
        <v>118953.95</v>
      </c>
    </row>
    <row r="888">
      <c r="A888" s="28">
        <v>5.0</v>
      </c>
      <c r="B888" s="27">
        <v>132877.45</v>
      </c>
    </row>
    <row r="889">
      <c r="A889" s="28">
        <v>6.3</v>
      </c>
      <c r="B889" s="27">
        <v>133274.53</v>
      </c>
    </row>
    <row r="890">
      <c r="A890" s="28">
        <v>9.2</v>
      </c>
      <c r="B890" s="27">
        <v>136116.12</v>
      </c>
    </row>
    <row r="891">
      <c r="A891" s="28">
        <v>7.2</v>
      </c>
      <c r="B891" s="27">
        <v>139511.78</v>
      </c>
    </row>
    <row r="892">
      <c r="A892" s="28">
        <v>7.8</v>
      </c>
      <c r="B892" s="27">
        <v>130994.54</v>
      </c>
    </row>
    <row r="893">
      <c r="A893" s="28">
        <v>8.9</v>
      </c>
      <c r="B893" s="27">
        <v>120698.915</v>
      </c>
    </row>
    <row r="894">
      <c r="A894" s="28">
        <v>8.6</v>
      </c>
      <c r="B894" s="27">
        <v>113374.465</v>
      </c>
    </row>
    <row r="895">
      <c r="A895" s="28">
        <v>5.1</v>
      </c>
      <c r="B895" s="27">
        <v>117691.685</v>
      </c>
    </row>
    <row r="896">
      <c r="A896" s="28">
        <v>6.6</v>
      </c>
      <c r="B896" s="27">
        <v>135184.95</v>
      </c>
    </row>
    <row r="897">
      <c r="A897" s="28">
        <v>8.9</v>
      </c>
      <c r="B897" s="27">
        <v>136253.42</v>
      </c>
    </row>
    <row r="898">
      <c r="A898" s="28">
        <v>7.4</v>
      </c>
      <c r="B898" s="27">
        <v>135303.255</v>
      </c>
    </row>
    <row r="899">
      <c r="A899" s="28">
        <v>8.9</v>
      </c>
      <c r="B899" s="27">
        <v>135269.635</v>
      </c>
    </row>
    <row r="900">
      <c r="A900" s="28">
        <v>9.2</v>
      </c>
      <c r="B900" s="27">
        <v>121178.68</v>
      </c>
    </row>
    <row r="901">
      <c r="A901" s="28">
        <v>7.9</v>
      </c>
      <c r="B901" s="27">
        <v>116112.74</v>
      </c>
    </row>
    <row r="902">
      <c r="A902" s="28">
        <v>6.0</v>
      </c>
      <c r="B902" s="27">
        <v>134925.74</v>
      </c>
    </row>
    <row r="903">
      <c r="A903" s="28">
        <v>9.2</v>
      </c>
      <c r="B903" s="27">
        <v>131996.97</v>
      </c>
    </row>
    <row r="904">
      <c r="A904" s="28">
        <v>5.0</v>
      </c>
      <c r="B904" s="27">
        <v>139814.3</v>
      </c>
    </row>
    <row r="905">
      <c r="A905" s="28">
        <v>6.7</v>
      </c>
      <c r="B905" s="27">
        <v>140348.57</v>
      </c>
    </row>
    <row r="906">
      <c r="A906" s="28">
        <v>8.2</v>
      </c>
      <c r="B906" s="27">
        <v>132029.575</v>
      </c>
    </row>
    <row r="907">
      <c r="A907" s="28">
        <v>7.3</v>
      </c>
      <c r="B907" s="27">
        <v>122393.325</v>
      </c>
    </row>
    <row r="908">
      <c r="A908" s="28">
        <v>5.3</v>
      </c>
      <c r="B908" s="27">
        <v>118103.865</v>
      </c>
    </row>
    <row r="909">
      <c r="A909" s="28">
        <v>7.8</v>
      </c>
      <c r="B909" s="27">
        <v>138040.38</v>
      </c>
    </row>
    <row r="910">
      <c r="A910" s="28">
        <v>4.4</v>
      </c>
      <c r="B910" s="27">
        <v>144526.63</v>
      </c>
    </row>
    <row r="911">
      <c r="A911" s="28">
        <v>5.4</v>
      </c>
      <c r="B911" s="27">
        <v>141351.895</v>
      </c>
    </row>
    <row r="912">
      <c r="A912" s="28">
        <v>5.0</v>
      </c>
      <c r="B912" s="27">
        <v>138124.06</v>
      </c>
    </row>
    <row r="913">
      <c r="A913" s="28">
        <v>8.4</v>
      </c>
      <c r="B913" s="27">
        <v>139275.775</v>
      </c>
    </row>
    <row r="914">
      <c r="A914" s="28">
        <v>9.3</v>
      </c>
      <c r="B914" s="27">
        <v>125949.5</v>
      </c>
    </row>
    <row r="915">
      <c r="A915" s="28">
        <v>9.2</v>
      </c>
      <c r="B915" s="27">
        <v>120137.45</v>
      </c>
    </row>
    <row r="916">
      <c r="A916" s="28">
        <v>3.9</v>
      </c>
      <c r="B916" s="27">
        <v>139765.32</v>
      </c>
    </row>
    <row r="917">
      <c r="A917" s="28">
        <v>6.4</v>
      </c>
      <c r="B917" s="27">
        <v>134029.805</v>
      </c>
    </row>
    <row r="918">
      <c r="A918" s="28">
        <v>6.5</v>
      </c>
      <c r="B918" s="27">
        <v>134084.665</v>
      </c>
    </row>
    <row r="919">
      <c r="A919" s="28">
        <v>8.7</v>
      </c>
      <c r="B919" s="27">
        <v>137899.715</v>
      </c>
    </row>
    <row r="920">
      <c r="A920" s="28">
        <v>9.4</v>
      </c>
      <c r="B920" s="27">
        <v>134078.07</v>
      </c>
    </row>
    <row r="921">
      <c r="A921" s="28">
        <v>5.1</v>
      </c>
      <c r="B921" s="27">
        <v>123687.97</v>
      </c>
    </row>
    <row r="922">
      <c r="A922" s="28">
        <v>7.3</v>
      </c>
      <c r="B922" s="27">
        <v>116064.03</v>
      </c>
    </row>
    <row r="923">
      <c r="A923" s="28">
        <v>5.7</v>
      </c>
      <c r="B923" s="27">
        <v>133132.325</v>
      </c>
    </row>
    <row r="924">
      <c r="A924" s="28">
        <v>9.7</v>
      </c>
      <c r="B924" s="27">
        <v>137352.78</v>
      </c>
    </row>
    <row r="925">
      <c r="A925" s="28">
        <v>9.8</v>
      </c>
      <c r="B925" s="27">
        <v>138152.105</v>
      </c>
    </row>
    <row r="926">
      <c r="A926" s="28">
        <v>5.5</v>
      </c>
      <c r="B926" s="27">
        <v>134622.39</v>
      </c>
    </row>
    <row r="927">
      <c r="A927" s="28">
        <v>8.6</v>
      </c>
      <c r="B927" s="27">
        <v>131387.745</v>
      </c>
    </row>
    <row r="928">
      <c r="A928" s="28">
        <v>9.4</v>
      </c>
      <c r="B928" s="27">
        <v>124486.695</v>
      </c>
    </row>
    <row r="929">
      <c r="A929" s="28">
        <v>7.8</v>
      </c>
      <c r="B929" s="27">
        <v>119927.64</v>
      </c>
    </row>
    <row r="930">
      <c r="A930" s="28">
        <v>6.3</v>
      </c>
      <c r="B930" s="27">
        <v>131868.24</v>
      </c>
    </row>
    <row r="931">
      <c r="A931" s="28">
        <v>5.8</v>
      </c>
      <c r="B931" s="27">
        <v>136121.835</v>
      </c>
    </row>
    <row r="932">
      <c r="A932" s="28">
        <v>7.7</v>
      </c>
      <c r="B932" s="27">
        <v>133906.26</v>
      </c>
    </row>
    <row r="933">
      <c r="A933" s="28">
        <v>5.9</v>
      </c>
      <c r="B933" s="27">
        <v>139316.29</v>
      </c>
    </row>
    <row r="934">
      <c r="A934" s="28">
        <v>10.3</v>
      </c>
      <c r="B934" s="27">
        <v>140073.895</v>
      </c>
    </row>
    <row r="935">
      <c r="A935" s="28">
        <v>7.0</v>
      </c>
      <c r="B935" s="27">
        <v>122397.13</v>
      </c>
    </row>
    <row r="936">
      <c r="A936" s="28">
        <v>5.4</v>
      </c>
      <c r="B936" s="27">
        <v>118007.665</v>
      </c>
    </row>
    <row r="937">
      <c r="A937" s="28">
        <v>8.3</v>
      </c>
      <c r="B937" s="27">
        <v>136330.59</v>
      </c>
    </row>
    <row r="938">
      <c r="A938" s="28">
        <v>9.0</v>
      </c>
      <c r="B938" s="27">
        <v>129699.265</v>
      </c>
    </row>
    <row r="939">
      <c r="A939" s="28">
        <v>8.7</v>
      </c>
      <c r="B939" s="27">
        <v>133198.34</v>
      </c>
    </row>
    <row r="940">
      <c r="A940" s="28">
        <v>8.7</v>
      </c>
      <c r="B940" s="27">
        <v>136003.915</v>
      </c>
    </row>
    <row r="941">
      <c r="A941" s="28">
        <v>9.8</v>
      </c>
      <c r="B941" s="27">
        <v>130432.05</v>
      </c>
    </row>
    <row r="942">
      <c r="A942" s="28">
        <v>10.1</v>
      </c>
      <c r="B942" s="27">
        <v>111331.235</v>
      </c>
    </row>
    <row r="943">
      <c r="A943" s="28">
        <v>8.3</v>
      </c>
      <c r="B943" s="27">
        <v>107580.495</v>
      </c>
    </row>
    <row r="944">
      <c r="A944" s="28">
        <v>11.5</v>
      </c>
      <c r="B944" s="27">
        <v>132276.88</v>
      </c>
    </row>
    <row r="945">
      <c r="A945" s="28">
        <v>11.5</v>
      </c>
      <c r="B945" s="27">
        <v>137617.88</v>
      </c>
    </row>
    <row r="946">
      <c r="A946" s="28">
        <v>7.5</v>
      </c>
      <c r="B946" s="27">
        <v>140729.185</v>
      </c>
    </row>
    <row r="947">
      <c r="A947" s="28">
        <v>4.4</v>
      </c>
      <c r="B947" s="27">
        <v>151355.43</v>
      </c>
    </row>
    <row r="948">
      <c r="A948" s="28">
        <v>7.2</v>
      </c>
      <c r="B948" s="27">
        <v>141647.895</v>
      </c>
    </row>
    <row r="949">
      <c r="A949" s="28">
        <v>11.7</v>
      </c>
      <c r="B949" s="27">
        <v>116696.455</v>
      </c>
    </row>
    <row r="950">
      <c r="A950" s="28">
        <v>8.2</v>
      </c>
      <c r="B950" s="27">
        <v>117351.14</v>
      </c>
    </row>
    <row r="951">
      <c r="A951" s="28">
        <v>7.3</v>
      </c>
      <c r="B951" s="27">
        <v>138963.175</v>
      </c>
    </row>
    <row r="952">
      <c r="A952" s="28">
        <v>7.5</v>
      </c>
      <c r="B952" s="27">
        <v>139108.435</v>
      </c>
    </row>
    <row r="953">
      <c r="A953" s="28">
        <v>11.5</v>
      </c>
      <c r="B953" s="27">
        <v>130044.375</v>
      </c>
    </row>
    <row r="954">
      <c r="A954" s="28">
        <v>8.4</v>
      </c>
      <c r="B954" s="27">
        <v>122361.925</v>
      </c>
    </row>
    <row r="955">
      <c r="A955" s="28">
        <v>9.3</v>
      </c>
      <c r="B955" s="27">
        <v>122862.345</v>
      </c>
    </row>
    <row r="956">
      <c r="A956" s="28">
        <v>9.9</v>
      </c>
      <c r="B956" s="27">
        <v>113669.45</v>
      </c>
    </row>
    <row r="957">
      <c r="A957" s="28">
        <v>11.1</v>
      </c>
      <c r="B957" s="27">
        <v>106274.56</v>
      </c>
    </row>
    <row r="958">
      <c r="A958" s="28">
        <v>12.6</v>
      </c>
      <c r="B958" s="27">
        <v>121533.955</v>
      </c>
    </row>
    <row r="959">
      <c r="A959" s="28">
        <v>3.2</v>
      </c>
      <c r="B959" s="27">
        <v>127193.3</v>
      </c>
    </row>
    <row r="960">
      <c r="A960" s="28">
        <v>10.9</v>
      </c>
      <c r="B960" s="27">
        <v>121445.38</v>
      </c>
    </row>
    <row r="961">
      <c r="A961" s="28">
        <v>9.1</v>
      </c>
      <c r="B961" s="27">
        <v>129223.805</v>
      </c>
    </row>
    <row r="962">
      <c r="A962" s="28">
        <v>9.4</v>
      </c>
      <c r="B962" s="27">
        <v>133562.985</v>
      </c>
    </row>
    <row r="963">
      <c r="A963" s="28">
        <v>11.6</v>
      </c>
      <c r="B963" s="27">
        <v>124852.67</v>
      </c>
    </row>
    <row r="964">
      <c r="A964" s="28">
        <v>13.9</v>
      </c>
      <c r="B964" s="27">
        <v>119798.995</v>
      </c>
    </row>
    <row r="965">
      <c r="A965" s="28">
        <v>7.9</v>
      </c>
      <c r="B965" s="27">
        <v>140410.295</v>
      </c>
    </row>
    <row r="966">
      <c r="A966" s="28">
        <v>11.1</v>
      </c>
      <c r="B966" s="27">
        <v>133809.455</v>
      </c>
    </row>
    <row r="967">
      <c r="A967" s="28">
        <v>9.7</v>
      </c>
      <c r="B967" s="27">
        <v>133056.82</v>
      </c>
    </row>
    <row r="968">
      <c r="A968" s="28">
        <v>13.0</v>
      </c>
      <c r="B968" s="27">
        <v>135619.94</v>
      </c>
    </row>
    <row r="969">
      <c r="A969" s="28">
        <v>13.3</v>
      </c>
      <c r="B969" s="27">
        <v>133666.575</v>
      </c>
    </row>
    <row r="970">
      <c r="A970" s="28">
        <v>8.5</v>
      </c>
      <c r="B970" s="27">
        <v>117444.1</v>
      </c>
    </row>
    <row r="971">
      <c r="A971" s="28">
        <v>11.8</v>
      </c>
      <c r="B971" s="27">
        <v>115177.935</v>
      </c>
    </row>
    <row r="972">
      <c r="A972" s="28">
        <v>14.6</v>
      </c>
      <c r="B972" s="27">
        <v>139414.495</v>
      </c>
    </row>
    <row r="973">
      <c r="A973" s="28">
        <v>9.1</v>
      </c>
      <c r="B973" s="27">
        <v>139814.04</v>
      </c>
    </row>
    <row r="974">
      <c r="A974" s="28">
        <v>12.3</v>
      </c>
      <c r="B974" s="27">
        <v>137513.465</v>
      </c>
    </row>
    <row r="975">
      <c r="A975" s="28">
        <v>15.9</v>
      </c>
      <c r="B975" s="27">
        <v>133982.255</v>
      </c>
    </row>
    <row r="976">
      <c r="A976" s="28">
        <v>14.4</v>
      </c>
      <c r="B976" s="27">
        <v>128707.425</v>
      </c>
    </row>
    <row r="977">
      <c r="A977" s="28">
        <v>6.3</v>
      </c>
      <c r="B977" s="27">
        <v>114098.115</v>
      </c>
    </row>
    <row r="978">
      <c r="A978" s="28">
        <v>6.3</v>
      </c>
      <c r="B978" s="27">
        <v>103964.33</v>
      </c>
    </row>
    <row r="979">
      <c r="A979" s="28">
        <v>13.4</v>
      </c>
      <c r="B979" s="27">
        <v>128001.055</v>
      </c>
    </row>
    <row r="980">
      <c r="A980" s="28">
        <v>11.0</v>
      </c>
      <c r="B980" s="27">
        <v>137696.67</v>
      </c>
    </row>
    <row r="981">
      <c r="A981" s="28">
        <v>11.0</v>
      </c>
      <c r="B981" s="27">
        <v>134819.945</v>
      </c>
    </row>
    <row r="982">
      <c r="A982" s="28">
        <v>9.5</v>
      </c>
      <c r="B982" s="27">
        <v>133405.72</v>
      </c>
    </row>
    <row r="983">
      <c r="A983" s="28">
        <v>13.1</v>
      </c>
      <c r="B983" s="27">
        <v>132543.1</v>
      </c>
    </row>
    <row r="984">
      <c r="A984" s="28">
        <v>15.9</v>
      </c>
      <c r="B984" s="27">
        <v>120454.01</v>
      </c>
    </row>
    <row r="985">
      <c r="A985" s="28">
        <v>12.3</v>
      </c>
      <c r="B985" s="27">
        <v>114584.065</v>
      </c>
    </row>
    <row r="986">
      <c r="A986" s="28">
        <v>7.0</v>
      </c>
      <c r="B986" s="27">
        <v>127169.03</v>
      </c>
    </row>
    <row r="987">
      <c r="A987" s="28">
        <v>3.5</v>
      </c>
      <c r="B987" s="27">
        <v>130906.89</v>
      </c>
    </row>
    <row r="988">
      <c r="A988" s="28">
        <v>8.2</v>
      </c>
      <c r="B988" s="27">
        <v>127192.315</v>
      </c>
    </row>
    <row r="989">
      <c r="A989" s="28">
        <v>10.8</v>
      </c>
      <c r="B989" s="27">
        <v>131986.805</v>
      </c>
    </row>
    <row r="990">
      <c r="A990" s="28">
        <v>7.0</v>
      </c>
      <c r="B990" s="27">
        <v>128761.605</v>
      </c>
    </row>
    <row r="991">
      <c r="A991" s="28">
        <v>16.7</v>
      </c>
      <c r="B991" s="27">
        <v>111301.56</v>
      </c>
    </row>
    <row r="992">
      <c r="A992" s="28">
        <v>19.0</v>
      </c>
      <c r="B992" s="27">
        <v>104766.0</v>
      </c>
    </row>
    <row r="993">
      <c r="A993" s="28">
        <v>15.7</v>
      </c>
      <c r="B993" s="27">
        <v>115123.54</v>
      </c>
    </row>
    <row r="994">
      <c r="A994" s="28">
        <v>16.6</v>
      </c>
      <c r="B994" s="27">
        <v>124033.955</v>
      </c>
    </row>
    <row r="995">
      <c r="A995" s="28">
        <v>17.3</v>
      </c>
      <c r="B995" s="27">
        <v>123461.38</v>
      </c>
    </row>
    <row r="996">
      <c r="A996" s="28">
        <v>13.0</v>
      </c>
      <c r="B996" s="27">
        <v>119309.93</v>
      </c>
    </row>
    <row r="997">
      <c r="A997" s="28">
        <v>15.6</v>
      </c>
      <c r="B997" s="27">
        <v>116611.25</v>
      </c>
    </row>
    <row r="998">
      <c r="A998" s="28">
        <v>17.3</v>
      </c>
      <c r="B998" s="27">
        <v>101012.29</v>
      </c>
    </row>
    <row r="999">
      <c r="A999" s="28">
        <v>12.0</v>
      </c>
      <c r="B999" s="27">
        <v>92608.24</v>
      </c>
    </row>
    <row r="1000">
      <c r="A1000" s="28">
        <v>10.9</v>
      </c>
      <c r="B1000" s="27">
        <v>119126.485</v>
      </c>
    </row>
    <row r="1001">
      <c r="A1001" s="28">
        <v>20.4</v>
      </c>
      <c r="B1001" s="27">
        <v>124452.94</v>
      </c>
    </row>
    <row r="1002">
      <c r="A1002" s="28">
        <v>11.7</v>
      </c>
      <c r="B1002" s="27">
        <v>119028.07</v>
      </c>
    </row>
    <row r="1003">
      <c r="A1003" s="28">
        <v>12.8</v>
      </c>
      <c r="B1003" s="27">
        <v>116655.855</v>
      </c>
    </row>
    <row r="1004">
      <c r="A1004" s="28">
        <v>14.5</v>
      </c>
      <c r="B1004" s="27">
        <v>102847.255</v>
      </c>
    </row>
    <row r="1005">
      <c r="A1005" s="28">
        <v>16.1</v>
      </c>
      <c r="B1005" s="27">
        <v>100701.82</v>
      </c>
    </row>
    <row r="1006">
      <c r="A1006" s="28">
        <v>9.2</v>
      </c>
      <c r="B1006" s="27">
        <v>103556.74</v>
      </c>
    </row>
    <row r="1007">
      <c r="A1007" s="28">
        <v>16.4</v>
      </c>
      <c r="B1007" s="27">
        <v>119226.42</v>
      </c>
    </row>
    <row r="1008">
      <c r="A1008" s="28">
        <v>21.8</v>
      </c>
      <c r="B1008" s="27">
        <v>118856.415</v>
      </c>
    </row>
    <row r="1009">
      <c r="A1009" s="28">
        <v>21.6</v>
      </c>
      <c r="B1009" s="27">
        <v>114604.62</v>
      </c>
    </row>
    <row r="1010">
      <c r="A1010" s="28">
        <v>10.4</v>
      </c>
      <c r="B1010" s="27">
        <v>113134.58</v>
      </c>
    </row>
    <row r="1011">
      <c r="A1011" s="28">
        <v>16.8</v>
      </c>
      <c r="B1011" s="27">
        <v>118359.28</v>
      </c>
    </row>
    <row r="1012">
      <c r="A1012" s="28">
        <v>17.3</v>
      </c>
      <c r="B1012" s="27">
        <v>101974.595</v>
      </c>
    </row>
    <row r="1013">
      <c r="A1013" s="28">
        <v>19.5</v>
      </c>
      <c r="B1013" s="27">
        <v>97053.545</v>
      </c>
    </row>
    <row r="1014">
      <c r="A1014" s="28">
        <v>16.7</v>
      </c>
      <c r="B1014" s="27">
        <v>111432.365</v>
      </c>
    </row>
    <row r="1015">
      <c r="A1015" s="28">
        <v>23.6</v>
      </c>
      <c r="B1015" s="27">
        <v>116556.425</v>
      </c>
    </row>
    <row r="1016">
      <c r="A1016" s="28">
        <v>7.5</v>
      </c>
      <c r="B1016" s="27">
        <v>114133.54</v>
      </c>
    </row>
    <row r="1017">
      <c r="A1017" s="28">
        <v>15.6</v>
      </c>
      <c r="B1017" s="27">
        <v>113957.735</v>
      </c>
    </row>
    <row r="1018">
      <c r="A1018" s="28">
        <v>12.5</v>
      </c>
      <c r="B1018" s="27">
        <v>117048.725</v>
      </c>
    </row>
    <row r="1019">
      <c r="A1019" s="28">
        <v>23.6</v>
      </c>
      <c r="B1019" s="27">
        <v>102037.165</v>
      </c>
    </row>
    <row r="1020">
      <c r="A1020" s="28">
        <v>24.5</v>
      </c>
      <c r="B1020" s="27">
        <v>98108.815</v>
      </c>
    </row>
    <row r="1021">
      <c r="A1021" s="28">
        <v>23.8</v>
      </c>
      <c r="B1021" s="27">
        <v>115907.395</v>
      </c>
    </row>
    <row r="1022">
      <c r="A1022" s="28">
        <v>24.9</v>
      </c>
      <c r="B1022" s="27">
        <v>117470.22</v>
      </c>
    </row>
    <row r="1023">
      <c r="A1023" s="28">
        <v>25.1</v>
      </c>
      <c r="B1023" s="27">
        <v>121087.1</v>
      </c>
    </row>
    <row r="1024">
      <c r="A1024" s="28">
        <v>9.8</v>
      </c>
      <c r="B1024" s="27">
        <v>118201.175</v>
      </c>
    </row>
    <row r="1025">
      <c r="A1025" s="28">
        <v>24.0</v>
      </c>
      <c r="B1025" s="27">
        <v>108412.665</v>
      </c>
    </row>
    <row r="1026">
      <c r="A1026" s="28">
        <v>12.8</v>
      </c>
      <c r="B1026" s="27">
        <v>102195.975</v>
      </c>
    </row>
    <row r="1027">
      <c r="A1027" s="28">
        <v>13.0</v>
      </c>
      <c r="B1027" s="27">
        <v>100571.04</v>
      </c>
    </row>
    <row r="1028">
      <c r="A1028" s="28">
        <v>21.8</v>
      </c>
      <c r="B1028" s="27">
        <v>115549.435</v>
      </c>
    </row>
    <row r="1029">
      <c r="A1029" s="28">
        <v>18.7</v>
      </c>
      <c r="B1029" s="27">
        <v>118010.31</v>
      </c>
    </row>
    <row r="1030">
      <c r="A1030" s="28">
        <v>12.5</v>
      </c>
      <c r="B1030" s="27">
        <v>115813.03</v>
      </c>
    </row>
    <row r="1031">
      <c r="A1031" s="28">
        <v>12.2</v>
      </c>
      <c r="B1031" s="27">
        <v>117333.445</v>
      </c>
    </row>
    <row r="1032">
      <c r="A1032" s="28">
        <v>26.1</v>
      </c>
      <c r="B1032" s="27">
        <v>112633.265</v>
      </c>
    </row>
    <row r="1033">
      <c r="A1033" s="28">
        <v>16.8</v>
      </c>
      <c r="B1033" s="27">
        <v>100746.42</v>
      </c>
    </row>
    <row r="1034">
      <c r="A1034" s="28">
        <v>27.1</v>
      </c>
      <c r="B1034" s="27">
        <v>92182.955</v>
      </c>
    </row>
    <row r="1035">
      <c r="A1035" s="28">
        <v>17.0</v>
      </c>
      <c r="B1035" s="27">
        <v>112227.65</v>
      </c>
    </row>
    <row r="1036">
      <c r="A1036" s="28">
        <v>24.8</v>
      </c>
      <c r="B1036" s="27">
        <v>116179.47</v>
      </c>
    </row>
    <row r="1037">
      <c r="A1037" s="28">
        <v>14.2</v>
      </c>
      <c r="B1037" s="27">
        <v>116632.09</v>
      </c>
    </row>
    <row r="1038">
      <c r="A1038" s="28">
        <v>17.0</v>
      </c>
      <c r="B1038" s="27">
        <v>120470.785</v>
      </c>
    </row>
    <row r="1039">
      <c r="A1039" s="28">
        <v>20.5</v>
      </c>
      <c r="B1039" s="27">
        <v>113451.995</v>
      </c>
    </row>
    <row r="1040">
      <c r="A1040" s="28">
        <v>24.6</v>
      </c>
      <c r="B1040" s="27">
        <v>101610.815</v>
      </c>
    </row>
    <row r="1041">
      <c r="A1041" s="28">
        <v>24.1</v>
      </c>
      <c r="B1041" s="27">
        <v>95368.165</v>
      </c>
    </row>
    <row r="1042">
      <c r="A1042" s="28">
        <v>18.9</v>
      </c>
      <c r="B1042" s="27">
        <v>104632.79</v>
      </c>
    </row>
    <row r="1043">
      <c r="A1043" s="28">
        <v>18.8</v>
      </c>
      <c r="B1043" s="27">
        <v>100592.295</v>
      </c>
    </row>
    <row r="1044">
      <c r="A1044" s="28">
        <v>25.4</v>
      </c>
      <c r="B1044" s="27">
        <v>111738.485</v>
      </c>
    </row>
    <row r="1045">
      <c r="A1045" s="28">
        <v>28.8</v>
      </c>
      <c r="B1045" s="27">
        <v>113539.935</v>
      </c>
    </row>
    <row r="1046">
      <c r="A1046" s="28">
        <v>23.7</v>
      </c>
      <c r="B1046" s="27">
        <v>115156.445</v>
      </c>
    </row>
    <row r="1047">
      <c r="A1047" s="28">
        <v>28.8</v>
      </c>
      <c r="B1047" s="27">
        <v>104194.345</v>
      </c>
    </row>
    <row r="1048">
      <c r="A1048" s="28">
        <v>25.0</v>
      </c>
      <c r="B1048" s="27">
        <v>98774.235</v>
      </c>
    </row>
    <row r="1049">
      <c r="A1049" s="28">
        <v>29.5</v>
      </c>
      <c r="B1049" s="27">
        <v>125795.84</v>
      </c>
    </row>
    <row r="1050">
      <c r="A1050" s="28">
        <v>29.5</v>
      </c>
      <c r="B1050" s="27">
        <v>135420.82</v>
      </c>
    </row>
    <row r="1051">
      <c r="A1051" s="28">
        <v>16.9</v>
      </c>
      <c r="B1051" s="27">
        <v>130385.05</v>
      </c>
    </row>
    <row r="1052">
      <c r="A1052" s="28">
        <v>4.8</v>
      </c>
      <c r="B1052" s="27">
        <v>116715.965</v>
      </c>
    </row>
    <row r="1053">
      <c r="A1053" s="28">
        <v>22.9</v>
      </c>
      <c r="B1053" s="27">
        <v>117797.62</v>
      </c>
    </row>
    <row r="1054">
      <c r="A1054" s="28">
        <v>20.1</v>
      </c>
      <c r="B1054" s="27">
        <v>106730.21</v>
      </c>
    </row>
    <row r="1055">
      <c r="A1055" s="28">
        <v>27.5</v>
      </c>
      <c r="B1055" s="27">
        <v>101256.78</v>
      </c>
    </row>
    <row r="1056">
      <c r="A1056" s="28">
        <v>28.6</v>
      </c>
      <c r="B1056" s="27">
        <v>128658.27</v>
      </c>
    </row>
    <row r="1057">
      <c r="A1057" s="28">
        <v>29.5</v>
      </c>
      <c r="B1057" s="27">
        <v>137151.495</v>
      </c>
    </row>
    <row r="1058">
      <c r="A1058" s="28">
        <v>30.6</v>
      </c>
      <c r="B1058" s="27">
        <v>138882.25</v>
      </c>
    </row>
    <row r="1059">
      <c r="A1059" s="28">
        <v>18.9</v>
      </c>
      <c r="B1059" s="27">
        <v>135162.115</v>
      </c>
    </row>
    <row r="1060">
      <c r="A1060" s="28">
        <v>13.8</v>
      </c>
      <c r="B1060" s="27">
        <v>133951.29</v>
      </c>
    </row>
    <row r="1061">
      <c r="A1061" s="28">
        <v>17.0</v>
      </c>
      <c r="B1061" s="27">
        <v>121219.595</v>
      </c>
    </row>
    <row r="1062">
      <c r="A1062" s="35"/>
      <c r="B1062" s="27">
        <v>108717.875</v>
      </c>
    </row>
    <row r="1063">
      <c r="A1063" s="28">
        <v>20.5</v>
      </c>
      <c r="B1063" s="27">
        <v>115429.005</v>
      </c>
    </row>
    <row r="1064">
      <c r="A1064" s="28">
        <v>31.1</v>
      </c>
      <c r="B1064" s="27">
        <v>129798.47</v>
      </c>
    </row>
    <row r="1065">
      <c r="A1065" s="28">
        <v>28.3</v>
      </c>
      <c r="B1065" s="27">
        <v>151730.95</v>
      </c>
    </row>
    <row r="1066">
      <c r="A1066" s="28">
        <v>23.1</v>
      </c>
      <c r="B1066" s="27">
        <v>154632.335</v>
      </c>
    </row>
    <row r="1067">
      <c r="A1067" s="28">
        <v>1.6</v>
      </c>
      <c r="B1067" s="27">
        <v>125141.9</v>
      </c>
    </row>
    <row r="1068">
      <c r="A1068" s="28">
        <v>0.7</v>
      </c>
      <c r="B1068" s="27">
        <v>99234.22</v>
      </c>
    </row>
    <row r="1069">
      <c r="A1069" s="28">
        <v>14.4</v>
      </c>
      <c r="B1069" s="27">
        <v>92487.705</v>
      </c>
    </row>
    <row r="1070">
      <c r="A1070" s="28">
        <v>7.9</v>
      </c>
      <c r="B1070" s="27">
        <v>111625.98</v>
      </c>
    </row>
    <row r="1071">
      <c r="A1071" s="28">
        <v>22.9</v>
      </c>
      <c r="B1071" s="27">
        <v>113063.675</v>
      </c>
    </row>
    <row r="1072">
      <c r="A1072" s="28">
        <v>23.6</v>
      </c>
      <c r="B1072" s="27">
        <v>115383.13</v>
      </c>
    </row>
    <row r="1073">
      <c r="A1073" s="28">
        <v>19.8</v>
      </c>
      <c r="B1073" s="27">
        <v>115736.97</v>
      </c>
    </row>
    <row r="1074">
      <c r="A1074" s="28">
        <v>28.5</v>
      </c>
      <c r="B1074" s="27">
        <v>109568.47</v>
      </c>
    </row>
    <row r="1075">
      <c r="A1075" s="28">
        <v>19.2</v>
      </c>
      <c r="B1075" s="27">
        <v>99334.8</v>
      </c>
    </row>
    <row r="1076">
      <c r="A1076" s="28">
        <v>31.4</v>
      </c>
      <c r="B1076" s="27">
        <v>97715.01</v>
      </c>
    </row>
    <row r="1077">
      <c r="A1077" s="28">
        <v>26.3</v>
      </c>
      <c r="B1077" s="27">
        <v>114680.185</v>
      </c>
    </row>
    <row r="1078">
      <c r="A1078" s="28">
        <v>31.3</v>
      </c>
      <c r="B1078" s="27">
        <v>121945.175</v>
      </c>
    </row>
    <row r="1079">
      <c r="A1079" s="28">
        <v>32.0</v>
      </c>
      <c r="B1079" s="27">
        <v>146933.095</v>
      </c>
    </row>
    <row r="1080">
      <c r="A1080" s="28">
        <v>21.7</v>
      </c>
      <c r="B1080" s="27">
        <v>129280.81</v>
      </c>
    </row>
    <row r="1081">
      <c r="A1081" s="28">
        <v>32.1</v>
      </c>
      <c r="B1081" s="27">
        <v>120821.055</v>
      </c>
    </row>
    <row r="1082">
      <c r="A1082" s="28">
        <v>31.0</v>
      </c>
      <c r="B1082" s="27">
        <v>110154.36</v>
      </c>
    </row>
    <row r="1083">
      <c r="A1083" s="28">
        <v>30.5</v>
      </c>
      <c r="B1083" s="27">
        <v>107212.84</v>
      </c>
    </row>
    <row r="1084">
      <c r="A1084" s="28">
        <v>22.1</v>
      </c>
      <c r="B1084" s="27">
        <v>138949.675</v>
      </c>
    </row>
    <row r="1085">
      <c r="A1085" s="28">
        <v>12.1</v>
      </c>
      <c r="B1085" s="27">
        <v>142870.395</v>
      </c>
    </row>
    <row r="1086">
      <c r="A1086" s="28">
        <v>19.0</v>
      </c>
      <c r="B1086" s="27">
        <v>114916.99</v>
      </c>
    </row>
    <row r="1087">
      <c r="A1087" s="28">
        <v>31.9</v>
      </c>
      <c r="B1087" s="27">
        <v>114462.53</v>
      </c>
    </row>
    <row r="1088">
      <c r="A1088" s="28">
        <v>26.6</v>
      </c>
      <c r="B1088" s="27">
        <v>116428.79</v>
      </c>
    </row>
    <row r="1089">
      <c r="A1089" s="28">
        <v>21.2</v>
      </c>
      <c r="B1089" s="27">
        <v>109364.01</v>
      </c>
    </row>
    <row r="1090">
      <c r="A1090" s="28">
        <v>25.7</v>
      </c>
      <c r="B1090" s="27">
        <v>92856.23</v>
      </c>
    </row>
    <row r="1091">
      <c r="A1091" s="28">
        <v>29.0</v>
      </c>
      <c r="B1091" s="27">
        <v>85094.375</v>
      </c>
    </row>
    <row r="1092">
      <c r="A1092" s="28">
        <v>31.9</v>
      </c>
      <c r="B1092" s="27">
        <v>98638.855</v>
      </c>
    </row>
    <row r="1093">
      <c r="A1093" s="28">
        <v>30.6</v>
      </c>
      <c r="B1093" s="27">
        <v>128753.755</v>
      </c>
    </row>
    <row r="1094">
      <c r="A1094" s="28">
        <v>13.5</v>
      </c>
      <c r="B1094" s="27">
        <v>130699.155</v>
      </c>
    </row>
    <row r="1095">
      <c r="A1095" s="28">
        <v>9.3</v>
      </c>
      <c r="B1095" s="27">
        <v>115572.045</v>
      </c>
    </row>
    <row r="1096">
      <c r="A1096" s="28">
        <v>13.6</v>
      </c>
      <c r="B1096" s="27">
        <v>96358.975</v>
      </c>
    </row>
    <row r="1097">
      <c r="A1097" s="28">
        <v>31.7</v>
      </c>
      <c r="B1097" s="27">
        <v>95700.48</v>
      </c>
    </row>
    <row r="1098">
      <c r="A1098" s="28">
        <v>31.4</v>
      </c>
      <c r="B1098" s="27">
        <v>95959.685</v>
      </c>
    </row>
    <row r="1099">
      <c r="A1099" s="28">
        <v>29.7</v>
      </c>
      <c r="B1099" s="27">
        <v>105277.85</v>
      </c>
    </row>
    <row r="1100">
      <c r="A1100" s="28">
        <v>27.2</v>
      </c>
      <c r="B1100" s="27">
        <v>106373.825</v>
      </c>
    </row>
    <row r="1101">
      <c r="A1101" s="28">
        <v>31.8</v>
      </c>
      <c r="B1101" s="27">
        <v>113337.685</v>
      </c>
    </row>
    <row r="1102">
      <c r="A1102" s="28">
        <v>31.7</v>
      </c>
      <c r="B1102" s="27">
        <v>123247.735</v>
      </c>
    </row>
    <row r="1103">
      <c r="A1103" s="28">
        <v>31.5</v>
      </c>
      <c r="B1103" s="27">
        <v>133705.845</v>
      </c>
    </row>
    <row r="1104">
      <c r="A1104" s="28">
        <v>11.0</v>
      </c>
      <c r="B1104" s="27">
        <v>107142.815</v>
      </c>
    </row>
    <row r="1105">
      <c r="A1105" s="28">
        <v>17.5</v>
      </c>
      <c r="B1105" s="27">
        <v>118832.07</v>
      </c>
    </row>
    <row r="1106">
      <c r="A1106" s="28">
        <v>30.0</v>
      </c>
      <c r="B1106" s="27">
        <v>111361.05</v>
      </c>
    </row>
    <row r="1107">
      <c r="A1107" s="28">
        <v>23.5</v>
      </c>
      <c r="B1107" s="27">
        <v>116530.04</v>
      </c>
    </row>
    <row r="1108">
      <c r="A1108" s="28">
        <v>28.6</v>
      </c>
      <c r="B1108" s="27">
        <v>139607.905</v>
      </c>
    </row>
    <row r="1109">
      <c r="A1109" s="28">
        <v>1.7</v>
      </c>
      <c r="B1109" s="27">
        <v>132022.87</v>
      </c>
    </row>
    <row r="1110">
      <c r="A1110" s="28">
        <v>10.7</v>
      </c>
      <c r="B1110" s="27">
        <v>98977.05</v>
      </c>
    </row>
    <row r="1111">
      <c r="A1111" s="28">
        <v>27.5</v>
      </c>
      <c r="B1111" s="27">
        <v>92021.68</v>
      </c>
    </row>
    <row r="1112">
      <c r="A1112" s="28">
        <v>21.1</v>
      </c>
      <c r="B1112" s="27">
        <v>109389.095</v>
      </c>
    </row>
    <row r="1113">
      <c r="A1113" s="28">
        <v>31.1</v>
      </c>
      <c r="B1113" s="27">
        <v>116074.03</v>
      </c>
    </row>
    <row r="1114">
      <c r="A1114" s="28">
        <v>30.9</v>
      </c>
      <c r="B1114" s="27">
        <v>129286.365</v>
      </c>
    </row>
    <row r="1115">
      <c r="A1115" s="28">
        <v>30.8</v>
      </c>
      <c r="B1115" s="27">
        <v>154648.065</v>
      </c>
    </row>
    <row r="1116">
      <c r="A1116" s="28">
        <v>30.6</v>
      </c>
      <c r="B1116" s="27">
        <v>165070.595</v>
      </c>
    </row>
    <row r="1117">
      <c r="A1117" s="28">
        <v>20.2</v>
      </c>
      <c r="B1117" s="27">
        <v>124825.025</v>
      </c>
    </row>
    <row r="1118">
      <c r="A1118" s="28">
        <v>14.9</v>
      </c>
      <c r="B1118" s="27">
        <v>127305.2</v>
      </c>
    </row>
    <row r="1119">
      <c r="A1119" s="28">
        <v>27.3</v>
      </c>
      <c r="B1119" s="27">
        <v>137955.425</v>
      </c>
    </row>
    <row r="1120">
      <c r="A1120" s="28">
        <v>28.3</v>
      </c>
      <c r="B1120" s="27">
        <v>128314.47</v>
      </c>
    </row>
    <row r="1121">
      <c r="A1121" s="28">
        <v>27.5</v>
      </c>
      <c r="B1121" s="27">
        <v>128899.765</v>
      </c>
    </row>
    <row r="1122">
      <c r="A1122" s="28">
        <v>28.1</v>
      </c>
      <c r="B1122" s="27">
        <v>139245.21</v>
      </c>
    </row>
    <row r="1123">
      <c r="A1123" s="28">
        <v>19.9</v>
      </c>
      <c r="B1123" s="27">
        <v>128599.46</v>
      </c>
    </row>
    <row r="1124">
      <c r="A1124" s="28">
        <v>27.5</v>
      </c>
      <c r="B1124" s="27">
        <v>139114.585</v>
      </c>
    </row>
    <row r="1125">
      <c r="A1125" s="28">
        <v>28.5</v>
      </c>
      <c r="B1125" s="27">
        <v>159436.69</v>
      </c>
    </row>
    <row r="1126">
      <c r="A1126" s="28">
        <v>7.3</v>
      </c>
      <c r="B1126" s="27">
        <v>160437.565</v>
      </c>
    </row>
    <row r="1127">
      <c r="A1127" s="28">
        <v>14.1</v>
      </c>
      <c r="B1127" s="27">
        <v>115239.57</v>
      </c>
    </row>
    <row r="1128">
      <c r="A1128" s="28">
        <v>19.6</v>
      </c>
      <c r="B1128" s="27">
        <v>108524.18</v>
      </c>
    </row>
    <row r="1129">
      <c r="A1129" s="28">
        <v>28.9</v>
      </c>
      <c r="B1129" s="27">
        <v>109949.21</v>
      </c>
    </row>
    <row r="1130">
      <c r="A1130" s="28">
        <v>28.4</v>
      </c>
      <c r="B1130" s="27">
        <v>112946.34</v>
      </c>
    </row>
    <row r="1131">
      <c r="A1131" s="28">
        <v>26.7</v>
      </c>
      <c r="B1131" s="27">
        <v>104947.325</v>
      </c>
    </row>
    <row r="1132">
      <c r="A1132" s="28">
        <v>28.5</v>
      </c>
      <c r="B1132" s="27">
        <v>106065.935</v>
      </c>
    </row>
    <row r="1133">
      <c r="A1133" s="28">
        <v>24.0</v>
      </c>
      <c r="B1133" s="27">
        <v>126465.96</v>
      </c>
    </row>
    <row r="1134">
      <c r="A1134" s="28">
        <v>27.6</v>
      </c>
      <c r="B1134" s="27">
        <v>137539.725</v>
      </c>
    </row>
    <row r="1135">
      <c r="A1135" s="28">
        <v>27.1</v>
      </c>
      <c r="B1135" s="27">
        <v>159307.315</v>
      </c>
    </row>
    <row r="1136">
      <c r="A1136" s="28">
        <v>15.8</v>
      </c>
      <c r="B1136" s="27">
        <v>149473.01</v>
      </c>
    </row>
    <row r="1137">
      <c r="A1137" s="28">
        <v>17.2</v>
      </c>
      <c r="B1137" s="27">
        <v>137101.87</v>
      </c>
    </row>
    <row r="1138">
      <c r="A1138" s="28">
        <v>6.6</v>
      </c>
      <c r="B1138" s="27">
        <v>118113.8</v>
      </c>
    </row>
    <row r="1139">
      <c r="A1139" s="28">
        <v>18.5</v>
      </c>
      <c r="B1139" s="27">
        <v>100440.29</v>
      </c>
    </row>
    <row r="1140">
      <c r="A1140" s="28">
        <v>22.2</v>
      </c>
      <c r="B1140" s="27">
        <v>116209.13</v>
      </c>
    </row>
    <row r="1141">
      <c r="A1141" s="28">
        <v>26.0</v>
      </c>
      <c r="B1141" s="27">
        <v>124882.715</v>
      </c>
    </row>
    <row r="1142">
      <c r="A1142" s="28">
        <v>22.8</v>
      </c>
      <c r="B1142" s="27">
        <v>115269.5</v>
      </c>
    </row>
    <row r="1143">
      <c r="A1143" s="28">
        <v>18.4</v>
      </c>
      <c r="B1143" s="27">
        <v>117260.245</v>
      </c>
    </row>
    <row r="1144">
      <c r="A1144" s="28">
        <v>24.8</v>
      </c>
      <c r="B1144" s="27">
        <v>114736.355</v>
      </c>
    </row>
    <row r="1145">
      <c r="A1145" s="28">
        <v>24.1</v>
      </c>
      <c r="B1145" s="27">
        <v>105799.935</v>
      </c>
    </row>
    <row r="1146">
      <c r="A1146" s="28">
        <v>20.5</v>
      </c>
      <c r="B1146" s="27">
        <v>105085.515</v>
      </c>
    </row>
    <row r="1147">
      <c r="A1147" s="28">
        <v>20.9</v>
      </c>
      <c r="B1147" s="27">
        <v>113116.425</v>
      </c>
    </row>
    <row r="1148">
      <c r="A1148" s="28">
        <v>25.5</v>
      </c>
      <c r="B1148" s="27">
        <v>120035.385</v>
      </c>
    </row>
    <row r="1149">
      <c r="A1149" s="28">
        <v>16.0</v>
      </c>
      <c r="B1149" s="27">
        <v>124481.415</v>
      </c>
    </row>
    <row r="1150">
      <c r="A1150" s="28">
        <v>16.8</v>
      </c>
      <c r="B1150" s="27">
        <v>133607.065</v>
      </c>
    </row>
    <row r="1151">
      <c r="A1151" s="28">
        <v>13.4</v>
      </c>
      <c r="B1151" s="27">
        <v>136328.345</v>
      </c>
    </row>
    <row r="1152">
      <c r="A1152" s="28">
        <v>4.8</v>
      </c>
      <c r="B1152" s="27">
        <v>119226.435</v>
      </c>
    </row>
    <row r="1153">
      <c r="A1153" s="28">
        <v>10.0</v>
      </c>
      <c r="B1153" s="27">
        <v>96305.07</v>
      </c>
    </row>
    <row r="1154">
      <c r="A1154" s="28">
        <v>24.3</v>
      </c>
      <c r="B1154" s="27">
        <v>117952.365</v>
      </c>
    </row>
    <row r="1155">
      <c r="A1155" s="28">
        <v>24.0</v>
      </c>
      <c r="B1155" s="27">
        <v>127894.285</v>
      </c>
    </row>
    <row r="1156">
      <c r="A1156" s="28">
        <v>19.6</v>
      </c>
      <c r="B1156" s="27">
        <v>123400.17</v>
      </c>
    </row>
    <row r="1157">
      <c r="A1157" s="28">
        <v>17.7</v>
      </c>
      <c r="B1157" s="27">
        <v>117346.26</v>
      </c>
    </row>
    <row r="1158">
      <c r="A1158" s="28">
        <v>19.6</v>
      </c>
      <c r="B1158" s="27">
        <v>119960.33</v>
      </c>
    </row>
    <row r="1159">
      <c r="A1159" s="28">
        <v>21.8</v>
      </c>
      <c r="B1159" s="27">
        <v>111096.305</v>
      </c>
    </row>
    <row r="1160">
      <c r="A1160" s="28">
        <v>22.2</v>
      </c>
      <c r="B1160" s="27">
        <v>101334.2</v>
      </c>
    </row>
    <row r="1161">
      <c r="A1161" s="28">
        <v>16.6</v>
      </c>
      <c r="B1161" s="27">
        <v>112527.285</v>
      </c>
    </row>
    <row r="1162">
      <c r="A1162" s="28">
        <v>22.6</v>
      </c>
      <c r="B1162" s="27">
        <v>113850.81</v>
      </c>
    </row>
    <row r="1163">
      <c r="A1163" s="28">
        <v>22.4</v>
      </c>
      <c r="B1163" s="27">
        <v>122717.5</v>
      </c>
    </row>
    <row r="1164">
      <c r="A1164" s="28">
        <v>22.1</v>
      </c>
      <c r="B1164" s="27">
        <v>128732.59</v>
      </c>
    </row>
    <row r="1165">
      <c r="A1165" s="28">
        <v>21.9</v>
      </c>
      <c r="B1165" s="27">
        <v>127805.485</v>
      </c>
    </row>
    <row r="1166">
      <c r="A1166" s="28">
        <v>21.6</v>
      </c>
      <c r="B1166" s="27">
        <v>120398.885</v>
      </c>
    </row>
    <row r="1167">
      <c r="A1167" s="28">
        <v>14.3</v>
      </c>
      <c r="B1167" s="27">
        <v>104486.18</v>
      </c>
    </row>
    <row r="1168">
      <c r="A1168" s="28">
        <v>10.2</v>
      </c>
      <c r="B1168" s="27">
        <v>97542.31</v>
      </c>
    </row>
    <row r="1169">
      <c r="A1169" s="28">
        <v>18.8</v>
      </c>
      <c r="B1169" s="27">
        <v>112663.625</v>
      </c>
    </row>
    <row r="1170">
      <c r="A1170" s="28">
        <v>17.7</v>
      </c>
      <c r="B1170" s="27">
        <v>114195.35</v>
      </c>
    </row>
    <row r="1171">
      <c r="A1171" s="28">
        <v>13.9</v>
      </c>
      <c r="B1171" s="27">
        <v>116045.27</v>
      </c>
    </row>
    <row r="1172">
      <c r="A1172" s="28">
        <v>15.0</v>
      </c>
      <c r="B1172" s="27">
        <v>116284.345</v>
      </c>
    </row>
    <row r="1173">
      <c r="A1173" s="28">
        <v>15.1</v>
      </c>
      <c r="B1173" s="27">
        <v>110715.12</v>
      </c>
    </row>
    <row r="1174">
      <c r="A1174" s="28">
        <v>13.4</v>
      </c>
      <c r="B1174" s="27">
        <v>97262.705</v>
      </c>
    </row>
    <row r="1175">
      <c r="A1175" s="28">
        <v>17.8</v>
      </c>
      <c r="B1175" s="27">
        <v>111617.945</v>
      </c>
    </row>
    <row r="1176">
      <c r="A1176" s="28">
        <v>9.5</v>
      </c>
      <c r="B1176" s="27">
        <v>110794.26</v>
      </c>
    </row>
    <row r="1177">
      <c r="A1177" s="28">
        <v>18.3</v>
      </c>
      <c r="B1177" s="27">
        <v>111254.315</v>
      </c>
    </row>
    <row r="1178">
      <c r="A1178" s="28">
        <v>19.0</v>
      </c>
      <c r="B1178" s="27">
        <v>115020.505</v>
      </c>
    </row>
    <row r="1179">
      <c r="A1179" s="28">
        <v>18.8</v>
      </c>
      <c r="B1179" s="27">
        <v>119298.325</v>
      </c>
    </row>
    <row r="1180">
      <c r="A1180" s="28">
        <v>5.4</v>
      </c>
      <c r="B1180" s="27">
        <v>112312.695</v>
      </c>
    </row>
    <row r="1181">
      <c r="A1181" s="28">
        <v>11.6</v>
      </c>
      <c r="B1181" s="27">
        <v>98918.515</v>
      </c>
    </row>
    <row r="1182">
      <c r="A1182" s="28">
        <v>11.9</v>
      </c>
      <c r="B1182" s="27">
        <v>112488.215</v>
      </c>
    </row>
    <row r="1183">
      <c r="A1183" s="28">
        <v>14.0</v>
      </c>
      <c r="B1183" s="27">
        <v>116809.365</v>
      </c>
    </row>
    <row r="1184">
      <c r="A1184" s="28">
        <v>17.8</v>
      </c>
      <c r="B1184" s="27">
        <v>117744.005</v>
      </c>
    </row>
    <row r="1185">
      <c r="A1185" s="28">
        <v>14.2</v>
      </c>
      <c r="B1185" s="27">
        <v>116457.26</v>
      </c>
    </row>
    <row r="1186">
      <c r="A1186" s="28">
        <v>14.3</v>
      </c>
      <c r="B1186" s="27">
        <v>97070.345</v>
      </c>
    </row>
    <row r="1187">
      <c r="A1187" s="28">
        <v>16.7</v>
      </c>
      <c r="B1187" s="27">
        <v>99687.64</v>
      </c>
    </row>
    <row r="1188">
      <c r="A1188" s="28">
        <v>11.0</v>
      </c>
      <c r="B1188" s="27">
        <v>98817.03</v>
      </c>
    </row>
    <row r="1189">
      <c r="A1189" s="28">
        <v>14.4</v>
      </c>
      <c r="B1189" s="27">
        <v>98258.25</v>
      </c>
    </row>
    <row r="1190">
      <c r="A1190" s="28">
        <v>13.9</v>
      </c>
      <c r="B1190" s="27">
        <v>113381.53</v>
      </c>
    </row>
    <row r="1191">
      <c r="A1191" s="28">
        <v>16.6</v>
      </c>
      <c r="B1191" s="27">
        <v>115974.61</v>
      </c>
    </row>
    <row r="1192">
      <c r="A1192" s="28">
        <v>9.0</v>
      </c>
      <c r="B1192" s="27">
        <v>117551.695</v>
      </c>
    </row>
    <row r="1193">
      <c r="A1193" s="28">
        <v>14.8</v>
      </c>
      <c r="B1193" s="27">
        <v>115979.07</v>
      </c>
    </row>
    <row r="1194">
      <c r="A1194" s="28">
        <v>16.0</v>
      </c>
      <c r="B1194" s="27">
        <v>105938.475</v>
      </c>
    </row>
    <row r="1195">
      <c r="A1195" s="28">
        <v>14.7</v>
      </c>
      <c r="B1195" s="27">
        <v>100571.165</v>
      </c>
    </row>
    <row r="1196">
      <c r="A1196" s="28">
        <v>13.6</v>
      </c>
      <c r="B1196" s="27">
        <v>118702.925</v>
      </c>
    </row>
    <row r="1197">
      <c r="A1197" s="28">
        <v>5.9</v>
      </c>
      <c r="B1197" s="27">
        <v>122423.01</v>
      </c>
    </row>
    <row r="1198">
      <c r="A1198" s="28">
        <v>10.9</v>
      </c>
      <c r="B1198" s="27">
        <v>121944.995</v>
      </c>
    </row>
    <row r="1199">
      <c r="A1199" s="28">
        <v>7.4</v>
      </c>
      <c r="B1199" s="27">
        <v>119876.63</v>
      </c>
    </row>
    <row r="1200">
      <c r="A1200" s="28">
        <v>14.4</v>
      </c>
      <c r="B1200" s="27">
        <v>113609.76</v>
      </c>
    </row>
    <row r="1201">
      <c r="A1201" s="28">
        <v>3.1</v>
      </c>
      <c r="B1201" s="27">
        <v>105135.305</v>
      </c>
    </row>
    <row r="1202">
      <c r="A1202" s="28">
        <v>4.9</v>
      </c>
      <c r="B1202" s="27">
        <v>104123.39</v>
      </c>
    </row>
    <row r="1203">
      <c r="A1203" s="28">
        <v>7.1</v>
      </c>
      <c r="B1203" s="27">
        <v>115694.64</v>
      </c>
    </row>
    <row r="1204">
      <c r="A1204" s="28">
        <v>8.9</v>
      </c>
      <c r="B1204" s="27">
        <v>121092.855</v>
      </c>
    </row>
    <row r="1205">
      <c r="A1205" s="28">
        <v>14.2</v>
      </c>
      <c r="B1205" s="27">
        <v>120784.875</v>
      </c>
    </row>
    <row r="1206">
      <c r="A1206" s="28">
        <v>13.0</v>
      </c>
      <c r="B1206" s="27">
        <v>120448.935</v>
      </c>
    </row>
    <row r="1207">
      <c r="A1207" s="28">
        <v>13.7</v>
      </c>
      <c r="B1207" s="27">
        <v>118324.09</v>
      </c>
    </row>
    <row r="1208">
      <c r="A1208" s="28">
        <v>11.3</v>
      </c>
      <c r="B1208" s="27">
        <v>107479.26</v>
      </c>
    </row>
    <row r="1209">
      <c r="A1209" s="28">
        <v>12.6</v>
      </c>
      <c r="B1209" s="27">
        <v>103662.05</v>
      </c>
    </row>
    <row r="1210">
      <c r="A1210" s="28">
        <v>13.0</v>
      </c>
      <c r="B1210" s="27">
        <v>117799.97</v>
      </c>
    </row>
    <row r="1211">
      <c r="A1211" s="28">
        <v>5.2</v>
      </c>
      <c r="B1211" s="27">
        <v>117642.645</v>
      </c>
    </row>
    <row r="1212">
      <c r="A1212" s="28">
        <v>7.7</v>
      </c>
      <c r="B1212" s="27">
        <v>106654.955</v>
      </c>
    </row>
    <row r="1213">
      <c r="A1213" s="28">
        <v>7.9</v>
      </c>
      <c r="B1213" s="27">
        <v>117617.51</v>
      </c>
    </row>
    <row r="1214">
      <c r="A1214" s="28">
        <v>8.8</v>
      </c>
      <c r="B1214" s="27">
        <v>119079.465</v>
      </c>
    </row>
    <row r="1215">
      <c r="A1215" s="28">
        <v>11.7</v>
      </c>
      <c r="B1215" s="27">
        <v>108613.38</v>
      </c>
    </row>
    <row r="1216">
      <c r="A1216" s="28">
        <v>9.6</v>
      </c>
      <c r="B1216" s="27">
        <v>105277.715</v>
      </c>
    </row>
    <row r="1217">
      <c r="A1217" s="28">
        <v>12.3</v>
      </c>
      <c r="B1217" s="27">
        <v>121551.685</v>
      </c>
    </row>
    <row r="1218">
      <c r="A1218" s="28">
        <v>12.3</v>
      </c>
      <c r="B1218" s="27">
        <v>122642.235</v>
      </c>
    </row>
    <row r="1219">
      <c r="A1219" s="28">
        <v>7.2</v>
      </c>
      <c r="B1219" s="27">
        <v>118716.595</v>
      </c>
    </row>
    <row r="1220">
      <c r="A1220" s="28">
        <v>4.4</v>
      </c>
      <c r="B1220" s="27">
        <v>117357.835</v>
      </c>
    </row>
    <row r="1221">
      <c r="A1221" s="28">
        <v>7.8</v>
      </c>
      <c r="B1221" s="27">
        <v>116870.46</v>
      </c>
    </row>
    <row r="1222">
      <c r="A1222" s="28">
        <v>6.5</v>
      </c>
      <c r="B1222" s="27">
        <v>106892.995</v>
      </c>
    </row>
    <row r="1223">
      <c r="A1223" s="28">
        <v>11.0</v>
      </c>
      <c r="B1223" s="27">
        <v>105840.39</v>
      </c>
    </row>
    <row r="1224">
      <c r="A1224" s="28">
        <v>6.2</v>
      </c>
      <c r="B1224" s="27">
        <v>118254.555</v>
      </c>
    </row>
    <row r="1225">
      <c r="A1225" s="28">
        <v>10.6</v>
      </c>
      <c r="B1225" s="27">
        <v>122876.865</v>
      </c>
    </row>
    <row r="1226">
      <c r="A1226" s="28">
        <v>7.5</v>
      </c>
      <c r="B1226" s="27">
        <v>122721.46</v>
      </c>
    </row>
    <row r="1227">
      <c r="A1227" s="28">
        <v>8.5</v>
      </c>
      <c r="B1227" s="27">
        <v>128518.505</v>
      </c>
    </row>
    <row r="1228">
      <c r="A1228" s="28">
        <v>3.7</v>
      </c>
      <c r="B1228" s="27">
        <v>133467.37</v>
      </c>
    </row>
    <row r="1229">
      <c r="A1229" s="28">
        <v>9.0</v>
      </c>
      <c r="B1229" s="27">
        <v>111273.755</v>
      </c>
    </row>
    <row r="1230">
      <c r="A1230" s="28">
        <v>10.8</v>
      </c>
      <c r="B1230" s="27">
        <v>108729.71</v>
      </c>
    </row>
    <row r="1231">
      <c r="A1231" s="28">
        <v>8.2</v>
      </c>
      <c r="B1231" s="27">
        <v>129885.955</v>
      </c>
    </row>
    <row r="1232">
      <c r="A1232" s="28">
        <v>4.6</v>
      </c>
      <c r="B1232" s="27">
        <v>131900.52</v>
      </c>
    </row>
    <row r="1233">
      <c r="A1233" s="28">
        <v>7.6</v>
      </c>
      <c r="B1233" s="27">
        <v>133399.23</v>
      </c>
    </row>
    <row r="1234">
      <c r="A1234" s="28">
        <v>6.9</v>
      </c>
      <c r="B1234" s="27">
        <v>131757.155</v>
      </c>
    </row>
    <row r="1235">
      <c r="A1235" s="28">
        <v>8.0</v>
      </c>
      <c r="B1235" s="27">
        <v>127353.575</v>
      </c>
    </row>
    <row r="1236">
      <c r="A1236" s="28">
        <v>6.5</v>
      </c>
      <c r="B1236" s="27">
        <v>119262.145</v>
      </c>
    </row>
    <row r="1237">
      <c r="A1237" s="28">
        <v>1.7</v>
      </c>
      <c r="B1237" s="27">
        <v>112349.26</v>
      </c>
    </row>
    <row r="1238">
      <c r="A1238" s="28">
        <v>5.0</v>
      </c>
      <c r="B1238" s="27">
        <v>124046.805</v>
      </c>
    </row>
    <row r="1239">
      <c r="A1239" s="28">
        <v>3.6</v>
      </c>
      <c r="B1239" s="27">
        <v>126922.995</v>
      </c>
    </row>
    <row r="1240">
      <c r="A1240" s="28">
        <v>6.5</v>
      </c>
      <c r="B1240" s="27">
        <v>129352.83</v>
      </c>
    </row>
    <row r="1241">
      <c r="A1241" s="28">
        <v>5.1</v>
      </c>
      <c r="B1241" s="27">
        <v>129553.94</v>
      </c>
    </row>
    <row r="1242">
      <c r="A1242" s="28">
        <v>9.5</v>
      </c>
      <c r="B1242" s="27">
        <v>127957.57</v>
      </c>
    </row>
    <row r="1243">
      <c r="A1243" s="28">
        <v>9.9</v>
      </c>
      <c r="B1243" s="27">
        <v>115384.085</v>
      </c>
    </row>
    <row r="1244">
      <c r="A1244" s="28">
        <v>8.0</v>
      </c>
      <c r="B1244" s="27">
        <v>106044.51</v>
      </c>
    </row>
    <row r="1245">
      <c r="A1245" s="28">
        <v>6.0</v>
      </c>
      <c r="B1245" s="27">
        <v>119360.265</v>
      </c>
    </row>
    <row r="1246">
      <c r="A1246" s="28">
        <v>8.1</v>
      </c>
      <c r="B1246" s="27">
        <v>123142.76</v>
      </c>
    </row>
    <row r="1247">
      <c r="A1247" s="28">
        <v>7.9</v>
      </c>
      <c r="B1247" s="27">
        <v>127830.62</v>
      </c>
    </row>
    <row r="1248">
      <c r="A1248" s="28">
        <v>7.6</v>
      </c>
      <c r="B1248" s="27">
        <v>131159.945</v>
      </c>
    </row>
    <row r="1249">
      <c r="A1249" s="28">
        <v>9.6</v>
      </c>
      <c r="B1249" s="27">
        <v>135864.065</v>
      </c>
    </row>
    <row r="1250">
      <c r="A1250" s="28">
        <v>9.6</v>
      </c>
      <c r="B1250" s="27">
        <v>123226.075</v>
      </c>
    </row>
    <row r="1251">
      <c r="A1251" s="28">
        <v>8.5</v>
      </c>
      <c r="B1251" s="27">
        <v>121177.585</v>
      </c>
    </row>
    <row r="1252">
      <c r="A1252" s="28">
        <v>9.3</v>
      </c>
      <c r="B1252" s="27">
        <v>135385.41</v>
      </c>
    </row>
    <row r="1253">
      <c r="A1253" s="28">
        <v>8.8</v>
      </c>
      <c r="B1253" s="27">
        <v>132975.13</v>
      </c>
    </row>
    <row r="1254">
      <c r="A1254" s="28">
        <v>9.4</v>
      </c>
      <c r="B1254" s="27">
        <v>132038.425</v>
      </c>
    </row>
    <row r="1255">
      <c r="A1255" s="28">
        <v>5.7</v>
      </c>
      <c r="B1255" s="27">
        <v>128577.63</v>
      </c>
    </row>
    <row r="1256">
      <c r="A1256" s="28">
        <v>3.3</v>
      </c>
      <c r="B1256" s="27">
        <v>129910.015</v>
      </c>
    </row>
    <row r="1257">
      <c r="A1257" s="28">
        <v>8.0</v>
      </c>
      <c r="B1257" s="27">
        <v>120232.195</v>
      </c>
    </row>
    <row r="1258">
      <c r="A1258" s="28">
        <v>9.3</v>
      </c>
      <c r="B1258" s="27">
        <v>117037.865</v>
      </c>
    </row>
    <row r="1259">
      <c r="A1259" s="28">
        <v>8.9</v>
      </c>
      <c r="B1259" s="27">
        <v>113420.985</v>
      </c>
    </row>
    <row r="1260">
      <c r="A1260" s="28">
        <v>6.7</v>
      </c>
      <c r="B1260" s="27">
        <v>127261.295</v>
      </c>
    </row>
    <row r="1261">
      <c r="A1261" s="28">
        <v>7.1</v>
      </c>
      <c r="B1261" s="27">
        <v>131574.605</v>
      </c>
    </row>
    <row r="1262">
      <c r="A1262" s="28">
        <v>7.8</v>
      </c>
      <c r="B1262" s="27">
        <v>130544.485</v>
      </c>
    </row>
    <row r="1263">
      <c r="A1263" s="28">
        <v>4.4</v>
      </c>
      <c r="B1263" s="27">
        <v>133009.01</v>
      </c>
    </row>
    <row r="1264">
      <c r="A1264" s="28">
        <v>7.1</v>
      </c>
      <c r="B1264" s="27">
        <v>124351.235</v>
      </c>
    </row>
    <row r="1265">
      <c r="A1265" s="28">
        <v>5.1</v>
      </c>
      <c r="B1265" s="27">
        <v>120785.595</v>
      </c>
    </row>
    <row r="1266">
      <c r="A1266" s="28">
        <v>5.9</v>
      </c>
      <c r="B1266" s="27">
        <v>138518.735</v>
      </c>
    </row>
    <row r="1267">
      <c r="A1267" s="28">
        <v>9.0</v>
      </c>
      <c r="B1267" s="27">
        <v>143830.12</v>
      </c>
    </row>
    <row r="1268">
      <c r="A1268" s="28">
        <v>8.0</v>
      </c>
      <c r="B1268" s="27">
        <v>141305.88</v>
      </c>
    </row>
    <row r="1269">
      <c r="A1269" s="28">
        <v>9.1</v>
      </c>
      <c r="B1269" s="27">
        <v>143542.02</v>
      </c>
    </row>
    <row r="1270">
      <c r="A1270" s="28">
        <v>8.5</v>
      </c>
      <c r="B1270" s="27">
        <v>140296.4</v>
      </c>
    </row>
    <row r="1271">
      <c r="A1271" s="28">
        <v>3.9</v>
      </c>
      <c r="B1271" s="27">
        <v>132165.425</v>
      </c>
    </row>
    <row r="1272">
      <c r="A1272" s="28">
        <v>5.7</v>
      </c>
      <c r="B1272" s="27">
        <v>125850.58</v>
      </c>
    </row>
    <row r="1273">
      <c r="A1273" s="28">
        <v>7.8</v>
      </c>
      <c r="B1273" s="27">
        <v>141972.715</v>
      </c>
    </row>
    <row r="1274">
      <c r="A1274" s="28">
        <v>6.6</v>
      </c>
      <c r="B1274" s="27">
        <v>142842.4</v>
      </c>
    </row>
    <row r="1275">
      <c r="A1275" s="28">
        <v>6.0</v>
      </c>
      <c r="B1275" s="27">
        <v>148100.13</v>
      </c>
    </row>
    <row r="1276">
      <c r="A1276" s="28">
        <v>5.2</v>
      </c>
      <c r="B1276" s="27">
        <v>150445.47</v>
      </c>
    </row>
    <row r="1277">
      <c r="A1277" s="28">
        <v>6.1</v>
      </c>
      <c r="B1277" s="27">
        <v>139188.48</v>
      </c>
    </row>
    <row r="1278">
      <c r="A1278" s="28">
        <v>4.9</v>
      </c>
      <c r="B1278" s="27">
        <v>125394.425</v>
      </c>
    </row>
    <row r="1279">
      <c r="A1279" s="28">
        <v>8.8</v>
      </c>
      <c r="B1279" s="27">
        <v>124313.07</v>
      </c>
    </row>
    <row r="1280">
      <c r="A1280" s="28">
        <v>9.4</v>
      </c>
      <c r="B1280" s="27">
        <v>140713.255</v>
      </c>
    </row>
    <row r="1281">
      <c r="A1281" s="28">
        <v>6.7</v>
      </c>
      <c r="B1281" s="27">
        <v>135759.275</v>
      </c>
    </row>
    <row r="1282">
      <c r="A1282" s="28">
        <v>6.0</v>
      </c>
      <c r="B1282" s="27">
        <v>128580.975</v>
      </c>
    </row>
    <row r="1283">
      <c r="A1283" s="28">
        <v>2.8</v>
      </c>
      <c r="B1283" s="27">
        <v>125861.6</v>
      </c>
    </row>
    <row r="1284">
      <c r="A1284" s="28">
        <v>8.3</v>
      </c>
      <c r="B1284" s="27">
        <v>124242.52</v>
      </c>
    </row>
    <row r="1285">
      <c r="A1285" s="28">
        <v>6.5</v>
      </c>
      <c r="B1285" s="27">
        <v>119717.435</v>
      </c>
    </row>
    <row r="1286">
      <c r="A1286" s="28">
        <v>6.2</v>
      </c>
      <c r="B1286" s="27">
        <v>114562.215</v>
      </c>
    </row>
    <row r="1287">
      <c r="A1287" s="28">
        <v>8.1</v>
      </c>
      <c r="B1287" s="27">
        <v>133874.475</v>
      </c>
    </row>
    <row r="1288">
      <c r="A1288" s="28">
        <v>5.4</v>
      </c>
      <c r="B1288" s="27">
        <v>140342.995</v>
      </c>
    </row>
    <row r="1289">
      <c r="A1289" s="28">
        <v>6.0</v>
      </c>
      <c r="B1289" s="27">
        <v>143461.125</v>
      </c>
    </row>
    <row r="1290">
      <c r="A1290" s="28">
        <v>7.5</v>
      </c>
      <c r="B1290" s="27">
        <v>145767.1</v>
      </c>
    </row>
    <row r="1291">
      <c r="A1291" s="28">
        <v>9.3</v>
      </c>
      <c r="B1291" s="27">
        <v>140542.95</v>
      </c>
    </row>
    <row r="1292">
      <c r="A1292" s="28">
        <v>10.0</v>
      </c>
      <c r="B1292" s="27">
        <v>124491.53</v>
      </c>
    </row>
    <row r="1293">
      <c r="A1293" s="28">
        <v>9.8</v>
      </c>
      <c r="B1293" s="27">
        <v>119464.315</v>
      </c>
    </row>
    <row r="1294">
      <c r="A1294" s="28">
        <v>4.5</v>
      </c>
      <c r="B1294" s="27">
        <v>137446.75</v>
      </c>
    </row>
    <row r="1295">
      <c r="A1295" s="28">
        <v>9.2</v>
      </c>
      <c r="B1295" s="27">
        <v>131367.09</v>
      </c>
    </row>
    <row r="1296">
      <c r="A1296" s="28">
        <v>10.3</v>
      </c>
      <c r="B1296" s="27">
        <v>132856.72</v>
      </c>
    </row>
    <row r="1297">
      <c r="A1297" s="28">
        <v>8.5</v>
      </c>
      <c r="B1297" s="27">
        <v>133778.445</v>
      </c>
    </row>
    <row r="1298">
      <c r="A1298" s="28">
        <v>7.2</v>
      </c>
      <c r="B1298" s="27">
        <v>135728.405</v>
      </c>
    </row>
    <row r="1299">
      <c r="A1299" s="28">
        <v>7.2</v>
      </c>
      <c r="B1299" s="27">
        <v>125928.62</v>
      </c>
    </row>
    <row r="1300">
      <c r="A1300" s="28">
        <v>10.5</v>
      </c>
      <c r="B1300" s="27">
        <v>114186.8</v>
      </c>
    </row>
    <row r="1301">
      <c r="A1301" s="28">
        <v>6.9</v>
      </c>
      <c r="B1301" s="27">
        <v>134664.655</v>
      </c>
    </row>
    <row r="1302">
      <c r="A1302" s="28">
        <v>7.1</v>
      </c>
      <c r="B1302" s="27">
        <v>132967.19</v>
      </c>
    </row>
    <row r="1303">
      <c r="A1303" s="28">
        <v>9.3</v>
      </c>
      <c r="B1303" s="27">
        <v>135308.295</v>
      </c>
    </row>
    <row r="1304">
      <c r="A1304" s="28">
        <v>8.9</v>
      </c>
      <c r="B1304" s="27">
        <v>137634.125</v>
      </c>
    </row>
    <row r="1305">
      <c r="A1305" s="28">
        <v>10.3</v>
      </c>
      <c r="B1305" s="27">
        <v>130119.5</v>
      </c>
    </row>
    <row r="1306">
      <c r="A1306" s="28">
        <v>9.3</v>
      </c>
      <c r="B1306" s="27">
        <v>116942.94</v>
      </c>
    </row>
    <row r="1307">
      <c r="A1307" s="28">
        <v>10.0</v>
      </c>
      <c r="B1307" s="27">
        <v>111555.0</v>
      </c>
    </row>
    <row r="1308">
      <c r="A1308" s="28">
        <v>7.3</v>
      </c>
      <c r="B1308" s="27">
        <v>135422.135</v>
      </c>
    </row>
    <row r="1309">
      <c r="A1309" s="28">
        <v>10.2</v>
      </c>
      <c r="B1309" s="27">
        <v>129519.995</v>
      </c>
    </row>
    <row r="1310">
      <c r="A1310" s="28">
        <v>11.4</v>
      </c>
      <c r="B1310" s="27">
        <v>134004.96</v>
      </c>
    </row>
    <row r="1311">
      <c r="A1311" s="28">
        <v>11.7</v>
      </c>
      <c r="B1311" s="27">
        <v>129025.0</v>
      </c>
    </row>
    <row r="1312">
      <c r="A1312" s="28">
        <v>6.3</v>
      </c>
      <c r="B1312" s="27">
        <v>129740.315</v>
      </c>
    </row>
    <row r="1313">
      <c r="A1313" s="28">
        <v>8.7</v>
      </c>
      <c r="B1313" s="27">
        <v>116238.175</v>
      </c>
    </row>
    <row r="1314">
      <c r="A1314" s="28">
        <v>11.2</v>
      </c>
      <c r="B1314" s="27">
        <v>104912.38</v>
      </c>
    </row>
    <row r="1315">
      <c r="A1315" s="28">
        <v>8.5</v>
      </c>
      <c r="B1315" s="27">
        <v>127198.78</v>
      </c>
    </row>
    <row r="1316">
      <c r="A1316" s="28">
        <v>9.6</v>
      </c>
      <c r="B1316" s="27">
        <v>131851.015</v>
      </c>
    </row>
    <row r="1317">
      <c r="A1317" s="28">
        <v>7.2</v>
      </c>
      <c r="B1317" s="27">
        <v>131939.5</v>
      </c>
    </row>
    <row r="1318">
      <c r="A1318" s="28">
        <v>8.6</v>
      </c>
      <c r="B1318" s="27">
        <v>135670.99</v>
      </c>
    </row>
    <row r="1319">
      <c r="A1319" s="28">
        <v>11.8</v>
      </c>
      <c r="B1319" s="27">
        <v>121875.355</v>
      </c>
    </row>
    <row r="1320">
      <c r="A1320" s="28">
        <v>7.4</v>
      </c>
      <c r="B1320" s="27">
        <v>119988.735</v>
      </c>
    </row>
    <row r="1321">
      <c r="A1321" s="28">
        <v>10.4</v>
      </c>
      <c r="B1321" s="27">
        <v>115231.85</v>
      </c>
    </row>
    <row r="1322">
      <c r="A1322" s="28">
        <v>8.6</v>
      </c>
      <c r="B1322" s="27">
        <v>127541.57</v>
      </c>
    </row>
    <row r="1323">
      <c r="A1323" s="28">
        <v>13.2</v>
      </c>
      <c r="B1323" s="27">
        <v>121073.45</v>
      </c>
    </row>
    <row r="1324">
      <c r="A1324" s="28">
        <v>10.1</v>
      </c>
      <c r="B1324" s="27">
        <v>122602.115</v>
      </c>
    </row>
    <row r="1325">
      <c r="A1325" s="28">
        <v>9.2</v>
      </c>
      <c r="B1325" s="27">
        <v>131137.065</v>
      </c>
    </row>
    <row r="1326">
      <c r="A1326" s="28">
        <v>12.2</v>
      </c>
      <c r="B1326" s="27">
        <v>125189.54</v>
      </c>
    </row>
    <row r="1327">
      <c r="A1327" s="28">
        <v>10.4</v>
      </c>
      <c r="B1327" s="27">
        <v>116571.26</v>
      </c>
    </row>
    <row r="1328">
      <c r="A1328" s="28">
        <v>9.3</v>
      </c>
      <c r="B1328" s="27">
        <v>119707.93</v>
      </c>
    </row>
    <row r="1329">
      <c r="A1329" s="28">
        <v>6.5</v>
      </c>
      <c r="B1329" s="27">
        <v>138918.385</v>
      </c>
    </row>
    <row r="1330">
      <c r="A1330" s="28">
        <v>7.7</v>
      </c>
      <c r="B1330" s="27">
        <v>138424.25</v>
      </c>
    </row>
    <row r="1331">
      <c r="A1331" s="28">
        <v>8.5</v>
      </c>
      <c r="B1331" s="27">
        <v>136240.845</v>
      </c>
    </row>
    <row r="1332">
      <c r="A1332" s="28">
        <v>11.1</v>
      </c>
      <c r="B1332" s="27">
        <v>131956.725</v>
      </c>
    </row>
    <row r="1333">
      <c r="A1333" s="28">
        <v>14.7</v>
      </c>
      <c r="B1333" s="27">
        <v>130210.94</v>
      </c>
    </row>
    <row r="1334">
      <c r="A1334" s="28">
        <v>14.9</v>
      </c>
      <c r="B1334" s="27">
        <v>116471.775</v>
      </c>
    </row>
    <row r="1335">
      <c r="A1335" s="28">
        <v>12.3</v>
      </c>
      <c r="B1335" s="27">
        <v>111436.265</v>
      </c>
    </row>
    <row r="1336">
      <c r="A1336" s="28">
        <v>12.4</v>
      </c>
      <c r="B1336" s="27">
        <v>131280.85</v>
      </c>
    </row>
    <row r="1337">
      <c r="A1337" s="28">
        <v>11.7</v>
      </c>
      <c r="B1337" s="27">
        <v>139563.095</v>
      </c>
    </row>
    <row r="1338">
      <c r="A1338" s="28">
        <v>15.5</v>
      </c>
      <c r="B1338" s="27">
        <v>136032.16</v>
      </c>
    </row>
    <row r="1339">
      <c r="A1339" s="28">
        <v>5.1</v>
      </c>
      <c r="B1339" s="27">
        <v>139752.545</v>
      </c>
    </row>
    <row r="1340">
      <c r="A1340" s="28">
        <v>6.8</v>
      </c>
      <c r="B1340" s="27">
        <v>130466.915</v>
      </c>
    </row>
    <row r="1341">
      <c r="A1341" s="28">
        <v>7.4</v>
      </c>
      <c r="B1341" s="27">
        <v>116344.565</v>
      </c>
    </row>
    <row r="1342">
      <c r="A1342" s="28">
        <v>11.2</v>
      </c>
      <c r="B1342" s="27">
        <v>118402.905</v>
      </c>
    </row>
    <row r="1343">
      <c r="A1343" s="28">
        <v>14.7</v>
      </c>
      <c r="B1343" s="27">
        <v>131448.995</v>
      </c>
    </row>
    <row r="1344">
      <c r="A1344" s="28">
        <v>14.7</v>
      </c>
      <c r="B1344" s="27">
        <v>128192.085</v>
      </c>
    </row>
    <row r="1345">
      <c r="A1345" s="28">
        <v>14.5</v>
      </c>
      <c r="B1345" s="27">
        <v>118307.155</v>
      </c>
    </row>
    <row r="1346">
      <c r="A1346" s="28">
        <v>9.5</v>
      </c>
      <c r="B1346" s="27">
        <v>116467.37</v>
      </c>
    </row>
    <row r="1347">
      <c r="A1347" s="28">
        <v>14.7</v>
      </c>
      <c r="B1347" s="27">
        <v>123583.52</v>
      </c>
    </row>
    <row r="1348">
      <c r="A1348" s="28">
        <v>16.2</v>
      </c>
      <c r="B1348" s="27">
        <v>109948.615</v>
      </c>
    </row>
    <row r="1349">
      <c r="A1349" s="28">
        <v>7.3</v>
      </c>
      <c r="B1349" s="27">
        <v>107838.95</v>
      </c>
    </row>
    <row r="1350">
      <c r="A1350" s="28">
        <v>10.2</v>
      </c>
      <c r="B1350" s="27">
        <v>123132.625</v>
      </c>
    </row>
    <row r="1351">
      <c r="A1351" s="28">
        <v>17.7</v>
      </c>
      <c r="B1351" s="27">
        <v>111096.53</v>
      </c>
    </row>
    <row r="1352">
      <c r="A1352" s="28">
        <v>15.8</v>
      </c>
      <c r="B1352" s="27">
        <v>112935.04</v>
      </c>
    </row>
    <row r="1353">
      <c r="A1353" s="28">
        <v>18.2</v>
      </c>
      <c r="B1353" s="27">
        <v>117880.565</v>
      </c>
    </row>
    <row r="1354">
      <c r="A1354" s="28">
        <v>18.2</v>
      </c>
      <c r="B1354" s="27">
        <v>111213.15</v>
      </c>
    </row>
    <row r="1355">
      <c r="A1355" s="28">
        <v>6.3</v>
      </c>
      <c r="B1355" s="27">
        <v>108632.355</v>
      </c>
    </row>
    <row r="1356">
      <c r="A1356" s="28">
        <v>15.3</v>
      </c>
      <c r="B1356" s="27">
        <v>113030.005</v>
      </c>
    </row>
    <row r="1357">
      <c r="A1357" s="28">
        <v>18.7</v>
      </c>
      <c r="B1357" s="27">
        <v>118208.24</v>
      </c>
    </row>
    <row r="1358">
      <c r="A1358" s="28">
        <v>8.0</v>
      </c>
      <c r="B1358" s="27">
        <v>119622.285</v>
      </c>
    </row>
    <row r="1359">
      <c r="A1359" s="28">
        <v>16.1</v>
      </c>
      <c r="B1359" s="27">
        <v>123787.77</v>
      </c>
    </row>
    <row r="1360">
      <c r="A1360" s="28">
        <v>18.5</v>
      </c>
      <c r="B1360" s="27">
        <v>125335.57</v>
      </c>
    </row>
    <row r="1361">
      <c r="A1361" s="28">
        <v>16.6</v>
      </c>
      <c r="B1361" s="27">
        <v>120372.48</v>
      </c>
    </row>
    <row r="1362">
      <c r="A1362" s="28">
        <v>19.7</v>
      </c>
      <c r="B1362" s="27">
        <v>107731.72</v>
      </c>
    </row>
    <row r="1363">
      <c r="A1363" s="28">
        <v>11.6</v>
      </c>
      <c r="B1363" s="27">
        <v>107332.1</v>
      </c>
    </row>
    <row r="1364">
      <c r="A1364" s="28">
        <v>17.2</v>
      </c>
      <c r="B1364" s="27">
        <v>119535.715</v>
      </c>
    </row>
    <row r="1365">
      <c r="A1365" s="28">
        <v>12.2</v>
      </c>
      <c r="B1365" s="27">
        <v>124797.085</v>
      </c>
    </row>
    <row r="1366">
      <c r="A1366" s="28">
        <v>20.8</v>
      </c>
      <c r="B1366" s="27">
        <v>119238.345</v>
      </c>
    </row>
    <row r="1367">
      <c r="A1367" s="28">
        <v>20.8</v>
      </c>
      <c r="B1367" s="27">
        <v>110878.67</v>
      </c>
    </row>
    <row r="1368">
      <c r="A1368" s="28">
        <v>10.2</v>
      </c>
      <c r="B1368" s="27">
        <v>108622.42</v>
      </c>
    </row>
    <row r="1369">
      <c r="A1369" s="28">
        <v>17.0</v>
      </c>
      <c r="B1369" s="27">
        <v>109315.065</v>
      </c>
    </row>
    <row r="1370">
      <c r="A1370" s="28">
        <v>19.8</v>
      </c>
      <c r="B1370" s="27">
        <v>106236.23</v>
      </c>
    </row>
    <row r="1371">
      <c r="A1371" s="28">
        <v>21.4</v>
      </c>
      <c r="B1371" s="27">
        <v>114466.64</v>
      </c>
    </row>
    <row r="1372">
      <c r="A1372" s="28">
        <v>13.4</v>
      </c>
      <c r="B1372" s="27">
        <v>114458.205</v>
      </c>
    </row>
    <row r="1373">
      <c r="A1373" s="28">
        <v>10.9</v>
      </c>
      <c r="B1373" s="27">
        <v>115490.835</v>
      </c>
    </row>
    <row r="1374">
      <c r="A1374" s="28">
        <v>12.5</v>
      </c>
      <c r="B1374" s="27">
        <v>115294.12</v>
      </c>
    </row>
    <row r="1375">
      <c r="A1375" s="28">
        <v>22.5</v>
      </c>
      <c r="B1375" s="27">
        <v>112576.545</v>
      </c>
    </row>
    <row r="1376">
      <c r="A1376" s="28">
        <v>22.7</v>
      </c>
      <c r="B1376" s="27">
        <v>102988.145</v>
      </c>
    </row>
    <row r="1377">
      <c r="A1377" s="28">
        <v>21.2</v>
      </c>
      <c r="B1377" s="27">
        <v>100476.705</v>
      </c>
    </row>
    <row r="1378">
      <c r="A1378" s="28">
        <v>22.7</v>
      </c>
      <c r="B1378" s="27">
        <v>113945.5</v>
      </c>
    </row>
    <row r="1379">
      <c r="A1379" s="28">
        <v>7.2</v>
      </c>
      <c r="B1379" s="27">
        <v>116449.31</v>
      </c>
    </row>
    <row r="1380">
      <c r="A1380" s="28">
        <v>20.0</v>
      </c>
      <c r="B1380" s="27">
        <v>109551.08</v>
      </c>
    </row>
    <row r="1381">
      <c r="A1381" s="28">
        <v>23.7</v>
      </c>
      <c r="B1381" s="27">
        <v>110432.33</v>
      </c>
    </row>
    <row r="1382">
      <c r="A1382" s="28">
        <v>23.9</v>
      </c>
      <c r="B1382" s="27">
        <v>110457.335</v>
      </c>
    </row>
    <row r="1383">
      <c r="A1383" s="28">
        <v>23.2</v>
      </c>
      <c r="B1383" s="27">
        <v>96584.745</v>
      </c>
    </row>
    <row r="1384">
      <c r="A1384" s="28">
        <v>22.1</v>
      </c>
      <c r="B1384" s="27">
        <v>90918.615</v>
      </c>
    </row>
    <row r="1385">
      <c r="A1385" s="28">
        <v>19.4</v>
      </c>
      <c r="B1385" s="27">
        <v>108070.275</v>
      </c>
    </row>
    <row r="1386">
      <c r="A1386" s="28">
        <v>6.1</v>
      </c>
      <c r="B1386" s="27">
        <v>113889.41</v>
      </c>
    </row>
    <row r="1387">
      <c r="A1387" s="28">
        <v>15.1</v>
      </c>
      <c r="B1387" s="27">
        <v>112592.26</v>
      </c>
    </row>
    <row r="1388">
      <c r="A1388" s="28">
        <v>10.5</v>
      </c>
      <c r="B1388" s="27">
        <v>112806.585</v>
      </c>
    </row>
    <row r="1389">
      <c r="A1389" s="28">
        <v>23.0</v>
      </c>
      <c r="B1389" s="27">
        <v>107940.16</v>
      </c>
    </row>
    <row r="1390">
      <c r="A1390" s="28">
        <v>9.8</v>
      </c>
      <c r="B1390" s="27">
        <v>99368.855</v>
      </c>
    </row>
    <row r="1391">
      <c r="A1391" s="28">
        <v>22.7</v>
      </c>
      <c r="B1391" s="27">
        <v>98427.53</v>
      </c>
    </row>
    <row r="1392">
      <c r="A1392" s="28">
        <v>25.7</v>
      </c>
      <c r="B1392" s="27">
        <v>105893.615</v>
      </c>
    </row>
    <row r="1393">
      <c r="A1393" s="28">
        <v>16.7</v>
      </c>
      <c r="B1393" s="27">
        <v>109241.565</v>
      </c>
    </row>
    <row r="1394">
      <c r="A1394" s="28">
        <v>19.7</v>
      </c>
      <c r="B1394" s="27">
        <v>111423.365</v>
      </c>
    </row>
    <row r="1395">
      <c r="A1395" s="28">
        <v>25.0</v>
      </c>
      <c r="B1395" s="27">
        <v>112414.39</v>
      </c>
    </row>
    <row r="1396">
      <c r="A1396" s="28">
        <v>23.7</v>
      </c>
      <c r="B1396" s="27">
        <v>111145.12</v>
      </c>
    </row>
    <row r="1397">
      <c r="A1397" s="28">
        <v>20.5</v>
      </c>
      <c r="B1397" s="27">
        <v>97973.985</v>
      </c>
    </row>
    <row r="1398">
      <c r="A1398" s="28">
        <v>22.8</v>
      </c>
      <c r="B1398" s="27">
        <v>95624.015</v>
      </c>
    </row>
    <row r="1399">
      <c r="A1399" s="28">
        <v>25.6</v>
      </c>
      <c r="B1399" s="27">
        <v>110196.615</v>
      </c>
    </row>
    <row r="1400">
      <c r="A1400" s="28">
        <v>25.8</v>
      </c>
      <c r="B1400" s="27">
        <v>113459.025</v>
      </c>
    </row>
    <row r="1401">
      <c r="A1401" s="28">
        <v>16.7</v>
      </c>
      <c r="B1401" s="27">
        <v>114402.745</v>
      </c>
    </row>
    <row r="1402">
      <c r="A1402" s="28">
        <v>14.2</v>
      </c>
      <c r="B1402" s="27">
        <v>119350.665</v>
      </c>
    </row>
    <row r="1403">
      <c r="A1403" s="28">
        <v>13.4</v>
      </c>
      <c r="B1403" s="27">
        <v>116793.855</v>
      </c>
    </row>
    <row r="1404">
      <c r="A1404" s="28">
        <v>19.9</v>
      </c>
      <c r="B1404" s="27">
        <v>93859.285</v>
      </c>
    </row>
    <row r="1405">
      <c r="A1405" s="28">
        <v>19.7</v>
      </c>
      <c r="B1405" s="27">
        <v>96432.625</v>
      </c>
    </row>
    <row r="1406">
      <c r="A1406" s="28">
        <v>15.8</v>
      </c>
      <c r="B1406" s="27">
        <v>107014.075</v>
      </c>
    </row>
    <row r="1407">
      <c r="A1407" s="28">
        <v>7.8</v>
      </c>
      <c r="B1407" s="27">
        <v>100696.565</v>
      </c>
    </row>
    <row r="1408">
      <c r="A1408" s="28">
        <v>18.2</v>
      </c>
      <c r="B1408" s="27">
        <v>106387.195</v>
      </c>
    </row>
    <row r="1409">
      <c r="A1409" s="28">
        <v>22.7</v>
      </c>
      <c r="B1409" s="27">
        <v>109430.37</v>
      </c>
    </row>
    <row r="1410">
      <c r="A1410" s="28">
        <v>14.8</v>
      </c>
      <c r="B1410" s="27">
        <v>112506.95</v>
      </c>
    </row>
    <row r="1411">
      <c r="A1411" s="28">
        <v>27.3</v>
      </c>
      <c r="B1411" s="27">
        <v>100203.55</v>
      </c>
    </row>
    <row r="1412">
      <c r="A1412" s="28">
        <v>29.1</v>
      </c>
      <c r="B1412" s="27">
        <v>94602.89</v>
      </c>
    </row>
    <row r="1413">
      <c r="A1413" s="28">
        <v>17.5</v>
      </c>
      <c r="B1413" s="27">
        <v>114159.595</v>
      </c>
    </row>
    <row r="1414">
      <c r="A1414" s="28">
        <v>18.4</v>
      </c>
      <c r="B1414" s="27">
        <v>120185.265</v>
      </c>
    </row>
    <row r="1415">
      <c r="A1415" s="28">
        <v>7.2</v>
      </c>
      <c r="B1415" s="27">
        <v>116487.58</v>
      </c>
    </row>
    <row r="1416">
      <c r="A1416" s="28">
        <v>23.8</v>
      </c>
      <c r="B1416" s="27">
        <v>108628.34</v>
      </c>
    </row>
    <row r="1417">
      <c r="A1417" s="28">
        <v>29.8</v>
      </c>
      <c r="B1417" s="27">
        <v>107405.925</v>
      </c>
    </row>
    <row r="1418">
      <c r="A1418" s="28">
        <v>29.9</v>
      </c>
      <c r="B1418" s="27">
        <v>90498.92</v>
      </c>
    </row>
    <row r="1419">
      <c r="A1419" s="28">
        <v>30.1</v>
      </c>
      <c r="B1419" s="27">
        <v>92043.13</v>
      </c>
    </row>
    <row r="1420">
      <c r="A1420" s="28">
        <v>27.5</v>
      </c>
      <c r="B1420" s="27">
        <v>113978.535</v>
      </c>
    </row>
    <row r="1421">
      <c r="A1421" s="28">
        <v>5.5</v>
      </c>
      <c r="B1421" s="27">
        <v>118330.625</v>
      </c>
    </row>
    <row r="1422">
      <c r="A1422" s="28">
        <v>24.2</v>
      </c>
      <c r="B1422" s="27">
        <v>106618.195</v>
      </c>
    </row>
    <row r="1423">
      <c r="A1423" s="28">
        <v>20.3</v>
      </c>
      <c r="B1423" s="27">
        <v>107278.83</v>
      </c>
    </row>
    <row r="1424">
      <c r="A1424" s="28">
        <v>3.5</v>
      </c>
      <c r="B1424" s="27">
        <v>113582.6</v>
      </c>
    </row>
    <row r="1425">
      <c r="A1425" s="28">
        <v>15.8</v>
      </c>
      <c r="B1425" s="27">
        <v>101352.12</v>
      </c>
    </row>
    <row r="1426">
      <c r="A1426" s="28">
        <v>20.5</v>
      </c>
      <c r="B1426" s="27">
        <v>96240.41</v>
      </c>
    </row>
    <row r="1427">
      <c r="A1427" s="28">
        <v>25.5</v>
      </c>
      <c r="B1427" s="27">
        <v>110547.605</v>
      </c>
    </row>
    <row r="1428">
      <c r="A1428" s="28">
        <v>23.3</v>
      </c>
      <c r="B1428" s="27">
        <v>109706.42</v>
      </c>
    </row>
    <row r="1429">
      <c r="A1429" s="28">
        <v>18.0</v>
      </c>
      <c r="B1429" s="27">
        <v>106684.825</v>
      </c>
    </row>
    <row r="1430">
      <c r="A1430" s="28">
        <v>21.1</v>
      </c>
      <c r="B1430" s="27">
        <v>112586.74</v>
      </c>
    </row>
    <row r="1431">
      <c r="A1431" s="28">
        <v>28.0</v>
      </c>
      <c r="B1431" s="27">
        <v>110031.82</v>
      </c>
    </row>
    <row r="1432">
      <c r="A1432" s="28">
        <v>30.8</v>
      </c>
      <c r="B1432" s="27">
        <v>100725.24</v>
      </c>
    </row>
    <row r="1433">
      <c r="A1433" s="28">
        <v>18.9</v>
      </c>
      <c r="B1433" s="27">
        <v>88903.065</v>
      </c>
    </row>
    <row r="1434">
      <c r="A1434" s="28">
        <v>13.4</v>
      </c>
      <c r="B1434" s="27">
        <v>107666.305</v>
      </c>
    </row>
    <row r="1435">
      <c r="A1435" s="28">
        <v>28.2</v>
      </c>
      <c r="B1435" s="27">
        <v>111718.075</v>
      </c>
    </row>
    <row r="1436">
      <c r="A1436" s="28">
        <v>31.1</v>
      </c>
      <c r="B1436" s="27">
        <v>114225.12</v>
      </c>
    </row>
    <row r="1437">
      <c r="A1437" s="28">
        <v>31.3</v>
      </c>
      <c r="B1437" s="27">
        <v>135452.26</v>
      </c>
    </row>
    <row r="1438">
      <c r="A1438" s="28">
        <v>27.1</v>
      </c>
      <c r="B1438" s="27">
        <v>156648.405</v>
      </c>
    </row>
    <row r="1439">
      <c r="A1439" s="28">
        <v>11.0</v>
      </c>
      <c r="B1439" s="27">
        <v>121237.47</v>
      </c>
    </row>
    <row r="1440">
      <c r="A1440" s="28">
        <v>11.8</v>
      </c>
      <c r="B1440" s="27">
        <v>102161.115</v>
      </c>
    </row>
    <row r="1441">
      <c r="A1441" s="28">
        <v>28.5</v>
      </c>
      <c r="B1441" s="27">
        <v>110803.765</v>
      </c>
    </row>
    <row r="1442">
      <c r="A1442" s="28">
        <v>31.6</v>
      </c>
      <c r="B1442" s="27">
        <v>114413.785</v>
      </c>
    </row>
    <row r="1443">
      <c r="A1443" s="28">
        <v>29.4</v>
      </c>
      <c r="B1443" s="27">
        <v>129715.465</v>
      </c>
    </row>
    <row r="1444">
      <c r="A1444" s="28">
        <v>6.0</v>
      </c>
      <c r="B1444" s="27">
        <v>114986.33</v>
      </c>
    </row>
    <row r="1445">
      <c r="A1445" s="28">
        <v>13.7</v>
      </c>
      <c r="B1445" s="27">
        <v>110025.465</v>
      </c>
    </row>
    <row r="1446">
      <c r="A1446" s="28">
        <v>17.5</v>
      </c>
      <c r="B1446" s="27">
        <v>102577.145</v>
      </c>
    </row>
    <row r="1447">
      <c r="A1447" s="28">
        <v>16.3</v>
      </c>
      <c r="B1447" s="27">
        <v>99110.775</v>
      </c>
    </row>
    <row r="1448">
      <c r="A1448" s="28">
        <v>23.2</v>
      </c>
      <c r="B1448" s="27">
        <v>112804.4</v>
      </c>
    </row>
    <row r="1449">
      <c r="A1449" s="28">
        <v>21.1</v>
      </c>
      <c r="B1449" s="27">
        <v>113485.105</v>
      </c>
    </row>
    <row r="1450">
      <c r="A1450" s="28">
        <v>16.6</v>
      </c>
      <c r="B1450" s="27">
        <v>119907.245</v>
      </c>
    </row>
    <row r="1451">
      <c r="A1451" s="28">
        <v>14.8</v>
      </c>
      <c r="B1451" s="27">
        <v>111880.525</v>
      </c>
    </row>
    <row r="1452">
      <c r="A1452" s="28">
        <v>9.6</v>
      </c>
      <c r="B1452" s="27">
        <v>102075.925</v>
      </c>
    </row>
    <row r="1453">
      <c r="A1453" s="28">
        <v>27.8</v>
      </c>
      <c r="B1453" s="27">
        <v>92725.74</v>
      </c>
    </row>
    <row r="1454">
      <c r="A1454" s="28">
        <v>32.3</v>
      </c>
      <c r="B1454" s="27">
        <v>94938.395</v>
      </c>
    </row>
    <row r="1455">
      <c r="A1455" s="28">
        <v>32.3</v>
      </c>
      <c r="B1455" s="27">
        <v>112358.815</v>
      </c>
    </row>
    <row r="1456">
      <c r="A1456" s="28">
        <v>32.2</v>
      </c>
      <c r="B1456" s="27">
        <v>98191.655</v>
      </c>
    </row>
    <row r="1457">
      <c r="A1457" s="28">
        <v>32.3</v>
      </c>
      <c r="B1457" s="27">
        <v>100017.195</v>
      </c>
    </row>
    <row r="1458">
      <c r="A1458" s="28">
        <v>29.3</v>
      </c>
      <c r="B1458" s="27">
        <v>129749.14</v>
      </c>
    </row>
    <row r="1459">
      <c r="A1459" s="28">
        <v>19.1</v>
      </c>
      <c r="B1459" s="27">
        <v>133831.375</v>
      </c>
    </row>
    <row r="1460">
      <c r="A1460" s="28">
        <v>5.7</v>
      </c>
      <c r="B1460" s="27">
        <v>108290.11</v>
      </c>
    </row>
    <row r="1461">
      <c r="A1461" s="28">
        <v>9.9</v>
      </c>
      <c r="B1461" s="27">
        <v>99613.865</v>
      </c>
    </row>
    <row r="1462">
      <c r="A1462" s="28">
        <v>31.3</v>
      </c>
      <c r="B1462" s="27">
        <v>103381.915</v>
      </c>
    </row>
    <row r="1463">
      <c r="A1463" s="28">
        <v>31.7</v>
      </c>
      <c r="B1463" s="27">
        <v>98933.06</v>
      </c>
    </row>
    <row r="1464">
      <c r="A1464" s="28">
        <v>26.3</v>
      </c>
      <c r="B1464" s="27">
        <v>106470.675</v>
      </c>
    </row>
    <row r="1465">
      <c r="A1465" s="28">
        <v>27.6</v>
      </c>
      <c r="B1465" s="27">
        <v>118789.605</v>
      </c>
    </row>
    <row r="1466">
      <c r="A1466" s="28">
        <v>27.4</v>
      </c>
      <c r="B1466" s="27">
        <v>133288.46</v>
      </c>
    </row>
    <row r="1467">
      <c r="A1467" s="28">
        <v>12.9</v>
      </c>
      <c r="B1467" s="27">
        <v>97262.79</v>
      </c>
    </row>
    <row r="1468">
      <c r="A1468" s="28">
        <v>30.9</v>
      </c>
      <c r="B1468" s="27">
        <v>93606.215</v>
      </c>
    </row>
    <row r="1469">
      <c r="A1469" s="28">
        <v>30.2</v>
      </c>
      <c r="B1469" s="27">
        <v>109874.9</v>
      </c>
    </row>
    <row r="1470">
      <c r="A1470" s="28">
        <v>28.9</v>
      </c>
      <c r="B1470" s="27">
        <v>113446.1</v>
      </c>
    </row>
    <row r="1471">
      <c r="A1471" s="28">
        <v>28.4</v>
      </c>
      <c r="B1471" s="27">
        <v>105483.435</v>
      </c>
    </row>
    <row r="1472">
      <c r="A1472" s="28">
        <v>25.8</v>
      </c>
      <c r="B1472" s="27">
        <v>108078.695</v>
      </c>
    </row>
    <row r="1473">
      <c r="A1473" s="28">
        <v>31.5</v>
      </c>
      <c r="B1473" s="27">
        <v>119728.635</v>
      </c>
    </row>
    <row r="1474">
      <c r="A1474" s="28">
        <v>28.6</v>
      </c>
      <c r="B1474" s="27">
        <v>108628.96</v>
      </c>
    </row>
    <row r="1475">
      <c r="A1475" s="28">
        <v>31.3</v>
      </c>
      <c r="B1475" s="27">
        <v>101853.24</v>
      </c>
    </row>
    <row r="1476">
      <c r="A1476" s="28">
        <v>31.1</v>
      </c>
      <c r="B1476" s="27">
        <v>147070.535</v>
      </c>
    </row>
    <row r="1477">
      <c r="A1477" s="28">
        <v>22.3</v>
      </c>
      <c r="B1477" s="27">
        <v>152496.245</v>
      </c>
    </row>
    <row r="1478">
      <c r="A1478" s="28">
        <v>17.5</v>
      </c>
      <c r="B1478" s="27">
        <v>136971.755</v>
      </c>
    </row>
    <row r="1479">
      <c r="A1479" s="28">
        <v>6.0</v>
      </c>
      <c r="B1479" s="27">
        <v>145211.49</v>
      </c>
    </row>
    <row r="1480">
      <c r="A1480" s="28">
        <v>2.6</v>
      </c>
      <c r="B1480" s="27">
        <v>134898.21</v>
      </c>
    </row>
    <row r="1481">
      <c r="A1481" s="28">
        <v>30.2</v>
      </c>
      <c r="B1481" s="27">
        <v>101692.45</v>
      </c>
    </row>
    <row r="1482">
      <c r="A1482" s="28">
        <v>29.2</v>
      </c>
      <c r="B1482" s="27">
        <v>102283.13</v>
      </c>
    </row>
    <row r="1483">
      <c r="A1483" s="28">
        <v>28.2</v>
      </c>
      <c r="B1483" s="27">
        <v>130517.97</v>
      </c>
    </row>
    <row r="1484">
      <c r="A1484" s="28">
        <v>29.3</v>
      </c>
      <c r="B1484" s="27">
        <v>141444.78</v>
      </c>
    </row>
    <row r="1485">
      <c r="A1485" s="28">
        <v>27.4</v>
      </c>
      <c r="B1485" s="27">
        <v>125501.15</v>
      </c>
    </row>
    <row r="1486">
      <c r="A1486" s="28">
        <v>30.0</v>
      </c>
      <c r="B1486" s="27">
        <v>155891.345</v>
      </c>
    </row>
    <row r="1487">
      <c r="A1487" s="28">
        <v>25.3</v>
      </c>
      <c r="B1487" s="27">
        <v>168894.845</v>
      </c>
    </row>
    <row r="1488">
      <c r="A1488" s="28">
        <v>27.7</v>
      </c>
      <c r="B1488" s="27">
        <v>114818.665</v>
      </c>
    </row>
    <row r="1489">
      <c r="A1489" s="28">
        <v>21.1</v>
      </c>
      <c r="B1489" s="27">
        <v>99801.575</v>
      </c>
    </row>
    <row r="1490">
      <c r="A1490" s="28">
        <v>29.4</v>
      </c>
      <c r="B1490" s="27">
        <v>112374.63</v>
      </c>
    </row>
    <row r="1491">
      <c r="A1491" s="28">
        <v>27.7</v>
      </c>
      <c r="B1491" s="27">
        <v>138455.455</v>
      </c>
    </row>
    <row r="1492">
      <c r="A1492" s="28">
        <v>19.9</v>
      </c>
      <c r="B1492" s="27">
        <v>142113.375</v>
      </c>
    </row>
    <row r="1493">
      <c r="A1493" s="28">
        <v>27.8</v>
      </c>
      <c r="B1493" s="27">
        <v>110277.21</v>
      </c>
    </row>
    <row r="1494">
      <c r="A1494" s="28">
        <v>28.8</v>
      </c>
      <c r="B1494" s="27">
        <v>104422.79</v>
      </c>
    </row>
    <row r="1495">
      <c r="A1495" s="28">
        <v>27.5</v>
      </c>
      <c r="B1495" s="27">
        <v>124749.065</v>
      </c>
    </row>
    <row r="1496">
      <c r="A1496" s="28">
        <v>26.1</v>
      </c>
      <c r="B1496" s="27">
        <v>133287.585</v>
      </c>
    </row>
    <row r="1497">
      <c r="A1497" s="28">
        <v>9.3</v>
      </c>
      <c r="B1497" s="27">
        <v>119168.96</v>
      </c>
    </row>
    <row r="1498">
      <c r="A1498" s="28">
        <v>14.6</v>
      </c>
      <c r="B1498" s="27">
        <v>119702.045</v>
      </c>
    </row>
    <row r="1499">
      <c r="A1499" s="28">
        <v>22.8</v>
      </c>
      <c r="B1499" s="27">
        <v>140497.815</v>
      </c>
    </row>
    <row r="1500">
      <c r="A1500" s="28">
        <v>25.1</v>
      </c>
      <c r="B1500" s="27">
        <v>141593.545</v>
      </c>
    </row>
    <row r="1501">
      <c r="A1501" s="28">
        <v>21.1</v>
      </c>
      <c r="B1501" s="27">
        <v>117327.495</v>
      </c>
    </row>
    <row r="1502">
      <c r="A1502" s="28">
        <v>13.6</v>
      </c>
      <c r="B1502" s="27">
        <v>95668.77</v>
      </c>
    </row>
    <row r="1503">
      <c r="A1503" s="28">
        <v>23.5</v>
      </c>
      <c r="B1503" s="27">
        <v>94786.72</v>
      </c>
    </row>
    <row r="1504">
      <c r="A1504" s="28">
        <v>18.6</v>
      </c>
      <c r="B1504" s="27">
        <v>114085.645</v>
      </c>
    </row>
    <row r="1505">
      <c r="A1505" s="28">
        <v>12.4</v>
      </c>
      <c r="B1505" s="27">
        <v>107697.205</v>
      </c>
    </row>
    <row r="1506">
      <c r="A1506" s="28">
        <v>23.7</v>
      </c>
      <c r="B1506" s="27">
        <v>106692.845</v>
      </c>
    </row>
    <row r="1507">
      <c r="A1507" s="28">
        <v>24.2</v>
      </c>
      <c r="B1507" s="27">
        <v>107655.08</v>
      </c>
    </row>
    <row r="1508">
      <c r="A1508" s="28">
        <v>23.1</v>
      </c>
      <c r="B1508" s="27">
        <v>113910.46</v>
      </c>
    </row>
    <row r="1509">
      <c r="A1509" s="28">
        <v>24.2</v>
      </c>
      <c r="B1509" s="27">
        <v>106467.235</v>
      </c>
    </row>
    <row r="1510">
      <c r="A1510" s="28">
        <v>20.0</v>
      </c>
      <c r="B1510" s="27">
        <v>108470.925</v>
      </c>
    </row>
    <row r="1511">
      <c r="A1511" s="28">
        <v>16.9</v>
      </c>
      <c r="B1511" s="27">
        <v>116995.065</v>
      </c>
    </row>
    <row r="1512">
      <c r="A1512" s="28">
        <v>21.4</v>
      </c>
      <c r="B1512" s="27">
        <v>110531.6</v>
      </c>
    </row>
    <row r="1513">
      <c r="A1513" s="28">
        <v>20.8</v>
      </c>
      <c r="B1513" s="27">
        <v>108972.305</v>
      </c>
    </row>
    <row r="1514">
      <c r="A1514" s="28">
        <v>16.2</v>
      </c>
      <c r="B1514" s="27">
        <v>110235.335</v>
      </c>
    </row>
    <row r="1515">
      <c r="A1515" s="28">
        <v>23.9</v>
      </c>
      <c r="B1515" s="27">
        <v>109901.76</v>
      </c>
    </row>
    <row r="1516">
      <c r="A1516" s="28">
        <v>24.0</v>
      </c>
      <c r="B1516" s="27">
        <v>99890.25</v>
      </c>
    </row>
    <row r="1517">
      <c r="A1517" s="28">
        <v>24.6</v>
      </c>
      <c r="B1517" s="27">
        <v>106877.865</v>
      </c>
    </row>
    <row r="1518">
      <c r="A1518" s="28">
        <v>24.4</v>
      </c>
      <c r="B1518" s="27">
        <v>133476.605</v>
      </c>
    </row>
    <row r="1519">
      <c r="A1519" s="28">
        <v>21.0</v>
      </c>
      <c r="B1519" s="27">
        <v>123114.115</v>
      </c>
    </row>
    <row r="1520">
      <c r="A1520" s="28">
        <v>24.0</v>
      </c>
      <c r="B1520" s="27">
        <v>125272.27</v>
      </c>
    </row>
    <row r="1521">
      <c r="A1521" s="28">
        <v>23.4</v>
      </c>
      <c r="B1521" s="27">
        <v>150472.255</v>
      </c>
    </row>
    <row r="1522">
      <c r="A1522" s="28">
        <v>22.3</v>
      </c>
      <c r="B1522" s="27">
        <v>163682.04</v>
      </c>
    </row>
    <row r="1523">
      <c r="A1523" s="28">
        <v>23.4</v>
      </c>
      <c r="B1523" s="27">
        <v>146265.115</v>
      </c>
    </row>
    <row r="1524">
      <c r="A1524" s="28">
        <v>14.4</v>
      </c>
      <c r="B1524" s="27">
        <v>138597.69</v>
      </c>
    </row>
    <row r="1525">
      <c r="A1525" s="28">
        <v>21.8</v>
      </c>
      <c r="B1525" s="27">
        <v>136528.81</v>
      </c>
    </row>
    <row r="1526">
      <c r="A1526" s="28">
        <v>15.5</v>
      </c>
      <c r="B1526" s="27">
        <v>126073.53</v>
      </c>
    </row>
    <row r="1527">
      <c r="A1527" s="28">
        <v>19.5</v>
      </c>
      <c r="B1527" s="27">
        <v>108723.615</v>
      </c>
    </row>
    <row r="1528">
      <c r="A1528" s="28">
        <v>21.2</v>
      </c>
      <c r="B1528" s="27">
        <v>114519.865</v>
      </c>
    </row>
    <row r="1529">
      <c r="A1529" s="28">
        <v>10.2</v>
      </c>
      <c r="B1529" s="27">
        <v>117281.2</v>
      </c>
    </row>
    <row r="1530">
      <c r="A1530" s="28">
        <v>20.0</v>
      </c>
      <c r="B1530" s="27">
        <v>106854.935</v>
      </c>
    </row>
    <row r="1531">
      <c r="A1531" s="28">
        <v>10.1</v>
      </c>
      <c r="B1531" s="27">
        <v>101994.055</v>
      </c>
    </row>
    <row r="1532">
      <c r="A1532" s="28">
        <v>18.6</v>
      </c>
      <c r="B1532" s="27">
        <v>103219.08</v>
      </c>
    </row>
    <row r="1533">
      <c r="A1533" s="28">
        <v>10.8</v>
      </c>
      <c r="B1533" s="27">
        <v>110086.7</v>
      </c>
    </row>
    <row r="1534">
      <c r="A1534" s="28">
        <v>15.1</v>
      </c>
      <c r="B1534" s="27">
        <v>114740.52</v>
      </c>
    </row>
    <row r="1535">
      <c r="A1535" s="28">
        <v>20.6</v>
      </c>
      <c r="B1535" s="27">
        <v>112785.78</v>
      </c>
    </row>
    <row r="1536">
      <c r="A1536" s="28">
        <v>18.7</v>
      </c>
      <c r="B1536" s="27">
        <v>111179.125</v>
      </c>
    </row>
    <row r="1537">
      <c r="A1537" s="28">
        <v>20.1</v>
      </c>
      <c r="B1537" s="27">
        <v>105119.48</v>
      </c>
    </row>
    <row r="1538">
      <c r="A1538" s="28">
        <v>19.2</v>
      </c>
      <c r="B1538" s="27">
        <v>105669.045</v>
      </c>
    </row>
    <row r="1539">
      <c r="A1539" s="28">
        <v>18.9</v>
      </c>
      <c r="B1539" s="27">
        <v>121954.385</v>
      </c>
    </row>
    <row r="1540">
      <c r="A1540" s="28">
        <v>12.7</v>
      </c>
      <c r="B1540" s="27">
        <v>123290.835</v>
      </c>
    </row>
    <row r="1541">
      <c r="A1541" s="28">
        <v>11.1</v>
      </c>
      <c r="B1541" s="27">
        <v>123994.3</v>
      </c>
    </row>
    <row r="1542">
      <c r="A1542" s="28">
        <v>12.5</v>
      </c>
      <c r="B1542" s="27">
        <v>124181.405</v>
      </c>
    </row>
    <row r="1543">
      <c r="A1543" s="28">
        <v>15.3</v>
      </c>
      <c r="B1543" s="27">
        <v>128305.64</v>
      </c>
    </row>
    <row r="1544">
      <c r="A1544" s="28">
        <v>13.6</v>
      </c>
      <c r="B1544" s="27">
        <v>109147.65</v>
      </c>
    </row>
    <row r="1545">
      <c r="A1545" s="28">
        <v>16.9</v>
      </c>
      <c r="B1545" s="27">
        <v>104226.83</v>
      </c>
    </row>
    <row r="1546">
      <c r="A1546" s="28">
        <v>13.6</v>
      </c>
      <c r="B1546" s="27">
        <v>107583.935</v>
      </c>
    </row>
    <row r="1547">
      <c r="A1547" s="28">
        <v>15.9</v>
      </c>
      <c r="B1547" s="27">
        <v>108840.18</v>
      </c>
    </row>
    <row r="1548">
      <c r="A1548" s="28">
        <v>17.8</v>
      </c>
      <c r="B1548" s="27">
        <v>113307.595</v>
      </c>
    </row>
    <row r="1549">
      <c r="A1549" s="28">
        <v>17.8</v>
      </c>
      <c r="B1549" s="27">
        <v>113923.16</v>
      </c>
    </row>
    <row r="1550">
      <c r="A1550" s="28">
        <v>4.9</v>
      </c>
      <c r="B1550" s="27">
        <v>110768.285</v>
      </c>
    </row>
    <row r="1551">
      <c r="A1551" s="28">
        <v>11.4</v>
      </c>
      <c r="B1551" s="27">
        <v>101262.655</v>
      </c>
    </row>
    <row r="1552">
      <c r="A1552" s="28">
        <v>8.0</v>
      </c>
      <c r="B1552" s="27">
        <v>101119.835</v>
      </c>
    </row>
    <row r="1553">
      <c r="A1553" s="28">
        <v>6.6</v>
      </c>
      <c r="B1553" s="27">
        <v>116817.43</v>
      </c>
    </row>
    <row r="1554">
      <c r="A1554" s="28">
        <v>16.6</v>
      </c>
      <c r="B1554" s="27">
        <v>114927.205</v>
      </c>
    </row>
    <row r="1555">
      <c r="A1555" s="28">
        <v>10.9</v>
      </c>
      <c r="B1555" s="27">
        <v>115188.76</v>
      </c>
    </row>
    <row r="1556">
      <c r="A1556" s="28">
        <v>13.9</v>
      </c>
      <c r="B1556" s="27">
        <v>113763.835</v>
      </c>
    </row>
    <row r="1557">
      <c r="A1557" s="28">
        <v>15.3</v>
      </c>
      <c r="B1557" s="27">
        <v>111484.73</v>
      </c>
    </row>
    <row r="1558">
      <c r="A1558" s="28">
        <v>12.4</v>
      </c>
      <c r="B1558" s="27">
        <v>102229.645</v>
      </c>
    </row>
    <row r="1559">
      <c r="A1559" s="28">
        <v>15.9</v>
      </c>
      <c r="B1559" s="27">
        <v>93590.425</v>
      </c>
    </row>
    <row r="1560">
      <c r="A1560" s="28">
        <v>9.0</v>
      </c>
      <c r="B1560" s="27">
        <v>108543.635</v>
      </c>
    </row>
    <row r="1561">
      <c r="A1561" s="28">
        <v>13.9</v>
      </c>
      <c r="B1561" s="27">
        <v>111999.04</v>
      </c>
    </row>
    <row r="1562">
      <c r="A1562" s="28">
        <v>4.8</v>
      </c>
      <c r="B1562" s="27">
        <v>120858.98</v>
      </c>
    </row>
    <row r="1563">
      <c r="A1563" s="28">
        <v>14.4</v>
      </c>
      <c r="B1563" s="27">
        <v>116890.61</v>
      </c>
    </row>
    <row r="1564">
      <c r="A1564" s="28">
        <v>15.3</v>
      </c>
      <c r="B1564" s="27">
        <v>114848.77</v>
      </c>
    </row>
    <row r="1565">
      <c r="A1565" s="28">
        <v>10.0</v>
      </c>
      <c r="B1565" s="27">
        <v>105963.555</v>
      </c>
    </row>
    <row r="1566">
      <c r="A1566" s="28">
        <v>14.4</v>
      </c>
      <c r="B1566" s="27">
        <v>98680.0</v>
      </c>
    </row>
    <row r="1567">
      <c r="A1567" s="28">
        <v>10.9</v>
      </c>
      <c r="B1567" s="27">
        <v>114194.955</v>
      </c>
    </row>
    <row r="1568">
      <c r="A1568" s="28">
        <v>14.4</v>
      </c>
      <c r="B1568" s="27">
        <v>115392.875</v>
      </c>
    </row>
    <row r="1569">
      <c r="A1569" s="28">
        <v>12.8</v>
      </c>
      <c r="B1569" s="27">
        <v>117281.13</v>
      </c>
    </row>
    <row r="1570">
      <c r="A1570" s="28">
        <v>12.8</v>
      </c>
      <c r="B1570" s="27">
        <v>111360.065</v>
      </c>
    </row>
    <row r="1571">
      <c r="A1571" s="28">
        <v>14.0</v>
      </c>
      <c r="B1571" s="27">
        <v>95967.405</v>
      </c>
    </row>
    <row r="1572">
      <c r="A1572" s="28">
        <v>13.9</v>
      </c>
      <c r="B1572" s="27">
        <v>95654.36</v>
      </c>
    </row>
    <row r="1573">
      <c r="A1573" s="28">
        <v>7.5</v>
      </c>
      <c r="B1573" s="27">
        <v>94810.665</v>
      </c>
    </row>
    <row r="1574">
      <c r="A1574" s="28">
        <v>6.0</v>
      </c>
      <c r="B1574" s="27">
        <v>100246.51</v>
      </c>
    </row>
    <row r="1575">
      <c r="A1575" s="28">
        <v>8.0</v>
      </c>
      <c r="B1575" s="27">
        <v>114240.885</v>
      </c>
    </row>
    <row r="1576">
      <c r="A1576" s="28">
        <v>8.2</v>
      </c>
      <c r="B1576" s="27">
        <v>113264.23</v>
      </c>
    </row>
    <row r="1577">
      <c r="A1577" s="28">
        <v>10.6</v>
      </c>
      <c r="B1577" s="27">
        <v>98112.465</v>
      </c>
    </row>
    <row r="1578">
      <c r="A1578" s="28">
        <v>6.9</v>
      </c>
      <c r="B1578" s="27">
        <v>107226.59</v>
      </c>
    </row>
    <row r="1579">
      <c r="A1579" s="28">
        <v>8.5</v>
      </c>
      <c r="B1579" s="27">
        <v>105374.93</v>
      </c>
    </row>
    <row r="1580">
      <c r="A1580" s="28">
        <v>5.2</v>
      </c>
      <c r="B1580" s="27">
        <v>101057.43</v>
      </c>
    </row>
    <row r="1581">
      <c r="A1581" s="28">
        <v>8.4</v>
      </c>
      <c r="B1581" s="27">
        <v>118307.525</v>
      </c>
    </row>
    <row r="1582">
      <c r="A1582" s="28">
        <v>11.7</v>
      </c>
      <c r="B1582" s="27">
        <v>110515.6</v>
      </c>
    </row>
    <row r="1583">
      <c r="A1583" s="28">
        <v>7.8</v>
      </c>
      <c r="B1583" s="27">
        <v>111462.385</v>
      </c>
    </row>
    <row r="1584">
      <c r="A1584" s="28">
        <v>6.2</v>
      </c>
      <c r="B1584" s="27">
        <v>112948.4</v>
      </c>
    </row>
    <row r="1585">
      <c r="A1585" s="28">
        <v>9.0</v>
      </c>
      <c r="B1585" s="27">
        <v>110902.185</v>
      </c>
    </row>
    <row r="1586">
      <c r="A1586" s="28">
        <v>8.2</v>
      </c>
      <c r="B1586" s="27">
        <v>103616.145</v>
      </c>
    </row>
    <row r="1587">
      <c r="A1587" s="28">
        <v>6.5</v>
      </c>
      <c r="B1587" s="27">
        <v>104770.705</v>
      </c>
    </row>
    <row r="1588">
      <c r="A1588" s="28">
        <v>8.5</v>
      </c>
      <c r="B1588" s="27">
        <v>121535.485</v>
      </c>
    </row>
    <row r="1589">
      <c r="A1589" s="28">
        <v>11.7</v>
      </c>
      <c r="B1589" s="27">
        <v>116318.435</v>
      </c>
    </row>
    <row r="1590">
      <c r="A1590" s="28">
        <v>7.3</v>
      </c>
      <c r="B1590" s="27">
        <v>118801.84</v>
      </c>
    </row>
    <row r="1591">
      <c r="A1591" s="28">
        <v>5.3</v>
      </c>
      <c r="B1591" s="27">
        <v>122003.335</v>
      </c>
    </row>
    <row r="1592">
      <c r="A1592" s="28">
        <v>2.8</v>
      </c>
      <c r="B1592" s="27">
        <v>123850.86</v>
      </c>
    </row>
    <row r="1593">
      <c r="A1593" s="28">
        <v>7.7</v>
      </c>
      <c r="B1593" s="27">
        <v>113186.735</v>
      </c>
    </row>
    <row r="1594">
      <c r="A1594" s="28">
        <v>6.6</v>
      </c>
      <c r="B1594" s="27">
        <v>110416.88</v>
      </c>
    </row>
    <row r="1595">
      <c r="A1595" s="28">
        <v>8.3</v>
      </c>
      <c r="B1595" s="27">
        <v>119598.605</v>
      </c>
    </row>
    <row r="1596">
      <c r="A1596" s="28">
        <v>9.0</v>
      </c>
      <c r="B1596" s="27">
        <v>123005.31</v>
      </c>
    </row>
    <row r="1597">
      <c r="A1597" s="28">
        <v>8.0</v>
      </c>
      <c r="B1597" s="27">
        <v>126264.775</v>
      </c>
    </row>
    <row r="1598">
      <c r="A1598" s="28">
        <v>9.8</v>
      </c>
      <c r="B1598" s="27">
        <v>127389.485</v>
      </c>
    </row>
    <row r="1599">
      <c r="A1599" s="28">
        <v>10.7</v>
      </c>
      <c r="B1599" s="27">
        <v>126934.24</v>
      </c>
    </row>
    <row r="1600">
      <c r="A1600" s="28">
        <v>10.6</v>
      </c>
      <c r="B1600" s="27">
        <v>112990.635</v>
      </c>
    </row>
    <row r="1601">
      <c r="A1601" s="28">
        <v>10.0</v>
      </c>
      <c r="B1601" s="27">
        <v>104054.85</v>
      </c>
    </row>
    <row r="1602">
      <c r="A1602" s="28">
        <v>3.1</v>
      </c>
      <c r="B1602" s="27">
        <v>118733.42</v>
      </c>
    </row>
    <row r="1603">
      <c r="A1603" s="28">
        <v>6.9</v>
      </c>
      <c r="B1603" s="27">
        <v>121766.77</v>
      </c>
    </row>
    <row r="1604">
      <c r="A1604" s="28">
        <v>10.3</v>
      </c>
      <c r="B1604" s="27">
        <v>122015.59</v>
      </c>
    </row>
    <row r="1605">
      <c r="A1605" s="28">
        <v>10.2</v>
      </c>
      <c r="B1605" s="27">
        <v>119118.11</v>
      </c>
    </row>
    <row r="1606">
      <c r="A1606" s="28">
        <v>4.4</v>
      </c>
      <c r="B1606" s="27">
        <v>118924.765</v>
      </c>
    </row>
    <row r="1607">
      <c r="A1607" s="28">
        <v>9.1</v>
      </c>
      <c r="B1607" s="27">
        <v>104949.95</v>
      </c>
    </row>
    <row r="1608">
      <c r="A1608" s="28">
        <v>8.6</v>
      </c>
      <c r="B1608" s="27">
        <v>106153.43</v>
      </c>
    </row>
    <row r="1609">
      <c r="A1609" s="28">
        <v>7.2</v>
      </c>
      <c r="B1609" s="27">
        <v>130229.295</v>
      </c>
    </row>
    <row r="1610">
      <c r="A1610" s="28">
        <v>3.3</v>
      </c>
      <c r="B1610" s="27">
        <v>133799.655</v>
      </c>
    </row>
    <row r="1611">
      <c r="A1611" s="28">
        <v>7.9</v>
      </c>
      <c r="B1611" s="27">
        <v>136301.49</v>
      </c>
    </row>
    <row r="1612">
      <c r="A1612" s="28">
        <v>5.8</v>
      </c>
      <c r="B1612" s="27">
        <v>138857.135</v>
      </c>
    </row>
    <row r="1613">
      <c r="A1613" s="28">
        <v>5.7</v>
      </c>
      <c r="B1613" s="27">
        <v>133869.14</v>
      </c>
    </row>
    <row r="1614">
      <c r="A1614" s="28">
        <v>5.8</v>
      </c>
      <c r="B1614" s="27">
        <v>120653.435</v>
      </c>
    </row>
    <row r="1615">
      <c r="A1615" s="28">
        <v>6.7</v>
      </c>
      <c r="B1615" s="27">
        <v>118086.93</v>
      </c>
    </row>
    <row r="1616">
      <c r="A1616" s="28">
        <v>3.8</v>
      </c>
      <c r="B1616" s="27">
        <v>135437.85</v>
      </c>
    </row>
    <row r="1617">
      <c r="A1617" s="28">
        <v>7.9</v>
      </c>
      <c r="B1617" s="27">
        <v>136149.125</v>
      </c>
    </row>
    <row r="1618">
      <c r="A1618" s="28">
        <v>5.7</v>
      </c>
      <c r="B1618" s="27">
        <v>137844.815</v>
      </c>
    </row>
    <row r="1619">
      <c r="A1619" s="28">
        <v>7.9</v>
      </c>
      <c r="B1619" s="27">
        <v>134971.775</v>
      </c>
    </row>
    <row r="1620">
      <c r="A1620" s="28">
        <v>8.0</v>
      </c>
      <c r="B1620" s="27">
        <v>132003.44</v>
      </c>
    </row>
    <row r="1621">
      <c r="A1621" s="28">
        <v>9.3</v>
      </c>
      <c r="B1621" s="27">
        <v>117243.63</v>
      </c>
    </row>
    <row r="1622">
      <c r="A1622" s="28">
        <v>8.0</v>
      </c>
      <c r="B1622" s="27">
        <v>110669.42</v>
      </c>
    </row>
    <row r="1623">
      <c r="A1623" s="28">
        <v>7.6</v>
      </c>
      <c r="B1623" s="27">
        <v>108133.03</v>
      </c>
    </row>
    <row r="1624">
      <c r="A1624" s="28">
        <v>9.2</v>
      </c>
      <c r="B1624" s="27">
        <v>122760.92</v>
      </c>
    </row>
    <row r="1625">
      <c r="A1625" s="28">
        <v>1.3</v>
      </c>
      <c r="B1625" s="27">
        <v>128127.75</v>
      </c>
    </row>
    <row r="1626">
      <c r="A1626" s="28">
        <v>8.9</v>
      </c>
      <c r="B1626" s="27">
        <v>128535.19</v>
      </c>
    </row>
    <row r="1627">
      <c r="A1627" s="28">
        <v>7.0</v>
      </c>
      <c r="B1627" s="27">
        <v>128153.195</v>
      </c>
    </row>
    <row r="1628">
      <c r="A1628" s="28">
        <v>6.4</v>
      </c>
      <c r="B1628" s="27">
        <v>121097.845</v>
      </c>
    </row>
    <row r="1629">
      <c r="A1629" s="28">
        <v>7.5</v>
      </c>
      <c r="B1629" s="27">
        <v>116811.39</v>
      </c>
    </row>
    <row r="1630">
      <c r="A1630" s="28">
        <v>8.6</v>
      </c>
      <c r="B1630" s="27">
        <v>129972.915</v>
      </c>
    </row>
    <row r="1631">
      <c r="A1631" s="28">
        <v>5.2</v>
      </c>
      <c r="B1631" s="27">
        <v>137922.22</v>
      </c>
    </row>
    <row r="1632">
      <c r="A1632" s="28">
        <v>7.0</v>
      </c>
      <c r="B1632" s="27">
        <v>144737.12</v>
      </c>
    </row>
    <row r="1633">
      <c r="A1633" s="28">
        <v>6.4</v>
      </c>
      <c r="B1633" s="27">
        <v>148609.595</v>
      </c>
    </row>
    <row r="1634">
      <c r="A1634" s="28">
        <v>8.5</v>
      </c>
      <c r="B1634" s="27">
        <v>144504.33</v>
      </c>
    </row>
    <row r="1635">
      <c r="A1635" s="28">
        <v>7.3</v>
      </c>
      <c r="B1635" s="27">
        <v>132829.29</v>
      </c>
    </row>
    <row r="1636">
      <c r="A1636" s="28">
        <v>5.9</v>
      </c>
      <c r="B1636" s="27">
        <v>133525.32</v>
      </c>
    </row>
    <row r="1637">
      <c r="A1637" s="28">
        <v>9.0</v>
      </c>
      <c r="B1637" s="27">
        <v>146856.8</v>
      </c>
    </row>
    <row r="1638">
      <c r="A1638" s="28">
        <v>8.9</v>
      </c>
      <c r="B1638" s="27">
        <v>145807.25</v>
      </c>
    </row>
    <row r="1639">
      <c r="A1639" s="28">
        <v>9.2</v>
      </c>
      <c r="B1639" s="27">
        <v>139351.56</v>
      </c>
    </row>
    <row r="1640">
      <c r="A1640" s="28">
        <v>9.2</v>
      </c>
      <c r="B1640" s="27">
        <v>131023.66</v>
      </c>
    </row>
    <row r="1641">
      <c r="A1641" s="28">
        <v>9.2</v>
      </c>
      <c r="B1641" s="27">
        <v>123546.62</v>
      </c>
    </row>
    <row r="1642">
      <c r="A1642" s="28">
        <v>2.6</v>
      </c>
      <c r="B1642" s="27">
        <v>117924.13</v>
      </c>
    </row>
    <row r="1643">
      <c r="A1643" s="28">
        <v>8.5</v>
      </c>
      <c r="B1643" s="27">
        <v>116150.915</v>
      </c>
    </row>
    <row r="1644">
      <c r="A1644" s="28">
        <v>8.3</v>
      </c>
      <c r="B1644" s="27">
        <v>130565.58</v>
      </c>
    </row>
    <row r="1645">
      <c r="A1645" s="28">
        <v>6.6</v>
      </c>
      <c r="B1645" s="27">
        <v>135866.75</v>
      </c>
    </row>
    <row r="1646">
      <c r="A1646" s="28">
        <v>7.5</v>
      </c>
      <c r="B1646" s="27">
        <v>137327.7</v>
      </c>
    </row>
    <row r="1647">
      <c r="A1647" s="28">
        <v>6.9</v>
      </c>
      <c r="B1647" s="27">
        <v>135182.725</v>
      </c>
    </row>
    <row r="1648">
      <c r="A1648" s="28">
        <v>9.0</v>
      </c>
      <c r="B1648" s="27">
        <v>132774.295</v>
      </c>
    </row>
    <row r="1649">
      <c r="A1649" s="28">
        <v>9.3</v>
      </c>
      <c r="B1649" s="27">
        <v>114660.9</v>
      </c>
    </row>
    <row r="1650">
      <c r="A1650" s="28">
        <v>6.1</v>
      </c>
      <c r="B1650" s="27">
        <v>114469.88</v>
      </c>
    </row>
    <row r="1651">
      <c r="A1651" s="28">
        <v>8.2</v>
      </c>
      <c r="B1651" s="27">
        <v>127307.26</v>
      </c>
    </row>
    <row r="1652">
      <c r="A1652" s="28">
        <v>7.2</v>
      </c>
      <c r="B1652" s="27">
        <v>133803.985</v>
      </c>
    </row>
    <row r="1653">
      <c r="A1653" s="28">
        <v>6.7</v>
      </c>
      <c r="B1653" s="27">
        <v>127092.715</v>
      </c>
    </row>
    <row r="1654">
      <c r="A1654" s="28">
        <v>4.6</v>
      </c>
      <c r="B1654" s="27">
        <v>133131.52</v>
      </c>
    </row>
    <row r="1655">
      <c r="A1655" s="28">
        <v>6.2</v>
      </c>
      <c r="B1655" s="27">
        <v>128384.14</v>
      </c>
    </row>
    <row r="1656">
      <c r="A1656" s="28">
        <v>8.3</v>
      </c>
      <c r="B1656" s="27">
        <v>123954.31</v>
      </c>
    </row>
    <row r="1657">
      <c r="A1657" s="28">
        <v>3.8</v>
      </c>
      <c r="B1657" s="27">
        <v>123740.265</v>
      </c>
    </row>
    <row r="1658">
      <c r="A1658" s="28">
        <v>7.6</v>
      </c>
      <c r="B1658" s="27">
        <v>131739.2</v>
      </c>
    </row>
    <row r="1659">
      <c r="A1659" s="28">
        <v>6.4</v>
      </c>
      <c r="B1659" s="27">
        <v>132941.77</v>
      </c>
    </row>
    <row r="1660">
      <c r="A1660" s="28">
        <v>3.6</v>
      </c>
      <c r="B1660" s="27">
        <v>135339.82</v>
      </c>
    </row>
    <row r="1661">
      <c r="A1661" s="28">
        <v>7.9</v>
      </c>
      <c r="B1661" s="27">
        <v>134119.14</v>
      </c>
    </row>
    <row r="1662">
      <c r="A1662" s="28">
        <v>9.6</v>
      </c>
      <c r="B1662" s="27">
        <v>132101.86</v>
      </c>
    </row>
    <row r="1663">
      <c r="A1663" s="28">
        <v>10.3</v>
      </c>
      <c r="B1663" s="27">
        <v>111288.905</v>
      </c>
    </row>
    <row r="1664">
      <c r="A1664" s="28">
        <v>8.1</v>
      </c>
      <c r="B1664" s="27">
        <v>111293.15</v>
      </c>
    </row>
    <row r="1665">
      <c r="A1665" s="28">
        <v>10.6</v>
      </c>
      <c r="B1665" s="27">
        <v>123618.42</v>
      </c>
    </row>
    <row r="1666">
      <c r="A1666" s="28">
        <v>8.2</v>
      </c>
      <c r="B1666" s="27">
        <v>129008.62</v>
      </c>
    </row>
    <row r="1667">
      <c r="A1667" s="28">
        <v>7.8</v>
      </c>
      <c r="B1667" s="27">
        <v>135782.545</v>
      </c>
    </row>
    <row r="1668">
      <c r="A1668" s="28">
        <v>5.2</v>
      </c>
      <c r="B1668" s="27">
        <v>132940.63</v>
      </c>
    </row>
    <row r="1669">
      <c r="A1669" s="28">
        <v>5.9</v>
      </c>
      <c r="B1669" s="27">
        <v>136493.13</v>
      </c>
    </row>
    <row r="1670">
      <c r="A1670" s="28">
        <v>8.7</v>
      </c>
      <c r="B1670" s="27">
        <v>121958.69</v>
      </c>
    </row>
    <row r="1671">
      <c r="A1671" s="28">
        <v>10.2</v>
      </c>
      <c r="B1671" s="27">
        <v>118413.135</v>
      </c>
    </row>
    <row r="1672">
      <c r="A1672" s="28">
        <v>9.9</v>
      </c>
      <c r="B1672" s="27">
        <v>133205.18</v>
      </c>
    </row>
    <row r="1673">
      <c r="A1673" s="28">
        <v>8.7</v>
      </c>
      <c r="B1673" s="27">
        <v>138858.045</v>
      </c>
    </row>
    <row r="1674">
      <c r="A1674" s="28">
        <v>11.3</v>
      </c>
      <c r="B1674" s="27">
        <v>140275.83</v>
      </c>
    </row>
    <row r="1675">
      <c r="A1675" s="28">
        <v>8.6</v>
      </c>
      <c r="B1675" s="27">
        <v>137651.135</v>
      </c>
    </row>
    <row r="1676">
      <c r="A1676" s="28">
        <v>7.4</v>
      </c>
      <c r="B1676" s="27">
        <v>135633.89</v>
      </c>
    </row>
    <row r="1677">
      <c r="A1677" s="28">
        <v>6.2</v>
      </c>
      <c r="B1677" s="27">
        <v>119933.7</v>
      </c>
    </row>
    <row r="1678">
      <c r="A1678" s="28">
        <v>7.2</v>
      </c>
      <c r="B1678" s="27">
        <v>120350.215</v>
      </c>
    </row>
    <row r="1679">
      <c r="A1679" s="28">
        <v>10.7</v>
      </c>
      <c r="B1679" s="27">
        <v>125652.055</v>
      </c>
    </row>
    <row r="1680">
      <c r="A1680" s="28">
        <v>4.5</v>
      </c>
      <c r="B1680" s="27">
        <v>132120.39</v>
      </c>
    </row>
    <row r="1681">
      <c r="A1681" s="28">
        <v>7.5</v>
      </c>
      <c r="B1681" s="27">
        <v>136315.38</v>
      </c>
    </row>
    <row r="1682">
      <c r="A1682" s="28">
        <v>9.6</v>
      </c>
      <c r="B1682" s="27">
        <v>133004.73</v>
      </c>
    </row>
    <row r="1683">
      <c r="A1683" s="28">
        <v>7.3</v>
      </c>
      <c r="B1683" s="27">
        <v>142555.105</v>
      </c>
    </row>
    <row r="1684">
      <c r="A1684" s="28">
        <v>6.6</v>
      </c>
      <c r="B1684" s="27">
        <v>128554.605</v>
      </c>
    </row>
    <row r="1685">
      <c r="A1685" s="28">
        <v>11.4</v>
      </c>
      <c r="B1685" s="27">
        <v>121028.325</v>
      </c>
    </row>
    <row r="1686">
      <c r="A1686" s="28">
        <v>9.9</v>
      </c>
      <c r="B1686" s="27">
        <v>136683.4</v>
      </c>
    </row>
    <row r="1687">
      <c r="A1687" s="28">
        <v>7.0</v>
      </c>
      <c r="B1687" s="27">
        <v>141474.265</v>
      </c>
    </row>
    <row r="1688">
      <c r="A1688" s="28">
        <v>6.7</v>
      </c>
      <c r="B1688" s="27">
        <v>134681.435</v>
      </c>
    </row>
    <row r="1689">
      <c r="A1689" s="28">
        <v>10.5</v>
      </c>
      <c r="B1689" s="27">
        <v>128119.715</v>
      </c>
    </row>
    <row r="1690">
      <c r="A1690" s="28">
        <v>6.3</v>
      </c>
      <c r="B1690" s="27">
        <v>129781.155</v>
      </c>
    </row>
    <row r="1691">
      <c r="A1691" s="28">
        <v>13.4</v>
      </c>
      <c r="B1691" s="27">
        <v>115460.6</v>
      </c>
    </row>
    <row r="1692">
      <c r="A1692" s="28">
        <v>9.3</v>
      </c>
      <c r="B1692" s="27">
        <v>110816.375</v>
      </c>
    </row>
    <row r="1693">
      <c r="A1693" s="28">
        <v>12.8</v>
      </c>
      <c r="B1693" s="27">
        <v>131067.25</v>
      </c>
    </row>
    <row r="1694">
      <c r="A1694" s="28">
        <v>7.2</v>
      </c>
      <c r="B1694" s="27">
        <v>131438.55</v>
      </c>
    </row>
    <row r="1695">
      <c r="A1695" s="28">
        <v>11.5</v>
      </c>
      <c r="B1695" s="27">
        <v>120747.08</v>
      </c>
    </row>
    <row r="1696">
      <c r="A1696" s="28">
        <v>11.3</v>
      </c>
      <c r="B1696" s="27">
        <v>127697.99</v>
      </c>
    </row>
    <row r="1697">
      <c r="A1697" s="28">
        <v>14.5</v>
      </c>
      <c r="B1697" s="27">
        <v>126763.365</v>
      </c>
    </row>
    <row r="1698">
      <c r="A1698" s="28">
        <v>13.0</v>
      </c>
      <c r="B1698" s="27">
        <v>107303.475</v>
      </c>
    </row>
    <row r="1699">
      <c r="A1699" s="28">
        <v>13.9</v>
      </c>
      <c r="B1699" s="27">
        <v>113980.3</v>
      </c>
    </row>
    <row r="1700">
      <c r="A1700" s="28">
        <v>14.7</v>
      </c>
      <c r="B1700" s="27">
        <v>132704.365</v>
      </c>
    </row>
    <row r="1701">
      <c r="A1701" s="28">
        <v>12.9</v>
      </c>
      <c r="B1701" s="27">
        <v>130964.885</v>
      </c>
    </row>
    <row r="1702">
      <c r="A1702" s="28">
        <v>5.0</v>
      </c>
      <c r="B1702" s="27">
        <v>137660.94</v>
      </c>
    </row>
    <row r="1703">
      <c r="A1703" s="28">
        <v>13.2</v>
      </c>
      <c r="B1703" s="27">
        <v>134233.345</v>
      </c>
    </row>
    <row r="1704">
      <c r="A1704" s="28">
        <v>15.6</v>
      </c>
      <c r="B1704" s="27">
        <v>131871.08</v>
      </c>
    </row>
    <row r="1705">
      <c r="A1705" s="28">
        <v>15.8</v>
      </c>
      <c r="B1705" s="27">
        <v>107616.03</v>
      </c>
    </row>
    <row r="1706">
      <c r="A1706" s="28">
        <v>9.4</v>
      </c>
      <c r="B1706" s="27">
        <v>106779.475</v>
      </c>
    </row>
    <row r="1707">
      <c r="A1707" s="28">
        <v>13.8</v>
      </c>
      <c r="B1707" s="27">
        <v>121697.38</v>
      </c>
    </row>
    <row r="1708">
      <c r="A1708" s="28">
        <v>16.4</v>
      </c>
      <c r="B1708" s="27">
        <v>118871.215</v>
      </c>
    </row>
    <row r="1709">
      <c r="A1709" s="28">
        <v>15.1</v>
      </c>
      <c r="B1709" s="27">
        <v>122652.81</v>
      </c>
    </row>
    <row r="1710">
      <c r="A1710" s="28">
        <v>14.8</v>
      </c>
      <c r="B1710" s="27">
        <v>120223.175</v>
      </c>
    </row>
    <row r="1711">
      <c r="A1711" s="28">
        <v>10.4</v>
      </c>
      <c r="B1711" s="27">
        <v>122222.69</v>
      </c>
    </row>
    <row r="1712">
      <c r="A1712" s="28">
        <v>11.3</v>
      </c>
      <c r="B1712" s="27">
        <v>115200.19</v>
      </c>
    </row>
    <row r="1713">
      <c r="A1713" s="28">
        <v>9.5</v>
      </c>
      <c r="B1713" s="27">
        <v>116999.07</v>
      </c>
    </row>
    <row r="1714">
      <c r="A1714" s="28">
        <v>14.4</v>
      </c>
      <c r="B1714" s="27">
        <v>130448.115</v>
      </c>
    </row>
    <row r="1715">
      <c r="A1715" s="28">
        <v>16.1</v>
      </c>
      <c r="B1715" s="27">
        <v>131665.015</v>
      </c>
    </row>
    <row r="1716">
      <c r="A1716" s="28">
        <v>17.8</v>
      </c>
      <c r="B1716" s="27">
        <v>121100.045</v>
      </c>
    </row>
    <row r="1717">
      <c r="A1717" s="28">
        <v>11.8</v>
      </c>
      <c r="B1717" s="27">
        <v>118723.07</v>
      </c>
    </row>
    <row r="1718">
      <c r="A1718" s="28">
        <v>14.0</v>
      </c>
      <c r="B1718" s="27">
        <v>120349.015</v>
      </c>
    </row>
    <row r="1719">
      <c r="A1719" s="28">
        <v>18.3</v>
      </c>
      <c r="B1719" s="27">
        <v>103500.955</v>
      </c>
    </row>
    <row r="1720">
      <c r="A1720" s="28">
        <v>8.4</v>
      </c>
      <c r="B1720" s="27">
        <v>105149.02</v>
      </c>
    </row>
    <row r="1721">
      <c r="A1721" s="28">
        <v>17.7</v>
      </c>
      <c r="B1721" s="27">
        <v>119362.235</v>
      </c>
    </row>
    <row r="1722">
      <c r="A1722" s="28">
        <v>19.0</v>
      </c>
      <c r="B1722" s="27">
        <v>124129.44</v>
      </c>
    </row>
    <row r="1723">
      <c r="A1723" s="28">
        <v>19.2</v>
      </c>
      <c r="B1723" s="27">
        <v>119715.705</v>
      </c>
    </row>
    <row r="1724">
      <c r="A1724" s="28">
        <v>19.4</v>
      </c>
      <c r="B1724" s="27">
        <v>108102.56</v>
      </c>
    </row>
    <row r="1725">
      <c r="A1725" s="28">
        <v>14.4</v>
      </c>
      <c r="B1725" s="27">
        <v>107222.345</v>
      </c>
    </row>
    <row r="1726">
      <c r="A1726" s="28">
        <v>10.5</v>
      </c>
      <c r="B1726" s="27">
        <v>101348.35</v>
      </c>
    </row>
    <row r="1727">
      <c r="A1727" s="28">
        <v>13.6</v>
      </c>
      <c r="B1727" s="27">
        <v>102386.525</v>
      </c>
    </row>
    <row r="1728">
      <c r="A1728" s="28">
        <v>13.9</v>
      </c>
      <c r="B1728" s="27">
        <v>121862.885</v>
      </c>
    </row>
    <row r="1729">
      <c r="A1729" s="28">
        <v>13.3</v>
      </c>
      <c r="B1729" s="27">
        <v>125787.33</v>
      </c>
    </row>
    <row r="1730">
      <c r="A1730" s="28">
        <v>13.1</v>
      </c>
      <c r="B1730" s="27">
        <v>124302.93</v>
      </c>
    </row>
    <row r="1731">
      <c r="A1731" s="28">
        <v>19.6</v>
      </c>
      <c r="B1731" s="27">
        <v>117320.175</v>
      </c>
    </row>
    <row r="1732">
      <c r="A1732" s="28">
        <v>7.4</v>
      </c>
      <c r="B1732" s="27">
        <v>106043.02</v>
      </c>
    </row>
    <row r="1733">
      <c r="A1733" s="28">
        <v>17.7</v>
      </c>
      <c r="B1733" s="27">
        <v>108762.31</v>
      </c>
    </row>
    <row r="1734">
      <c r="A1734" s="28">
        <v>19.0</v>
      </c>
      <c r="B1734" s="27">
        <v>104804.09</v>
      </c>
    </row>
    <row r="1735">
      <c r="A1735" s="28">
        <v>14.4</v>
      </c>
      <c r="B1735" s="27">
        <v>121770.82</v>
      </c>
    </row>
    <row r="1736">
      <c r="A1736" s="28">
        <v>21.7</v>
      </c>
      <c r="B1736" s="27">
        <v>117265.275</v>
      </c>
    </row>
    <row r="1737">
      <c r="A1737" s="28">
        <v>18.5</v>
      </c>
      <c r="B1737" s="27">
        <v>110760.825</v>
      </c>
    </row>
    <row r="1738">
      <c r="A1738" s="28">
        <v>22.0</v>
      </c>
      <c r="B1738" s="27">
        <v>109312.85</v>
      </c>
    </row>
    <row r="1739">
      <c r="A1739" s="28">
        <v>11.0</v>
      </c>
      <c r="B1739" s="27">
        <v>117512.56</v>
      </c>
    </row>
    <row r="1740">
      <c r="A1740" s="28">
        <v>17.4</v>
      </c>
      <c r="B1740" s="27">
        <v>101386.01</v>
      </c>
    </row>
    <row r="1741">
      <c r="A1741" s="28">
        <v>17.4</v>
      </c>
      <c r="B1741" s="27">
        <v>93011.345</v>
      </c>
    </row>
    <row r="1742">
      <c r="A1742" s="28">
        <v>15.1</v>
      </c>
      <c r="B1742" s="27">
        <v>113296.31</v>
      </c>
    </row>
    <row r="1743">
      <c r="A1743" s="28">
        <v>17.0</v>
      </c>
      <c r="B1743" s="27">
        <v>117504.775</v>
      </c>
    </row>
    <row r="1744">
      <c r="A1744" s="28">
        <v>19.3</v>
      </c>
      <c r="B1744" s="27">
        <v>122771.82</v>
      </c>
    </row>
    <row r="1745">
      <c r="A1745" s="28">
        <v>12.6</v>
      </c>
      <c r="B1745" s="27">
        <v>123692.08</v>
      </c>
    </row>
    <row r="1746">
      <c r="A1746" s="28">
        <v>17.5</v>
      </c>
      <c r="B1746" s="27">
        <v>115250.505</v>
      </c>
    </row>
    <row r="1747">
      <c r="A1747" s="28">
        <v>20.1</v>
      </c>
      <c r="B1747" s="27">
        <v>101053.365</v>
      </c>
    </row>
    <row r="1748">
      <c r="A1748" s="28">
        <v>19.6</v>
      </c>
      <c r="B1748" s="27">
        <v>94744.7</v>
      </c>
    </row>
    <row r="1749">
      <c r="A1749" s="28">
        <v>20.2</v>
      </c>
      <c r="B1749" s="27">
        <v>110290.12</v>
      </c>
    </row>
    <row r="1750">
      <c r="A1750" s="28">
        <v>20.6</v>
      </c>
      <c r="B1750" s="27">
        <v>112052.12</v>
      </c>
    </row>
    <row r="1751">
      <c r="A1751" s="28">
        <v>11.4</v>
      </c>
      <c r="B1751" s="27">
        <v>117533.72</v>
      </c>
    </row>
    <row r="1752">
      <c r="A1752" s="28">
        <v>9.6</v>
      </c>
      <c r="B1752" s="27">
        <v>116690.04</v>
      </c>
    </row>
    <row r="1753">
      <c r="A1753" s="28">
        <v>23.2</v>
      </c>
      <c r="B1753" s="27">
        <v>109857.485</v>
      </c>
    </row>
    <row r="1754">
      <c r="A1754" s="28">
        <v>15.8</v>
      </c>
      <c r="B1754" s="27">
        <v>102032.495</v>
      </c>
    </row>
    <row r="1755">
      <c r="A1755" s="28">
        <v>14.7</v>
      </c>
      <c r="B1755" s="27">
        <v>102684.515</v>
      </c>
    </row>
    <row r="1756">
      <c r="A1756" s="28">
        <v>19.6</v>
      </c>
      <c r="B1756" s="27">
        <v>114502.07</v>
      </c>
    </row>
    <row r="1757">
      <c r="A1757" s="28">
        <v>23.7</v>
      </c>
      <c r="B1757" s="27">
        <v>114108.545</v>
      </c>
    </row>
    <row r="1758">
      <c r="A1758" s="28">
        <v>26.0</v>
      </c>
      <c r="B1758" s="27">
        <v>114281.615</v>
      </c>
    </row>
    <row r="1759">
      <c r="A1759" s="28">
        <v>26.1</v>
      </c>
      <c r="B1759" s="27">
        <v>115442.655</v>
      </c>
    </row>
    <row r="1760">
      <c r="A1760" s="28">
        <v>10.0</v>
      </c>
      <c r="B1760" s="27">
        <v>109130.77</v>
      </c>
    </row>
    <row r="1761">
      <c r="A1761" s="28">
        <v>17.2</v>
      </c>
      <c r="B1761" s="27">
        <v>96698.285</v>
      </c>
    </row>
    <row r="1762">
      <c r="A1762" s="28">
        <v>10.1</v>
      </c>
      <c r="B1762" s="27">
        <v>102830.555</v>
      </c>
    </row>
    <row r="1763">
      <c r="A1763" s="28">
        <v>26.3</v>
      </c>
      <c r="B1763" s="27">
        <v>112634.635</v>
      </c>
    </row>
    <row r="1764">
      <c r="A1764" s="28">
        <v>27.0</v>
      </c>
      <c r="B1764" s="27">
        <v>111887.405</v>
      </c>
    </row>
    <row r="1765">
      <c r="A1765" s="28">
        <v>27.2</v>
      </c>
      <c r="B1765" s="27">
        <v>117375.73</v>
      </c>
    </row>
    <row r="1766">
      <c r="A1766" s="28">
        <v>25.5</v>
      </c>
      <c r="B1766" s="27">
        <v>121752.875</v>
      </c>
    </row>
    <row r="1767">
      <c r="A1767" s="28">
        <v>22.8</v>
      </c>
      <c r="B1767" s="27">
        <v>130510.905</v>
      </c>
    </row>
    <row r="1768">
      <c r="A1768" s="28">
        <v>2.2</v>
      </c>
      <c r="B1768" s="27">
        <v>105806.825</v>
      </c>
    </row>
    <row r="1769">
      <c r="A1769" s="28">
        <v>7.8</v>
      </c>
      <c r="B1769" s="27">
        <v>96867.015</v>
      </c>
    </row>
    <row r="1770">
      <c r="A1770" s="28">
        <v>11.2</v>
      </c>
      <c r="B1770" s="27">
        <v>107279.84</v>
      </c>
    </row>
    <row r="1771">
      <c r="A1771" s="28">
        <v>27.4</v>
      </c>
      <c r="B1771" s="27">
        <v>96817.0</v>
      </c>
    </row>
    <row r="1772">
      <c r="A1772" s="28">
        <v>19.9</v>
      </c>
      <c r="B1772" s="27">
        <v>104381.38</v>
      </c>
    </row>
    <row r="1773">
      <c r="A1773" s="28">
        <v>8.3</v>
      </c>
      <c r="B1773" s="27">
        <v>115132.64</v>
      </c>
    </row>
    <row r="1774">
      <c r="A1774" s="28">
        <v>16.1</v>
      </c>
      <c r="B1774" s="27">
        <v>113954.78</v>
      </c>
    </row>
    <row r="1775">
      <c r="A1775" s="28">
        <v>9.8</v>
      </c>
      <c r="B1775" s="27">
        <v>108924.79</v>
      </c>
    </row>
    <row r="1776">
      <c r="A1776" s="28">
        <v>13.5</v>
      </c>
      <c r="B1776" s="27">
        <v>101550.045</v>
      </c>
    </row>
    <row r="1777">
      <c r="A1777" s="28">
        <v>27.4</v>
      </c>
      <c r="B1777" s="27">
        <v>106758.95</v>
      </c>
    </row>
    <row r="1778">
      <c r="A1778" s="28">
        <v>12.7</v>
      </c>
      <c r="B1778" s="27">
        <v>104303.46</v>
      </c>
    </row>
    <row r="1779">
      <c r="A1779" s="28">
        <v>12.0</v>
      </c>
      <c r="B1779" s="27">
        <v>112573.54</v>
      </c>
    </row>
    <row r="1780">
      <c r="A1780" s="28">
        <v>19.7</v>
      </c>
      <c r="B1780" s="27">
        <v>109828.93</v>
      </c>
    </row>
    <row r="1781">
      <c r="A1781" s="28">
        <v>12.4</v>
      </c>
      <c r="B1781" s="27">
        <v>110954.755</v>
      </c>
    </row>
    <row r="1782">
      <c r="A1782" s="28">
        <v>23.9</v>
      </c>
      <c r="B1782" s="27">
        <v>97646.12</v>
      </c>
    </row>
    <row r="1783">
      <c r="A1783" s="28">
        <v>24.1</v>
      </c>
      <c r="B1783" s="27">
        <v>96742.49</v>
      </c>
    </row>
    <row r="1784">
      <c r="A1784" s="28">
        <v>29.9</v>
      </c>
      <c r="B1784" s="27">
        <v>109148.25</v>
      </c>
    </row>
    <row r="1785">
      <c r="A1785" s="28">
        <v>27.9</v>
      </c>
      <c r="B1785" s="27">
        <v>112033.87</v>
      </c>
    </row>
    <row r="1786">
      <c r="A1786" s="28">
        <v>30.1</v>
      </c>
      <c r="B1786" s="27">
        <v>119736.125</v>
      </c>
    </row>
    <row r="1787">
      <c r="A1787" s="28">
        <v>18.8</v>
      </c>
      <c r="B1787" s="27">
        <v>131312.0</v>
      </c>
    </row>
    <row r="1788">
      <c r="A1788" s="28">
        <v>28.3</v>
      </c>
      <c r="B1788" s="27">
        <v>109049.365</v>
      </c>
    </row>
    <row r="1789">
      <c r="A1789" s="28">
        <v>24.6</v>
      </c>
      <c r="B1789" s="27">
        <v>97245.765</v>
      </c>
    </row>
    <row r="1790">
      <c r="A1790" s="28">
        <v>30.6</v>
      </c>
      <c r="B1790" s="27">
        <v>96778.25</v>
      </c>
    </row>
    <row r="1791">
      <c r="A1791" s="28">
        <v>18.0</v>
      </c>
      <c r="B1791" s="27">
        <v>113899.3</v>
      </c>
    </row>
    <row r="1792">
      <c r="A1792" s="28">
        <v>22.2</v>
      </c>
      <c r="B1792" s="27">
        <v>107629.16</v>
      </c>
    </row>
    <row r="1793">
      <c r="A1793" s="28">
        <v>31.0</v>
      </c>
      <c r="B1793" s="27">
        <v>108417.695</v>
      </c>
    </row>
    <row r="1794">
      <c r="A1794" s="28">
        <v>30.7</v>
      </c>
      <c r="B1794" s="27">
        <v>112735.875</v>
      </c>
    </row>
    <row r="1795">
      <c r="A1795" s="28">
        <v>21.9</v>
      </c>
      <c r="B1795" s="27">
        <v>114799.91</v>
      </c>
    </row>
    <row r="1796">
      <c r="A1796" s="28">
        <v>26.7</v>
      </c>
      <c r="B1796" s="27">
        <v>98959.56</v>
      </c>
    </row>
    <row r="1797">
      <c r="A1797" s="28">
        <v>9.8</v>
      </c>
      <c r="B1797" s="27">
        <v>100233.98</v>
      </c>
    </row>
    <row r="1798">
      <c r="A1798" s="28">
        <v>18.2</v>
      </c>
      <c r="B1798" s="27">
        <v>110609.4</v>
      </c>
    </row>
    <row r="1799">
      <c r="A1799" s="28">
        <v>19.2</v>
      </c>
      <c r="B1799" s="27">
        <v>109094.04</v>
      </c>
    </row>
    <row r="1800">
      <c r="A1800" s="28">
        <v>20.3</v>
      </c>
      <c r="B1800" s="27">
        <v>107400.705</v>
      </c>
    </row>
    <row r="1801">
      <c r="A1801" s="28">
        <v>20.4</v>
      </c>
      <c r="B1801" s="27">
        <v>107891.69</v>
      </c>
    </row>
    <row r="1802">
      <c r="A1802" s="28">
        <v>18.2</v>
      </c>
      <c r="B1802" s="27">
        <v>105028.985</v>
      </c>
    </row>
    <row r="1803">
      <c r="A1803" s="28">
        <v>30.3</v>
      </c>
      <c r="B1803" s="27">
        <v>95436.3</v>
      </c>
    </row>
    <row r="1804">
      <c r="A1804" s="28">
        <v>30.8</v>
      </c>
      <c r="B1804" s="27">
        <v>97577.415</v>
      </c>
    </row>
    <row r="1805">
      <c r="A1805" s="28">
        <v>28.6</v>
      </c>
      <c r="B1805" s="27">
        <v>127910.835</v>
      </c>
    </row>
    <row r="1806">
      <c r="A1806" s="28">
        <v>22.2</v>
      </c>
      <c r="B1806" s="27">
        <v>109548.62</v>
      </c>
    </row>
    <row r="1807">
      <c r="A1807" s="28">
        <v>21.8</v>
      </c>
      <c r="B1807" s="27">
        <v>109060.375</v>
      </c>
    </row>
    <row r="1808">
      <c r="A1808" s="28">
        <v>22.7</v>
      </c>
      <c r="B1808" s="27">
        <v>108599.065</v>
      </c>
    </row>
    <row r="1809">
      <c r="A1809" s="28">
        <v>24.8</v>
      </c>
      <c r="B1809" s="27">
        <v>107070.61</v>
      </c>
    </row>
    <row r="1810">
      <c r="A1810" s="28">
        <v>10.4</v>
      </c>
      <c r="B1810" s="27">
        <v>101239.235</v>
      </c>
    </row>
    <row r="1811">
      <c r="A1811" s="28">
        <v>16.4</v>
      </c>
      <c r="B1811" s="27">
        <v>98723.45</v>
      </c>
    </row>
    <row r="1812">
      <c r="A1812" s="28">
        <v>21.7</v>
      </c>
      <c r="B1812" s="27">
        <v>114400.065</v>
      </c>
    </row>
    <row r="1813">
      <c r="A1813" s="28">
        <v>29.5</v>
      </c>
      <c r="B1813" s="27">
        <v>123999.07</v>
      </c>
    </row>
    <row r="1814">
      <c r="A1814" s="28">
        <v>29.3</v>
      </c>
      <c r="B1814" s="27">
        <v>146990.89</v>
      </c>
    </row>
    <row r="1815">
      <c r="A1815" s="28">
        <v>29.3</v>
      </c>
      <c r="B1815" s="27">
        <v>125050.61</v>
      </c>
    </row>
    <row r="1816">
      <c r="A1816" s="28">
        <v>31.4</v>
      </c>
      <c r="B1816" s="27">
        <v>150553.4</v>
      </c>
    </row>
    <row r="1817">
      <c r="A1817" s="28">
        <v>28.3</v>
      </c>
      <c r="B1817" s="27">
        <v>100632.475</v>
      </c>
    </row>
    <row r="1818">
      <c r="A1818" s="28">
        <v>31.5</v>
      </c>
      <c r="B1818" s="27">
        <v>90145.615</v>
      </c>
    </row>
    <row r="1819">
      <c r="A1819" s="28">
        <v>29.2</v>
      </c>
      <c r="B1819" s="27">
        <v>101818.025</v>
      </c>
    </row>
    <row r="1820">
      <c r="A1820" s="28">
        <v>31.4</v>
      </c>
      <c r="B1820" s="27">
        <v>102168.93</v>
      </c>
    </row>
    <row r="1821">
      <c r="A1821" s="28">
        <v>32.0</v>
      </c>
      <c r="B1821" s="27">
        <v>98312.745</v>
      </c>
    </row>
    <row r="1822">
      <c r="A1822" s="28">
        <v>26.2</v>
      </c>
      <c r="B1822" s="27">
        <v>96120.525</v>
      </c>
    </row>
    <row r="1823">
      <c r="A1823" s="28">
        <v>31.6</v>
      </c>
      <c r="B1823" s="27">
        <v>107256.065</v>
      </c>
    </row>
    <row r="1824">
      <c r="A1824" s="28">
        <v>20.6</v>
      </c>
      <c r="B1824" s="27">
        <v>113521.685</v>
      </c>
    </row>
    <row r="1825">
      <c r="A1825" s="28">
        <v>31.9</v>
      </c>
      <c r="B1825" s="27">
        <v>118293.525</v>
      </c>
    </row>
    <row r="1826">
      <c r="A1826" s="28">
        <v>18.8</v>
      </c>
      <c r="B1826" s="27">
        <v>140410.125</v>
      </c>
    </row>
    <row r="1827">
      <c r="A1827" s="28">
        <v>29.3</v>
      </c>
      <c r="B1827" s="27">
        <v>95410.39</v>
      </c>
    </row>
    <row r="1828">
      <c r="A1828" s="28">
        <v>31.6</v>
      </c>
      <c r="B1828" s="27">
        <v>89077.855</v>
      </c>
    </row>
    <row r="1829">
      <c r="A1829" s="28">
        <v>31.6</v>
      </c>
      <c r="B1829" s="27">
        <v>102988.185</v>
      </c>
    </row>
    <row r="1830">
      <c r="A1830" s="28">
        <v>30.7</v>
      </c>
      <c r="B1830" s="27">
        <v>118922.215</v>
      </c>
    </row>
    <row r="1831">
      <c r="A1831" s="28">
        <v>22.8</v>
      </c>
      <c r="B1831" s="27">
        <v>102245.61</v>
      </c>
    </row>
    <row r="1832">
      <c r="A1832" s="28">
        <v>5.1</v>
      </c>
      <c r="B1832" s="27">
        <v>95671.2</v>
      </c>
    </row>
    <row r="1833">
      <c r="A1833" s="28">
        <v>2.7</v>
      </c>
      <c r="B1833" s="27">
        <v>110253.59</v>
      </c>
    </row>
    <row r="1834">
      <c r="A1834" s="28">
        <v>7.7</v>
      </c>
      <c r="B1834" s="27">
        <v>109336.56</v>
      </c>
    </row>
    <row r="1835">
      <c r="A1835" s="28">
        <v>26.9</v>
      </c>
      <c r="B1835" s="27">
        <v>110038.625</v>
      </c>
    </row>
    <row r="1836">
      <c r="A1836" s="28">
        <v>29.8</v>
      </c>
      <c r="B1836" s="27">
        <v>127365.59</v>
      </c>
    </row>
    <row r="1837">
      <c r="A1837" s="28">
        <v>10.1</v>
      </c>
      <c r="B1837" s="27">
        <v>122533.88</v>
      </c>
    </row>
    <row r="1838">
      <c r="A1838" s="28">
        <v>18.2</v>
      </c>
      <c r="B1838" s="27">
        <v>91886.605</v>
      </c>
    </row>
    <row r="1839">
      <c r="A1839" s="28">
        <v>21.9</v>
      </c>
      <c r="B1839" s="27">
        <v>91797.595</v>
      </c>
    </row>
    <row r="1840">
      <c r="A1840" s="28">
        <v>28.1</v>
      </c>
      <c r="B1840" s="27">
        <v>119653.945</v>
      </c>
    </row>
    <row r="1841">
      <c r="A1841" s="28">
        <v>27.4</v>
      </c>
      <c r="B1841" s="27">
        <v>137302.605</v>
      </c>
    </row>
    <row r="1842">
      <c r="A1842" s="28">
        <v>20.8</v>
      </c>
      <c r="B1842" s="27">
        <v>137408.225</v>
      </c>
    </row>
    <row r="1843">
      <c r="A1843" s="28">
        <v>18.6</v>
      </c>
      <c r="B1843" s="27">
        <v>109669.645</v>
      </c>
    </row>
    <row r="1844">
      <c r="A1844" s="28">
        <v>24.4</v>
      </c>
      <c r="B1844" s="27">
        <v>108108.175</v>
      </c>
    </row>
    <row r="1845">
      <c r="A1845" s="28">
        <v>27.2</v>
      </c>
      <c r="B1845" s="27">
        <v>105946.34</v>
      </c>
    </row>
    <row r="1846">
      <c r="A1846" s="28">
        <v>23.9</v>
      </c>
      <c r="B1846" s="27">
        <v>106921.555</v>
      </c>
    </row>
    <row r="1847">
      <c r="A1847" s="28">
        <v>8.8</v>
      </c>
      <c r="B1847" s="27">
        <v>116291.535</v>
      </c>
    </row>
    <row r="1848">
      <c r="A1848" s="28">
        <v>28.4</v>
      </c>
      <c r="B1848" s="27">
        <v>112128.195</v>
      </c>
    </row>
    <row r="1849">
      <c r="A1849" s="28">
        <v>12.4</v>
      </c>
      <c r="B1849" s="27">
        <v>119287.15</v>
      </c>
    </row>
    <row r="1850">
      <c r="A1850" s="28">
        <v>13.4</v>
      </c>
      <c r="B1850" s="27">
        <v>112254.83</v>
      </c>
    </row>
    <row r="1851">
      <c r="A1851" s="28">
        <v>20.6</v>
      </c>
      <c r="B1851" s="27">
        <v>109316.375</v>
      </c>
    </row>
    <row r="1852">
      <c r="A1852" s="28">
        <v>30.0</v>
      </c>
      <c r="B1852" s="27">
        <v>102445.88</v>
      </c>
    </row>
    <row r="1853">
      <c r="A1853" s="28">
        <v>24.0</v>
      </c>
      <c r="B1853" s="27">
        <v>101233.205</v>
      </c>
    </row>
    <row r="1854">
      <c r="A1854" s="28">
        <v>26.1</v>
      </c>
      <c r="B1854" s="27">
        <v>103134.46</v>
      </c>
    </row>
    <row r="1855">
      <c r="A1855" s="28">
        <v>26.5</v>
      </c>
      <c r="B1855" s="27">
        <v>116190.555</v>
      </c>
    </row>
    <row r="1856">
      <c r="A1856" s="28">
        <v>29.5</v>
      </c>
      <c r="B1856" s="27">
        <v>129812.915</v>
      </c>
    </row>
    <row r="1857">
      <c r="A1857" s="28">
        <v>29.3</v>
      </c>
      <c r="B1857" s="27">
        <v>154816.49</v>
      </c>
    </row>
    <row r="1858">
      <c r="A1858" s="28">
        <v>18.3</v>
      </c>
      <c r="B1858" s="27">
        <v>170653.84</v>
      </c>
    </row>
    <row r="1859">
      <c r="A1859" s="28">
        <v>1.8</v>
      </c>
      <c r="B1859" s="27">
        <v>131856.315</v>
      </c>
    </row>
    <row r="1860">
      <c r="A1860" s="28">
        <v>21.0</v>
      </c>
      <c r="B1860" s="27">
        <v>97609.06</v>
      </c>
    </row>
    <row r="1861">
      <c r="A1861" s="28">
        <v>22.7</v>
      </c>
      <c r="B1861" s="27">
        <v>105004.91</v>
      </c>
    </row>
    <row r="1862">
      <c r="A1862" s="28">
        <v>28.6</v>
      </c>
      <c r="B1862" s="27">
        <v>107034.065</v>
      </c>
    </row>
    <row r="1863">
      <c r="A1863" s="28">
        <v>27.1</v>
      </c>
      <c r="B1863" s="27">
        <v>108988.44</v>
      </c>
    </row>
    <row r="1864">
      <c r="A1864" s="28">
        <v>25.0</v>
      </c>
      <c r="B1864" s="27">
        <v>120569.46</v>
      </c>
    </row>
    <row r="1865">
      <c r="A1865" s="28">
        <v>18.4</v>
      </c>
      <c r="B1865" s="27">
        <v>120734.85</v>
      </c>
    </row>
    <row r="1866">
      <c r="A1866" s="28">
        <v>27.5</v>
      </c>
      <c r="B1866" s="27">
        <v>107864.445</v>
      </c>
    </row>
    <row r="1867">
      <c r="A1867" s="28">
        <v>19.9</v>
      </c>
      <c r="B1867" s="27">
        <v>103857.11</v>
      </c>
    </row>
    <row r="1868">
      <c r="A1868" s="28">
        <v>15.0</v>
      </c>
      <c r="B1868" s="27">
        <v>122975.46</v>
      </c>
    </row>
    <row r="1869">
      <c r="A1869" s="28">
        <v>19.1</v>
      </c>
      <c r="B1869" s="27">
        <v>127110.58</v>
      </c>
    </row>
    <row r="1870">
      <c r="A1870" s="28">
        <v>17.3</v>
      </c>
      <c r="B1870" s="27">
        <v>124618.565</v>
      </c>
    </row>
    <row r="1871">
      <c r="A1871" s="28">
        <v>26.7</v>
      </c>
      <c r="B1871" s="27">
        <v>139137.185</v>
      </c>
    </row>
    <row r="1872">
      <c r="A1872" s="28">
        <v>10.6</v>
      </c>
      <c r="B1872" s="27">
        <v>139855.63</v>
      </c>
    </row>
    <row r="1873">
      <c r="A1873" s="28">
        <v>2.4</v>
      </c>
      <c r="B1873" s="27">
        <v>108300.635</v>
      </c>
    </row>
    <row r="1874">
      <c r="A1874" s="28">
        <v>23.8</v>
      </c>
      <c r="B1874" s="27">
        <v>100904.27</v>
      </c>
    </row>
    <row r="1875">
      <c r="A1875" s="28">
        <v>26.4</v>
      </c>
      <c r="B1875" s="27">
        <v>123351.845</v>
      </c>
    </row>
    <row r="1876">
      <c r="A1876" s="28">
        <v>7.3</v>
      </c>
      <c r="B1876" s="27">
        <v>119178.12</v>
      </c>
    </row>
    <row r="1877">
      <c r="A1877" s="28">
        <v>12.9</v>
      </c>
      <c r="B1877" s="27">
        <v>109375.215</v>
      </c>
    </row>
    <row r="1878">
      <c r="A1878" s="28">
        <v>15.2</v>
      </c>
      <c r="B1878" s="27">
        <v>112202.145</v>
      </c>
    </row>
    <row r="1879">
      <c r="A1879" s="28">
        <v>17.1</v>
      </c>
      <c r="B1879" s="27">
        <v>108949.055</v>
      </c>
    </row>
    <row r="1880">
      <c r="A1880" s="28">
        <v>25.4</v>
      </c>
      <c r="B1880" s="27">
        <v>96922.02</v>
      </c>
    </row>
    <row r="1881">
      <c r="A1881" s="28">
        <v>21.6</v>
      </c>
      <c r="B1881" s="27">
        <v>106129.665</v>
      </c>
    </row>
    <row r="1882">
      <c r="A1882" s="28">
        <v>5.4</v>
      </c>
      <c r="B1882" s="27">
        <v>122619.055</v>
      </c>
    </row>
    <row r="1883">
      <c r="A1883" s="28">
        <v>10.6</v>
      </c>
      <c r="B1883" s="27">
        <v>123558.425</v>
      </c>
    </row>
    <row r="1884">
      <c r="A1884" s="28">
        <v>19.3</v>
      </c>
      <c r="B1884" s="27">
        <v>108371.125</v>
      </c>
    </row>
    <row r="1885">
      <c r="A1885" s="28">
        <v>11.1</v>
      </c>
      <c r="B1885" s="27">
        <v>108675.4</v>
      </c>
    </row>
    <row r="1886">
      <c r="A1886" s="28">
        <v>17.6</v>
      </c>
      <c r="B1886" s="27">
        <v>110006.97</v>
      </c>
    </row>
    <row r="1887">
      <c r="A1887" s="28">
        <v>22.8</v>
      </c>
      <c r="B1887" s="27">
        <v>100380.94</v>
      </c>
    </row>
    <row r="1888">
      <c r="A1888" s="28">
        <v>20.8</v>
      </c>
      <c r="B1888" s="27">
        <v>101413.145</v>
      </c>
    </row>
    <row r="1889">
      <c r="A1889" s="28">
        <v>21.1</v>
      </c>
      <c r="B1889" s="27">
        <v>106359.955</v>
      </c>
    </row>
    <row r="1890">
      <c r="A1890" s="28">
        <v>15.9</v>
      </c>
      <c r="B1890" s="27">
        <v>108746.37</v>
      </c>
    </row>
    <row r="1891">
      <c r="A1891" s="28">
        <v>7.1</v>
      </c>
      <c r="B1891" s="27">
        <v>117505.625</v>
      </c>
    </row>
    <row r="1892">
      <c r="A1892" s="28">
        <v>4.3</v>
      </c>
      <c r="B1892" s="27">
        <v>119734.635</v>
      </c>
    </row>
    <row r="1893">
      <c r="A1893" s="28">
        <v>12.7</v>
      </c>
      <c r="B1893" s="27">
        <v>111322.325</v>
      </c>
    </row>
    <row r="1894">
      <c r="A1894" s="28">
        <v>17.1</v>
      </c>
      <c r="B1894" s="27">
        <v>96850.78</v>
      </c>
    </row>
    <row r="1895">
      <c r="A1895" s="28">
        <v>19.5</v>
      </c>
      <c r="B1895" s="27">
        <v>92553.29</v>
      </c>
    </row>
    <row r="1896">
      <c r="A1896" s="28">
        <v>19.7</v>
      </c>
      <c r="B1896" s="27">
        <v>94641.7</v>
      </c>
    </row>
    <row r="1897">
      <c r="A1897" s="28">
        <v>21.9</v>
      </c>
      <c r="B1897" s="27">
        <v>112142.54</v>
      </c>
    </row>
    <row r="1898">
      <c r="A1898" s="28">
        <v>15.7</v>
      </c>
      <c r="B1898" s="27">
        <v>118830.14</v>
      </c>
    </row>
    <row r="1899">
      <c r="A1899" s="28">
        <v>19.5</v>
      </c>
      <c r="B1899" s="27">
        <v>120272.775</v>
      </c>
    </row>
    <row r="1900">
      <c r="A1900" s="28">
        <v>7.3</v>
      </c>
      <c r="B1900" s="27">
        <v>115075.81</v>
      </c>
    </row>
    <row r="1901">
      <c r="A1901" s="28">
        <v>12.3</v>
      </c>
      <c r="B1901" s="27">
        <v>96016.19</v>
      </c>
    </row>
    <row r="1902">
      <c r="A1902" s="28">
        <v>10.2</v>
      </c>
      <c r="B1902" s="27">
        <v>97664.935</v>
      </c>
    </row>
    <row r="1903">
      <c r="A1903" s="28">
        <v>20.6</v>
      </c>
      <c r="B1903" s="27">
        <v>110586.815</v>
      </c>
    </row>
    <row r="1904">
      <c r="A1904" s="28">
        <v>19.9</v>
      </c>
      <c r="B1904" s="27">
        <v>115254.185</v>
      </c>
    </row>
    <row r="1905">
      <c r="A1905" s="28">
        <v>9.1</v>
      </c>
      <c r="B1905" s="27">
        <v>121127.145</v>
      </c>
    </row>
    <row r="1906">
      <c r="A1906" s="28">
        <v>8.2</v>
      </c>
      <c r="B1906" s="27">
        <v>127266.86</v>
      </c>
    </row>
    <row r="1907">
      <c r="A1907" s="28">
        <v>12.6</v>
      </c>
      <c r="B1907" s="27">
        <v>111547.605</v>
      </c>
    </row>
    <row r="1908">
      <c r="A1908" s="28">
        <v>10.8</v>
      </c>
      <c r="B1908" s="27">
        <v>103999.335</v>
      </c>
    </row>
    <row r="1909">
      <c r="A1909" s="28">
        <v>15.2</v>
      </c>
      <c r="B1909" s="27">
        <v>97449.685</v>
      </c>
    </row>
    <row r="1910">
      <c r="A1910" s="28">
        <v>9.9</v>
      </c>
      <c r="B1910" s="27">
        <v>112906.945</v>
      </c>
    </row>
    <row r="1911">
      <c r="A1911" s="28">
        <v>15.8</v>
      </c>
      <c r="B1911" s="27">
        <v>114935.545</v>
      </c>
    </row>
    <row r="1912">
      <c r="A1912" s="28">
        <v>7.6</v>
      </c>
      <c r="B1912" s="27">
        <v>113147.815</v>
      </c>
    </row>
    <row r="1913">
      <c r="A1913" s="28">
        <v>15.5</v>
      </c>
      <c r="B1913" s="27">
        <v>110088.01</v>
      </c>
    </row>
    <row r="1914">
      <c r="A1914" s="28">
        <v>17.8</v>
      </c>
      <c r="B1914" s="27">
        <v>111958.245</v>
      </c>
    </row>
    <row r="1915">
      <c r="A1915" s="28">
        <v>16.9</v>
      </c>
      <c r="B1915" s="27">
        <v>97923.715</v>
      </c>
    </row>
    <row r="1916">
      <c r="A1916" s="28">
        <v>9.5</v>
      </c>
      <c r="B1916" s="27">
        <v>95953.205</v>
      </c>
    </row>
    <row r="1917">
      <c r="A1917" s="28">
        <v>13.3</v>
      </c>
      <c r="B1917" s="27">
        <v>107687.51</v>
      </c>
    </row>
    <row r="1918">
      <c r="A1918" s="28">
        <v>16.9</v>
      </c>
      <c r="B1918" s="27">
        <v>109043.865</v>
      </c>
    </row>
    <row r="1919">
      <c r="A1919" s="28">
        <v>15.2</v>
      </c>
      <c r="B1919" s="27">
        <v>110991.625</v>
      </c>
    </row>
    <row r="1920">
      <c r="A1920" s="28">
        <v>4.2</v>
      </c>
      <c r="B1920" s="27">
        <v>116302.665</v>
      </c>
    </row>
    <row r="1921">
      <c r="A1921" s="28">
        <v>12.0</v>
      </c>
      <c r="B1921" s="27">
        <v>104294.57</v>
      </c>
    </row>
    <row r="1922">
      <c r="A1922" s="28">
        <v>6.1</v>
      </c>
      <c r="B1922" s="27">
        <v>101854.155</v>
      </c>
    </row>
    <row r="1923">
      <c r="A1923" s="28">
        <v>4.5</v>
      </c>
      <c r="B1923" s="27">
        <v>105098.025</v>
      </c>
    </row>
    <row r="1924">
      <c r="A1924" s="28">
        <v>11.5</v>
      </c>
      <c r="B1924" s="27">
        <v>118074.565</v>
      </c>
    </row>
    <row r="1925">
      <c r="A1925" s="28">
        <v>9.5</v>
      </c>
      <c r="B1925" s="27">
        <v>118404.455</v>
      </c>
    </row>
    <row r="1926">
      <c r="A1926" s="28">
        <v>10.7</v>
      </c>
      <c r="B1926" s="27">
        <v>108404.01</v>
      </c>
    </row>
    <row r="1927">
      <c r="A1927" s="28">
        <v>15.8</v>
      </c>
      <c r="B1927" s="27">
        <v>108587.52</v>
      </c>
    </row>
    <row r="1928">
      <c r="A1928" s="28">
        <v>9.5</v>
      </c>
      <c r="B1928" s="27">
        <v>94831.23</v>
      </c>
    </row>
    <row r="1929">
      <c r="A1929" s="28">
        <v>11.3</v>
      </c>
      <c r="B1929" s="27">
        <v>92097.07</v>
      </c>
    </row>
    <row r="1930">
      <c r="A1930" s="28">
        <v>7.7</v>
      </c>
      <c r="B1930" s="27">
        <v>101760.09</v>
      </c>
    </row>
    <row r="1931">
      <c r="A1931" s="28">
        <v>14.3</v>
      </c>
      <c r="B1931" s="27">
        <v>100025.9</v>
      </c>
    </row>
    <row r="1932">
      <c r="A1932" s="28">
        <v>11.1</v>
      </c>
      <c r="B1932" s="27">
        <v>107849.83</v>
      </c>
    </row>
    <row r="1933">
      <c r="A1933" s="28">
        <v>11.8</v>
      </c>
      <c r="B1933" s="27">
        <v>104547.34</v>
      </c>
    </row>
    <row r="1934">
      <c r="A1934" s="28">
        <v>11.3</v>
      </c>
      <c r="B1934" s="27">
        <v>106527.945</v>
      </c>
    </row>
    <row r="1935">
      <c r="A1935" s="28">
        <v>10.1</v>
      </c>
      <c r="B1935" s="27">
        <v>106943.49</v>
      </c>
    </row>
    <row r="1936">
      <c r="A1936" s="28">
        <v>7.9</v>
      </c>
      <c r="B1936" s="27">
        <v>106888.545</v>
      </c>
    </row>
    <row r="1937">
      <c r="A1937" s="28">
        <v>11.3</v>
      </c>
      <c r="B1937" s="27">
        <v>100737.835</v>
      </c>
    </row>
    <row r="1938">
      <c r="A1938" s="28">
        <v>8.1</v>
      </c>
      <c r="B1938" s="27">
        <v>109168.595</v>
      </c>
    </row>
    <row r="1939">
      <c r="A1939" s="28">
        <v>9.8</v>
      </c>
      <c r="B1939" s="27">
        <v>111417.63</v>
      </c>
    </row>
    <row r="1940">
      <c r="A1940" s="28">
        <v>8.8</v>
      </c>
      <c r="B1940" s="27">
        <v>113506.01</v>
      </c>
    </row>
    <row r="1941">
      <c r="A1941" s="28">
        <v>9.7</v>
      </c>
      <c r="B1941" s="27">
        <v>112872.88</v>
      </c>
    </row>
    <row r="1942">
      <c r="A1942" s="28">
        <v>12.7</v>
      </c>
      <c r="B1942" s="27">
        <v>106565.295</v>
      </c>
    </row>
    <row r="1943">
      <c r="A1943" s="28">
        <v>10.4</v>
      </c>
      <c r="B1943" s="27">
        <v>96845.12</v>
      </c>
    </row>
    <row r="1944">
      <c r="A1944" s="28">
        <v>6.6</v>
      </c>
      <c r="B1944" s="27">
        <v>96572.935</v>
      </c>
    </row>
    <row r="1945">
      <c r="A1945" s="28">
        <v>12.5</v>
      </c>
      <c r="B1945" s="27">
        <v>113471.83</v>
      </c>
    </row>
    <row r="1946">
      <c r="A1946" s="28">
        <v>10.4</v>
      </c>
      <c r="B1946" s="27">
        <v>112124.06</v>
      </c>
    </row>
    <row r="1947">
      <c r="A1947" s="28">
        <v>3.6</v>
      </c>
      <c r="B1947" s="27">
        <v>121307.84</v>
      </c>
    </row>
    <row r="1948">
      <c r="A1948" s="28">
        <v>5.4</v>
      </c>
      <c r="B1948" s="27">
        <v>121353.33</v>
      </c>
    </row>
    <row r="1949">
      <c r="A1949" s="28">
        <v>5.1</v>
      </c>
      <c r="B1949" s="27">
        <v>127238.875</v>
      </c>
    </row>
    <row r="1950">
      <c r="A1950" s="28">
        <v>6.2</v>
      </c>
      <c r="B1950" s="27">
        <v>111665.725</v>
      </c>
    </row>
    <row r="1951">
      <c r="A1951" s="28">
        <v>8.3</v>
      </c>
      <c r="B1951" s="27">
        <v>109669.355</v>
      </c>
    </row>
    <row r="1952">
      <c r="A1952" s="28">
        <v>7.0</v>
      </c>
      <c r="B1952" s="27">
        <v>126892.26</v>
      </c>
    </row>
    <row r="1953">
      <c r="A1953" s="28">
        <v>11.6</v>
      </c>
      <c r="B1953" s="27">
        <v>118839.095</v>
      </c>
    </row>
    <row r="1954">
      <c r="A1954" s="28">
        <v>9.7</v>
      </c>
      <c r="B1954" s="27">
        <v>113214.27</v>
      </c>
    </row>
    <row r="1955">
      <c r="A1955" s="28">
        <v>6.2</v>
      </c>
      <c r="B1955" s="27">
        <v>109642.755</v>
      </c>
    </row>
    <row r="1956">
      <c r="A1956" s="28">
        <v>10.7</v>
      </c>
      <c r="B1956" s="27">
        <v>107914.055</v>
      </c>
    </row>
    <row r="1957">
      <c r="A1957" s="28">
        <v>5.4</v>
      </c>
      <c r="B1957" s="27">
        <v>107786.255</v>
      </c>
    </row>
    <row r="1958">
      <c r="A1958" s="28">
        <v>9.0</v>
      </c>
      <c r="B1958" s="27">
        <v>107555.19</v>
      </c>
    </row>
    <row r="1959">
      <c r="A1959" s="28">
        <v>7.5</v>
      </c>
      <c r="B1959" s="27">
        <v>122550.945</v>
      </c>
    </row>
    <row r="1960">
      <c r="A1960" s="28">
        <v>8.5</v>
      </c>
      <c r="B1960" s="27">
        <v>120767.795</v>
      </c>
    </row>
    <row r="1961">
      <c r="A1961" s="28">
        <v>8.9</v>
      </c>
      <c r="B1961" s="27">
        <v>127145.14</v>
      </c>
    </row>
    <row r="1962">
      <c r="A1962" s="28">
        <v>9.8</v>
      </c>
      <c r="B1962" s="27">
        <v>129285.09</v>
      </c>
    </row>
    <row r="1963">
      <c r="A1963" s="28">
        <v>10.8</v>
      </c>
      <c r="B1963" s="27">
        <v>129112.45</v>
      </c>
    </row>
    <row r="1964">
      <c r="A1964" s="28">
        <v>10.7</v>
      </c>
      <c r="B1964" s="27">
        <v>110420.89</v>
      </c>
    </row>
    <row r="1965">
      <c r="A1965" s="28">
        <v>10.6</v>
      </c>
      <c r="B1965" s="27">
        <v>109774.425</v>
      </c>
    </row>
    <row r="1966">
      <c r="A1966" s="28">
        <v>10.5</v>
      </c>
      <c r="B1966" s="27">
        <v>120076.645</v>
      </c>
    </row>
    <row r="1967">
      <c r="A1967" s="28">
        <v>4.9</v>
      </c>
      <c r="B1967" s="27">
        <v>119789.97</v>
      </c>
    </row>
    <row r="1968">
      <c r="A1968" s="28">
        <v>7.8</v>
      </c>
      <c r="B1968" s="27">
        <v>119803.985</v>
      </c>
    </row>
    <row r="1969">
      <c r="A1969" s="28">
        <v>6.6</v>
      </c>
      <c r="B1969" s="27">
        <v>127563.61</v>
      </c>
    </row>
    <row r="1970">
      <c r="A1970" s="28">
        <v>7.8</v>
      </c>
      <c r="B1970" s="27">
        <v>130472.2</v>
      </c>
    </row>
    <row r="1971">
      <c r="A1971" s="28">
        <v>5.8</v>
      </c>
      <c r="B1971" s="27">
        <v>115234.32</v>
      </c>
    </row>
    <row r="1972">
      <c r="A1972" s="28">
        <v>7.9</v>
      </c>
      <c r="B1972" s="27">
        <v>109579.82</v>
      </c>
    </row>
    <row r="1973">
      <c r="A1973" s="28">
        <v>10.0</v>
      </c>
      <c r="B1973" s="27">
        <v>125532.575</v>
      </c>
    </row>
    <row r="1974">
      <c r="A1974" s="28">
        <v>9.4</v>
      </c>
      <c r="B1974" s="27">
        <v>126788.835</v>
      </c>
    </row>
    <row r="1975">
      <c r="A1975" s="28">
        <v>7.8</v>
      </c>
      <c r="B1975" s="27">
        <v>124189.8</v>
      </c>
    </row>
    <row r="1976">
      <c r="A1976" s="28">
        <v>6.7</v>
      </c>
      <c r="B1976" s="27">
        <v>124062.485</v>
      </c>
    </row>
    <row r="1977">
      <c r="A1977" s="28">
        <v>9.6</v>
      </c>
      <c r="B1977" s="27">
        <v>120072.09</v>
      </c>
    </row>
    <row r="1978">
      <c r="A1978" s="28">
        <v>9.3</v>
      </c>
      <c r="B1978" s="27">
        <v>102231.77</v>
      </c>
    </row>
    <row r="1979">
      <c r="A1979" s="28">
        <v>8.0</v>
      </c>
      <c r="B1979" s="27">
        <v>102684.59</v>
      </c>
    </row>
    <row r="1980">
      <c r="A1980" s="28">
        <v>2.6</v>
      </c>
      <c r="B1980" s="27">
        <v>132039.705</v>
      </c>
    </row>
    <row r="1981">
      <c r="A1981" s="28">
        <v>4.9</v>
      </c>
      <c r="B1981" s="27">
        <v>132710.36</v>
      </c>
    </row>
    <row r="1982">
      <c r="A1982" s="28">
        <v>7.3</v>
      </c>
      <c r="B1982" s="27">
        <v>130801.825</v>
      </c>
    </row>
    <row r="1983">
      <c r="A1983" s="28">
        <v>9.3</v>
      </c>
      <c r="B1983" s="27">
        <v>133322.025</v>
      </c>
    </row>
    <row r="1984">
      <c r="A1984" s="28">
        <v>9.4</v>
      </c>
      <c r="B1984" s="27">
        <v>137368.465</v>
      </c>
    </row>
    <row r="1985">
      <c r="A1985" s="28">
        <v>6.6</v>
      </c>
      <c r="B1985" s="27">
        <v>126427.92</v>
      </c>
    </row>
    <row r="1986">
      <c r="A1986" s="28">
        <v>6.3</v>
      </c>
      <c r="B1986" s="27">
        <v>119524.41</v>
      </c>
    </row>
    <row r="1987">
      <c r="A1987" s="28">
        <v>8.8</v>
      </c>
      <c r="B1987" s="27">
        <v>124792.975</v>
      </c>
    </row>
    <row r="1988">
      <c r="A1988" s="28">
        <v>9.3</v>
      </c>
      <c r="B1988" s="27">
        <v>141571.295</v>
      </c>
    </row>
    <row r="1989">
      <c r="A1989" s="28">
        <v>8.8</v>
      </c>
      <c r="B1989" s="27">
        <v>137795.795</v>
      </c>
    </row>
    <row r="1990">
      <c r="A1990" s="28">
        <v>9.1</v>
      </c>
      <c r="B1990" s="27">
        <v>141444.445</v>
      </c>
    </row>
    <row r="1991">
      <c r="A1991" s="28">
        <v>9.2</v>
      </c>
      <c r="B1991" s="27">
        <v>134684.585</v>
      </c>
    </row>
    <row r="1992">
      <c r="A1992" s="28">
        <v>3.4</v>
      </c>
      <c r="B1992" s="27">
        <v>117394.455</v>
      </c>
    </row>
    <row r="1993">
      <c r="A1993" s="28">
        <v>8.0</v>
      </c>
      <c r="B1993" s="27">
        <v>107553.005</v>
      </c>
    </row>
    <row r="1994">
      <c r="A1994" s="28">
        <v>8.0</v>
      </c>
      <c r="B1994" s="27">
        <v>121221.455</v>
      </c>
    </row>
    <row r="1995">
      <c r="A1995" s="28">
        <v>6.7</v>
      </c>
      <c r="B1995" s="27">
        <v>124473.67</v>
      </c>
    </row>
    <row r="1996">
      <c r="A1996" s="28">
        <v>8.5</v>
      </c>
      <c r="B1996" s="27">
        <v>133969.69</v>
      </c>
    </row>
    <row r="1997">
      <c r="A1997" s="28">
        <v>9.1</v>
      </c>
      <c r="B1997" s="27">
        <v>130437.325</v>
      </c>
    </row>
    <row r="1998">
      <c r="A1998" s="28">
        <v>8.6</v>
      </c>
      <c r="B1998" s="27">
        <v>120149.435</v>
      </c>
    </row>
    <row r="1999">
      <c r="A1999" s="28">
        <v>8.5</v>
      </c>
      <c r="B1999" s="27">
        <v>109644.695</v>
      </c>
    </row>
    <row r="2000">
      <c r="A2000" s="28">
        <v>4.9</v>
      </c>
      <c r="B2000" s="27">
        <v>121528.375</v>
      </c>
    </row>
    <row r="2001">
      <c r="A2001" s="28">
        <v>5.5</v>
      </c>
      <c r="B2001" s="27">
        <v>136373.435</v>
      </c>
    </row>
    <row r="2002">
      <c r="A2002" s="28">
        <v>8.4</v>
      </c>
      <c r="B2002" s="27">
        <v>131904.745</v>
      </c>
    </row>
    <row r="2003">
      <c r="A2003" s="28">
        <v>8.0</v>
      </c>
      <c r="B2003" s="27">
        <v>133100.905</v>
      </c>
    </row>
    <row r="2004">
      <c r="A2004" s="28">
        <v>5.0</v>
      </c>
      <c r="B2004" s="27">
        <v>131466.24</v>
      </c>
    </row>
    <row r="2005">
      <c r="A2005" s="28">
        <v>8.8</v>
      </c>
      <c r="B2005" s="27">
        <v>136872.56</v>
      </c>
    </row>
    <row r="2006">
      <c r="A2006" s="28">
        <v>7.9</v>
      </c>
      <c r="B2006" s="27">
        <v>126938.54</v>
      </c>
    </row>
    <row r="2007">
      <c r="A2007" s="28">
        <v>9.3</v>
      </c>
      <c r="B2007" s="27">
        <v>125830.75</v>
      </c>
    </row>
    <row r="2008">
      <c r="A2008" s="28">
        <v>9.3</v>
      </c>
      <c r="B2008" s="27">
        <v>141431.99</v>
      </c>
    </row>
    <row r="2009">
      <c r="A2009" s="28">
        <v>7.7</v>
      </c>
      <c r="B2009" s="27">
        <v>137644.865</v>
      </c>
    </row>
    <row r="2010">
      <c r="A2010" s="28">
        <v>9.1</v>
      </c>
      <c r="B2010" s="27">
        <v>126614.72</v>
      </c>
    </row>
    <row r="2011">
      <c r="A2011" s="28">
        <v>7.3</v>
      </c>
      <c r="B2011" s="27">
        <v>131372.71</v>
      </c>
    </row>
    <row r="2012">
      <c r="A2012" s="28">
        <v>4.1</v>
      </c>
      <c r="B2012" s="27">
        <v>143010.27</v>
      </c>
    </row>
    <row r="2013">
      <c r="A2013" s="28">
        <v>5.7</v>
      </c>
      <c r="B2013" s="27">
        <v>125400.27</v>
      </c>
    </row>
    <row r="2014">
      <c r="A2014" s="28">
        <v>6.5</v>
      </c>
      <c r="B2014" s="27">
        <v>118507.76</v>
      </c>
    </row>
    <row r="2015">
      <c r="A2015" s="28">
        <v>5.8</v>
      </c>
      <c r="B2015" s="27">
        <v>136255.335</v>
      </c>
    </row>
    <row r="2016">
      <c r="A2016" s="28">
        <v>4.8</v>
      </c>
      <c r="B2016" s="27">
        <v>140264.52</v>
      </c>
    </row>
    <row r="2017">
      <c r="A2017" s="28">
        <v>9.4</v>
      </c>
      <c r="B2017" s="27">
        <v>138627.11</v>
      </c>
    </row>
    <row r="2018">
      <c r="A2018" s="28">
        <v>8.5</v>
      </c>
      <c r="B2018" s="27">
        <v>135266.165</v>
      </c>
    </row>
    <row r="2019">
      <c r="A2019" s="28">
        <v>7.9</v>
      </c>
      <c r="B2019" s="27">
        <v>134041.23</v>
      </c>
    </row>
    <row r="2020">
      <c r="A2020" s="28">
        <v>3.3</v>
      </c>
      <c r="B2020" s="27">
        <v>130088.95</v>
      </c>
    </row>
    <row r="2021">
      <c r="A2021" s="28">
        <v>8.3</v>
      </c>
      <c r="B2021" s="27">
        <v>118837.05</v>
      </c>
    </row>
    <row r="2022">
      <c r="A2022" s="28">
        <v>7.4</v>
      </c>
      <c r="B2022" s="27">
        <v>130119.41</v>
      </c>
    </row>
    <row r="2023">
      <c r="A2023" s="28">
        <v>7.6</v>
      </c>
      <c r="B2023" s="27">
        <v>133668.935</v>
      </c>
    </row>
    <row r="2024">
      <c r="A2024" s="28">
        <v>9.4</v>
      </c>
      <c r="B2024" s="27">
        <v>135296.8</v>
      </c>
    </row>
    <row r="2025">
      <c r="A2025" s="28">
        <v>8.7</v>
      </c>
      <c r="B2025" s="27">
        <v>143158.89</v>
      </c>
    </row>
    <row r="2026">
      <c r="A2026" s="28">
        <v>7.4</v>
      </c>
      <c r="B2026" s="27">
        <v>143109.355</v>
      </c>
    </row>
    <row r="2027">
      <c r="A2027" s="28">
        <v>8.3</v>
      </c>
      <c r="B2027" s="27">
        <v>125303.885</v>
      </c>
    </row>
    <row r="2028">
      <c r="A2028" s="28">
        <v>7.6</v>
      </c>
      <c r="B2028" s="27">
        <v>114065.32</v>
      </c>
    </row>
    <row r="2029">
      <c r="A2029" s="28">
        <v>8.2</v>
      </c>
      <c r="B2029" s="27">
        <v>132894.41</v>
      </c>
    </row>
    <row r="2030">
      <c r="A2030" s="28">
        <v>8.1</v>
      </c>
      <c r="B2030" s="27">
        <v>140086.105</v>
      </c>
    </row>
    <row r="2031">
      <c r="A2031" s="28">
        <v>8.4</v>
      </c>
      <c r="B2031" s="27">
        <v>138666.105</v>
      </c>
    </row>
    <row r="2032">
      <c r="A2032" s="28">
        <v>7.5</v>
      </c>
      <c r="B2032" s="27">
        <v>142476.365</v>
      </c>
    </row>
    <row r="2033">
      <c r="A2033" s="28">
        <v>10.5</v>
      </c>
      <c r="B2033" s="27">
        <v>133822.7</v>
      </c>
    </row>
    <row r="2034">
      <c r="A2034" s="28">
        <v>9.6</v>
      </c>
      <c r="B2034" s="27">
        <v>128417.22</v>
      </c>
    </row>
    <row r="2035">
      <c r="A2035" s="28">
        <v>7.2</v>
      </c>
      <c r="B2035" s="27">
        <v>123014.555</v>
      </c>
    </row>
    <row r="2036">
      <c r="A2036" s="28">
        <v>7.3</v>
      </c>
      <c r="B2036" s="27">
        <v>132571.33</v>
      </c>
    </row>
    <row r="2037">
      <c r="A2037" s="28">
        <v>8.0</v>
      </c>
      <c r="B2037" s="27">
        <v>132720.395</v>
      </c>
    </row>
    <row r="2038">
      <c r="A2038" s="28">
        <v>9.0</v>
      </c>
      <c r="B2038" s="27">
        <v>130547.735</v>
      </c>
    </row>
    <row r="2039">
      <c r="A2039" s="28">
        <v>11.3</v>
      </c>
      <c r="B2039" s="27">
        <v>132583.64</v>
      </c>
    </row>
    <row r="2040">
      <c r="A2040" s="28">
        <v>11.3</v>
      </c>
      <c r="B2040" s="27">
        <v>132105.75</v>
      </c>
    </row>
    <row r="2041">
      <c r="A2041" s="28">
        <v>11.1</v>
      </c>
      <c r="B2041" s="27">
        <v>111590.65</v>
      </c>
    </row>
    <row r="2042">
      <c r="A2042" s="28">
        <v>11.7</v>
      </c>
      <c r="B2042" s="27">
        <v>109935.335</v>
      </c>
    </row>
    <row r="2043">
      <c r="A2043" s="28">
        <v>10.2</v>
      </c>
      <c r="B2043" s="27">
        <v>127930.355</v>
      </c>
    </row>
    <row r="2044">
      <c r="A2044" s="28">
        <v>10.0</v>
      </c>
      <c r="B2044" s="27">
        <v>140042.145</v>
      </c>
    </row>
    <row r="2045">
      <c r="A2045" s="28">
        <v>9.6</v>
      </c>
      <c r="B2045" s="27">
        <v>140205.295</v>
      </c>
    </row>
    <row r="2046">
      <c r="A2046" s="28">
        <v>10.8</v>
      </c>
      <c r="B2046" s="27">
        <v>140835.175</v>
      </c>
    </row>
    <row r="2047">
      <c r="A2047" s="28">
        <v>5.8</v>
      </c>
      <c r="B2047" s="27">
        <v>144062.61</v>
      </c>
    </row>
    <row r="2048">
      <c r="A2048" s="28">
        <v>7.2</v>
      </c>
      <c r="B2048" s="27">
        <v>121119.265</v>
      </c>
    </row>
    <row r="2049">
      <c r="A2049" s="28">
        <v>10.2</v>
      </c>
      <c r="B2049" s="27">
        <v>111165.955</v>
      </c>
    </row>
    <row r="2050">
      <c r="A2050" s="28">
        <v>12.7</v>
      </c>
      <c r="B2050" s="27">
        <v>125959.75</v>
      </c>
    </row>
    <row r="2051">
      <c r="A2051" s="28">
        <v>10.3</v>
      </c>
      <c r="B2051" s="27">
        <v>130141.225</v>
      </c>
    </row>
    <row r="2052">
      <c r="A2052" s="28">
        <v>10.0</v>
      </c>
      <c r="B2052" s="27">
        <v>127945.31</v>
      </c>
    </row>
    <row r="2053">
      <c r="A2053" s="28">
        <v>11.0</v>
      </c>
      <c r="B2053" s="27">
        <v>121914.44</v>
      </c>
    </row>
    <row r="2054">
      <c r="A2054" s="28">
        <v>7.0</v>
      </c>
      <c r="B2054" s="27">
        <v>124640.09</v>
      </c>
    </row>
    <row r="2055">
      <c r="A2055" s="28">
        <v>13.0</v>
      </c>
      <c r="B2055" s="27">
        <v>113755.18</v>
      </c>
    </row>
    <row r="2056">
      <c r="A2056" s="28">
        <v>9.9</v>
      </c>
      <c r="B2056" s="27">
        <v>111034.745</v>
      </c>
    </row>
    <row r="2057">
      <c r="A2057" s="28">
        <v>10.4</v>
      </c>
      <c r="B2057" s="27">
        <v>121520.57</v>
      </c>
    </row>
    <row r="2058">
      <c r="A2058" s="28">
        <v>11.2</v>
      </c>
      <c r="B2058" s="27">
        <v>119321.855</v>
      </c>
    </row>
    <row r="2059">
      <c r="A2059" s="28">
        <v>7.9</v>
      </c>
      <c r="B2059" s="27">
        <v>129884.75</v>
      </c>
    </row>
    <row r="2060">
      <c r="A2060" s="28">
        <v>9.6</v>
      </c>
      <c r="B2060" s="27">
        <v>123490.855</v>
      </c>
    </row>
    <row r="2061">
      <c r="A2061" s="28">
        <v>12.2</v>
      </c>
      <c r="B2061" s="27">
        <v>125707.04</v>
      </c>
    </row>
    <row r="2062">
      <c r="A2062" s="28">
        <v>3.8</v>
      </c>
      <c r="B2062" s="27">
        <v>127131.37</v>
      </c>
    </row>
    <row r="2063">
      <c r="A2063" s="28">
        <v>8.6</v>
      </c>
      <c r="B2063" s="27">
        <v>117125.065</v>
      </c>
    </row>
    <row r="2064">
      <c r="A2064" s="28">
        <v>12.8</v>
      </c>
      <c r="B2064" s="27">
        <v>134984.79</v>
      </c>
    </row>
    <row r="2065">
      <c r="A2065" s="28">
        <v>11.2</v>
      </c>
      <c r="B2065" s="27">
        <v>138437.855</v>
      </c>
    </row>
    <row r="2066">
      <c r="A2066" s="28">
        <v>12.8</v>
      </c>
      <c r="B2066" s="27">
        <v>129322.31</v>
      </c>
    </row>
    <row r="2067">
      <c r="A2067" s="28">
        <v>13.1</v>
      </c>
      <c r="B2067" s="27">
        <v>119044.425</v>
      </c>
    </row>
    <row r="2068">
      <c r="A2068" s="28">
        <v>15.1</v>
      </c>
      <c r="B2068" s="27">
        <v>118809.08</v>
      </c>
    </row>
    <row r="2069">
      <c r="A2069" s="28">
        <v>15.6</v>
      </c>
      <c r="B2069" s="27">
        <v>100166.885</v>
      </c>
    </row>
    <row r="2070">
      <c r="A2070" s="28">
        <v>9.0</v>
      </c>
      <c r="B2070" s="27">
        <v>98917.175</v>
      </c>
    </row>
    <row r="2071">
      <c r="A2071" s="28">
        <v>13.5</v>
      </c>
      <c r="B2071" s="27">
        <v>121605.395</v>
      </c>
    </row>
    <row r="2072">
      <c r="A2072" s="28">
        <v>15.9</v>
      </c>
      <c r="B2072" s="27">
        <v>119645.18</v>
      </c>
    </row>
    <row r="2073">
      <c r="A2073" s="28">
        <v>12.1</v>
      </c>
      <c r="B2073" s="27">
        <v>113547.67</v>
      </c>
    </row>
    <row r="2074">
      <c r="A2074" s="28">
        <v>13.5</v>
      </c>
      <c r="B2074" s="27">
        <v>109327.46</v>
      </c>
    </row>
    <row r="2075">
      <c r="A2075" s="28">
        <v>12.7</v>
      </c>
      <c r="B2075" s="27">
        <v>114865.645</v>
      </c>
    </row>
    <row r="2076">
      <c r="A2076" s="28">
        <v>15.0</v>
      </c>
      <c r="B2076" s="27">
        <v>105534.01</v>
      </c>
    </row>
    <row r="2077">
      <c r="A2077" s="28">
        <v>16.9</v>
      </c>
      <c r="B2077" s="27">
        <v>95865.14</v>
      </c>
    </row>
    <row r="2078">
      <c r="A2078" s="28">
        <v>17.1</v>
      </c>
      <c r="B2078" s="27">
        <v>99778.2</v>
      </c>
    </row>
    <row r="2079">
      <c r="A2079" s="28">
        <v>4.8</v>
      </c>
      <c r="B2079" s="27">
        <v>112421.09</v>
      </c>
    </row>
    <row r="2080">
      <c r="A2080" s="28">
        <v>14.8</v>
      </c>
      <c r="B2080" s="27">
        <v>112140.47</v>
      </c>
    </row>
    <row r="2081">
      <c r="A2081" s="28">
        <v>17.5</v>
      </c>
      <c r="B2081" s="27">
        <v>109328.335</v>
      </c>
    </row>
    <row r="2082">
      <c r="A2082" s="28">
        <v>13.4</v>
      </c>
      <c r="B2082" s="27">
        <v>106643.05</v>
      </c>
    </row>
    <row r="2083">
      <c r="A2083" s="28">
        <v>4.0</v>
      </c>
      <c r="B2083" s="27">
        <v>111644.6</v>
      </c>
    </row>
    <row r="2084">
      <c r="A2084" s="28">
        <v>16.5</v>
      </c>
      <c r="B2084" s="27">
        <v>96225.91</v>
      </c>
    </row>
    <row r="2085">
      <c r="A2085" s="28">
        <v>18.1</v>
      </c>
      <c r="B2085" s="27">
        <v>107196.61</v>
      </c>
    </row>
    <row r="2086">
      <c r="A2086" s="28">
        <v>18.3</v>
      </c>
      <c r="B2086" s="27">
        <v>113008.77</v>
      </c>
    </row>
    <row r="2087">
      <c r="A2087" s="28">
        <v>17.4</v>
      </c>
      <c r="B2087" s="27">
        <v>110807.72</v>
      </c>
    </row>
    <row r="2088">
      <c r="A2088" s="28">
        <v>9.4</v>
      </c>
      <c r="B2088" s="27">
        <v>115643.44</v>
      </c>
    </row>
    <row r="2089">
      <c r="A2089" s="28">
        <v>13.6</v>
      </c>
      <c r="B2089" s="27">
        <v>112335.7</v>
      </c>
    </row>
    <row r="2090">
      <c r="A2090" s="28">
        <v>17.1</v>
      </c>
      <c r="B2090" s="27">
        <v>93384.0</v>
      </c>
    </row>
    <row r="2091">
      <c r="A2091" s="28">
        <v>16.7</v>
      </c>
      <c r="B2091" s="27">
        <v>86891.23</v>
      </c>
    </row>
    <row r="2092">
      <c r="A2092" s="28">
        <v>13.0</v>
      </c>
      <c r="B2092" s="27">
        <v>100977.95</v>
      </c>
    </row>
    <row r="2093">
      <c r="A2093" s="28">
        <v>16.8</v>
      </c>
      <c r="B2093" s="27">
        <v>103200.64</v>
      </c>
    </row>
    <row r="2094">
      <c r="A2094" s="28">
        <v>12.3</v>
      </c>
      <c r="B2094" s="27">
        <v>112412.445</v>
      </c>
    </row>
    <row r="2095">
      <c r="A2095" s="28">
        <v>13.9</v>
      </c>
      <c r="B2095" s="27">
        <v>117535.715</v>
      </c>
    </row>
    <row r="2096">
      <c r="A2096" s="28">
        <v>7.2</v>
      </c>
      <c r="B2096" s="27">
        <v>126354.68</v>
      </c>
    </row>
    <row r="2097">
      <c r="A2097" s="28">
        <v>15.0</v>
      </c>
      <c r="B2097" s="27">
        <v>106694.965</v>
      </c>
    </row>
    <row r="2098">
      <c r="A2098" s="28">
        <v>20.9</v>
      </c>
      <c r="B2098" s="27">
        <v>101703.49</v>
      </c>
    </row>
    <row r="2099">
      <c r="A2099" s="28">
        <v>18.3</v>
      </c>
      <c r="B2099" s="27">
        <v>114651.14</v>
      </c>
    </row>
    <row r="2100">
      <c r="A2100" s="28">
        <v>18.4</v>
      </c>
      <c r="B2100" s="27">
        <v>112076.46</v>
      </c>
    </row>
    <row r="2101">
      <c r="A2101" s="28">
        <v>13.0</v>
      </c>
      <c r="B2101" s="27">
        <v>113620.21</v>
      </c>
    </row>
    <row r="2102">
      <c r="A2102" s="28">
        <v>21.2</v>
      </c>
      <c r="B2102" s="27">
        <v>106641.79</v>
      </c>
    </row>
    <row r="2103">
      <c r="A2103" s="28">
        <v>22.0</v>
      </c>
      <c r="B2103" s="27">
        <v>99585.835</v>
      </c>
    </row>
    <row r="2104">
      <c r="A2104" s="28">
        <v>19.8</v>
      </c>
      <c r="B2104" s="27">
        <v>92277.025</v>
      </c>
    </row>
    <row r="2105">
      <c r="A2105" s="28">
        <v>8.4</v>
      </c>
      <c r="B2105" s="27">
        <v>94081.565</v>
      </c>
    </row>
    <row r="2106">
      <c r="A2106" s="28">
        <v>7.3</v>
      </c>
      <c r="B2106" s="27">
        <v>113610.03</v>
      </c>
    </row>
    <row r="2107">
      <c r="A2107" s="28">
        <v>5.8</v>
      </c>
      <c r="B2107" s="27">
        <v>122607.56</v>
      </c>
    </row>
    <row r="2108">
      <c r="A2108" s="35"/>
      <c r="B2108" s="37"/>
    </row>
    <row r="2109">
      <c r="A2109" s="35"/>
      <c r="B2109" s="37"/>
    </row>
  </sheetData>
  <mergeCells count="7">
    <mergeCell ref="J10:K10"/>
    <mergeCell ref="J11:K11"/>
    <mergeCell ref="J12:K12"/>
    <mergeCell ref="C19:C20"/>
    <mergeCell ref="D19:H39"/>
    <mergeCell ref="I19:I20"/>
    <mergeCell ref="J19:N39"/>
  </mergeCells>
  <conditionalFormatting sqref="A1:A2109">
    <cfRule type="colorScale" priority="1">
      <colorScale>
        <cfvo type="min"/>
        <cfvo type="max"/>
        <color rgb="FFFCE5CD"/>
        <color rgb="FFF6B26B"/>
      </colorScale>
    </cfRule>
  </conditionalFormatting>
  <conditionalFormatting sqref="B1:B2109">
    <cfRule type="colorScale" priority="2">
      <colorScale>
        <cfvo type="min"/>
        <cfvo type="percentile" val="50"/>
        <cfvo type="max"/>
        <color rgb="FF57BB8A"/>
        <color rgb="FFFFFFFF"/>
        <color rgb="FFE67C73"/>
      </colorScale>
    </cfRule>
  </conditionalFormatting>
  <conditionalFormatting sqref="A1:A2109">
    <cfRule type="colorScale" priority="3">
      <colorScale>
        <cfvo type="min"/>
        <cfvo type="max"/>
        <color rgb="FFF4CCCC"/>
        <color rgb="FFE06666"/>
      </colorScale>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13"/>
  </cols>
  <sheetData>
    <row r="1">
      <c r="A1" s="23" t="s">
        <v>24</v>
      </c>
      <c r="B1" s="20" t="s">
        <v>25</v>
      </c>
    </row>
    <row r="2">
      <c r="A2" s="31">
        <v>0.0</v>
      </c>
      <c r="B2" s="27">
        <v>99635.03</v>
      </c>
    </row>
    <row r="3">
      <c r="A3" s="31">
        <v>0.0</v>
      </c>
      <c r="B3" s="27">
        <v>129606.01</v>
      </c>
    </row>
    <row r="4">
      <c r="A4" s="31">
        <v>0.0</v>
      </c>
      <c r="B4" s="27">
        <v>142300.54</v>
      </c>
    </row>
    <row r="5">
      <c r="A5" s="31">
        <v>4.2</v>
      </c>
      <c r="B5" s="27">
        <v>104330.715</v>
      </c>
    </row>
    <row r="6">
      <c r="A6" s="31">
        <v>0.0</v>
      </c>
      <c r="B6" s="27">
        <v>118132.2</v>
      </c>
    </row>
    <row r="7">
      <c r="A7" s="31">
        <v>0.0</v>
      </c>
      <c r="B7" s="27">
        <v>130672.485</v>
      </c>
    </row>
    <row r="8">
      <c r="A8" s="31">
        <v>0.0</v>
      </c>
      <c r="B8" s="27">
        <v>153514.82</v>
      </c>
    </row>
    <row r="9">
      <c r="A9" s="31">
        <v>19.4</v>
      </c>
      <c r="B9" s="27">
        <v>142015.655</v>
      </c>
    </row>
    <row r="10">
      <c r="A10" s="31">
        <v>1.2</v>
      </c>
      <c r="B10" s="27">
        <v>121801.155</v>
      </c>
      <c r="J10" s="93" t="s">
        <v>108</v>
      </c>
      <c r="L10" s="94">
        <f>SLOPE(B:B,A:A)</f>
        <v>-206.1632141</v>
      </c>
    </row>
    <row r="11">
      <c r="A11" s="31">
        <v>5.2</v>
      </c>
      <c r="B11" s="27">
        <v>103043.66</v>
      </c>
      <c r="J11" s="93" t="s">
        <v>109</v>
      </c>
      <c r="L11" s="95">
        <f>RSQ(B:B,A:A)</f>
        <v>0.004174350962</v>
      </c>
    </row>
    <row r="12">
      <c r="A12" s="31">
        <v>0.0</v>
      </c>
      <c r="B12" s="27">
        <v>99865.755</v>
      </c>
    </row>
    <row r="13">
      <c r="A13" s="31">
        <v>0.0</v>
      </c>
      <c r="B13" s="27">
        <v>131261.125</v>
      </c>
    </row>
    <row r="14">
      <c r="A14" s="31">
        <v>0.0</v>
      </c>
      <c r="B14" s="27">
        <v>126527.36</v>
      </c>
    </row>
    <row r="15">
      <c r="A15" s="31">
        <v>15.8</v>
      </c>
      <c r="B15" s="27">
        <v>119741.62</v>
      </c>
    </row>
    <row r="16">
      <c r="A16" s="31">
        <v>0.0</v>
      </c>
      <c r="B16" s="27">
        <v>118411.22</v>
      </c>
    </row>
    <row r="17">
      <c r="A17" s="31">
        <v>0.0</v>
      </c>
      <c r="B17" s="27">
        <v>116690.765</v>
      </c>
    </row>
    <row r="18">
      <c r="A18" s="31">
        <v>0.0</v>
      </c>
      <c r="B18" s="27">
        <v>99371.31</v>
      </c>
    </row>
    <row r="19">
      <c r="A19" s="31">
        <v>0.0</v>
      </c>
      <c r="B19" s="27">
        <v>97728.75</v>
      </c>
    </row>
    <row r="20">
      <c r="A20" s="31">
        <v>0.0</v>
      </c>
      <c r="B20" s="27">
        <v>116883.15</v>
      </c>
      <c r="C20" s="51" t="s">
        <v>34</v>
      </c>
      <c r="D20" s="60" t="s">
        <v>112</v>
      </c>
      <c r="I20" s="61" t="s">
        <v>39</v>
      </c>
      <c r="J20" s="62" t="s">
        <v>113</v>
      </c>
    </row>
    <row r="21">
      <c r="A21" s="31">
        <v>0.0</v>
      </c>
      <c r="B21" s="27">
        <v>128968.125</v>
      </c>
    </row>
    <row r="22">
      <c r="A22" s="31">
        <v>0.0</v>
      </c>
      <c r="B22" s="27">
        <v>148702.505</v>
      </c>
    </row>
    <row r="23">
      <c r="A23" s="31">
        <v>0.0</v>
      </c>
      <c r="B23" s="27">
        <v>153232.1</v>
      </c>
    </row>
    <row r="24">
      <c r="A24" s="31">
        <v>0.0</v>
      </c>
      <c r="B24" s="27">
        <v>138095.2</v>
      </c>
    </row>
    <row r="25">
      <c r="A25" s="31">
        <v>0.0</v>
      </c>
      <c r="B25" s="27">
        <v>116310.59</v>
      </c>
    </row>
    <row r="26">
      <c r="A26" s="31">
        <v>0.0</v>
      </c>
      <c r="B26" s="27">
        <v>97959.46</v>
      </c>
    </row>
    <row r="27">
      <c r="A27" s="31">
        <v>1.0</v>
      </c>
      <c r="B27" s="27">
        <v>103769.48</v>
      </c>
    </row>
    <row r="28">
      <c r="A28" s="31">
        <v>0.6</v>
      </c>
      <c r="B28" s="27">
        <v>118393.31</v>
      </c>
    </row>
    <row r="29">
      <c r="A29" s="31">
        <v>0.0</v>
      </c>
      <c r="B29" s="27">
        <v>116763.725</v>
      </c>
    </row>
    <row r="30">
      <c r="A30" s="31">
        <v>0.0</v>
      </c>
      <c r="B30" s="27">
        <v>119313.73</v>
      </c>
    </row>
    <row r="31">
      <c r="A31" s="31">
        <v>0.0</v>
      </c>
      <c r="B31" s="27">
        <v>121018.15</v>
      </c>
    </row>
    <row r="32">
      <c r="A32" s="31">
        <v>0.0</v>
      </c>
      <c r="B32" s="27">
        <v>103822.97</v>
      </c>
    </row>
    <row r="33">
      <c r="A33" s="31">
        <v>9.2</v>
      </c>
      <c r="B33" s="27">
        <v>100178.84</v>
      </c>
    </row>
    <row r="34">
      <c r="A34" s="31">
        <v>3.8</v>
      </c>
      <c r="B34" s="27">
        <v>118694.16</v>
      </c>
    </row>
    <row r="35">
      <c r="A35" s="31">
        <v>0.0</v>
      </c>
      <c r="B35" s="27">
        <v>122880.13</v>
      </c>
    </row>
    <row r="36">
      <c r="A36" s="31">
        <v>0.0</v>
      </c>
      <c r="B36" s="27">
        <v>117398.03</v>
      </c>
    </row>
    <row r="37">
      <c r="A37" s="31">
        <v>0.0</v>
      </c>
      <c r="B37" s="27">
        <v>122279.425</v>
      </c>
    </row>
    <row r="38">
      <c r="A38" s="31">
        <v>0.0</v>
      </c>
      <c r="B38" s="27">
        <v>141837.005</v>
      </c>
    </row>
    <row r="39">
      <c r="A39" s="31">
        <v>0.0</v>
      </c>
      <c r="B39" s="27">
        <v>132138.365</v>
      </c>
    </row>
    <row r="40">
      <c r="A40" s="31">
        <v>0.0</v>
      </c>
      <c r="B40" s="27">
        <v>112108.215</v>
      </c>
    </row>
    <row r="41">
      <c r="A41" s="31">
        <v>0.0</v>
      </c>
      <c r="B41" s="27">
        <v>126813.075</v>
      </c>
    </row>
    <row r="42">
      <c r="A42" s="31">
        <v>0.0</v>
      </c>
      <c r="B42" s="27">
        <v>145948.565</v>
      </c>
    </row>
    <row r="43">
      <c r="A43" s="31">
        <v>0.0</v>
      </c>
      <c r="B43" s="27">
        <v>149322.85</v>
      </c>
    </row>
    <row r="44">
      <c r="A44" s="31">
        <v>0.0</v>
      </c>
      <c r="B44" s="27">
        <v>131376.78</v>
      </c>
    </row>
    <row r="45">
      <c r="A45" s="31">
        <v>0.0</v>
      </c>
      <c r="B45" s="27">
        <v>136070.62</v>
      </c>
    </row>
    <row r="46">
      <c r="A46" s="31">
        <v>19.6</v>
      </c>
      <c r="B46" s="27">
        <v>119692.025</v>
      </c>
    </row>
    <row r="47">
      <c r="A47" s="31">
        <v>0.4</v>
      </c>
      <c r="B47" s="27">
        <v>125287.71</v>
      </c>
    </row>
    <row r="48">
      <c r="A48" s="31">
        <v>0.0</v>
      </c>
      <c r="B48" s="27">
        <v>131832.63</v>
      </c>
    </row>
    <row r="49">
      <c r="A49" s="31">
        <v>0.0</v>
      </c>
      <c r="B49" s="27">
        <v>127666.01</v>
      </c>
    </row>
    <row r="50">
      <c r="A50" s="31">
        <v>0.0</v>
      </c>
      <c r="B50" s="27">
        <v>125972.765</v>
      </c>
    </row>
    <row r="51">
      <c r="A51" s="31">
        <v>0.0</v>
      </c>
      <c r="B51" s="27">
        <v>139399.69</v>
      </c>
    </row>
    <row r="52">
      <c r="A52" s="31">
        <v>0.0</v>
      </c>
      <c r="B52" s="27">
        <v>139465.675</v>
      </c>
    </row>
    <row r="53">
      <c r="A53" s="31">
        <v>0.0</v>
      </c>
      <c r="B53" s="27">
        <v>136283.03</v>
      </c>
    </row>
    <row r="54">
      <c r="A54" s="31">
        <v>1.6</v>
      </c>
      <c r="B54" s="27">
        <v>138016.35</v>
      </c>
    </row>
    <row r="55">
      <c r="A55" s="31">
        <v>0.0</v>
      </c>
      <c r="B55" s="27">
        <v>135255.815</v>
      </c>
    </row>
    <row r="56">
      <c r="A56" s="31">
        <v>3.2</v>
      </c>
      <c r="B56" s="27">
        <v>120263.515</v>
      </c>
    </row>
    <row r="57">
      <c r="A57" s="31">
        <v>0.0</v>
      </c>
      <c r="B57" s="27">
        <v>130062.755</v>
      </c>
    </row>
    <row r="58">
      <c r="A58" s="31">
        <v>0.0</v>
      </c>
      <c r="B58" s="27">
        <v>131525.855</v>
      </c>
    </row>
    <row r="59">
      <c r="A59" s="31">
        <v>0.0</v>
      </c>
      <c r="B59" s="27">
        <v>131069.4</v>
      </c>
    </row>
    <row r="60">
      <c r="A60" s="31">
        <v>0.0</v>
      </c>
      <c r="B60" s="27">
        <v>116275.73</v>
      </c>
    </row>
    <row r="61">
      <c r="A61" s="31">
        <v>15.8</v>
      </c>
      <c r="B61" s="27">
        <v>103462.78</v>
      </c>
    </row>
    <row r="62">
      <c r="A62" s="31">
        <v>0.0</v>
      </c>
      <c r="B62" s="27">
        <v>123301.835</v>
      </c>
    </row>
    <row r="63">
      <c r="A63" s="31">
        <v>0.0</v>
      </c>
      <c r="B63" s="27">
        <v>126750.29</v>
      </c>
    </row>
    <row r="64">
      <c r="A64" s="31">
        <v>0.0</v>
      </c>
      <c r="B64" s="27">
        <v>120764.185</v>
      </c>
    </row>
    <row r="65">
      <c r="A65" s="31">
        <v>0.8</v>
      </c>
      <c r="B65" s="27">
        <v>114967.345</v>
      </c>
    </row>
    <row r="66">
      <c r="A66" s="31">
        <v>0.2</v>
      </c>
      <c r="B66" s="27">
        <v>117053.75</v>
      </c>
    </row>
    <row r="67">
      <c r="A67" s="31">
        <v>0.2</v>
      </c>
      <c r="B67" s="27">
        <v>108344.575</v>
      </c>
    </row>
    <row r="68">
      <c r="A68" s="31">
        <v>0.0</v>
      </c>
      <c r="B68" s="27">
        <v>106348.78</v>
      </c>
    </row>
    <row r="69">
      <c r="A69" s="31">
        <v>0.0</v>
      </c>
      <c r="B69" s="27">
        <v>108282.48</v>
      </c>
    </row>
    <row r="70">
      <c r="A70" s="31">
        <v>0.0</v>
      </c>
      <c r="B70" s="27">
        <v>125828.53</v>
      </c>
    </row>
    <row r="71">
      <c r="A71" s="31">
        <v>0.0</v>
      </c>
      <c r="B71" s="27">
        <v>124418.415</v>
      </c>
    </row>
    <row r="72">
      <c r="A72" s="31">
        <v>0.0</v>
      </c>
      <c r="B72" s="27">
        <v>121683.65</v>
      </c>
    </row>
    <row r="73">
      <c r="A73" s="31">
        <v>0.0</v>
      </c>
      <c r="B73" s="27">
        <v>120929.815</v>
      </c>
    </row>
    <row r="74">
      <c r="A74" s="31">
        <v>0.0</v>
      </c>
      <c r="B74" s="27">
        <v>108738.82</v>
      </c>
    </row>
    <row r="75">
      <c r="A75" s="31">
        <v>2.2</v>
      </c>
      <c r="B75" s="27">
        <v>100170.295</v>
      </c>
    </row>
    <row r="76">
      <c r="A76" s="31">
        <v>0.0</v>
      </c>
      <c r="B76" s="27">
        <v>123787.075</v>
      </c>
    </row>
    <row r="77">
      <c r="A77" s="31">
        <v>0.0</v>
      </c>
      <c r="B77" s="27">
        <v>125600.86</v>
      </c>
    </row>
    <row r="78">
      <c r="A78" s="31">
        <v>1.4</v>
      </c>
      <c r="B78" s="27">
        <v>127975.815</v>
      </c>
    </row>
    <row r="79">
      <c r="A79" s="31">
        <v>0.0</v>
      </c>
      <c r="B79" s="27">
        <v>128319.45</v>
      </c>
    </row>
    <row r="80">
      <c r="A80" s="31">
        <v>0.0</v>
      </c>
      <c r="B80" s="27">
        <v>119491.32</v>
      </c>
    </row>
    <row r="81">
      <c r="A81" s="31">
        <v>0.0</v>
      </c>
      <c r="B81" s="27">
        <v>106754.8</v>
      </c>
    </row>
    <row r="82">
      <c r="A82" s="31">
        <v>0.0</v>
      </c>
      <c r="B82" s="27">
        <v>106555.03</v>
      </c>
    </row>
    <row r="83">
      <c r="A83" s="31">
        <v>0.0</v>
      </c>
      <c r="B83" s="27">
        <v>122810.05</v>
      </c>
    </row>
    <row r="84">
      <c r="A84" s="31">
        <v>1.4</v>
      </c>
      <c r="B84" s="27">
        <v>123234.935</v>
      </c>
    </row>
    <row r="85">
      <c r="A85" s="31">
        <v>0.4</v>
      </c>
      <c r="B85" s="27">
        <v>122268.86</v>
      </c>
    </row>
    <row r="86">
      <c r="A86" s="31">
        <v>0.4</v>
      </c>
      <c r="B86" s="27">
        <v>121998.2</v>
      </c>
    </row>
    <row r="87">
      <c r="A87" s="31">
        <v>0.2</v>
      </c>
      <c r="B87" s="27">
        <v>122346.335</v>
      </c>
    </row>
    <row r="88">
      <c r="A88" s="31">
        <v>0.0</v>
      </c>
      <c r="B88" s="27">
        <v>112187.715</v>
      </c>
    </row>
    <row r="89">
      <c r="A89" s="31">
        <v>0.0</v>
      </c>
      <c r="B89" s="27">
        <v>106418.665</v>
      </c>
    </row>
    <row r="90">
      <c r="A90" s="31">
        <v>0.0</v>
      </c>
      <c r="B90" s="27">
        <v>123061.87</v>
      </c>
    </row>
    <row r="91">
      <c r="A91" s="31">
        <v>0.0</v>
      </c>
      <c r="B91" s="27">
        <v>125795.325</v>
      </c>
    </row>
    <row r="92">
      <c r="A92" s="31">
        <v>0.0</v>
      </c>
      <c r="B92" s="27">
        <v>122042.265</v>
      </c>
    </row>
    <row r="93">
      <c r="A93" s="31">
        <v>0.2</v>
      </c>
      <c r="B93" s="27">
        <v>113838.41</v>
      </c>
    </row>
    <row r="94">
      <c r="A94" s="31">
        <v>0.0</v>
      </c>
      <c r="B94" s="27">
        <v>98891.06</v>
      </c>
    </row>
    <row r="95">
      <c r="A95" s="31">
        <v>0.0</v>
      </c>
      <c r="B95" s="27">
        <v>103999.17</v>
      </c>
    </row>
    <row r="96">
      <c r="A96" s="31">
        <v>0.0</v>
      </c>
      <c r="B96" s="27">
        <v>103685.45</v>
      </c>
    </row>
    <row r="97">
      <c r="A97" s="31">
        <v>0.0</v>
      </c>
      <c r="B97" s="27">
        <v>107383.37</v>
      </c>
    </row>
    <row r="98">
      <c r="A98" s="31">
        <v>0.0</v>
      </c>
      <c r="B98" s="27">
        <v>120235.505</v>
      </c>
    </row>
    <row r="99">
      <c r="A99" s="31">
        <v>5.6</v>
      </c>
      <c r="B99" s="27">
        <v>122129.775</v>
      </c>
    </row>
    <row r="100">
      <c r="A100" s="31">
        <v>0.0</v>
      </c>
      <c r="B100" s="27">
        <v>123990.76</v>
      </c>
    </row>
    <row r="101">
      <c r="A101" s="31">
        <v>0.0</v>
      </c>
      <c r="B101" s="27">
        <v>121753.115</v>
      </c>
    </row>
    <row r="102">
      <c r="A102" s="31">
        <v>0.0</v>
      </c>
      <c r="B102" s="27">
        <v>110034.165</v>
      </c>
    </row>
    <row r="103">
      <c r="A103" s="31">
        <v>0.0</v>
      </c>
      <c r="B103" s="27">
        <v>103760.225</v>
      </c>
    </row>
    <row r="104">
      <c r="A104" s="31">
        <v>0.0</v>
      </c>
      <c r="B104" s="27">
        <v>125107.78</v>
      </c>
    </row>
    <row r="105">
      <c r="A105" s="31">
        <v>1.6</v>
      </c>
      <c r="B105" s="27">
        <v>127793.38</v>
      </c>
    </row>
    <row r="106">
      <c r="A106" s="31">
        <v>2.4</v>
      </c>
      <c r="B106" s="27">
        <v>126673.935</v>
      </c>
    </row>
    <row r="107">
      <c r="A107" s="31">
        <v>0.0</v>
      </c>
      <c r="B107" s="27">
        <v>126937.94</v>
      </c>
    </row>
    <row r="108">
      <c r="A108" s="31">
        <v>0.0</v>
      </c>
      <c r="B108" s="27">
        <v>131031.415</v>
      </c>
    </row>
    <row r="109">
      <c r="A109" s="31">
        <v>3.6</v>
      </c>
      <c r="B109" s="27">
        <v>109763.985</v>
      </c>
    </row>
    <row r="110">
      <c r="A110" s="31">
        <v>6.4</v>
      </c>
      <c r="B110" s="27">
        <v>107160.54</v>
      </c>
    </row>
    <row r="111">
      <c r="A111" s="31">
        <v>1.4</v>
      </c>
      <c r="B111" s="27">
        <v>126696.19</v>
      </c>
    </row>
    <row r="112">
      <c r="A112" s="31">
        <v>0.0</v>
      </c>
      <c r="B112" s="27">
        <v>127973.585</v>
      </c>
    </row>
    <row r="113">
      <c r="A113" s="31">
        <v>0.0</v>
      </c>
      <c r="B113" s="27">
        <v>128598.495</v>
      </c>
    </row>
    <row r="114">
      <c r="A114" s="31">
        <v>0.0</v>
      </c>
      <c r="B114" s="27">
        <v>126483.805</v>
      </c>
    </row>
    <row r="115">
      <c r="A115" s="31">
        <v>0.0</v>
      </c>
      <c r="B115" s="27">
        <v>126230.785</v>
      </c>
    </row>
    <row r="116">
      <c r="A116" s="31">
        <v>3.0</v>
      </c>
      <c r="B116" s="27">
        <v>111803.625</v>
      </c>
    </row>
    <row r="117">
      <c r="A117" s="31">
        <v>7.0</v>
      </c>
      <c r="B117" s="27">
        <v>108217.82</v>
      </c>
    </row>
    <row r="118">
      <c r="A118" s="31">
        <v>4.0</v>
      </c>
      <c r="B118" s="27">
        <v>127855.22</v>
      </c>
    </row>
    <row r="119">
      <c r="A119" s="31">
        <v>1.6</v>
      </c>
      <c r="B119" s="27">
        <v>132642.14</v>
      </c>
    </row>
    <row r="120">
      <c r="A120" s="31">
        <v>0.0</v>
      </c>
      <c r="B120" s="27">
        <v>132814.615</v>
      </c>
    </row>
    <row r="121">
      <c r="A121" s="31">
        <v>0.0</v>
      </c>
      <c r="B121" s="27">
        <v>132669.58</v>
      </c>
    </row>
    <row r="122">
      <c r="A122" s="31">
        <v>0.0</v>
      </c>
      <c r="B122" s="27">
        <v>126304.445</v>
      </c>
    </row>
    <row r="123">
      <c r="A123" s="31">
        <v>0.0</v>
      </c>
      <c r="B123" s="27">
        <v>108487.975</v>
      </c>
    </row>
    <row r="124">
      <c r="A124" s="31">
        <v>0.0</v>
      </c>
      <c r="B124" s="27">
        <v>109233.34</v>
      </c>
    </row>
    <row r="125">
      <c r="A125" s="31">
        <v>0.0</v>
      </c>
      <c r="B125" s="27">
        <v>122375.47</v>
      </c>
    </row>
    <row r="126">
      <c r="A126" s="31">
        <v>0.6</v>
      </c>
      <c r="B126" s="27">
        <v>123734.865</v>
      </c>
    </row>
    <row r="127">
      <c r="A127" s="31">
        <v>1.4</v>
      </c>
      <c r="B127" s="27">
        <v>129121.86</v>
      </c>
    </row>
    <row r="128">
      <c r="A128" s="31">
        <v>2.2</v>
      </c>
      <c r="B128" s="27">
        <v>131237.185</v>
      </c>
    </row>
    <row r="129">
      <c r="A129" s="31">
        <v>0.2</v>
      </c>
      <c r="B129" s="27">
        <v>131138.73</v>
      </c>
    </row>
    <row r="130">
      <c r="A130" s="31">
        <v>0.0</v>
      </c>
      <c r="B130" s="27">
        <v>108377.05</v>
      </c>
    </row>
    <row r="131">
      <c r="A131" s="31">
        <v>8.6</v>
      </c>
      <c r="B131" s="27">
        <v>103811.28</v>
      </c>
    </row>
    <row r="132">
      <c r="A132" s="31">
        <v>2.6</v>
      </c>
      <c r="B132" s="27">
        <v>123740.245</v>
      </c>
    </row>
    <row r="133">
      <c r="A133" s="31">
        <v>0.0</v>
      </c>
      <c r="B133" s="27">
        <v>129312.58</v>
      </c>
    </row>
    <row r="134">
      <c r="A134" s="31">
        <v>6.8</v>
      </c>
      <c r="B134" s="27">
        <v>136903.27</v>
      </c>
    </row>
    <row r="135">
      <c r="A135" s="31">
        <v>4.4</v>
      </c>
      <c r="B135" s="27">
        <v>135217.65</v>
      </c>
    </row>
    <row r="136">
      <c r="A136" s="31">
        <v>1.8</v>
      </c>
      <c r="B136" s="27">
        <v>135172.41</v>
      </c>
    </row>
    <row r="137">
      <c r="A137" s="31">
        <v>0.0</v>
      </c>
      <c r="B137" s="27">
        <v>117136.63</v>
      </c>
    </row>
    <row r="138">
      <c r="A138" s="31">
        <v>0.0</v>
      </c>
      <c r="B138" s="27">
        <v>111897.085</v>
      </c>
    </row>
    <row r="139">
      <c r="A139" s="31">
        <v>0.0</v>
      </c>
      <c r="B139" s="27">
        <v>127524.8</v>
      </c>
    </row>
    <row r="140">
      <c r="A140" s="31">
        <v>0.0</v>
      </c>
      <c r="B140" s="27">
        <v>133235.48</v>
      </c>
    </row>
    <row r="141">
      <c r="A141" s="31">
        <v>2.4</v>
      </c>
      <c r="B141" s="27">
        <v>127522.71</v>
      </c>
    </row>
    <row r="142">
      <c r="A142" s="31">
        <v>6.2</v>
      </c>
      <c r="B142" s="27">
        <v>135361.195</v>
      </c>
    </row>
    <row r="143">
      <c r="A143" s="31">
        <v>0.4</v>
      </c>
      <c r="B143" s="27">
        <v>133422.46</v>
      </c>
    </row>
    <row r="144">
      <c r="A144" s="31">
        <v>0.0</v>
      </c>
      <c r="B144" s="27">
        <v>119331.85</v>
      </c>
    </row>
    <row r="145">
      <c r="A145" s="31">
        <v>0.0</v>
      </c>
      <c r="B145" s="27">
        <v>118783.085</v>
      </c>
    </row>
    <row r="146">
      <c r="A146" s="31">
        <v>0.0</v>
      </c>
      <c r="B146" s="27">
        <v>136690.92</v>
      </c>
    </row>
    <row r="147">
      <c r="A147" s="31">
        <v>0.0</v>
      </c>
      <c r="B147" s="27">
        <v>140886.995</v>
      </c>
    </row>
    <row r="148">
      <c r="A148" s="31">
        <v>0.0</v>
      </c>
      <c r="B148" s="27">
        <v>133103.37</v>
      </c>
    </row>
    <row r="149">
      <c r="A149" s="31">
        <v>0.0</v>
      </c>
      <c r="B149" s="27">
        <v>127900.235</v>
      </c>
    </row>
    <row r="150">
      <c r="A150" s="31">
        <v>0.0</v>
      </c>
      <c r="B150" s="27">
        <v>132338.94</v>
      </c>
    </row>
    <row r="151">
      <c r="A151" s="31">
        <v>0.0</v>
      </c>
      <c r="B151" s="27">
        <v>114669.79</v>
      </c>
    </row>
    <row r="152">
      <c r="A152" s="31">
        <v>0.0</v>
      </c>
      <c r="B152" s="27">
        <v>113261.26</v>
      </c>
    </row>
    <row r="153">
      <c r="A153" s="31">
        <v>8.2</v>
      </c>
      <c r="B153" s="27">
        <v>140919.995</v>
      </c>
    </row>
    <row r="154">
      <c r="A154" s="31">
        <v>4.2</v>
      </c>
      <c r="B154" s="27">
        <v>148534.505</v>
      </c>
    </row>
    <row r="155">
      <c r="A155" s="31">
        <v>0.8</v>
      </c>
      <c r="B155" s="27">
        <v>146902.95</v>
      </c>
    </row>
    <row r="156">
      <c r="A156" s="31">
        <v>0.0</v>
      </c>
      <c r="B156" s="27">
        <v>147155.265</v>
      </c>
    </row>
    <row r="157">
      <c r="A157" s="31">
        <v>4.2</v>
      </c>
      <c r="B157" s="27">
        <v>142625.035</v>
      </c>
    </row>
    <row r="158">
      <c r="A158" s="31">
        <v>0.2</v>
      </c>
      <c r="B158" s="27">
        <v>120128.295</v>
      </c>
    </row>
    <row r="159">
      <c r="A159" s="31">
        <v>0.0</v>
      </c>
      <c r="B159" s="27">
        <v>109609.685</v>
      </c>
    </row>
    <row r="160">
      <c r="A160" s="31">
        <v>0.0</v>
      </c>
      <c r="B160" s="27">
        <v>110715.815</v>
      </c>
    </row>
    <row r="161">
      <c r="A161" s="31">
        <v>4.0</v>
      </c>
      <c r="B161" s="27">
        <v>132854.135</v>
      </c>
    </row>
    <row r="162">
      <c r="A162" s="31">
        <v>0.0</v>
      </c>
      <c r="B162" s="27">
        <v>144125.525</v>
      </c>
    </row>
    <row r="163">
      <c r="A163" s="34"/>
      <c r="B163" s="27">
        <v>143465.445</v>
      </c>
    </row>
    <row r="164">
      <c r="A164" s="31">
        <v>0.0</v>
      </c>
      <c r="B164" s="27">
        <v>145005.62</v>
      </c>
    </row>
    <row r="165">
      <c r="A165" s="31">
        <v>0.0</v>
      </c>
      <c r="B165" s="27">
        <v>123754.55</v>
      </c>
    </row>
    <row r="166">
      <c r="A166" s="31">
        <v>0.0</v>
      </c>
      <c r="B166" s="27">
        <v>119125.62</v>
      </c>
    </row>
    <row r="167">
      <c r="A167" s="31">
        <v>0.0</v>
      </c>
      <c r="B167" s="27">
        <v>136054.145</v>
      </c>
    </row>
    <row r="168">
      <c r="A168" s="31">
        <v>5.0</v>
      </c>
      <c r="B168" s="27">
        <v>139073.785</v>
      </c>
    </row>
    <row r="169">
      <c r="A169" s="31">
        <v>0.0</v>
      </c>
      <c r="B169" s="27">
        <v>134290.46</v>
      </c>
    </row>
    <row r="170">
      <c r="A170" s="31">
        <v>1.0</v>
      </c>
      <c r="B170" s="27">
        <v>137073.775</v>
      </c>
    </row>
    <row r="171">
      <c r="A171" s="31">
        <v>0.2</v>
      </c>
      <c r="B171" s="27">
        <v>139781.245</v>
      </c>
    </row>
    <row r="172">
      <c r="A172" s="31">
        <v>0.0</v>
      </c>
      <c r="B172" s="27">
        <v>129576.36</v>
      </c>
    </row>
    <row r="173">
      <c r="A173" s="31">
        <v>0.0</v>
      </c>
      <c r="B173" s="27">
        <v>124910.57</v>
      </c>
    </row>
    <row r="174">
      <c r="A174" s="31">
        <v>0.0</v>
      </c>
      <c r="B174" s="27">
        <v>140431.36</v>
      </c>
    </row>
    <row r="175">
      <c r="A175" s="31">
        <v>0.0</v>
      </c>
      <c r="B175" s="27">
        <v>133171.4</v>
      </c>
    </row>
    <row r="176">
      <c r="A176" s="31">
        <v>0.0</v>
      </c>
      <c r="B176" s="27">
        <v>135407.57</v>
      </c>
    </row>
    <row r="177">
      <c r="A177" s="31">
        <v>0.0</v>
      </c>
      <c r="B177" s="27">
        <v>137379.23</v>
      </c>
    </row>
    <row r="178">
      <c r="A178" s="31">
        <v>0.0</v>
      </c>
      <c r="B178" s="27">
        <v>135562.075</v>
      </c>
    </row>
    <row r="179">
      <c r="A179" s="31">
        <v>0.0</v>
      </c>
      <c r="B179" s="27">
        <v>124587.43</v>
      </c>
    </row>
    <row r="180">
      <c r="A180" s="31">
        <v>0.0</v>
      </c>
      <c r="B180" s="27">
        <v>119277.48</v>
      </c>
    </row>
    <row r="181">
      <c r="A181" s="31">
        <v>0.0</v>
      </c>
      <c r="B181" s="27">
        <v>139468.155</v>
      </c>
    </row>
    <row r="182">
      <c r="A182" s="31">
        <v>0.0</v>
      </c>
      <c r="B182" s="27">
        <v>143170.055</v>
      </c>
    </row>
    <row r="183">
      <c r="A183" s="31">
        <v>0.0</v>
      </c>
      <c r="B183" s="27">
        <v>138931.0</v>
      </c>
    </row>
    <row r="184">
      <c r="A184" s="31">
        <v>0.6</v>
      </c>
      <c r="B184" s="27">
        <v>138972.425</v>
      </c>
    </row>
    <row r="185">
      <c r="A185" s="31">
        <v>2.6</v>
      </c>
      <c r="B185" s="27">
        <v>145713.81</v>
      </c>
    </row>
    <row r="186">
      <c r="A186" s="31">
        <v>0.0</v>
      </c>
      <c r="B186" s="27">
        <v>130073.27</v>
      </c>
    </row>
    <row r="187">
      <c r="A187" s="31">
        <v>2.0</v>
      </c>
      <c r="B187" s="27">
        <v>117312.925</v>
      </c>
    </row>
    <row r="188">
      <c r="A188" s="31">
        <v>1.6</v>
      </c>
      <c r="B188" s="27">
        <v>143176.335</v>
      </c>
    </row>
    <row r="189">
      <c r="A189" s="31">
        <v>2.2</v>
      </c>
      <c r="B189" s="27">
        <v>143984.39</v>
      </c>
    </row>
    <row r="190">
      <c r="A190" s="31">
        <v>0.2</v>
      </c>
      <c r="B190" s="27">
        <v>141696.295</v>
      </c>
    </row>
    <row r="191">
      <c r="A191" s="31">
        <v>0.0</v>
      </c>
      <c r="B191" s="27">
        <v>141994.375</v>
      </c>
    </row>
    <row r="192">
      <c r="A192" s="31">
        <v>0.0</v>
      </c>
      <c r="B192" s="27">
        <v>136884.095</v>
      </c>
    </row>
    <row r="193">
      <c r="A193" s="31">
        <v>0.2</v>
      </c>
      <c r="B193" s="27">
        <v>123971.705</v>
      </c>
    </row>
    <row r="194">
      <c r="A194" s="31">
        <v>1.6</v>
      </c>
      <c r="B194" s="27">
        <v>124790.695</v>
      </c>
    </row>
    <row r="195">
      <c r="A195" s="31">
        <v>28.4</v>
      </c>
      <c r="B195" s="27">
        <v>138680.335</v>
      </c>
    </row>
    <row r="196">
      <c r="A196" s="31">
        <v>3.8</v>
      </c>
      <c r="B196" s="27">
        <v>150671.105</v>
      </c>
    </row>
    <row r="197">
      <c r="A197" s="31">
        <v>3.6</v>
      </c>
      <c r="B197" s="27">
        <v>151270.54</v>
      </c>
    </row>
    <row r="198">
      <c r="A198" s="31">
        <v>0.2</v>
      </c>
      <c r="B198" s="27">
        <v>144797.98</v>
      </c>
    </row>
    <row r="199">
      <c r="A199" s="31">
        <v>2.4</v>
      </c>
      <c r="B199" s="27">
        <v>142965.48</v>
      </c>
    </row>
    <row r="200">
      <c r="A200" s="31">
        <v>0.4</v>
      </c>
      <c r="B200" s="27">
        <v>130187.445</v>
      </c>
    </row>
    <row r="201">
      <c r="A201" s="31">
        <v>0.0</v>
      </c>
      <c r="B201" s="27">
        <v>131141.355</v>
      </c>
    </row>
    <row r="202">
      <c r="A202" s="31">
        <v>0.0</v>
      </c>
      <c r="B202" s="27">
        <v>146154.37</v>
      </c>
    </row>
    <row r="203">
      <c r="A203" s="31">
        <v>0.0</v>
      </c>
      <c r="B203" s="27">
        <v>138931.81</v>
      </c>
    </row>
    <row r="204">
      <c r="A204" s="31">
        <v>1.6</v>
      </c>
      <c r="B204" s="27">
        <v>138418.835</v>
      </c>
    </row>
    <row r="205">
      <c r="A205" s="31">
        <v>0.0</v>
      </c>
      <c r="B205" s="27">
        <v>142316.295</v>
      </c>
    </row>
    <row r="206">
      <c r="A206" s="31">
        <v>1.2</v>
      </c>
      <c r="B206" s="27">
        <v>136837.155</v>
      </c>
    </row>
    <row r="207">
      <c r="A207" s="31">
        <v>0.8</v>
      </c>
      <c r="B207" s="27">
        <v>121021.425</v>
      </c>
    </row>
    <row r="208">
      <c r="A208" s="31">
        <v>3.2</v>
      </c>
      <c r="B208" s="27">
        <v>120396.735</v>
      </c>
    </row>
    <row r="209">
      <c r="A209" s="31">
        <v>0.8</v>
      </c>
      <c r="B209" s="27">
        <v>142470.43</v>
      </c>
    </row>
    <row r="210">
      <c r="A210" s="31">
        <v>0.0</v>
      </c>
      <c r="B210" s="27">
        <v>144008.37</v>
      </c>
    </row>
    <row r="211">
      <c r="A211" s="31">
        <v>0.0</v>
      </c>
      <c r="B211" s="27">
        <v>142637.76</v>
      </c>
    </row>
    <row r="212">
      <c r="A212" s="31">
        <v>0.0</v>
      </c>
      <c r="B212" s="27">
        <v>143544.11</v>
      </c>
    </row>
    <row r="213">
      <c r="A213" s="31">
        <v>0.6</v>
      </c>
      <c r="B213" s="27">
        <v>139584.955</v>
      </c>
    </row>
    <row r="214">
      <c r="A214" s="31">
        <v>0.2</v>
      </c>
      <c r="B214" s="27">
        <v>125032.57</v>
      </c>
    </row>
    <row r="215">
      <c r="A215" s="31">
        <v>0.0</v>
      </c>
      <c r="B215" s="27">
        <v>117638.065</v>
      </c>
    </row>
    <row r="216">
      <c r="A216" s="31">
        <v>6.4</v>
      </c>
      <c r="B216" s="27">
        <v>141451.725</v>
      </c>
    </row>
    <row r="217">
      <c r="A217" s="31">
        <v>0.0</v>
      </c>
      <c r="B217" s="27">
        <v>147550.185</v>
      </c>
    </row>
    <row r="218">
      <c r="A218" s="31">
        <v>1.0</v>
      </c>
      <c r="B218" s="27">
        <v>142325.99</v>
      </c>
    </row>
    <row r="219">
      <c r="A219" s="31">
        <v>1.6</v>
      </c>
      <c r="B219" s="27">
        <v>143642.355</v>
      </c>
    </row>
    <row r="220">
      <c r="A220" s="31">
        <v>1.4</v>
      </c>
      <c r="B220" s="27">
        <v>143060.33</v>
      </c>
    </row>
    <row r="221">
      <c r="A221" s="31">
        <v>0.4</v>
      </c>
      <c r="B221" s="27">
        <v>125830.535</v>
      </c>
    </row>
    <row r="222">
      <c r="A222" s="31">
        <v>0.0</v>
      </c>
      <c r="B222" s="27">
        <v>120008.455</v>
      </c>
    </row>
    <row r="223">
      <c r="A223" s="31">
        <v>0.2</v>
      </c>
      <c r="B223" s="27">
        <v>130978.095</v>
      </c>
    </row>
    <row r="224">
      <c r="A224" s="31">
        <v>0.8</v>
      </c>
      <c r="B224" s="27">
        <v>135616.125</v>
      </c>
    </row>
    <row r="225">
      <c r="A225" s="31">
        <v>0.0</v>
      </c>
      <c r="B225" s="27">
        <v>138900.5</v>
      </c>
    </row>
    <row r="226">
      <c r="A226" s="31">
        <v>0.2</v>
      </c>
      <c r="B226" s="27">
        <v>140905.85</v>
      </c>
    </row>
    <row r="227">
      <c r="A227" s="31">
        <v>0.0</v>
      </c>
      <c r="B227" s="27">
        <v>137838.925</v>
      </c>
    </row>
    <row r="228">
      <c r="A228" s="31">
        <v>0.4</v>
      </c>
      <c r="B228" s="27">
        <v>122088.76</v>
      </c>
    </row>
    <row r="229">
      <c r="A229" s="31">
        <v>0.2</v>
      </c>
      <c r="B229" s="27">
        <v>116648.77</v>
      </c>
    </row>
    <row r="230">
      <c r="A230" s="31">
        <v>2.4</v>
      </c>
      <c r="B230" s="27">
        <v>137008.71</v>
      </c>
    </row>
    <row r="231">
      <c r="A231" s="31">
        <v>0.6</v>
      </c>
      <c r="B231" s="27">
        <v>148093.96</v>
      </c>
    </row>
    <row r="232">
      <c r="A232" s="31">
        <v>0.0</v>
      </c>
      <c r="B232" s="27">
        <v>144024.66</v>
      </c>
    </row>
    <row r="233">
      <c r="A233" s="31">
        <v>0.0</v>
      </c>
      <c r="B233" s="27">
        <v>131575.79</v>
      </c>
    </row>
    <row r="234">
      <c r="A234" s="31">
        <v>0.0</v>
      </c>
      <c r="B234" s="27">
        <v>126570.47</v>
      </c>
    </row>
    <row r="235">
      <c r="A235" s="31">
        <v>0.0</v>
      </c>
      <c r="B235" s="27">
        <v>112275.15</v>
      </c>
    </row>
    <row r="236">
      <c r="A236" s="31">
        <v>0.0</v>
      </c>
      <c r="B236" s="27">
        <v>111793.015</v>
      </c>
    </row>
    <row r="237">
      <c r="A237" s="31">
        <v>0.0</v>
      </c>
      <c r="B237" s="27">
        <v>128868.255</v>
      </c>
    </row>
    <row r="238">
      <c r="A238" s="31">
        <v>0.0</v>
      </c>
      <c r="B238" s="27">
        <v>135051.545</v>
      </c>
    </row>
    <row r="239">
      <c r="A239" s="31">
        <v>0.2</v>
      </c>
      <c r="B239" s="27">
        <v>135914.68</v>
      </c>
    </row>
    <row r="240">
      <c r="A240" s="31">
        <v>0.8</v>
      </c>
      <c r="B240" s="27">
        <v>141159.77</v>
      </c>
    </row>
    <row r="241">
      <c r="A241" s="31">
        <v>17.4</v>
      </c>
      <c r="B241" s="27">
        <v>134755.505</v>
      </c>
    </row>
    <row r="242">
      <c r="A242" s="31">
        <v>1.8</v>
      </c>
      <c r="B242" s="27">
        <v>124448.5</v>
      </c>
    </row>
    <row r="243">
      <c r="A243" s="31">
        <v>2.2</v>
      </c>
      <c r="B243" s="27">
        <v>116744.215</v>
      </c>
    </row>
    <row r="244">
      <c r="A244" s="31">
        <v>0.0</v>
      </c>
      <c r="B244" s="27">
        <v>137724.895</v>
      </c>
    </row>
    <row r="245">
      <c r="A245" s="31">
        <v>0.0</v>
      </c>
      <c r="B245" s="27">
        <v>134116.77</v>
      </c>
    </row>
    <row r="246">
      <c r="A246" s="31">
        <v>0.0</v>
      </c>
      <c r="B246" s="27">
        <v>132794.715</v>
      </c>
    </row>
    <row r="247">
      <c r="A247" s="31">
        <v>4.4</v>
      </c>
      <c r="B247" s="27">
        <v>132096.335</v>
      </c>
    </row>
    <row r="248">
      <c r="A248" s="31">
        <v>0.0</v>
      </c>
      <c r="B248" s="27">
        <v>131384.88</v>
      </c>
    </row>
    <row r="249">
      <c r="A249" s="31">
        <v>0.0</v>
      </c>
      <c r="B249" s="27">
        <v>115799.32</v>
      </c>
    </row>
    <row r="250">
      <c r="A250" s="31">
        <v>0.0</v>
      </c>
      <c r="B250" s="27">
        <v>109641.375</v>
      </c>
    </row>
    <row r="251">
      <c r="A251" s="31">
        <v>3.6</v>
      </c>
      <c r="B251" s="27">
        <v>131619.365</v>
      </c>
    </row>
    <row r="252">
      <c r="A252" s="31">
        <v>2.0</v>
      </c>
      <c r="B252" s="27">
        <v>136340.7</v>
      </c>
    </row>
    <row r="253">
      <c r="A253" s="31">
        <v>0.0</v>
      </c>
      <c r="B253" s="27">
        <v>132977.45</v>
      </c>
    </row>
    <row r="254">
      <c r="A254" s="31">
        <v>0.0</v>
      </c>
      <c r="B254" s="27">
        <v>133541.98</v>
      </c>
    </row>
    <row r="255">
      <c r="A255" s="31">
        <v>0.0</v>
      </c>
      <c r="B255" s="27">
        <v>123968.9</v>
      </c>
    </row>
    <row r="256">
      <c r="A256" s="31">
        <v>0.0</v>
      </c>
      <c r="B256" s="27">
        <v>108790.005</v>
      </c>
    </row>
    <row r="257">
      <c r="A257" s="31">
        <v>0.0</v>
      </c>
      <c r="B257" s="27">
        <v>99161.765</v>
      </c>
    </row>
    <row r="258">
      <c r="A258" s="31">
        <v>0.0</v>
      </c>
      <c r="B258" s="27">
        <v>116574.17</v>
      </c>
    </row>
    <row r="259">
      <c r="A259" s="31">
        <v>15.8</v>
      </c>
      <c r="B259" s="27">
        <v>123750.5</v>
      </c>
    </row>
    <row r="260">
      <c r="A260" s="31">
        <v>0.0</v>
      </c>
      <c r="B260" s="27">
        <v>131795.485</v>
      </c>
    </row>
    <row r="261">
      <c r="A261" s="31">
        <v>0.4</v>
      </c>
      <c r="B261" s="27">
        <v>131050.675</v>
      </c>
    </row>
    <row r="262">
      <c r="A262" s="31">
        <v>0.0</v>
      </c>
      <c r="B262" s="27">
        <v>130764.585</v>
      </c>
    </row>
    <row r="263">
      <c r="A263" s="31">
        <v>0.0</v>
      </c>
      <c r="B263" s="27">
        <v>112377.185</v>
      </c>
    </row>
    <row r="264">
      <c r="A264" s="31">
        <v>0.0</v>
      </c>
      <c r="B264" s="27">
        <v>103708.925</v>
      </c>
    </row>
    <row r="265">
      <c r="A265" s="31">
        <v>0.0</v>
      </c>
      <c r="B265" s="27">
        <v>120096.71</v>
      </c>
    </row>
    <row r="266">
      <c r="A266" s="31">
        <v>4.4</v>
      </c>
      <c r="B266" s="27">
        <v>127755.095</v>
      </c>
    </row>
    <row r="267">
      <c r="A267" s="31">
        <v>0.0</v>
      </c>
      <c r="B267" s="27">
        <v>131866.73</v>
      </c>
    </row>
    <row r="268">
      <c r="A268" s="31">
        <v>0.0</v>
      </c>
      <c r="B268" s="27">
        <v>130937.625</v>
      </c>
    </row>
    <row r="269">
      <c r="A269" s="31">
        <v>0.0</v>
      </c>
      <c r="B269" s="27">
        <v>124278.93</v>
      </c>
    </row>
    <row r="270">
      <c r="A270" s="31">
        <v>0.0</v>
      </c>
      <c r="B270" s="27">
        <v>111064.49</v>
      </c>
    </row>
    <row r="271">
      <c r="A271" s="31">
        <v>0.0</v>
      </c>
      <c r="B271" s="27">
        <v>106431.815</v>
      </c>
    </row>
    <row r="272">
      <c r="A272" s="31">
        <v>0.0</v>
      </c>
      <c r="B272" s="27">
        <v>121796.715</v>
      </c>
    </row>
    <row r="273">
      <c r="A273" s="31">
        <v>0.0</v>
      </c>
      <c r="B273" s="27">
        <v>126691.8</v>
      </c>
    </row>
    <row r="274">
      <c r="A274" s="31">
        <v>0.0</v>
      </c>
      <c r="B274" s="27">
        <v>129641.245</v>
      </c>
    </row>
    <row r="275">
      <c r="A275" s="31">
        <v>0.0</v>
      </c>
      <c r="B275" s="27">
        <v>124356.415</v>
      </c>
    </row>
    <row r="276">
      <c r="A276" s="31">
        <v>0.0</v>
      </c>
      <c r="B276" s="27">
        <v>107544.145</v>
      </c>
    </row>
    <row r="277">
      <c r="A277" s="31">
        <v>0.0</v>
      </c>
      <c r="B277" s="27">
        <v>100598.55</v>
      </c>
    </row>
    <row r="278">
      <c r="A278" s="31">
        <v>0.0</v>
      </c>
      <c r="B278" s="27">
        <v>103828.88</v>
      </c>
    </row>
    <row r="279">
      <c r="A279" s="31">
        <v>0.0</v>
      </c>
      <c r="B279" s="27">
        <v>125194.87</v>
      </c>
    </row>
    <row r="280">
      <c r="A280" s="31">
        <v>0.0</v>
      </c>
      <c r="B280" s="27">
        <v>127225.245</v>
      </c>
    </row>
    <row r="281">
      <c r="A281" s="31">
        <v>0.0</v>
      </c>
      <c r="B281" s="27">
        <v>117282.765</v>
      </c>
    </row>
    <row r="282">
      <c r="A282" s="31">
        <v>0.0</v>
      </c>
      <c r="B282" s="27">
        <v>122121.325</v>
      </c>
    </row>
    <row r="283">
      <c r="A283" s="31">
        <v>0.0</v>
      </c>
      <c r="B283" s="27">
        <v>126989.905</v>
      </c>
    </row>
    <row r="284">
      <c r="A284" s="31">
        <v>0.0</v>
      </c>
      <c r="B284" s="27">
        <v>112604.825</v>
      </c>
    </row>
    <row r="285">
      <c r="A285" s="31">
        <v>0.4</v>
      </c>
      <c r="B285" s="27">
        <v>105376.335</v>
      </c>
    </row>
    <row r="286">
      <c r="A286" s="31">
        <v>0.6</v>
      </c>
      <c r="B286" s="27">
        <v>120916.215</v>
      </c>
    </row>
    <row r="287">
      <c r="A287" s="31">
        <v>0.4</v>
      </c>
      <c r="B287" s="27">
        <v>122830.38</v>
      </c>
    </row>
    <row r="288">
      <c r="A288" s="31">
        <v>0.0</v>
      </c>
      <c r="B288" s="27">
        <v>126919.195</v>
      </c>
    </row>
    <row r="289">
      <c r="A289" s="31">
        <v>0.0</v>
      </c>
      <c r="B289" s="27">
        <v>130260.37</v>
      </c>
    </row>
    <row r="290">
      <c r="A290" s="31">
        <v>0.0</v>
      </c>
      <c r="B290" s="27">
        <v>123985.97</v>
      </c>
    </row>
    <row r="291">
      <c r="A291" s="31">
        <v>0.0</v>
      </c>
      <c r="B291" s="27">
        <v>104916.345</v>
      </c>
    </row>
    <row r="292">
      <c r="A292" s="31">
        <v>0.0</v>
      </c>
      <c r="B292" s="27">
        <v>100812.04</v>
      </c>
    </row>
    <row r="293">
      <c r="A293" s="31">
        <v>0.0</v>
      </c>
      <c r="B293" s="27">
        <v>120795.0</v>
      </c>
    </row>
    <row r="294">
      <c r="A294" s="31">
        <v>0.0</v>
      </c>
      <c r="B294" s="27">
        <v>126655.49</v>
      </c>
    </row>
    <row r="295">
      <c r="A295" s="31">
        <v>2.4</v>
      </c>
      <c r="B295" s="27">
        <v>122368.885</v>
      </c>
    </row>
    <row r="296">
      <c r="A296" s="31">
        <v>7.0</v>
      </c>
      <c r="B296" s="27">
        <v>121471.64</v>
      </c>
    </row>
    <row r="297">
      <c r="A297" s="31">
        <v>0.0</v>
      </c>
      <c r="B297" s="27">
        <v>120420.7</v>
      </c>
    </row>
    <row r="298">
      <c r="A298" s="31">
        <v>0.0</v>
      </c>
      <c r="B298" s="27">
        <v>106813.03</v>
      </c>
    </row>
    <row r="299">
      <c r="A299" s="31">
        <v>0.0</v>
      </c>
      <c r="B299" s="27">
        <v>102279.745</v>
      </c>
    </row>
    <row r="300">
      <c r="A300" s="31">
        <v>0.2</v>
      </c>
      <c r="B300" s="27">
        <v>115297.34</v>
      </c>
    </row>
    <row r="301">
      <c r="A301" s="31">
        <v>0.2</v>
      </c>
      <c r="B301" s="27">
        <v>116619.57</v>
      </c>
    </row>
    <row r="302">
      <c r="A302" s="31">
        <v>0.0</v>
      </c>
      <c r="B302" s="27">
        <v>122887.41</v>
      </c>
    </row>
    <row r="303">
      <c r="A303" s="31">
        <v>0.0</v>
      </c>
      <c r="B303" s="27">
        <v>124222.935</v>
      </c>
    </row>
    <row r="304">
      <c r="A304" s="31">
        <v>0.0</v>
      </c>
      <c r="B304" s="27">
        <v>121256.97</v>
      </c>
    </row>
    <row r="305">
      <c r="A305" s="31">
        <v>1.0</v>
      </c>
      <c r="B305" s="27">
        <v>106353.44</v>
      </c>
    </row>
    <row r="306">
      <c r="A306" s="31">
        <v>4.4</v>
      </c>
      <c r="B306" s="27">
        <v>103629.645</v>
      </c>
    </row>
    <row r="307">
      <c r="A307" s="31">
        <v>0.0</v>
      </c>
      <c r="B307" s="27">
        <v>113791.75</v>
      </c>
    </row>
    <row r="308">
      <c r="A308" s="31">
        <v>0.2</v>
      </c>
      <c r="B308" s="27">
        <v>101793.035</v>
      </c>
    </row>
    <row r="309">
      <c r="A309" s="31">
        <v>0.0</v>
      </c>
      <c r="B309" s="27">
        <v>120177.945</v>
      </c>
    </row>
    <row r="310">
      <c r="A310" s="31">
        <v>12.2</v>
      </c>
      <c r="B310" s="27">
        <v>125985.465</v>
      </c>
    </row>
    <row r="311">
      <c r="A311" s="31">
        <v>17.6</v>
      </c>
      <c r="B311" s="27">
        <v>120505.585</v>
      </c>
    </row>
    <row r="312">
      <c r="A312" s="31">
        <v>1.2</v>
      </c>
      <c r="B312" s="27">
        <v>104269.79</v>
      </c>
    </row>
    <row r="313">
      <c r="A313" s="31">
        <v>0.0</v>
      </c>
      <c r="B313" s="27">
        <v>103793.085</v>
      </c>
    </row>
    <row r="314">
      <c r="A314" s="31">
        <v>0.0</v>
      </c>
      <c r="B314" s="27">
        <v>127234.72</v>
      </c>
    </row>
    <row r="315">
      <c r="A315" s="31">
        <v>0.0</v>
      </c>
      <c r="B315" s="27">
        <v>121617.28</v>
      </c>
    </row>
    <row r="316">
      <c r="A316" s="31">
        <v>2.0</v>
      </c>
      <c r="B316" s="27">
        <v>121566.645</v>
      </c>
    </row>
    <row r="317">
      <c r="A317" s="31">
        <v>0.0</v>
      </c>
      <c r="B317" s="27">
        <v>123775.16</v>
      </c>
    </row>
    <row r="318">
      <c r="A318" s="31">
        <v>0.4</v>
      </c>
      <c r="B318" s="27">
        <v>117078.585</v>
      </c>
    </row>
    <row r="319">
      <c r="A319" s="31">
        <v>0.2</v>
      </c>
      <c r="B319" s="27">
        <v>103646.635</v>
      </c>
    </row>
    <row r="320">
      <c r="A320" s="31">
        <v>0.2</v>
      </c>
      <c r="B320" s="27">
        <v>99761.81</v>
      </c>
    </row>
    <row r="321">
      <c r="A321" s="31">
        <v>0.2</v>
      </c>
      <c r="B321" s="27">
        <v>124557.225</v>
      </c>
    </row>
    <row r="322">
      <c r="A322" s="31">
        <v>0.0</v>
      </c>
      <c r="B322" s="27">
        <v>131442.2</v>
      </c>
    </row>
    <row r="323">
      <c r="A323" s="31">
        <v>0.0</v>
      </c>
      <c r="B323" s="27">
        <v>132353.755</v>
      </c>
    </row>
    <row r="324">
      <c r="A324" s="31">
        <v>0.0</v>
      </c>
      <c r="B324" s="27">
        <v>138118.705</v>
      </c>
    </row>
    <row r="325">
      <c r="A325" s="31">
        <v>0.4</v>
      </c>
      <c r="B325" s="27">
        <v>123412.685</v>
      </c>
    </row>
    <row r="326">
      <c r="A326" s="31">
        <v>3.6</v>
      </c>
      <c r="B326" s="27">
        <v>102647.905</v>
      </c>
    </row>
    <row r="327">
      <c r="A327" s="31">
        <v>0.0</v>
      </c>
      <c r="B327" s="27">
        <v>98621.62</v>
      </c>
    </row>
    <row r="328">
      <c r="A328" s="31">
        <v>0.0</v>
      </c>
      <c r="B328" s="27">
        <v>114406.825</v>
      </c>
    </row>
    <row r="329">
      <c r="A329" s="31">
        <v>0.0</v>
      </c>
      <c r="B329" s="27">
        <v>118894.305</v>
      </c>
    </row>
    <row r="330">
      <c r="A330" s="31">
        <v>0.0</v>
      </c>
      <c r="B330" s="27">
        <v>124728.875</v>
      </c>
    </row>
    <row r="331">
      <c r="A331" s="31">
        <v>0.0</v>
      </c>
      <c r="B331" s="27">
        <v>112907.145</v>
      </c>
    </row>
    <row r="332">
      <c r="A332" s="31">
        <v>0.4</v>
      </c>
      <c r="B332" s="27">
        <v>117492.82</v>
      </c>
    </row>
    <row r="333">
      <c r="A333" s="31">
        <v>0.0</v>
      </c>
      <c r="B333" s="27">
        <v>105011.195</v>
      </c>
    </row>
    <row r="334">
      <c r="A334" s="31">
        <v>0.0</v>
      </c>
      <c r="B334" s="27">
        <v>102162.53</v>
      </c>
    </row>
    <row r="335">
      <c r="A335" s="31">
        <v>0.0</v>
      </c>
      <c r="B335" s="27">
        <v>122452.415</v>
      </c>
    </row>
    <row r="336">
      <c r="A336" s="31">
        <v>1.8</v>
      </c>
      <c r="B336" s="27">
        <v>117115.62</v>
      </c>
    </row>
    <row r="337">
      <c r="A337" s="31">
        <v>0.0</v>
      </c>
      <c r="B337" s="27">
        <v>115230.125</v>
      </c>
    </row>
    <row r="338">
      <c r="A338" s="31">
        <v>0.0</v>
      </c>
      <c r="B338" s="27">
        <v>121699.425</v>
      </c>
    </row>
    <row r="339">
      <c r="A339" s="31">
        <v>0.0</v>
      </c>
      <c r="B339" s="27">
        <v>129148.52</v>
      </c>
    </row>
    <row r="340">
      <c r="A340" s="31">
        <v>0.0</v>
      </c>
      <c r="B340" s="27">
        <v>115606.005</v>
      </c>
    </row>
    <row r="341">
      <c r="A341" s="31">
        <v>0.0</v>
      </c>
      <c r="B341" s="27">
        <v>112025.29</v>
      </c>
    </row>
    <row r="342">
      <c r="A342" s="31">
        <v>0.0</v>
      </c>
      <c r="B342" s="27">
        <v>129059.645</v>
      </c>
    </row>
    <row r="343">
      <c r="A343" s="31">
        <v>0.8</v>
      </c>
      <c r="B343" s="27">
        <v>136800.91</v>
      </c>
    </row>
    <row r="344">
      <c r="A344" s="31">
        <v>0.0</v>
      </c>
      <c r="B344" s="27">
        <v>125965.02</v>
      </c>
    </row>
    <row r="345">
      <c r="A345" s="31">
        <v>0.0</v>
      </c>
      <c r="B345" s="27">
        <v>125807.495</v>
      </c>
    </row>
    <row r="346">
      <c r="A346" s="31">
        <v>0.0</v>
      </c>
      <c r="B346" s="27">
        <v>116597.81</v>
      </c>
    </row>
    <row r="347">
      <c r="A347" s="31">
        <v>2.0</v>
      </c>
      <c r="B347" s="27">
        <v>106139.41</v>
      </c>
    </row>
    <row r="348">
      <c r="A348" s="31">
        <v>0.0</v>
      </c>
      <c r="B348" s="27">
        <v>105218.515</v>
      </c>
    </row>
    <row r="349">
      <c r="A349" s="31">
        <v>0.0</v>
      </c>
      <c r="B349" s="27">
        <v>125784.96</v>
      </c>
    </row>
    <row r="350">
      <c r="A350" s="31">
        <v>0.0</v>
      </c>
      <c r="B350" s="27">
        <v>129077.41</v>
      </c>
    </row>
    <row r="351">
      <c r="A351" s="31">
        <v>0.0</v>
      </c>
      <c r="B351" s="27">
        <v>135930.08</v>
      </c>
    </row>
    <row r="352">
      <c r="A352" s="31">
        <v>0.0</v>
      </c>
      <c r="B352" s="27">
        <v>152366.3</v>
      </c>
    </row>
    <row r="353">
      <c r="A353" s="31">
        <v>0.0</v>
      </c>
      <c r="B353" s="27">
        <v>158052.89</v>
      </c>
    </row>
    <row r="354">
      <c r="A354" s="31">
        <v>0.0</v>
      </c>
      <c r="B354" s="27">
        <v>154924.89</v>
      </c>
    </row>
    <row r="355">
      <c r="A355" s="31">
        <v>0.0</v>
      </c>
      <c r="B355" s="27">
        <v>133421.03</v>
      </c>
    </row>
    <row r="356">
      <c r="A356" s="31">
        <v>6.0</v>
      </c>
      <c r="B356" s="27">
        <v>113802.21</v>
      </c>
    </row>
    <row r="357">
      <c r="A357" s="31">
        <v>0.0</v>
      </c>
      <c r="B357" s="27">
        <v>119477.515</v>
      </c>
    </row>
    <row r="358">
      <c r="A358" s="31">
        <v>0.0</v>
      </c>
      <c r="B358" s="27">
        <v>126553.115</v>
      </c>
    </row>
    <row r="359">
      <c r="A359" s="31">
        <v>0.4</v>
      </c>
      <c r="B359" s="27">
        <v>134583.25</v>
      </c>
    </row>
    <row r="360">
      <c r="A360" s="31">
        <v>0.0</v>
      </c>
      <c r="B360" s="27">
        <v>119950.37</v>
      </c>
    </row>
    <row r="361">
      <c r="A361" s="31">
        <v>30.6</v>
      </c>
      <c r="B361" s="27">
        <v>95093.295</v>
      </c>
    </row>
    <row r="362">
      <c r="A362" s="31">
        <v>5.2</v>
      </c>
      <c r="B362" s="27">
        <v>96394.94</v>
      </c>
    </row>
    <row r="363">
      <c r="A363" s="31">
        <v>0.0</v>
      </c>
      <c r="B363" s="27">
        <v>100048.44</v>
      </c>
    </row>
    <row r="364">
      <c r="A364" s="31">
        <v>0.0</v>
      </c>
      <c r="B364" s="27">
        <v>111647.54</v>
      </c>
    </row>
    <row r="365">
      <c r="A365" s="31">
        <v>0.0</v>
      </c>
      <c r="B365" s="27">
        <v>128552.135</v>
      </c>
    </row>
    <row r="366">
      <c r="A366" s="31">
        <v>0.0</v>
      </c>
      <c r="B366" s="27">
        <v>146473.835</v>
      </c>
    </row>
    <row r="367">
      <c r="A367" s="31">
        <v>0.0</v>
      </c>
      <c r="B367" s="27">
        <v>116040.925</v>
      </c>
    </row>
    <row r="368">
      <c r="A368" s="31">
        <v>0.0</v>
      </c>
      <c r="B368" s="27">
        <v>99622.64</v>
      </c>
    </row>
    <row r="369">
      <c r="A369" s="31">
        <v>0.0</v>
      </c>
      <c r="B369" s="27">
        <v>97656.445</v>
      </c>
    </row>
    <row r="370">
      <c r="A370" s="31">
        <v>0.0</v>
      </c>
      <c r="B370" s="27">
        <v>110932.505</v>
      </c>
    </row>
    <row r="371">
      <c r="A371" s="31">
        <v>0.0</v>
      </c>
      <c r="B371" s="27">
        <v>117873.58</v>
      </c>
    </row>
    <row r="372">
      <c r="A372" s="31">
        <v>0.0</v>
      </c>
      <c r="B372" s="27">
        <v>115064.265</v>
      </c>
    </row>
    <row r="373">
      <c r="A373" s="31">
        <v>0.0</v>
      </c>
      <c r="B373" s="27">
        <v>112392.695</v>
      </c>
    </row>
    <row r="374">
      <c r="A374" s="31">
        <v>0.0</v>
      </c>
      <c r="B374" s="27">
        <v>111879.54</v>
      </c>
    </row>
    <row r="375">
      <c r="A375" s="31">
        <v>0.0</v>
      </c>
      <c r="B375" s="27">
        <v>105482.695</v>
      </c>
    </row>
    <row r="376">
      <c r="A376" s="31">
        <v>0.0</v>
      </c>
      <c r="B376" s="27">
        <v>113049.145</v>
      </c>
    </row>
    <row r="377">
      <c r="A377" s="31">
        <v>0.0</v>
      </c>
      <c r="B377" s="27">
        <v>141133.085</v>
      </c>
    </row>
    <row r="378">
      <c r="A378" s="31">
        <v>0.8</v>
      </c>
      <c r="B378" s="27">
        <v>135006.11</v>
      </c>
    </row>
    <row r="379">
      <c r="A379" s="31">
        <v>0.2</v>
      </c>
      <c r="B379" s="27">
        <v>160011.075</v>
      </c>
    </row>
    <row r="380">
      <c r="A380" s="31">
        <v>0.4</v>
      </c>
      <c r="B380" s="27">
        <v>120396.335</v>
      </c>
    </row>
    <row r="381">
      <c r="A381" s="31">
        <v>1.0</v>
      </c>
      <c r="B381" s="27">
        <v>113244.79</v>
      </c>
    </row>
    <row r="382">
      <c r="A382" s="31">
        <v>0.0</v>
      </c>
      <c r="B382" s="27">
        <v>103046.17</v>
      </c>
    </row>
    <row r="383">
      <c r="A383" s="31">
        <v>0.0</v>
      </c>
      <c r="B383" s="27">
        <v>114097.07</v>
      </c>
    </row>
    <row r="384">
      <c r="A384" s="31">
        <v>0.0</v>
      </c>
      <c r="B384" s="27">
        <v>147817.585</v>
      </c>
    </row>
    <row r="385">
      <c r="A385" s="31">
        <v>0.0</v>
      </c>
      <c r="B385" s="27">
        <v>148612.37</v>
      </c>
    </row>
    <row r="386">
      <c r="A386" s="31">
        <v>1.0</v>
      </c>
      <c r="B386" s="27">
        <v>142471.51</v>
      </c>
    </row>
    <row r="387">
      <c r="A387" s="31">
        <v>0.8</v>
      </c>
      <c r="B387" s="27">
        <v>139450.615</v>
      </c>
    </row>
    <row r="388">
      <c r="A388" s="31">
        <v>1.6</v>
      </c>
      <c r="B388" s="27">
        <v>129135.185</v>
      </c>
    </row>
    <row r="389">
      <c r="A389" s="31">
        <v>7.0</v>
      </c>
      <c r="B389" s="27">
        <v>108097.845</v>
      </c>
    </row>
    <row r="390">
      <c r="A390" s="31">
        <v>5.2</v>
      </c>
      <c r="B390" s="27">
        <v>103396.3</v>
      </c>
    </row>
    <row r="391">
      <c r="A391" s="31">
        <v>0.4</v>
      </c>
      <c r="B391" s="27">
        <v>112649.6</v>
      </c>
    </row>
    <row r="392">
      <c r="A392" s="31">
        <v>0.0</v>
      </c>
      <c r="B392" s="27">
        <v>110152.815</v>
      </c>
    </row>
    <row r="393">
      <c r="A393" s="31">
        <v>0.0</v>
      </c>
      <c r="B393" s="27">
        <v>133718.035</v>
      </c>
    </row>
    <row r="394">
      <c r="A394" s="31">
        <v>3.6</v>
      </c>
      <c r="B394" s="27">
        <v>134169.83</v>
      </c>
    </row>
    <row r="395">
      <c r="A395" s="31">
        <v>14.2</v>
      </c>
      <c r="B395" s="27">
        <v>123615.21</v>
      </c>
    </row>
    <row r="396">
      <c r="A396" s="31">
        <v>1.2</v>
      </c>
      <c r="B396" s="27">
        <v>107579.345</v>
      </c>
    </row>
    <row r="397">
      <c r="A397" s="31">
        <v>10.6</v>
      </c>
      <c r="B397" s="27">
        <v>101279.65</v>
      </c>
    </row>
    <row r="398">
      <c r="A398" s="31">
        <v>0.0</v>
      </c>
      <c r="B398" s="27">
        <v>121942.895</v>
      </c>
    </row>
    <row r="399">
      <c r="A399" s="31">
        <v>0.0</v>
      </c>
      <c r="B399" s="27">
        <v>133989.155</v>
      </c>
    </row>
    <row r="400">
      <c r="A400" s="31">
        <v>0.6</v>
      </c>
      <c r="B400" s="27">
        <v>122594.475</v>
      </c>
    </row>
    <row r="401">
      <c r="A401" s="31">
        <v>2.4</v>
      </c>
      <c r="B401" s="27">
        <v>119919.605</v>
      </c>
    </row>
    <row r="402">
      <c r="A402" s="31">
        <v>0.0</v>
      </c>
      <c r="B402" s="27">
        <v>126330.55</v>
      </c>
    </row>
    <row r="403">
      <c r="A403" s="31">
        <v>0.0</v>
      </c>
      <c r="B403" s="27">
        <v>123737.01</v>
      </c>
    </row>
    <row r="404">
      <c r="A404" s="31">
        <v>0.0</v>
      </c>
      <c r="B404" s="27">
        <v>124436.81</v>
      </c>
    </row>
    <row r="405">
      <c r="A405" s="31">
        <v>0.0</v>
      </c>
      <c r="B405" s="27">
        <v>129327.225</v>
      </c>
    </row>
    <row r="406">
      <c r="A406" s="31">
        <v>0.0</v>
      </c>
      <c r="B406" s="27">
        <v>131271.265</v>
      </c>
    </row>
    <row r="407">
      <c r="A407" s="31">
        <v>0.0</v>
      </c>
      <c r="B407" s="27">
        <v>132265.005</v>
      </c>
    </row>
    <row r="408">
      <c r="A408" s="31">
        <v>0.0</v>
      </c>
      <c r="B408" s="27">
        <v>131003.79</v>
      </c>
    </row>
    <row r="409">
      <c r="A409" s="31">
        <v>0.0</v>
      </c>
      <c r="B409" s="27">
        <v>133845.52</v>
      </c>
    </row>
    <row r="410">
      <c r="A410" s="31">
        <v>0.0</v>
      </c>
      <c r="B410" s="27">
        <v>120839.995</v>
      </c>
    </row>
    <row r="411">
      <c r="A411" s="31">
        <v>0.0</v>
      </c>
      <c r="B411" s="27">
        <v>104364.735</v>
      </c>
    </row>
    <row r="412">
      <c r="A412" s="31">
        <v>0.0</v>
      </c>
      <c r="B412" s="27">
        <v>120863.325</v>
      </c>
    </row>
    <row r="413">
      <c r="A413" s="31">
        <v>3.6</v>
      </c>
      <c r="B413" s="27">
        <v>117062.035</v>
      </c>
    </row>
    <row r="414">
      <c r="A414" s="31">
        <v>0.6</v>
      </c>
      <c r="B414" s="27">
        <v>119481.79</v>
      </c>
    </row>
    <row r="415">
      <c r="A415" s="31">
        <v>1.2</v>
      </c>
      <c r="B415" s="27">
        <v>125964.185</v>
      </c>
    </row>
    <row r="416">
      <c r="A416" s="31">
        <v>0.2</v>
      </c>
      <c r="B416" s="27">
        <v>122991.66</v>
      </c>
    </row>
    <row r="417">
      <c r="A417" s="31">
        <v>0.0</v>
      </c>
      <c r="B417" s="27">
        <v>105911.71</v>
      </c>
    </row>
    <row r="418">
      <c r="A418" s="31">
        <v>0.0</v>
      </c>
      <c r="B418" s="27">
        <v>107884.355</v>
      </c>
    </row>
    <row r="419">
      <c r="A419" s="31">
        <v>0.0</v>
      </c>
      <c r="B419" s="27">
        <v>130527.325</v>
      </c>
    </row>
    <row r="420">
      <c r="A420" s="31">
        <v>0.0</v>
      </c>
      <c r="B420" s="27">
        <v>156924.83</v>
      </c>
    </row>
    <row r="421">
      <c r="A421" s="31">
        <v>0.0</v>
      </c>
      <c r="B421" s="27">
        <v>152419.415</v>
      </c>
    </row>
    <row r="422">
      <c r="A422" s="31">
        <v>0.4</v>
      </c>
      <c r="B422" s="27">
        <v>138064.855</v>
      </c>
    </row>
    <row r="423">
      <c r="A423" s="31">
        <v>0.0</v>
      </c>
      <c r="B423" s="27">
        <v>122575.935</v>
      </c>
    </row>
    <row r="424">
      <c r="A424" s="31">
        <v>0.0</v>
      </c>
      <c r="B424" s="27">
        <v>110545.84</v>
      </c>
    </row>
    <row r="425">
      <c r="A425" s="31">
        <v>0.0</v>
      </c>
      <c r="B425" s="27">
        <v>105781.985</v>
      </c>
    </row>
    <row r="426">
      <c r="A426" s="31">
        <v>0.0</v>
      </c>
      <c r="B426" s="27">
        <v>125400.08</v>
      </c>
    </row>
    <row r="427">
      <c r="A427" s="31">
        <v>0.0</v>
      </c>
      <c r="B427" s="27">
        <v>142242.595</v>
      </c>
    </row>
    <row r="428">
      <c r="A428" s="31">
        <v>0.0</v>
      </c>
      <c r="B428" s="27">
        <v>145182.98</v>
      </c>
    </row>
    <row r="429">
      <c r="A429" s="31">
        <v>0.2</v>
      </c>
      <c r="B429" s="27">
        <v>136226.12</v>
      </c>
    </row>
    <row r="430">
      <c r="A430" s="31">
        <v>0.2</v>
      </c>
      <c r="B430" s="27">
        <v>149376.57</v>
      </c>
    </row>
    <row r="431">
      <c r="A431" s="31">
        <v>1.2</v>
      </c>
      <c r="B431" s="27">
        <v>124692.315</v>
      </c>
    </row>
    <row r="432">
      <c r="A432" s="31">
        <v>0.0</v>
      </c>
      <c r="B432" s="27">
        <v>117707.95</v>
      </c>
    </row>
    <row r="433">
      <c r="A433" s="31">
        <v>3.2</v>
      </c>
      <c r="B433" s="27">
        <v>131465.825</v>
      </c>
    </row>
    <row r="434">
      <c r="A434" s="31">
        <v>0.6</v>
      </c>
      <c r="B434" s="27">
        <v>160285.015</v>
      </c>
    </row>
    <row r="435">
      <c r="A435" s="31">
        <v>0.0</v>
      </c>
      <c r="B435" s="27">
        <v>152599.125</v>
      </c>
    </row>
    <row r="436">
      <c r="A436" s="31">
        <v>0.6</v>
      </c>
      <c r="B436" s="27">
        <v>135635.705</v>
      </c>
    </row>
    <row r="437">
      <c r="A437" s="31">
        <v>8.4</v>
      </c>
      <c r="B437" s="27">
        <v>141414.35</v>
      </c>
    </row>
    <row r="438">
      <c r="A438" s="31">
        <v>0.2</v>
      </c>
      <c r="B438" s="27">
        <v>119690.755</v>
      </c>
    </row>
    <row r="439">
      <c r="A439" s="31">
        <v>0.0</v>
      </c>
      <c r="B439" s="27">
        <v>111329.62</v>
      </c>
    </row>
    <row r="440">
      <c r="A440" s="31">
        <v>0.0</v>
      </c>
      <c r="B440" s="27">
        <v>105388.57</v>
      </c>
    </row>
    <row r="441">
      <c r="A441" s="31">
        <v>0.0</v>
      </c>
      <c r="B441" s="27">
        <v>123073.98</v>
      </c>
    </row>
    <row r="442">
      <c r="A442" s="31">
        <v>0.0</v>
      </c>
      <c r="B442" s="27">
        <v>135047.625</v>
      </c>
    </row>
    <row r="443">
      <c r="A443" s="31">
        <v>0.0</v>
      </c>
      <c r="B443" s="27">
        <v>143184.805</v>
      </c>
    </row>
    <row r="444">
      <c r="A444" s="31">
        <v>13.4</v>
      </c>
      <c r="B444" s="27">
        <v>118189.72</v>
      </c>
    </row>
    <row r="445">
      <c r="A445" s="31">
        <v>5.8</v>
      </c>
      <c r="B445" s="27">
        <v>105484.1</v>
      </c>
    </row>
    <row r="446">
      <c r="A446" s="31">
        <v>0.2</v>
      </c>
      <c r="B446" s="27">
        <v>100394.06</v>
      </c>
    </row>
    <row r="447">
      <c r="A447" s="31">
        <v>0.0</v>
      </c>
      <c r="B447" s="27">
        <v>117796.715</v>
      </c>
    </row>
    <row r="448">
      <c r="A448" s="31">
        <v>0.0</v>
      </c>
      <c r="B448" s="27">
        <v>124081.46</v>
      </c>
    </row>
    <row r="449">
      <c r="A449" s="31">
        <v>0.0</v>
      </c>
      <c r="B449" s="27">
        <v>126074.895</v>
      </c>
    </row>
    <row r="450">
      <c r="A450" s="31">
        <v>0.0</v>
      </c>
      <c r="B450" s="27">
        <v>125072.73</v>
      </c>
    </row>
    <row r="451">
      <c r="A451" s="31">
        <v>0.0</v>
      </c>
      <c r="B451" s="27">
        <v>101740.89</v>
      </c>
    </row>
    <row r="452">
      <c r="A452" s="31">
        <v>0.4</v>
      </c>
      <c r="B452" s="27">
        <v>102726.745</v>
      </c>
    </row>
    <row r="453">
      <c r="A453" s="31">
        <v>1.0</v>
      </c>
      <c r="B453" s="27">
        <v>98324.645</v>
      </c>
    </row>
    <row r="454">
      <c r="A454" s="31">
        <v>0.2</v>
      </c>
      <c r="B454" s="27">
        <v>102746.6</v>
      </c>
    </row>
    <row r="455">
      <c r="A455" s="31">
        <v>0.0</v>
      </c>
      <c r="B455" s="27">
        <v>118281.13</v>
      </c>
    </row>
    <row r="456">
      <c r="A456" s="31">
        <v>0.0</v>
      </c>
      <c r="B456" s="27">
        <v>122625.21</v>
      </c>
    </row>
    <row r="457">
      <c r="A457" s="31">
        <v>0.0</v>
      </c>
      <c r="B457" s="27">
        <v>122964.715</v>
      </c>
    </row>
    <row r="458">
      <c r="A458" s="31">
        <v>0.0</v>
      </c>
      <c r="B458" s="27">
        <v>116321.6</v>
      </c>
    </row>
    <row r="459">
      <c r="A459" s="31">
        <v>0.0</v>
      </c>
      <c r="B459" s="27">
        <v>102832.72</v>
      </c>
    </row>
    <row r="460">
      <c r="A460" s="31">
        <v>0.0</v>
      </c>
      <c r="B460" s="27">
        <v>102084.0</v>
      </c>
    </row>
    <row r="461">
      <c r="A461" s="31">
        <v>0.0</v>
      </c>
      <c r="B461" s="27">
        <v>120445.735</v>
      </c>
    </row>
    <row r="462">
      <c r="A462" s="31">
        <v>0.0</v>
      </c>
      <c r="B462" s="27">
        <v>120371.235</v>
      </c>
    </row>
    <row r="463">
      <c r="A463" s="31">
        <v>12.8</v>
      </c>
      <c r="B463" s="27">
        <v>125657.125</v>
      </c>
    </row>
    <row r="464">
      <c r="A464" s="31">
        <v>6.8</v>
      </c>
      <c r="B464" s="27">
        <v>125663.33</v>
      </c>
    </row>
    <row r="465">
      <c r="A465" s="31">
        <v>0.0</v>
      </c>
      <c r="B465" s="27">
        <v>124266.885</v>
      </c>
    </row>
    <row r="466">
      <c r="A466" s="31">
        <v>0.0</v>
      </c>
      <c r="B466" s="27">
        <v>109044.9</v>
      </c>
    </row>
    <row r="467">
      <c r="A467" s="31">
        <v>0.0</v>
      </c>
      <c r="B467" s="27">
        <v>99845.345</v>
      </c>
    </row>
    <row r="468">
      <c r="A468" s="31">
        <v>0.0</v>
      </c>
      <c r="B468" s="27">
        <v>118614.005</v>
      </c>
    </row>
    <row r="469">
      <c r="A469" s="31">
        <v>0.2</v>
      </c>
      <c r="B469" s="27">
        <v>123808.76</v>
      </c>
    </row>
    <row r="470">
      <c r="A470" s="31">
        <v>0.2</v>
      </c>
      <c r="B470" s="27">
        <v>124686.63</v>
      </c>
    </row>
    <row r="471">
      <c r="A471" s="31">
        <v>0.0</v>
      </c>
      <c r="B471" s="27">
        <v>126519.065</v>
      </c>
    </row>
    <row r="472">
      <c r="A472" s="31">
        <v>0.0</v>
      </c>
      <c r="B472" s="27">
        <v>124721.485</v>
      </c>
    </row>
    <row r="473">
      <c r="A473" s="31">
        <v>0.0</v>
      </c>
      <c r="B473" s="27">
        <v>108525.965</v>
      </c>
    </row>
    <row r="474">
      <c r="A474" s="31">
        <v>0.0</v>
      </c>
      <c r="B474" s="27">
        <v>100526.305</v>
      </c>
    </row>
    <row r="475">
      <c r="A475" s="31">
        <v>0.0</v>
      </c>
      <c r="B475" s="27">
        <v>123441.82</v>
      </c>
    </row>
    <row r="476">
      <c r="A476" s="31">
        <v>0.0</v>
      </c>
      <c r="B476" s="27">
        <v>126846.445</v>
      </c>
    </row>
    <row r="477">
      <c r="A477" s="31">
        <v>0.0</v>
      </c>
      <c r="B477" s="27">
        <v>125204.785</v>
      </c>
    </row>
    <row r="478">
      <c r="A478" s="31">
        <v>0.4</v>
      </c>
      <c r="B478" s="27">
        <v>125514.14</v>
      </c>
    </row>
    <row r="479">
      <c r="A479" s="31">
        <v>21.6</v>
      </c>
      <c r="B479" s="27">
        <v>120124.305</v>
      </c>
    </row>
    <row r="480">
      <c r="A480" s="31">
        <v>0.0</v>
      </c>
      <c r="B480" s="27">
        <v>108773.745</v>
      </c>
    </row>
    <row r="481">
      <c r="A481" s="31">
        <v>0.0</v>
      </c>
      <c r="B481" s="27">
        <v>105642.28</v>
      </c>
    </row>
    <row r="482">
      <c r="A482" s="31">
        <v>0.0</v>
      </c>
      <c r="B482" s="27">
        <v>104072.435</v>
      </c>
    </row>
    <row r="483">
      <c r="A483" s="31">
        <v>0.0</v>
      </c>
      <c r="B483" s="27">
        <v>117437.665</v>
      </c>
    </row>
    <row r="484">
      <c r="A484" s="31">
        <v>0.0</v>
      </c>
      <c r="B484" s="27">
        <v>118531.5</v>
      </c>
    </row>
    <row r="485">
      <c r="A485" s="31">
        <v>0.0</v>
      </c>
      <c r="B485" s="27">
        <v>126847.02</v>
      </c>
    </row>
    <row r="486">
      <c r="A486" s="31">
        <v>0.4</v>
      </c>
      <c r="B486" s="27">
        <v>122054.13</v>
      </c>
    </row>
    <row r="487">
      <c r="A487" s="31">
        <v>6.2</v>
      </c>
      <c r="B487" s="27">
        <v>103505.195</v>
      </c>
    </row>
    <row r="488">
      <c r="A488" s="31">
        <v>9.8</v>
      </c>
      <c r="B488" s="27">
        <v>98873.535</v>
      </c>
    </row>
    <row r="489">
      <c r="A489" s="31">
        <v>0.4</v>
      </c>
      <c r="B489" s="27">
        <v>116969.63</v>
      </c>
    </row>
    <row r="490">
      <c r="A490" s="31">
        <v>0.0</v>
      </c>
      <c r="B490" s="27">
        <v>119014.445</v>
      </c>
    </row>
    <row r="491">
      <c r="A491" s="31">
        <v>0.2</v>
      </c>
      <c r="B491" s="27">
        <v>124525.185</v>
      </c>
    </row>
    <row r="492">
      <c r="A492" s="31">
        <v>0.0</v>
      </c>
      <c r="B492" s="27">
        <v>118192.055</v>
      </c>
    </row>
    <row r="493">
      <c r="A493" s="31">
        <v>0.0</v>
      </c>
      <c r="B493" s="27">
        <v>120421.32</v>
      </c>
    </row>
    <row r="494">
      <c r="A494" s="31">
        <v>0.0</v>
      </c>
      <c r="B494" s="27">
        <v>106052.64</v>
      </c>
    </row>
    <row r="495">
      <c r="A495" s="31">
        <v>5.4</v>
      </c>
      <c r="B495" s="27">
        <v>103487.28</v>
      </c>
    </row>
    <row r="496">
      <c r="A496" s="31">
        <v>0.8</v>
      </c>
      <c r="B496" s="27">
        <v>119781.135</v>
      </c>
    </row>
    <row r="497">
      <c r="A497" s="31">
        <v>12.0</v>
      </c>
      <c r="B497" s="27">
        <v>119611.88</v>
      </c>
    </row>
    <row r="498">
      <c r="A498" s="31">
        <v>0.2</v>
      </c>
      <c r="B498" s="27">
        <v>123616.28</v>
      </c>
    </row>
    <row r="499">
      <c r="A499" s="31">
        <v>0.2</v>
      </c>
      <c r="B499" s="27">
        <v>120693.53</v>
      </c>
    </row>
    <row r="500">
      <c r="A500" s="31">
        <v>0.0</v>
      </c>
      <c r="B500" s="27">
        <v>118800.07</v>
      </c>
    </row>
    <row r="501">
      <c r="A501" s="31">
        <v>0.0</v>
      </c>
      <c r="B501" s="27">
        <v>101945.995</v>
      </c>
    </row>
    <row r="502">
      <c r="A502" s="31">
        <v>0.0</v>
      </c>
      <c r="B502" s="27">
        <v>99697.62</v>
      </c>
    </row>
    <row r="503">
      <c r="A503" s="31">
        <v>0.0</v>
      </c>
      <c r="B503" s="27">
        <v>121182.695</v>
      </c>
    </row>
    <row r="504">
      <c r="A504" s="31">
        <v>0.2</v>
      </c>
      <c r="B504" s="27">
        <v>124209.405</v>
      </c>
    </row>
    <row r="505">
      <c r="A505" s="31">
        <v>0.0</v>
      </c>
      <c r="B505" s="27">
        <v>124352.215</v>
      </c>
    </row>
    <row r="506">
      <c r="A506" s="31">
        <v>0.0</v>
      </c>
      <c r="B506" s="27">
        <v>124392.29</v>
      </c>
    </row>
    <row r="507">
      <c r="A507" s="31">
        <v>1.8</v>
      </c>
      <c r="B507" s="27">
        <v>127705.84</v>
      </c>
    </row>
    <row r="508">
      <c r="A508" s="31">
        <v>0.0</v>
      </c>
      <c r="B508" s="27">
        <v>112336.78</v>
      </c>
    </row>
    <row r="509">
      <c r="A509" s="31">
        <v>0.0</v>
      </c>
      <c r="B509" s="27">
        <v>101618.98</v>
      </c>
    </row>
    <row r="510">
      <c r="A510" s="31">
        <v>2.2</v>
      </c>
      <c r="B510" s="27">
        <v>121424.42</v>
      </c>
    </row>
    <row r="511">
      <c r="A511" s="31">
        <v>1.8</v>
      </c>
      <c r="B511" s="27">
        <v>131916.405</v>
      </c>
    </row>
    <row r="512">
      <c r="A512" s="31">
        <v>0.0</v>
      </c>
      <c r="B512" s="27">
        <v>132170.05</v>
      </c>
    </row>
    <row r="513">
      <c r="A513" s="31">
        <v>12.4</v>
      </c>
      <c r="B513" s="27">
        <v>137080.875</v>
      </c>
    </row>
    <row r="514">
      <c r="A514" s="31">
        <v>4.8</v>
      </c>
      <c r="B514" s="27">
        <v>134317.62</v>
      </c>
    </row>
    <row r="515">
      <c r="A515" s="31">
        <v>0.6</v>
      </c>
      <c r="B515" s="27">
        <v>119938.795</v>
      </c>
    </row>
    <row r="516">
      <c r="A516" s="31">
        <v>4.2</v>
      </c>
      <c r="B516" s="27">
        <v>118751.965</v>
      </c>
    </row>
    <row r="517">
      <c r="A517" s="31">
        <v>0.0</v>
      </c>
      <c r="B517" s="27">
        <v>134983.955</v>
      </c>
    </row>
    <row r="518">
      <c r="A518" s="31">
        <v>0.0</v>
      </c>
      <c r="B518" s="27">
        <v>140402.15</v>
      </c>
    </row>
    <row r="519">
      <c r="A519" s="31">
        <v>0.0</v>
      </c>
      <c r="B519" s="27">
        <v>141195.03</v>
      </c>
    </row>
    <row r="520">
      <c r="A520" s="31">
        <v>0.0</v>
      </c>
      <c r="B520" s="27">
        <v>141292.56</v>
      </c>
    </row>
    <row r="521">
      <c r="A521" s="31">
        <v>0.0</v>
      </c>
      <c r="B521" s="27">
        <v>137717.255</v>
      </c>
    </row>
    <row r="522">
      <c r="A522" s="31">
        <v>6.2</v>
      </c>
      <c r="B522" s="27">
        <v>122764.33</v>
      </c>
    </row>
    <row r="523">
      <c r="A523" s="31">
        <v>3.4</v>
      </c>
      <c r="B523" s="27">
        <v>116052.805</v>
      </c>
    </row>
    <row r="524">
      <c r="A524" s="31">
        <v>1.4</v>
      </c>
      <c r="B524" s="27">
        <v>134829.755</v>
      </c>
    </row>
    <row r="525">
      <c r="A525" s="31">
        <v>0.0</v>
      </c>
      <c r="B525" s="27">
        <v>135306.005</v>
      </c>
    </row>
    <row r="526">
      <c r="A526" s="31">
        <v>1.2</v>
      </c>
      <c r="B526" s="27">
        <v>137305.355</v>
      </c>
    </row>
    <row r="527">
      <c r="A527" s="31">
        <v>1.4</v>
      </c>
      <c r="B527" s="27">
        <v>132859.305</v>
      </c>
    </row>
    <row r="528">
      <c r="A528" s="31">
        <v>0.0</v>
      </c>
      <c r="B528" s="27">
        <v>132209.515</v>
      </c>
    </row>
    <row r="529">
      <c r="A529" s="31">
        <v>3.0</v>
      </c>
      <c r="B529" s="27">
        <v>120753.43</v>
      </c>
    </row>
    <row r="530">
      <c r="A530" s="31">
        <v>0.6</v>
      </c>
      <c r="B530" s="27">
        <v>122771.53</v>
      </c>
    </row>
    <row r="531">
      <c r="A531" s="31">
        <v>0.0</v>
      </c>
      <c r="B531" s="27">
        <v>122106.95</v>
      </c>
    </row>
    <row r="532">
      <c r="A532" s="31">
        <v>0.0</v>
      </c>
      <c r="B532" s="27">
        <v>138466.56</v>
      </c>
    </row>
    <row r="533">
      <c r="A533" s="31">
        <v>0.0</v>
      </c>
      <c r="B533" s="27">
        <v>140904.59</v>
      </c>
    </row>
    <row r="534">
      <c r="A534" s="31">
        <v>0.0</v>
      </c>
      <c r="B534" s="27">
        <v>140741.165</v>
      </c>
    </row>
    <row r="535">
      <c r="A535" s="31">
        <v>4.2</v>
      </c>
      <c r="B535" s="27">
        <v>138023.11</v>
      </c>
    </row>
    <row r="536">
      <c r="A536" s="31">
        <v>8.6</v>
      </c>
      <c r="B536" s="27">
        <v>123162.185</v>
      </c>
    </row>
    <row r="537">
      <c r="A537" s="31">
        <v>0.4</v>
      </c>
      <c r="B537" s="27">
        <v>119662.165</v>
      </c>
    </row>
    <row r="538">
      <c r="A538" s="31">
        <v>3.6</v>
      </c>
      <c r="B538" s="27">
        <v>134435.115</v>
      </c>
    </row>
    <row r="539">
      <c r="A539" s="31">
        <v>3.2</v>
      </c>
      <c r="B539" s="27">
        <v>137511.315</v>
      </c>
    </row>
    <row r="540">
      <c r="A540" s="31">
        <v>0.0</v>
      </c>
      <c r="B540" s="27">
        <v>133813.285</v>
      </c>
    </row>
    <row r="541">
      <c r="A541" s="31">
        <v>0.6</v>
      </c>
      <c r="B541" s="27">
        <v>136740.005</v>
      </c>
    </row>
    <row r="542">
      <c r="A542" s="31">
        <v>13.8</v>
      </c>
      <c r="B542" s="27">
        <v>144658.38</v>
      </c>
    </row>
    <row r="543">
      <c r="A543" s="31">
        <v>2.0</v>
      </c>
      <c r="B543" s="27">
        <v>131730.835</v>
      </c>
    </row>
    <row r="544">
      <c r="A544" s="31">
        <v>0.2</v>
      </c>
      <c r="B544" s="27">
        <v>126455.935</v>
      </c>
    </row>
    <row r="545">
      <c r="A545" s="31">
        <v>0.2</v>
      </c>
      <c r="B545" s="27">
        <v>148639.995</v>
      </c>
    </row>
    <row r="546">
      <c r="A546" s="31">
        <v>0.2</v>
      </c>
      <c r="B546" s="27">
        <v>142146.31</v>
      </c>
    </row>
    <row r="547">
      <c r="A547" s="31">
        <v>0.2</v>
      </c>
      <c r="B547" s="27">
        <v>136071.965</v>
      </c>
    </row>
    <row r="548">
      <c r="A548" s="31">
        <v>0.0</v>
      </c>
      <c r="B548" s="27">
        <v>141078.46</v>
      </c>
    </row>
    <row r="549">
      <c r="A549" s="31">
        <v>6.4</v>
      </c>
      <c r="B549" s="27">
        <v>136676.715</v>
      </c>
    </row>
    <row r="550">
      <c r="A550" s="31">
        <v>0.2</v>
      </c>
      <c r="B550" s="27">
        <v>118683.565</v>
      </c>
    </row>
    <row r="551">
      <c r="A551" s="31">
        <v>0.0</v>
      </c>
      <c r="B551" s="27">
        <v>112556.405</v>
      </c>
    </row>
    <row r="552">
      <c r="A552" s="31">
        <v>0.0</v>
      </c>
      <c r="B552" s="27">
        <v>135712.245</v>
      </c>
    </row>
    <row r="553">
      <c r="A553" s="31">
        <v>0.6</v>
      </c>
      <c r="B553" s="27">
        <v>142401.795</v>
      </c>
    </row>
    <row r="554">
      <c r="A554" s="31">
        <v>22.6</v>
      </c>
      <c r="B554" s="27">
        <v>134056.095</v>
      </c>
    </row>
    <row r="555">
      <c r="A555" s="31">
        <v>3.8</v>
      </c>
      <c r="B555" s="27">
        <v>138768.045</v>
      </c>
    </row>
    <row r="556">
      <c r="A556" s="31">
        <v>0.8</v>
      </c>
      <c r="B556" s="27">
        <v>136690.05</v>
      </c>
    </row>
    <row r="557">
      <c r="A557" s="31">
        <v>0.2</v>
      </c>
      <c r="B557" s="27">
        <v>122369.535</v>
      </c>
    </row>
    <row r="558">
      <c r="A558" s="31">
        <v>0.0</v>
      </c>
      <c r="B558" s="27">
        <v>119218.23</v>
      </c>
    </row>
    <row r="559">
      <c r="A559" s="31">
        <v>3.6</v>
      </c>
      <c r="B559" s="27">
        <v>128207.125</v>
      </c>
    </row>
    <row r="560">
      <c r="A560" s="31">
        <v>0.0</v>
      </c>
      <c r="B560" s="27">
        <v>137582.195</v>
      </c>
    </row>
    <row r="561">
      <c r="A561" s="31">
        <v>0.4</v>
      </c>
      <c r="B561" s="27">
        <v>145728.26</v>
      </c>
    </row>
    <row r="562">
      <c r="A562" s="31">
        <v>1.0</v>
      </c>
      <c r="B562" s="27">
        <v>144103.705</v>
      </c>
    </row>
    <row r="563">
      <c r="A563" s="31">
        <v>0.0</v>
      </c>
      <c r="B563" s="27">
        <v>141166.85</v>
      </c>
    </row>
    <row r="564">
      <c r="A564" s="31">
        <v>0.0</v>
      </c>
      <c r="B564" s="27">
        <v>120659.15</v>
      </c>
    </row>
    <row r="565">
      <c r="A565" s="31">
        <v>0.0</v>
      </c>
      <c r="B565" s="27">
        <v>113418.125</v>
      </c>
    </row>
    <row r="566">
      <c r="A566" s="31">
        <v>0.0</v>
      </c>
      <c r="B566" s="27">
        <v>127367.015</v>
      </c>
    </row>
    <row r="567">
      <c r="A567" s="31">
        <v>0.0</v>
      </c>
      <c r="B567" s="27">
        <v>137028.05</v>
      </c>
    </row>
    <row r="568">
      <c r="A568" s="31">
        <v>1.8</v>
      </c>
      <c r="B568" s="27">
        <v>136850.14</v>
      </c>
    </row>
    <row r="569">
      <c r="A569" s="31">
        <v>1.8</v>
      </c>
      <c r="B569" s="27">
        <v>136127.125</v>
      </c>
    </row>
    <row r="570">
      <c r="A570" s="31">
        <v>7.8</v>
      </c>
      <c r="B570" s="27">
        <v>128777.82</v>
      </c>
    </row>
    <row r="571">
      <c r="A571" s="31">
        <v>2.8</v>
      </c>
      <c r="B571" s="27">
        <v>119888.575</v>
      </c>
    </row>
    <row r="572">
      <c r="A572" s="31">
        <v>0.8</v>
      </c>
      <c r="B572" s="27">
        <v>120126.905</v>
      </c>
    </row>
    <row r="573">
      <c r="A573" s="31">
        <v>0.0</v>
      </c>
      <c r="B573" s="27">
        <v>138134.635</v>
      </c>
    </row>
    <row r="574">
      <c r="A574" s="31">
        <v>4.8</v>
      </c>
      <c r="B574" s="27">
        <v>146465.69</v>
      </c>
    </row>
    <row r="575">
      <c r="A575" s="31">
        <v>0.4</v>
      </c>
      <c r="B575" s="27">
        <v>143209.755</v>
      </c>
    </row>
    <row r="576">
      <c r="A576" s="31">
        <v>0.0</v>
      </c>
      <c r="B576" s="27">
        <v>142341.635</v>
      </c>
    </row>
    <row r="577">
      <c r="A577" s="31">
        <v>0.0</v>
      </c>
      <c r="B577" s="27">
        <v>139822.93</v>
      </c>
    </row>
    <row r="578">
      <c r="A578" s="31">
        <v>2.4</v>
      </c>
      <c r="B578" s="27">
        <v>121548.535</v>
      </c>
    </row>
    <row r="579">
      <c r="A579" s="31">
        <v>2.0</v>
      </c>
      <c r="B579" s="27">
        <v>114481.28</v>
      </c>
    </row>
    <row r="580">
      <c r="A580" s="31">
        <v>2.8</v>
      </c>
      <c r="B580" s="27">
        <v>137934.845</v>
      </c>
    </row>
    <row r="581">
      <c r="A581" s="31">
        <v>14.4</v>
      </c>
      <c r="B581" s="27">
        <v>137301.69</v>
      </c>
    </row>
    <row r="582">
      <c r="A582" s="31">
        <v>2.8</v>
      </c>
      <c r="B582" s="27">
        <v>140922.715</v>
      </c>
    </row>
    <row r="583">
      <c r="A583" s="31">
        <v>0.8</v>
      </c>
      <c r="B583" s="27">
        <v>142671.51</v>
      </c>
    </row>
    <row r="584">
      <c r="A584" s="31">
        <v>0.0</v>
      </c>
      <c r="B584" s="27">
        <v>145491.33</v>
      </c>
    </row>
    <row r="585">
      <c r="A585" s="31">
        <v>0.0</v>
      </c>
      <c r="B585" s="27">
        <v>130907.095</v>
      </c>
    </row>
    <row r="586">
      <c r="A586" s="31">
        <v>0.0</v>
      </c>
      <c r="B586" s="27">
        <v>120379.285</v>
      </c>
    </row>
    <row r="587">
      <c r="A587" s="31">
        <v>0.0</v>
      </c>
      <c r="B587" s="27">
        <v>138506.45</v>
      </c>
    </row>
    <row r="588">
      <c r="A588" s="31">
        <v>0.0</v>
      </c>
      <c r="B588" s="27">
        <v>132819.535</v>
      </c>
    </row>
    <row r="589">
      <c r="A589" s="31">
        <v>0.0</v>
      </c>
      <c r="B589" s="27">
        <v>130616.67</v>
      </c>
    </row>
    <row r="590">
      <c r="A590" s="31">
        <v>8.2</v>
      </c>
      <c r="B590" s="27">
        <v>138368.4</v>
      </c>
    </row>
    <row r="591">
      <c r="A591" s="31">
        <v>0.0</v>
      </c>
      <c r="B591" s="27">
        <v>134885.67</v>
      </c>
    </row>
    <row r="592">
      <c r="A592" s="31">
        <v>1.6</v>
      </c>
      <c r="B592" s="27">
        <v>120382.805</v>
      </c>
    </row>
    <row r="593">
      <c r="A593" s="31">
        <v>0.2</v>
      </c>
      <c r="B593" s="27">
        <v>113066.245</v>
      </c>
    </row>
    <row r="594">
      <c r="A594" s="31">
        <v>0.0</v>
      </c>
      <c r="B594" s="27">
        <v>127906.24</v>
      </c>
    </row>
    <row r="595">
      <c r="A595" s="31">
        <v>0.0</v>
      </c>
      <c r="B595" s="27">
        <v>124975.11</v>
      </c>
    </row>
    <row r="596">
      <c r="A596" s="31">
        <v>0.4</v>
      </c>
      <c r="B596" s="27">
        <v>132561.22</v>
      </c>
    </row>
    <row r="597">
      <c r="A597" s="31">
        <v>0.0</v>
      </c>
      <c r="B597" s="27">
        <v>123434.505</v>
      </c>
    </row>
    <row r="598">
      <c r="A598" s="31">
        <v>0.2</v>
      </c>
      <c r="B598" s="27">
        <v>132569.74</v>
      </c>
    </row>
    <row r="599">
      <c r="A599" s="31">
        <v>9.4</v>
      </c>
      <c r="B599" s="27">
        <v>121052.06</v>
      </c>
    </row>
    <row r="600">
      <c r="A600" s="31">
        <v>1.2</v>
      </c>
      <c r="B600" s="27">
        <v>119118.545</v>
      </c>
    </row>
    <row r="601">
      <c r="A601" s="31">
        <v>5.6</v>
      </c>
      <c r="B601" s="27">
        <v>139203.5</v>
      </c>
    </row>
    <row r="602">
      <c r="A602" s="31">
        <v>11.0</v>
      </c>
      <c r="B602" s="27">
        <v>138640.39</v>
      </c>
    </row>
    <row r="603">
      <c r="A603" s="31">
        <v>0.0</v>
      </c>
      <c r="B603" s="27">
        <v>141122.795</v>
      </c>
    </row>
    <row r="604">
      <c r="A604" s="31">
        <v>1.2</v>
      </c>
      <c r="B604" s="27">
        <v>139724.025</v>
      </c>
    </row>
    <row r="605">
      <c r="A605" s="31">
        <v>0.6</v>
      </c>
      <c r="B605" s="27">
        <v>139920.545</v>
      </c>
    </row>
    <row r="606">
      <c r="A606" s="31">
        <v>0.0</v>
      </c>
      <c r="B606" s="27">
        <v>119573.22</v>
      </c>
    </row>
    <row r="607">
      <c r="A607" s="31">
        <v>0.0</v>
      </c>
      <c r="B607" s="27">
        <v>114832.425</v>
      </c>
    </row>
    <row r="608">
      <c r="A608" s="31">
        <v>0.0</v>
      </c>
      <c r="B608" s="27">
        <v>125055.69</v>
      </c>
    </row>
    <row r="609">
      <c r="A609" s="31">
        <v>0.0</v>
      </c>
      <c r="B609" s="27">
        <v>133748.44</v>
      </c>
    </row>
    <row r="610">
      <c r="A610" s="31">
        <v>0.8</v>
      </c>
      <c r="B610" s="27">
        <v>128834.065</v>
      </c>
    </row>
    <row r="611">
      <c r="A611" s="31">
        <v>0.0</v>
      </c>
      <c r="B611" s="27">
        <v>134246.165</v>
      </c>
    </row>
    <row r="612">
      <c r="A612" s="31">
        <v>0.4</v>
      </c>
      <c r="B612" s="27">
        <v>135273.325</v>
      </c>
    </row>
    <row r="613">
      <c r="A613" s="31">
        <v>0.2</v>
      </c>
      <c r="B613" s="27">
        <v>118621.96</v>
      </c>
    </row>
    <row r="614">
      <c r="A614" s="31">
        <v>0.2</v>
      </c>
      <c r="B614" s="27">
        <v>110986.005</v>
      </c>
    </row>
    <row r="615">
      <c r="A615" s="31">
        <v>0.0</v>
      </c>
      <c r="B615" s="27">
        <v>127275.815</v>
      </c>
    </row>
    <row r="616">
      <c r="A616" s="31">
        <v>0.0</v>
      </c>
      <c r="B616" s="27">
        <v>129542.365</v>
      </c>
    </row>
    <row r="617">
      <c r="A617" s="31">
        <v>0.0</v>
      </c>
      <c r="B617" s="27">
        <v>123307.02</v>
      </c>
    </row>
    <row r="618">
      <c r="A618" s="31">
        <v>0.0</v>
      </c>
      <c r="B618" s="27">
        <v>117722.95</v>
      </c>
    </row>
    <row r="619">
      <c r="A619" s="31">
        <v>0.6</v>
      </c>
      <c r="B619" s="27">
        <v>125432.605</v>
      </c>
    </row>
    <row r="620">
      <c r="A620" s="31">
        <v>9.4</v>
      </c>
      <c r="B620" s="27">
        <v>111412.995</v>
      </c>
    </row>
    <row r="621">
      <c r="A621" s="31">
        <v>1.2</v>
      </c>
      <c r="B621" s="27">
        <v>109125.215</v>
      </c>
    </row>
    <row r="622">
      <c r="A622" s="31">
        <v>1.6</v>
      </c>
      <c r="B622" s="27">
        <v>130967.28</v>
      </c>
    </row>
    <row r="623">
      <c r="A623" s="31">
        <v>9.0</v>
      </c>
      <c r="B623" s="27">
        <v>134720.155</v>
      </c>
    </row>
    <row r="624">
      <c r="A624" s="31">
        <v>20.6</v>
      </c>
      <c r="B624" s="27">
        <v>130650.88</v>
      </c>
    </row>
    <row r="625">
      <c r="A625" s="31">
        <v>2.0</v>
      </c>
      <c r="B625" s="27">
        <v>134234.45</v>
      </c>
    </row>
    <row r="626">
      <c r="A626" s="31">
        <v>13.4</v>
      </c>
      <c r="B626" s="27">
        <v>131734.105</v>
      </c>
    </row>
    <row r="627">
      <c r="A627" s="31">
        <v>0.0</v>
      </c>
      <c r="B627" s="27">
        <v>106709.54</v>
      </c>
    </row>
    <row r="628">
      <c r="A628" s="31">
        <v>0.4</v>
      </c>
      <c r="B628" s="27">
        <v>110314.625</v>
      </c>
    </row>
    <row r="629">
      <c r="A629" s="31">
        <v>0.2</v>
      </c>
      <c r="B629" s="27">
        <v>127391.09</v>
      </c>
    </row>
    <row r="630">
      <c r="A630" s="31">
        <v>0.0</v>
      </c>
      <c r="B630" s="27">
        <v>122664.305</v>
      </c>
    </row>
    <row r="631">
      <c r="A631" s="31">
        <v>1.2</v>
      </c>
      <c r="B631" s="27">
        <v>127208.57</v>
      </c>
    </row>
    <row r="632">
      <c r="A632" s="31">
        <v>1.2</v>
      </c>
      <c r="B632" s="27">
        <v>131357.34</v>
      </c>
    </row>
    <row r="633">
      <c r="A633" s="31">
        <v>0.6</v>
      </c>
      <c r="B633" s="27">
        <v>127420.43</v>
      </c>
    </row>
    <row r="634">
      <c r="A634" s="31">
        <v>0.0</v>
      </c>
      <c r="B634" s="27">
        <v>106776.275</v>
      </c>
    </row>
    <row r="635">
      <c r="A635" s="31">
        <v>5.8</v>
      </c>
      <c r="B635" s="27">
        <v>105931.555</v>
      </c>
    </row>
    <row r="636">
      <c r="A636" s="31">
        <v>0.6</v>
      </c>
      <c r="B636" s="27">
        <v>124343.19</v>
      </c>
    </row>
    <row r="637">
      <c r="A637" s="31">
        <v>12.6</v>
      </c>
      <c r="B637" s="27">
        <v>126888.77</v>
      </c>
    </row>
    <row r="638">
      <c r="A638" s="31">
        <v>2.2</v>
      </c>
      <c r="B638" s="27">
        <v>121143.25</v>
      </c>
    </row>
    <row r="639">
      <c r="A639" s="31">
        <v>1.8</v>
      </c>
      <c r="B639" s="27">
        <v>122858.49</v>
      </c>
    </row>
    <row r="640">
      <c r="A640" s="31">
        <v>2.0</v>
      </c>
      <c r="B640" s="27">
        <v>113439.775</v>
      </c>
    </row>
    <row r="641">
      <c r="A641" s="31">
        <v>1.6</v>
      </c>
      <c r="B641" s="27">
        <v>109181.26</v>
      </c>
    </row>
    <row r="642">
      <c r="A642" s="31">
        <v>0.0</v>
      </c>
      <c r="B642" s="27">
        <v>97992.93</v>
      </c>
    </row>
    <row r="643">
      <c r="A643" s="31">
        <v>9.2</v>
      </c>
      <c r="B643" s="27">
        <v>115839.01</v>
      </c>
    </row>
    <row r="644">
      <c r="A644" s="31">
        <v>2.0</v>
      </c>
      <c r="B644" s="27">
        <v>124089.47</v>
      </c>
    </row>
    <row r="645">
      <c r="A645" s="31">
        <v>2.8</v>
      </c>
      <c r="B645" s="27">
        <v>128558.385</v>
      </c>
    </row>
    <row r="646">
      <c r="A646" s="31">
        <v>0.0</v>
      </c>
      <c r="B646" s="27">
        <v>115898.54</v>
      </c>
    </row>
    <row r="647">
      <c r="A647" s="31">
        <v>0.0</v>
      </c>
      <c r="B647" s="27">
        <v>116197.73</v>
      </c>
    </row>
    <row r="648">
      <c r="A648" s="31">
        <v>0.0</v>
      </c>
      <c r="B648" s="27">
        <v>101300.775</v>
      </c>
    </row>
    <row r="649">
      <c r="A649" s="31">
        <v>0.0</v>
      </c>
      <c r="B649" s="27">
        <v>94954.16</v>
      </c>
    </row>
    <row r="650">
      <c r="A650" s="31">
        <v>0.8</v>
      </c>
      <c r="B650" s="27">
        <v>116831.43</v>
      </c>
    </row>
    <row r="651">
      <c r="A651" s="31">
        <v>1.4</v>
      </c>
      <c r="B651" s="27">
        <v>124665.82</v>
      </c>
    </row>
    <row r="652">
      <c r="A652" s="31">
        <v>0.0</v>
      </c>
      <c r="B652" s="27">
        <v>128612.3</v>
      </c>
    </row>
    <row r="653">
      <c r="A653" s="31">
        <v>4.2</v>
      </c>
      <c r="B653" s="27">
        <v>128242.765</v>
      </c>
    </row>
    <row r="654">
      <c r="A654" s="31">
        <v>0.2</v>
      </c>
      <c r="B654" s="27">
        <v>121731.485</v>
      </c>
    </row>
    <row r="655">
      <c r="A655" s="31">
        <v>0.0</v>
      </c>
      <c r="B655" s="27">
        <v>97887.485</v>
      </c>
    </row>
    <row r="656">
      <c r="A656" s="31">
        <v>0.0</v>
      </c>
      <c r="B656" s="27">
        <v>101793.035</v>
      </c>
    </row>
    <row r="657">
      <c r="A657" s="31">
        <v>9.8</v>
      </c>
      <c r="B657" s="27">
        <v>116042.845</v>
      </c>
    </row>
    <row r="658">
      <c r="A658" s="31">
        <v>1.0</v>
      </c>
      <c r="B658" s="27">
        <v>123265.44</v>
      </c>
    </row>
    <row r="659">
      <c r="A659" s="31">
        <v>2.6</v>
      </c>
      <c r="B659" s="27">
        <v>126362.045</v>
      </c>
    </row>
    <row r="660">
      <c r="A660" s="31">
        <v>0.0</v>
      </c>
      <c r="B660" s="27">
        <v>114867.16</v>
      </c>
    </row>
    <row r="661">
      <c r="A661" s="31">
        <v>0.0</v>
      </c>
      <c r="B661" s="27">
        <v>122975.285</v>
      </c>
    </row>
    <row r="662">
      <c r="A662" s="31">
        <v>16.4</v>
      </c>
      <c r="B662" s="27">
        <v>114184.195</v>
      </c>
    </row>
    <row r="663">
      <c r="A663" s="31">
        <v>8.8</v>
      </c>
      <c r="B663" s="27">
        <v>111289.0</v>
      </c>
    </row>
    <row r="664">
      <c r="A664" s="31">
        <v>0.4</v>
      </c>
      <c r="B664" s="27">
        <v>125270.165</v>
      </c>
    </row>
    <row r="665">
      <c r="A665" s="31">
        <v>0.2</v>
      </c>
      <c r="B665" s="27">
        <v>117138.355</v>
      </c>
    </row>
    <row r="666">
      <c r="A666" s="31">
        <v>0.0</v>
      </c>
      <c r="B666" s="27">
        <v>121605.395</v>
      </c>
    </row>
    <row r="667">
      <c r="A667" s="31">
        <v>0.2</v>
      </c>
      <c r="B667" s="27">
        <v>120142.43</v>
      </c>
    </row>
    <row r="668">
      <c r="A668" s="31">
        <v>0.0</v>
      </c>
      <c r="B668" s="27">
        <v>119820.71</v>
      </c>
    </row>
    <row r="669">
      <c r="A669" s="31">
        <v>0.0</v>
      </c>
      <c r="B669" s="27">
        <v>104191.105</v>
      </c>
    </row>
    <row r="670">
      <c r="A670" s="31">
        <v>0.0</v>
      </c>
      <c r="B670" s="27">
        <v>94325.72</v>
      </c>
    </row>
    <row r="671">
      <c r="A671" s="31">
        <v>1.8</v>
      </c>
      <c r="B671" s="27">
        <v>110661.43</v>
      </c>
    </row>
    <row r="672">
      <c r="A672" s="31">
        <v>0.4</v>
      </c>
      <c r="B672" s="27">
        <v>104976.21</v>
      </c>
    </row>
    <row r="673">
      <c r="A673" s="31">
        <v>0.4</v>
      </c>
      <c r="B673" s="27">
        <v>119904.48</v>
      </c>
    </row>
    <row r="674">
      <c r="A674" s="31">
        <v>0.0</v>
      </c>
      <c r="B674" s="27">
        <v>118677.495</v>
      </c>
    </row>
    <row r="675">
      <c r="A675" s="31">
        <v>0.0</v>
      </c>
      <c r="B675" s="27">
        <v>113666.485</v>
      </c>
    </row>
    <row r="676">
      <c r="A676" s="31">
        <v>0.0</v>
      </c>
      <c r="B676" s="27">
        <v>101810.75</v>
      </c>
    </row>
    <row r="677">
      <c r="A677" s="31">
        <v>0.0</v>
      </c>
      <c r="B677" s="27">
        <v>96934.925</v>
      </c>
    </row>
    <row r="678">
      <c r="A678" s="31">
        <v>0.0</v>
      </c>
      <c r="B678" s="27">
        <v>116230.34</v>
      </c>
    </row>
    <row r="679">
      <c r="A679" s="31">
        <v>0.2</v>
      </c>
      <c r="B679" s="27">
        <v>117794.595</v>
      </c>
    </row>
    <row r="680">
      <c r="A680" s="31">
        <v>0.0</v>
      </c>
      <c r="B680" s="27">
        <v>122131.115</v>
      </c>
    </row>
    <row r="681">
      <c r="A681" s="31">
        <v>0.0</v>
      </c>
      <c r="B681" s="27">
        <v>122634.53</v>
      </c>
    </row>
    <row r="682">
      <c r="A682" s="31">
        <v>0.0</v>
      </c>
      <c r="B682" s="27">
        <v>117953.885</v>
      </c>
    </row>
    <row r="683">
      <c r="A683" s="31">
        <v>2.0</v>
      </c>
      <c r="B683" s="27">
        <v>99907.32</v>
      </c>
    </row>
    <row r="684">
      <c r="A684" s="31">
        <v>2.0</v>
      </c>
      <c r="B684" s="27">
        <v>96805.925</v>
      </c>
    </row>
    <row r="685">
      <c r="A685" s="31">
        <v>8.6</v>
      </c>
      <c r="B685" s="27">
        <v>116817.15</v>
      </c>
    </row>
    <row r="686">
      <c r="A686" s="31">
        <v>0.0</v>
      </c>
      <c r="B686" s="27">
        <v>119905.59</v>
      </c>
    </row>
    <row r="687">
      <c r="A687" s="31">
        <v>0.0</v>
      </c>
      <c r="B687" s="27">
        <v>122146.66</v>
      </c>
    </row>
    <row r="688">
      <c r="A688" s="31">
        <v>0.0</v>
      </c>
      <c r="B688" s="27">
        <v>122464.645</v>
      </c>
    </row>
    <row r="689">
      <c r="A689" s="31">
        <v>0.0</v>
      </c>
      <c r="B689" s="27">
        <v>121441.05</v>
      </c>
    </row>
    <row r="690">
      <c r="A690" s="31">
        <v>0.0</v>
      </c>
      <c r="B690" s="27">
        <v>106868.5</v>
      </c>
    </row>
    <row r="691">
      <c r="A691" s="31">
        <v>0.0</v>
      </c>
      <c r="B691" s="27">
        <v>112098.335</v>
      </c>
    </row>
    <row r="692">
      <c r="A692" s="31">
        <v>0.0</v>
      </c>
      <c r="B692" s="27">
        <v>138681.815</v>
      </c>
    </row>
    <row r="693">
      <c r="A693" s="31">
        <v>8.6</v>
      </c>
      <c r="B693" s="27">
        <v>126617.72</v>
      </c>
    </row>
    <row r="694">
      <c r="A694" s="31">
        <v>5.4</v>
      </c>
      <c r="B694" s="27">
        <v>118119.01</v>
      </c>
    </row>
    <row r="695">
      <c r="A695" s="31">
        <v>2.2</v>
      </c>
      <c r="B695" s="27">
        <v>120308.545</v>
      </c>
    </row>
    <row r="696">
      <c r="A696" s="31">
        <v>0.8</v>
      </c>
      <c r="B696" s="27">
        <v>116011.565</v>
      </c>
    </row>
    <row r="697">
      <c r="A697" s="31">
        <v>0.0</v>
      </c>
      <c r="B697" s="27">
        <v>104700.055</v>
      </c>
    </row>
    <row r="698">
      <c r="A698" s="31">
        <v>0.4</v>
      </c>
      <c r="B698" s="27">
        <v>102718.9</v>
      </c>
    </row>
    <row r="699">
      <c r="A699" s="31">
        <v>0.2</v>
      </c>
      <c r="B699" s="27">
        <v>118666.37</v>
      </c>
    </row>
    <row r="700">
      <c r="A700" s="31">
        <v>0.2</v>
      </c>
      <c r="B700" s="27">
        <v>119169.17</v>
      </c>
    </row>
    <row r="701">
      <c r="A701" s="31">
        <v>0.0</v>
      </c>
      <c r="B701" s="27">
        <v>121067.59</v>
      </c>
    </row>
    <row r="702">
      <c r="A702" s="31">
        <v>0.0</v>
      </c>
      <c r="B702" s="27">
        <v>113024.02</v>
      </c>
    </row>
    <row r="703">
      <c r="A703" s="31">
        <v>0.0</v>
      </c>
      <c r="B703" s="27">
        <v>109318.355</v>
      </c>
    </row>
    <row r="704">
      <c r="A704" s="31">
        <v>0.0</v>
      </c>
      <c r="B704" s="27">
        <v>98899.495</v>
      </c>
    </row>
    <row r="705">
      <c r="A705" s="31">
        <v>0.0</v>
      </c>
      <c r="B705" s="27">
        <v>97300.36</v>
      </c>
    </row>
    <row r="706">
      <c r="A706" s="31">
        <v>2.4</v>
      </c>
      <c r="B706" s="27">
        <v>109670.0</v>
      </c>
    </row>
    <row r="707">
      <c r="A707" s="31">
        <v>0.0</v>
      </c>
      <c r="B707" s="27">
        <v>111228.06</v>
      </c>
    </row>
    <row r="708">
      <c r="A708" s="31">
        <v>0.0</v>
      </c>
      <c r="B708" s="27">
        <v>112738.08</v>
      </c>
    </row>
    <row r="709">
      <c r="A709" s="31">
        <v>2.2</v>
      </c>
      <c r="B709" s="27">
        <v>105445.65</v>
      </c>
    </row>
    <row r="710">
      <c r="A710" s="31">
        <v>6.6</v>
      </c>
      <c r="B710" s="27">
        <v>105664.09</v>
      </c>
    </row>
    <row r="711">
      <c r="A711" s="31">
        <v>0.2</v>
      </c>
      <c r="B711" s="27">
        <v>98622.865</v>
      </c>
    </row>
    <row r="712">
      <c r="A712" s="31">
        <v>1.0</v>
      </c>
      <c r="B712" s="27">
        <v>93673.19</v>
      </c>
    </row>
    <row r="713">
      <c r="A713" s="31">
        <v>0.0</v>
      </c>
      <c r="B713" s="27">
        <v>120390.11</v>
      </c>
    </row>
    <row r="714">
      <c r="A714" s="31">
        <v>0.0</v>
      </c>
      <c r="B714" s="27">
        <v>128831.65</v>
      </c>
    </row>
    <row r="715">
      <c r="A715" s="31">
        <v>0.0</v>
      </c>
      <c r="B715" s="27">
        <v>111423.765</v>
      </c>
    </row>
    <row r="716">
      <c r="A716" s="31">
        <v>0.0</v>
      </c>
      <c r="B716" s="27">
        <v>107072.36</v>
      </c>
    </row>
    <row r="717">
      <c r="A717" s="31">
        <v>0.0</v>
      </c>
      <c r="B717" s="27">
        <v>113698.06</v>
      </c>
    </row>
    <row r="718">
      <c r="A718" s="31">
        <v>0.0</v>
      </c>
      <c r="B718" s="27">
        <v>90227.48</v>
      </c>
    </row>
    <row r="719">
      <c r="A719" s="31">
        <v>0.0</v>
      </c>
      <c r="B719" s="27">
        <v>90911.085</v>
      </c>
    </row>
    <row r="720">
      <c r="A720" s="31">
        <v>0.0</v>
      </c>
      <c r="B720" s="27">
        <v>109260.305</v>
      </c>
    </row>
    <row r="721">
      <c r="A721" s="31">
        <v>3.0</v>
      </c>
      <c r="B721" s="27">
        <v>106451.255</v>
      </c>
    </row>
    <row r="722">
      <c r="A722" s="31">
        <v>0.2</v>
      </c>
      <c r="B722" s="27">
        <v>104389.51</v>
      </c>
    </row>
    <row r="723">
      <c r="A723" s="31">
        <v>0.0</v>
      </c>
      <c r="B723" s="27">
        <v>105513.235</v>
      </c>
    </row>
    <row r="724">
      <c r="A724" s="31">
        <v>0.0</v>
      </c>
      <c r="B724" s="27">
        <v>112247.945</v>
      </c>
    </row>
    <row r="725">
      <c r="A725" s="31">
        <v>0.8</v>
      </c>
      <c r="B725" s="27">
        <v>114843.875</v>
      </c>
    </row>
    <row r="726">
      <c r="A726" s="31">
        <v>0.2</v>
      </c>
      <c r="B726" s="27">
        <v>114468.17</v>
      </c>
    </row>
    <row r="727">
      <c r="A727" s="31">
        <v>0.0</v>
      </c>
      <c r="B727" s="27">
        <v>106284.83</v>
      </c>
    </row>
    <row r="728">
      <c r="A728" s="31">
        <v>1.6</v>
      </c>
      <c r="B728" s="27">
        <v>99701.43</v>
      </c>
    </row>
    <row r="729">
      <c r="A729" s="31">
        <v>1.0</v>
      </c>
      <c r="B729" s="27">
        <v>123693.52</v>
      </c>
    </row>
    <row r="730">
      <c r="A730" s="31">
        <v>0.0</v>
      </c>
      <c r="B730" s="27">
        <v>135571.795</v>
      </c>
    </row>
    <row r="731">
      <c r="A731" s="31">
        <v>20.4</v>
      </c>
      <c r="B731" s="27">
        <v>112141.83</v>
      </c>
    </row>
    <row r="732">
      <c r="A732" s="31">
        <v>0.0</v>
      </c>
      <c r="B732" s="27">
        <v>95728.15</v>
      </c>
    </row>
    <row r="733">
      <c r="A733" s="31">
        <v>0.0</v>
      </c>
      <c r="B733" s="27">
        <v>89403.145</v>
      </c>
    </row>
    <row r="734">
      <c r="A734" s="31">
        <v>0.4</v>
      </c>
      <c r="B734" s="27">
        <v>86507.47</v>
      </c>
    </row>
    <row r="735">
      <c r="A735" s="31">
        <v>0.4</v>
      </c>
      <c r="B735" s="27">
        <v>97564.745</v>
      </c>
    </row>
    <row r="736">
      <c r="A736" s="31">
        <v>0.0</v>
      </c>
      <c r="B736" s="27">
        <v>116606.795</v>
      </c>
    </row>
    <row r="737">
      <c r="A737" s="31">
        <v>0.0</v>
      </c>
      <c r="B737" s="27">
        <v>128079.845</v>
      </c>
    </row>
    <row r="738">
      <c r="A738" s="31">
        <v>0.0</v>
      </c>
      <c r="B738" s="27">
        <v>136308.735</v>
      </c>
    </row>
    <row r="739">
      <c r="A739" s="31">
        <v>0.0</v>
      </c>
      <c r="B739" s="27">
        <v>134955.02</v>
      </c>
    </row>
    <row r="740">
      <c r="A740" s="31">
        <v>0.0</v>
      </c>
      <c r="B740" s="27">
        <v>122777.025</v>
      </c>
    </row>
    <row r="741">
      <c r="A741" s="31">
        <v>0.0</v>
      </c>
      <c r="B741" s="27">
        <v>116211.99</v>
      </c>
    </row>
    <row r="742">
      <c r="A742" s="31">
        <v>0.0</v>
      </c>
      <c r="B742" s="27">
        <v>120366.32</v>
      </c>
    </row>
    <row r="743">
      <c r="A743" s="31">
        <v>0.0</v>
      </c>
      <c r="B743" s="27">
        <v>111595.855</v>
      </c>
    </row>
    <row r="744">
      <c r="A744" s="31">
        <v>0.0</v>
      </c>
      <c r="B744" s="27">
        <v>118783.945</v>
      </c>
    </row>
    <row r="745">
      <c r="A745" s="31">
        <v>1.4</v>
      </c>
      <c r="B745" s="27">
        <v>111341.675</v>
      </c>
    </row>
    <row r="746">
      <c r="A746" s="31">
        <v>2.6</v>
      </c>
      <c r="B746" s="27">
        <v>88996.625</v>
      </c>
    </row>
    <row r="747">
      <c r="A747" s="31">
        <v>0.0</v>
      </c>
      <c r="B747" s="27">
        <v>90294.0</v>
      </c>
    </row>
    <row r="748">
      <c r="A748" s="31">
        <v>0.0</v>
      </c>
      <c r="B748" s="27">
        <v>120928.705</v>
      </c>
    </row>
    <row r="749">
      <c r="A749" s="31">
        <v>0.0</v>
      </c>
      <c r="B749" s="27">
        <v>140517.65</v>
      </c>
    </row>
    <row r="750">
      <c r="A750" s="31">
        <v>0.0</v>
      </c>
      <c r="B750" s="27">
        <v>111211.35</v>
      </c>
    </row>
    <row r="751">
      <c r="A751" s="31">
        <v>0.0</v>
      </c>
      <c r="B751" s="27">
        <v>112371.41</v>
      </c>
    </row>
    <row r="752">
      <c r="A752" s="31">
        <v>22.6</v>
      </c>
      <c r="B752" s="27">
        <v>107937.685</v>
      </c>
    </row>
    <row r="753">
      <c r="A753" s="31">
        <v>0.6</v>
      </c>
      <c r="B753" s="27">
        <v>96779.07</v>
      </c>
    </row>
    <row r="754">
      <c r="A754" s="31">
        <v>0.0</v>
      </c>
      <c r="B754" s="27">
        <v>103291.61</v>
      </c>
    </row>
    <row r="755">
      <c r="A755" s="31">
        <v>0.0</v>
      </c>
      <c r="B755" s="27">
        <v>141332.055</v>
      </c>
    </row>
    <row r="756">
      <c r="A756" s="31">
        <v>0.6</v>
      </c>
      <c r="B756" s="27">
        <v>115664.16</v>
      </c>
    </row>
    <row r="757">
      <c r="A757" s="31">
        <v>0.0</v>
      </c>
      <c r="B757" s="27">
        <v>111936.7</v>
      </c>
    </row>
    <row r="758">
      <c r="A758" s="31">
        <v>0.0</v>
      </c>
      <c r="B758" s="27">
        <v>98590.06</v>
      </c>
    </row>
    <row r="759">
      <c r="A759" s="31">
        <v>0.0</v>
      </c>
      <c r="B759" s="27">
        <v>112513.82</v>
      </c>
    </row>
    <row r="760">
      <c r="A760" s="31">
        <v>0.0</v>
      </c>
      <c r="B760" s="27">
        <v>108336.53</v>
      </c>
    </row>
    <row r="761">
      <c r="A761" s="31">
        <v>0.0</v>
      </c>
      <c r="B761" s="27">
        <v>109020.58</v>
      </c>
    </row>
    <row r="762">
      <c r="A762" s="31">
        <v>0.0</v>
      </c>
      <c r="B762" s="27">
        <v>124292.955</v>
      </c>
    </row>
    <row r="763">
      <c r="A763" s="31">
        <v>3.0</v>
      </c>
      <c r="B763" s="27">
        <v>112863.01</v>
      </c>
    </row>
    <row r="764">
      <c r="A764" s="31">
        <v>0.0</v>
      </c>
      <c r="B764" s="27">
        <v>114133.73</v>
      </c>
    </row>
    <row r="765">
      <c r="A765" s="31">
        <v>0.0</v>
      </c>
      <c r="B765" s="27">
        <v>110669.27</v>
      </c>
    </row>
    <row r="766">
      <c r="A766" s="31">
        <v>0.0</v>
      </c>
      <c r="B766" s="27">
        <v>117452.27</v>
      </c>
    </row>
    <row r="767">
      <c r="A767" s="31">
        <v>0.0</v>
      </c>
      <c r="B767" s="27">
        <v>117361.7</v>
      </c>
    </row>
    <row r="768">
      <c r="A768" s="31">
        <v>0.0</v>
      </c>
      <c r="B768" s="27">
        <v>110384.275</v>
      </c>
    </row>
    <row r="769">
      <c r="A769" s="31">
        <v>32.4</v>
      </c>
      <c r="B769" s="27">
        <v>108761.37</v>
      </c>
    </row>
    <row r="770">
      <c r="A770" s="31">
        <v>0.0</v>
      </c>
      <c r="B770" s="27">
        <v>111543.81</v>
      </c>
    </row>
    <row r="771">
      <c r="A771" s="31">
        <v>0.0</v>
      </c>
      <c r="B771" s="27">
        <v>142213.66</v>
      </c>
    </row>
    <row r="772">
      <c r="A772" s="31">
        <v>0.0</v>
      </c>
      <c r="B772" s="27">
        <v>155060.61</v>
      </c>
    </row>
    <row r="773">
      <c r="A773" s="31">
        <v>0.0</v>
      </c>
      <c r="B773" s="27">
        <v>138793.59</v>
      </c>
    </row>
    <row r="774">
      <c r="A774" s="31">
        <v>0.0</v>
      </c>
      <c r="B774" s="27">
        <v>111983.51</v>
      </c>
    </row>
    <row r="775">
      <c r="A775" s="31">
        <v>2.0</v>
      </c>
      <c r="B775" s="27">
        <v>89003.15</v>
      </c>
    </row>
    <row r="776">
      <c r="A776" s="31">
        <v>0.0</v>
      </c>
      <c r="B776" s="27">
        <v>104844.105</v>
      </c>
    </row>
    <row r="777">
      <c r="A777" s="31">
        <v>0.6</v>
      </c>
      <c r="B777" s="27">
        <v>111613.05</v>
      </c>
    </row>
    <row r="778">
      <c r="A778" s="31">
        <v>0.0</v>
      </c>
      <c r="B778" s="27">
        <v>116299.39</v>
      </c>
    </row>
    <row r="779">
      <c r="A779" s="31">
        <v>0.0</v>
      </c>
      <c r="B779" s="27">
        <v>119947.59</v>
      </c>
    </row>
    <row r="780">
      <c r="A780" s="31">
        <v>0.0</v>
      </c>
      <c r="B780" s="27">
        <v>111885.97</v>
      </c>
    </row>
    <row r="781">
      <c r="A781" s="31">
        <v>0.0</v>
      </c>
      <c r="B781" s="27">
        <v>95623.35</v>
      </c>
    </row>
    <row r="782">
      <c r="A782" s="31">
        <v>0.0</v>
      </c>
      <c r="B782" s="27">
        <v>91280.025</v>
      </c>
    </row>
    <row r="783">
      <c r="A783" s="31">
        <v>3.6</v>
      </c>
      <c r="B783" s="27">
        <v>105341.865</v>
      </c>
    </row>
    <row r="784">
      <c r="A784" s="31">
        <v>0.2</v>
      </c>
      <c r="B784" s="27">
        <v>112351.47</v>
      </c>
    </row>
    <row r="785">
      <c r="A785" s="31">
        <v>0.0</v>
      </c>
      <c r="B785" s="27">
        <v>116690.17</v>
      </c>
    </row>
    <row r="786">
      <c r="A786" s="31">
        <v>0.0</v>
      </c>
      <c r="B786" s="27">
        <v>117948.685</v>
      </c>
    </row>
    <row r="787">
      <c r="A787" s="31">
        <v>1.4</v>
      </c>
      <c r="B787" s="27">
        <v>111229.52</v>
      </c>
    </row>
    <row r="788">
      <c r="A788" s="31">
        <v>0.0</v>
      </c>
      <c r="B788" s="27">
        <v>95046.905</v>
      </c>
    </row>
    <row r="789">
      <c r="A789" s="31">
        <v>0.0</v>
      </c>
      <c r="B789" s="27">
        <v>100495.615</v>
      </c>
    </row>
    <row r="790">
      <c r="A790" s="31">
        <v>0.0</v>
      </c>
      <c r="B790" s="27">
        <v>131090.775</v>
      </c>
    </row>
    <row r="791">
      <c r="A791" s="31">
        <v>0.0</v>
      </c>
      <c r="B791" s="27">
        <v>140167.5</v>
      </c>
    </row>
    <row r="792">
      <c r="A792" s="31">
        <v>0.0</v>
      </c>
      <c r="B792" s="27">
        <v>137291.97</v>
      </c>
    </row>
    <row r="793">
      <c r="A793" s="31">
        <v>0.0</v>
      </c>
      <c r="B793" s="27">
        <v>127633.275</v>
      </c>
    </row>
    <row r="794">
      <c r="A794" s="31">
        <v>0.0</v>
      </c>
      <c r="B794" s="27">
        <v>124311.33</v>
      </c>
    </row>
    <row r="795">
      <c r="A795" s="31">
        <v>0.0</v>
      </c>
      <c r="B795" s="27">
        <v>116083.295</v>
      </c>
    </row>
    <row r="796">
      <c r="A796" s="31">
        <v>0.2</v>
      </c>
      <c r="B796" s="27">
        <v>103539.02</v>
      </c>
    </row>
    <row r="797">
      <c r="A797" s="31">
        <v>0.0</v>
      </c>
      <c r="B797" s="27">
        <v>116447.855</v>
      </c>
    </row>
    <row r="798">
      <c r="A798" s="31">
        <v>0.0</v>
      </c>
      <c r="B798" s="27">
        <v>117931.46</v>
      </c>
    </row>
    <row r="799">
      <c r="A799" s="31">
        <v>0.0</v>
      </c>
      <c r="B799" s="27">
        <v>124370.765</v>
      </c>
    </row>
    <row r="800">
      <c r="A800" s="31">
        <v>0.0</v>
      </c>
      <c r="B800" s="27">
        <v>129649.25</v>
      </c>
    </row>
    <row r="801">
      <c r="A801" s="31">
        <v>0.0</v>
      </c>
      <c r="B801" s="27">
        <v>125346.075</v>
      </c>
    </row>
    <row r="802">
      <c r="A802" s="31">
        <v>0.0</v>
      </c>
      <c r="B802" s="27">
        <v>108816.81</v>
      </c>
    </row>
    <row r="803">
      <c r="A803" s="31">
        <v>0.0</v>
      </c>
      <c r="B803" s="27">
        <v>102617.51</v>
      </c>
    </row>
    <row r="804">
      <c r="A804" s="31">
        <v>0.2</v>
      </c>
      <c r="B804" s="27">
        <v>104468.9</v>
      </c>
    </row>
    <row r="805">
      <c r="A805" s="31">
        <v>0.0</v>
      </c>
      <c r="B805" s="27">
        <v>133227.785</v>
      </c>
    </row>
    <row r="806">
      <c r="A806" s="31">
        <v>0.0</v>
      </c>
      <c r="B806" s="27">
        <v>139672.835</v>
      </c>
    </row>
    <row r="807">
      <c r="A807" s="31">
        <v>1.8</v>
      </c>
      <c r="B807" s="27">
        <v>124255.975</v>
      </c>
    </row>
    <row r="808">
      <c r="A808" s="31">
        <v>0.0</v>
      </c>
      <c r="B808" s="27">
        <v>111612.075</v>
      </c>
    </row>
    <row r="809">
      <c r="A809" s="31">
        <v>0.0</v>
      </c>
      <c r="B809" s="27">
        <v>107731.78</v>
      </c>
    </row>
    <row r="810">
      <c r="A810" s="31">
        <v>0.0</v>
      </c>
      <c r="B810" s="27">
        <v>113593.82</v>
      </c>
    </row>
    <row r="811">
      <c r="A811" s="31">
        <v>0.0</v>
      </c>
      <c r="B811" s="27">
        <v>131980.985</v>
      </c>
    </row>
    <row r="812">
      <c r="A812" s="31">
        <v>4.4</v>
      </c>
      <c r="B812" s="27">
        <v>127625.365</v>
      </c>
    </row>
    <row r="813">
      <c r="A813" s="31">
        <v>9.2</v>
      </c>
      <c r="B813" s="27">
        <v>114696.37</v>
      </c>
    </row>
    <row r="814">
      <c r="A814" s="31">
        <v>0.0</v>
      </c>
      <c r="B814" s="27">
        <v>111632.835</v>
      </c>
    </row>
    <row r="815">
      <c r="A815" s="31">
        <v>0.0</v>
      </c>
      <c r="B815" s="27">
        <v>115411.41</v>
      </c>
    </row>
    <row r="816">
      <c r="A816" s="31">
        <v>0.0</v>
      </c>
      <c r="B816" s="27">
        <v>107465.98</v>
      </c>
    </row>
    <row r="817">
      <c r="A817" s="31">
        <v>0.0</v>
      </c>
      <c r="B817" s="27">
        <v>104189.1</v>
      </c>
    </row>
    <row r="818">
      <c r="A818" s="31">
        <v>0.0</v>
      </c>
      <c r="B818" s="27">
        <v>116237.22</v>
      </c>
    </row>
    <row r="819">
      <c r="A819" s="31">
        <v>4.2</v>
      </c>
      <c r="B819" s="27">
        <v>111032.975</v>
      </c>
    </row>
    <row r="820">
      <c r="A820" s="31">
        <v>0.2</v>
      </c>
      <c r="B820" s="27">
        <v>109640.33</v>
      </c>
    </row>
    <row r="821">
      <c r="A821" s="31">
        <v>3.4</v>
      </c>
      <c r="B821" s="27">
        <v>107491.87</v>
      </c>
    </row>
    <row r="822">
      <c r="A822" s="31">
        <v>2.8</v>
      </c>
      <c r="B822" s="27">
        <v>110662.245</v>
      </c>
    </row>
    <row r="823">
      <c r="A823" s="31">
        <v>0.0</v>
      </c>
      <c r="B823" s="27">
        <v>97402.265</v>
      </c>
    </row>
    <row r="824">
      <c r="A824" s="31">
        <v>0.4</v>
      </c>
      <c r="B824" s="27">
        <v>94477.095</v>
      </c>
    </row>
    <row r="825">
      <c r="A825" s="31">
        <v>0.0</v>
      </c>
      <c r="B825" s="27">
        <v>107895.525</v>
      </c>
    </row>
    <row r="826">
      <c r="A826" s="31">
        <v>0.0</v>
      </c>
      <c r="B826" s="27">
        <v>113138.67</v>
      </c>
    </row>
    <row r="827">
      <c r="A827" s="31">
        <v>0.0</v>
      </c>
      <c r="B827" s="27">
        <v>114191.35</v>
      </c>
    </row>
    <row r="828">
      <c r="A828" s="31">
        <v>0.0</v>
      </c>
      <c r="B828" s="27">
        <v>114817.305</v>
      </c>
    </row>
    <row r="829">
      <c r="A829" s="31">
        <v>0.0</v>
      </c>
      <c r="B829" s="27">
        <v>110160.025</v>
      </c>
    </row>
    <row r="830">
      <c r="A830" s="31">
        <v>0.0</v>
      </c>
      <c r="B830" s="27">
        <v>99084.74</v>
      </c>
    </row>
    <row r="831">
      <c r="A831" s="31">
        <v>10.6</v>
      </c>
      <c r="B831" s="27">
        <v>96041.895</v>
      </c>
    </row>
    <row r="832">
      <c r="A832" s="31">
        <v>25.4</v>
      </c>
      <c r="B832" s="27">
        <v>113287.055</v>
      </c>
    </row>
    <row r="833">
      <c r="A833" s="31">
        <v>15.4</v>
      </c>
      <c r="B833" s="27">
        <v>114159.965</v>
      </c>
    </row>
    <row r="834">
      <c r="A834" s="31">
        <v>0.0</v>
      </c>
      <c r="B834" s="27">
        <v>114335.995</v>
      </c>
    </row>
    <row r="835">
      <c r="A835" s="31">
        <v>0.0</v>
      </c>
      <c r="B835" s="27">
        <v>112704.045</v>
      </c>
    </row>
    <row r="836">
      <c r="A836" s="31">
        <v>0.0</v>
      </c>
      <c r="B836" s="27">
        <v>97436.41</v>
      </c>
    </row>
    <row r="837">
      <c r="A837" s="31">
        <v>0.0</v>
      </c>
      <c r="B837" s="27">
        <v>99608.57</v>
      </c>
    </row>
    <row r="838">
      <c r="A838" s="31">
        <v>0.0</v>
      </c>
      <c r="B838" s="27">
        <v>96594.745</v>
      </c>
    </row>
    <row r="839">
      <c r="A839" s="31">
        <v>0.0</v>
      </c>
      <c r="B839" s="27">
        <v>99945.495</v>
      </c>
    </row>
    <row r="840">
      <c r="A840" s="31">
        <v>0.0</v>
      </c>
      <c r="B840" s="27">
        <v>111955.175</v>
      </c>
    </row>
    <row r="841">
      <c r="A841" s="31">
        <v>0.0</v>
      </c>
      <c r="B841" s="27">
        <v>114436.97</v>
      </c>
    </row>
    <row r="842">
      <c r="A842" s="31">
        <v>0.0</v>
      </c>
      <c r="B842" s="27">
        <v>112816.68</v>
      </c>
    </row>
    <row r="843">
      <c r="A843" s="31">
        <v>9.4</v>
      </c>
      <c r="B843" s="27">
        <v>114522.44</v>
      </c>
    </row>
    <row r="844">
      <c r="A844" s="31">
        <v>4.6</v>
      </c>
      <c r="B844" s="27">
        <v>102528.4</v>
      </c>
    </row>
    <row r="845">
      <c r="A845" s="31">
        <v>0.0</v>
      </c>
      <c r="B845" s="27">
        <v>97356.565</v>
      </c>
    </row>
    <row r="846">
      <c r="A846" s="31">
        <v>0.0</v>
      </c>
      <c r="B846" s="27">
        <v>109421.815</v>
      </c>
    </row>
    <row r="847">
      <c r="A847" s="31">
        <v>21.6</v>
      </c>
      <c r="B847" s="27">
        <v>101548.735</v>
      </c>
    </row>
    <row r="848">
      <c r="A848" s="31">
        <v>20.0</v>
      </c>
      <c r="B848" s="27">
        <v>116795.245</v>
      </c>
    </row>
    <row r="849">
      <c r="A849" s="31">
        <v>15.4</v>
      </c>
      <c r="B849" s="27">
        <v>126329.53</v>
      </c>
    </row>
    <row r="850">
      <c r="A850" s="31">
        <v>0.4</v>
      </c>
      <c r="B850" s="27">
        <v>120144.19</v>
      </c>
    </row>
    <row r="851">
      <c r="A851" s="31">
        <v>0.2</v>
      </c>
      <c r="B851" s="27">
        <v>104864.05</v>
      </c>
    </row>
    <row r="852">
      <c r="A852" s="31">
        <v>0.0</v>
      </c>
      <c r="B852" s="27">
        <v>103756.535</v>
      </c>
    </row>
    <row r="853">
      <c r="A853" s="31">
        <v>0.0</v>
      </c>
      <c r="B853" s="27">
        <v>115103.775</v>
      </c>
    </row>
    <row r="854">
      <c r="A854" s="31">
        <v>2.4</v>
      </c>
      <c r="B854" s="27">
        <v>120718.64</v>
      </c>
    </row>
    <row r="855">
      <c r="A855" s="31">
        <v>0.8</v>
      </c>
      <c r="B855" s="27">
        <v>129196.445</v>
      </c>
    </row>
    <row r="856">
      <c r="A856" s="31">
        <v>0.0</v>
      </c>
      <c r="B856" s="27">
        <v>127260.05</v>
      </c>
    </row>
    <row r="857">
      <c r="A857" s="31">
        <v>0.0</v>
      </c>
      <c r="B857" s="27">
        <v>123150.385</v>
      </c>
    </row>
    <row r="858">
      <c r="A858" s="31">
        <v>0.2</v>
      </c>
      <c r="B858" s="27">
        <v>105013.07</v>
      </c>
    </row>
    <row r="859">
      <c r="A859" s="31">
        <v>1.4</v>
      </c>
      <c r="B859" s="27">
        <v>107424.07</v>
      </c>
    </row>
    <row r="860">
      <c r="A860" s="31">
        <v>1.8</v>
      </c>
      <c r="B860" s="27">
        <v>125858.27</v>
      </c>
    </row>
    <row r="861">
      <c r="A861" s="31">
        <v>1.6</v>
      </c>
      <c r="B861" s="27">
        <v>126760.71</v>
      </c>
    </row>
    <row r="862">
      <c r="A862" s="31">
        <v>0.0</v>
      </c>
      <c r="B862" s="27">
        <v>125747.735</v>
      </c>
    </row>
    <row r="863">
      <c r="A863" s="31">
        <v>0.0</v>
      </c>
      <c r="B863" s="27">
        <v>128753.13</v>
      </c>
    </row>
    <row r="864">
      <c r="A864" s="31">
        <v>0.0</v>
      </c>
      <c r="B864" s="27">
        <v>123523.0</v>
      </c>
    </row>
    <row r="865">
      <c r="A865" s="31">
        <v>0.2</v>
      </c>
      <c r="B865" s="27">
        <v>109477.42</v>
      </c>
    </row>
    <row r="866">
      <c r="A866" s="31">
        <v>0.0</v>
      </c>
      <c r="B866" s="27">
        <v>107497.03</v>
      </c>
    </row>
    <row r="867">
      <c r="A867" s="31">
        <v>0.0</v>
      </c>
      <c r="B867" s="27">
        <v>125871.915</v>
      </c>
    </row>
    <row r="868">
      <c r="A868" s="31">
        <v>0.0</v>
      </c>
      <c r="B868" s="27">
        <v>127820.715</v>
      </c>
    </row>
    <row r="869">
      <c r="A869" s="31">
        <v>0.0</v>
      </c>
      <c r="B869" s="27">
        <v>125072.675</v>
      </c>
    </row>
    <row r="870">
      <c r="A870" s="31">
        <v>0.8</v>
      </c>
      <c r="B870" s="27">
        <v>122910.48</v>
      </c>
    </row>
    <row r="871">
      <c r="A871" s="31">
        <v>0.0</v>
      </c>
      <c r="B871" s="27">
        <v>123351.45</v>
      </c>
    </row>
    <row r="872">
      <c r="A872" s="31">
        <v>0.0</v>
      </c>
      <c r="B872" s="27">
        <v>109111.615</v>
      </c>
    </row>
    <row r="873">
      <c r="A873" s="31">
        <v>0.0</v>
      </c>
      <c r="B873" s="27">
        <v>105912.16</v>
      </c>
    </row>
    <row r="874">
      <c r="A874" s="31">
        <v>0.0</v>
      </c>
      <c r="B874" s="27">
        <v>113551.04</v>
      </c>
    </row>
    <row r="875">
      <c r="A875" s="31">
        <v>0.0</v>
      </c>
      <c r="B875" s="27">
        <v>119127.205</v>
      </c>
    </row>
    <row r="876">
      <c r="A876" s="31">
        <v>0.0</v>
      </c>
      <c r="B876" s="27">
        <v>121571.97</v>
      </c>
    </row>
    <row r="877">
      <c r="A877" s="31">
        <v>0.0</v>
      </c>
      <c r="B877" s="27">
        <v>124010.03</v>
      </c>
    </row>
    <row r="878">
      <c r="A878" s="31">
        <v>0.0</v>
      </c>
      <c r="B878" s="27">
        <v>123130.6</v>
      </c>
    </row>
    <row r="879">
      <c r="A879" s="31">
        <v>0.0</v>
      </c>
      <c r="B879" s="27">
        <v>104643.675</v>
      </c>
    </row>
    <row r="880">
      <c r="A880" s="31">
        <v>6.8</v>
      </c>
      <c r="B880" s="27">
        <v>110029.55</v>
      </c>
    </row>
    <row r="881">
      <c r="A881" s="31">
        <v>1.4</v>
      </c>
      <c r="B881" s="27">
        <v>130516.1</v>
      </c>
    </row>
    <row r="882">
      <c r="A882" s="31">
        <v>2.2</v>
      </c>
      <c r="B882" s="27">
        <v>132762.38</v>
      </c>
    </row>
    <row r="883">
      <c r="A883" s="31">
        <v>5.4</v>
      </c>
      <c r="B883" s="27">
        <v>139030.795</v>
      </c>
    </row>
    <row r="884">
      <c r="A884" s="31">
        <v>0.4</v>
      </c>
      <c r="B884" s="27">
        <v>140202.735</v>
      </c>
    </row>
    <row r="885">
      <c r="A885" s="31">
        <v>0.0</v>
      </c>
      <c r="B885" s="27">
        <v>136856.8</v>
      </c>
    </row>
    <row r="886">
      <c r="A886" s="31">
        <v>0.0</v>
      </c>
      <c r="B886" s="27">
        <v>122161.405</v>
      </c>
    </row>
    <row r="887">
      <c r="A887" s="31">
        <v>0.0</v>
      </c>
      <c r="B887" s="27">
        <v>118953.95</v>
      </c>
    </row>
    <row r="888">
      <c r="A888" s="31">
        <v>0.0</v>
      </c>
      <c r="B888" s="27">
        <v>132877.45</v>
      </c>
    </row>
    <row r="889">
      <c r="A889" s="31">
        <v>6.4</v>
      </c>
      <c r="B889" s="27">
        <v>133274.53</v>
      </c>
    </row>
    <row r="890">
      <c r="A890" s="31">
        <v>0.0</v>
      </c>
      <c r="B890" s="27">
        <v>136116.12</v>
      </c>
    </row>
    <row r="891">
      <c r="A891" s="31">
        <v>0.0</v>
      </c>
      <c r="B891" s="27">
        <v>139511.78</v>
      </c>
    </row>
    <row r="892">
      <c r="A892" s="31">
        <v>1.8</v>
      </c>
      <c r="B892" s="27">
        <v>130994.54</v>
      </c>
    </row>
    <row r="893">
      <c r="A893" s="31">
        <v>0.0</v>
      </c>
      <c r="B893" s="27">
        <v>120698.915</v>
      </c>
    </row>
    <row r="894">
      <c r="A894" s="31">
        <v>0.2</v>
      </c>
      <c r="B894" s="27">
        <v>113374.465</v>
      </c>
    </row>
    <row r="895">
      <c r="A895" s="31">
        <v>0.0</v>
      </c>
      <c r="B895" s="27">
        <v>117691.685</v>
      </c>
    </row>
    <row r="896">
      <c r="A896" s="31">
        <v>0.0</v>
      </c>
      <c r="B896" s="27">
        <v>135184.95</v>
      </c>
    </row>
    <row r="897">
      <c r="A897" s="31">
        <v>0.0</v>
      </c>
      <c r="B897" s="27">
        <v>136253.42</v>
      </c>
    </row>
    <row r="898">
      <c r="A898" s="31">
        <v>0.0</v>
      </c>
      <c r="B898" s="27">
        <v>135303.255</v>
      </c>
    </row>
    <row r="899">
      <c r="A899" s="31">
        <v>0.0</v>
      </c>
      <c r="B899" s="27">
        <v>135269.635</v>
      </c>
    </row>
    <row r="900">
      <c r="A900" s="31">
        <v>0.0</v>
      </c>
      <c r="B900" s="27">
        <v>121178.68</v>
      </c>
    </row>
    <row r="901">
      <c r="A901" s="31">
        <v>0.0</v>
      </c>
      <c r="B901" s="27">
        <v>116112.74</v>
      </c>
    </row>
    <row r="902">
      <c r="A902" s="31">
        <v>0.0</v>
      </c>
      <c r="B902" s="27">
        <v>134925.74</v>
      </c>
    </row>
    <row r="903">
      <c r="A903" s="31">
        <v>0.0</v>
      </c>
      <c r="B903" s="27">
        <v>131996.97</v>
      </c>
    </row>
    <row r="904">
      <c r="A904" s="31">
        <v>0.6</v>
      </c>
      <c r="B904" s="27">
        <v>139814.3</v>
      </c>
    </row>
    <row r="905">
      <c r="A905" s="31">
        <v>0.2</v>
      </c>
      <c r="B905" s="27">
        <v>140348.57</v>
      </c>
    </row>
    <row r="906">
      <c r="A906" s="31">
        <v>0.0</v>
      </c>
      <c r="B906" s="27">
        <v>132029.575</v>
      </c>
    </row>
    <row r="907">
      <c r="A907" s="31">
        <v>1.4</v>
      </c>
      <c r="B907" s="27">
        <v>122393.325</v>
      </c>
    </row>
    <row r="908">
      <c r="A908" s="31">
        <v>0.0</v>
      </c>
      <c r="B908" s="27">
        <v>118103.865</v>
      </c>
    </row>
    <row r="909">
      <c r="A909" s="31">
        <v>1.4</v>
      </c>
      <c r="B909" s="27">
        <v>138040.38</v>
      </c>
    </row>
    <row r="910">
      <c r="A910" s="31">
        <v>0.0</v>
      </c>
      <c r="B910" s="27">
        <v>144526.63</v>
      </c>
    </row>
    <row r="911">
      <c r="A911" s="31">
        <v>0.0</v>
      </c>
      <c r="B911" s="27">
        <v>141351.895</v>
      </c>
    </row>
    <row r="912">
      <c r="A912" s="31">
        <v>0.0</v>
      </c>
      <c r="B912" s="27">
        <v>138124.06</v>
      </c>
    </row>
    <row r="913">
      <c r="A913" s="31">
        <v>4.4</v>
      </c>
      <c r="B913" s="27">
        <v>139275.775</v>
      </c>
    </row>
    <row r="914">
      <c r="A914" s="31">
        <v>0.0</v>
      </c>
      <c r="B914" s="27">
        <v>125949.5</v>
      </c>
    </row>
    <row r="915">
      <c r="A915" s="31">
        <v>0.0</v>
      </c>
      <c r="B915" s="27">
        <v>120137.45</v>
      </c>
    </row>
    <row r="916">
      <c r="A916" s="31">
        <v>0.0</v>
      </c>
      <c r="B916" s="27">
        <v>139765.32</v>
      </c>
    </row>
    <row r="917">
      <c r="A917" s="31">
        <v>3.0</v>
      </c>
      <c r="B917" s="27">
        <v>134029.805</v>
      </c>
    </row>
    <row r="918">
      <c r="A918" s="31">
        <v>0.0</v>
      </c>
      <c r="B918" s="27">
        <v>134084.665</v>
      </c>
    </row>
    <row r="919">
      <c r="A919" s="31">
        <v>0.0</v>
      </c>
      <c r="B919" s="27">
        <v>137899.715</v>
      </c>
    </row>
    <row r="920">
      <c r="A920" s="31">
        <v>0.0</v>
      </c>
      <c r="B920" s="27">
        <v>134078.07</v>
      </c>
    </row>
    <row r="921">
      <c r="A921" s="31">
        <v>0.0</v>
      </c>
      <c r="B921" s="27">
        <v>123687.97</v>
      </c>
    </row>
    <row r="922">
      <c r="A922" s="31">
        <v>0.8</v>
      </c>
      <c r="B922" s="27">
        <v>116064.03</v>
      </c>
    </row>
    <row r="923">
      <c r="A923" s="31">
        <v>0.0</v>
      </c>
      <c r="B923" s="27">
        <v>133132.325</v>
      </c>
    </row>
    <row r="924">
      <c r="A924" s="31">
        <v>0.4</v>
      </c>
      <c r="B924" s="27">
        <v>137352.78</v>
      </c>
    </row>
    <row r="925">
      <c r="A925" s="31">
        <v>0.0</v>
      </c>
      <c r="B925" s="27">
        <v>138152.105</v>
      </c>
    </row>
    <row r="926">
      <c r="A926" s="31">
        <v>0.0</v>
      </c>
      <c r="B926" s="27">
        <v>134622.39</v>
      </c>
    </row>
    <row r="927">
      <c r="A927" s="31">
        <v>2.0</v>
      </c>
      <c r="B927" s="27">
        <v>131387.745</v>
      </c>
    </row>
    <row r="928">
      <c r="A928" s="31">
        <v>0.0</v>
      </c>
      <c r="B928" s="27">
        <v>124486.695</v>
      </c>
    </row>
    <row r="929">
      <c r="A929" s="31">
        <v>0.0</v>
      </c>
      <c r="B929" s="27">
        <v>119927.64</v>
      </c>
    </row>
    <row r="930">
      <c r="A930" s="31">
        <v>0.0</v>
      </c>
      <c r="B930" s="27">
        <v>131868.24</v>
      </c>
    </row>
    <row r="931">
      <c r="A931" s="31">
        <v>0.2</v>
      </c>
      <c r="B931" s="27">
        <v>136121.835</v>
      </c>
    </row>
    <row r="932">
      <c r="A932" s="31">
        <v>5.0</v>
      </c>
      <c r="B932" s="27">
        <v>133906.26</v>
      </c>
    </row>
    <row r="933">
      <c r="A933" s="31">
        <v>0.6</v>
      </c>
      <c r="B933" s="27">
        <v>139316.29</v>
      </c>
    </row>
    <row r="934">
      <c r="A934" s="31">
        <v>4.2</v>
      </c>
      <c r="B934" s="27">
        <v>140073.895</v>
      </c>
    </row>
    <row r="935">
      <c r="A935" s="31">
        <v>0.0</v>
      </c>
      <c r="B935" s="27">
        <v>122397.13</v>
      </c>
    </row>
    <row r="936">
      <c r="A936" s="31">
        <v>0.0</v>
      </c>
      <c r="B936" s="27">
        <v>118007.665</v>
      </c>
    </row>
    <row r="937">
      <c r="A937" s="31">
        <v>7.0</v>
      </c>
      <c r="B937" s="27">
        <v>136330.59</v>
      </c>
    </row>
    <row r="938">
      <c r="A938" s="31">
        <v>0.0</v>
      </c>
      <c r="B938" s="27">
        <v>129699.265</v>
      </c>
    </row>
    <row r="939">
      <c r="A939" s="31">
        <v>2.4</v>
      </c>
      <c r="B939" s="27">
        <v>133198.34</v>
      </c>
    </row>
    <row r="940">
      <c r="A940" s="31">
        <v>2.0</v>
      </c>
      <c r="B940" s="27">
        <v>136003.915</v>
      </c>
    </row>
    <row r="941">
      <c r="A941" s="31">
        <v>2.8</v>
      </c>
      <c r="B941" s="27">
        <v>130432.05</v>
      </c>
    </row>
    <row r="942">
      <c r="A942" s="31">
        <v>0.0</v>
      </c>
      <c r="B942" s="27">
        <v>111331.235</v>
      </c>
    </row>
    <row r="943">
      <c r="A943" s="31">
        <v>0.0</v>
      </c>
      <c r="B943" s="27">
        <v>107580.495</v>
      </c>
    </row>
    <row r="944">
      <c r="A944" s="31">
        <v>0.0</v>
      </c>
      <c r="B944" s="27">
        <v>132276.88</v>
      </c>
    </row>
    <row r="945">
      <c r="A945" s="31">
        <v>0.0</v>
      </c>
      <c r="B945" s="27">
        <v>137617.88</v>
      </c>
    </row>
    <row r="946">
      <c r="A946" s="31">
        <v>0.0</v>
      </c>
      <c r="B946" s="27">
        <v>140729.185</v>
      </c>
    </row>
    <row r="947">
      <c r="A947" s="31">
        <v>0.0</v>
      </c>
      <c r="B947" s="27">
        <v>151355.43</v>
      </c>
    </row>
    <row r="948">
      <c r="A948" s="31">
        <v>6.6</v>
      </c>
      <c r="B948" s="27">
        <v>141647.895</v>
      </c>
    </row>
    <row r="949">
      <c r="A949" s="31">
        <v>0.0</v>
      </c>
      <c r="B949" s="27">
        <v>116696.455</v>
      </c>
    </row>
    <row r="950">
      <c r="A950" s="31">
        <v>0.0</v>
      </c>
      <c r="B950" s="27">
        <v>117351.14</v>
      </c>
    </row>
    <row r="951">
      <c r="A951" s="31">
        <v>4.2</v>
      </c>
      <c r="B951" s="27">
        <v>138963.175</v>
      </c>
    </row>
    <row r="952">
      <c r="A952" s="31">
        <v>2.2</v>
      </c>
      <c r="B952" s="27">
        <v>139108.435</v>
      </c>
    </row>
    <row r="953">
      <c r="A953" s="31">
        <v>0.0</v>
      </c>
      <c r="B953" s="27">
        <v>130044.375</v>
      </c>
    </row>
    <row r="954">
      <c r="A954" s="31">
        <v>0.0</v>
      </c>
      <c r="B954" s="27">
        <v>122361.925</v>
      </c>
    </row>
    <row r="955">
      <c r="A955" s="31">
        <v>0.0</v>
      </c>
      <c r="B955" s="27">
        <v>122862.345</v>
      </c>
    </row>
    <row r="956">
      <c r="A956" s="31">
        <v>2.8</v>
      </c>
      <c r="B956" s="27">
        <v>113669.45</v>
      </c>
    </row>
    <row r="957">
      <c r="A957" s="31">
        <v>2.0</v>
      </c>
      <c r="B957" s="27">
        <v>106274.56</v>
      </c>
    </row>
    <row r="958">
      <c r="A958" s="31">
        <v>0.0</v>
      </c>
      <c r="B958" s="27">
        <v>121533.955</v>
      </c>
    </row>
    <row r="959">
      <c r="A959" s="31">
        <v>0.2</v>
      </c>
      <c r="B959" s="27">
        <v>127193.3</v>
      </c>
    </row>
    <row r="960">
      <c r="A960" s="31">
        <v>0.8</v>
      </c>
      <c r="B960" s="27">
        <v>121445.38</v>
      </c>
    </row>
    <row r="961">
      <c r="A961" s="31">
        <v>1.8</v>
      </c>
      <c r="B961" s="27">
        <v>129223.805</v>
      </c>
    </row>
    <row r="962">
      <c r="A962" s="31">
        <v>2.8</v>
      </c>
      <c r="B962" s="27">
        <v>133562.985</v>
      </c>
    </row>
    <row r="963">
      <c r="A963" s="31">
        <v>7.2</v>
      </c>
      <c r="B963" s="27">
        <v>124852.67</v>
      </c>
    </row>
    <row r="964">
      <c r="A964" s="31">
        <v>2.0</v>
      </c>
      <c r="B964" s="27">
        <v>119798.995</v>
      </c>
    </row>
    <row r="965">
      <c r="A965" s="31">
        <v>0.6</v>
      </c>
      <c r="B965" s="27">
        <v>140410.295</v>
      </c>
    </row>
    <row r="966">
      <c r="A966" s="31">
        <v>1.6</v>
      </c>
      <c r="B966" s="27">
        <v>133809.455</v>
      </c>
    </row>
    <row r="967">
      <c r="A967" s="31">
        <v>0.0</v>
      </c>
      <c r="B967" s="27">
        <v>133056.82</v>
      </c>
    </row>
    <row r="968">
      <c r="A968" s="31">
        <v>9.2</v>
      </c>
      <c r="B968" s="27">
        <v>135619.94</v>
      </c>
    </row>
    <row r="969">
      <c r="A969" s="31">
        <v>0.6</v>
      </c>
      <c r="B969" s="27">
        <v>133666.575</v>
      </c>
    </row>
    <row r="970">
      <c r="A970" s="31">
        <v>0.0</v>
      </c>
      <c r="B970" s="27">
        <v>117444.1</v>
      </c>
    </row>
    <row r="971">
      <c r="A971" s="31">
        <v>7.8</v>
      </c>
      <c r="B971" s="27">
        <v>115177.935</v>
      </c>
    </row>
    <row r="972">
      <c r="A972" s="31">
        <v>0.6</v>
      </c>
      <c r="B972" s="27">
        <v>139414.495</v>
      </c>
    </row>
    <row r="973">
      <c r="A973" s="31">
        <v>0.0</v>
      </c>
      <c r="B973" s="27">
        <v>139814.04</v>
      </c>
    </row>
    <row r="974">
      <c r="A974" s="31">
        <v>0.6</v>
      </c>
      <c r="B974" s="27">
        <v>137513.465</v>
      </c>
    </row>
    <row r="975">
      <c r="A975" s="31">
        <v>0.2</v>
      </c>
      <c r="B975" s="27">
        <v>133982.255</v>
      </c>
    </row>
    <row r="976">
      <c r="A976" s="31">
        <v>0.0</v>
      </c>
      <c r="B976" s="27">
        <v>128707.425</v>
      </c>
    </row>
    <row r="977">
      <c r="A977" s="31">
        <v>0.0</v>
      </c>
      <c r="B977" s="27">
        <v>114098.115</v>
      </c>
    </row>
    <row r="978">
      <c r="A978" s="31">
        <v>0.0</v>
      </c>
      <c r="B978" s="27">
        <v>103964.33</v>
      </c>
    </row>
    <row r="979">
      <c r="A979" s="31">
        <v>0.4</v>
      </c>
      <c r="B979" s="27">
        <v>128001.055</v>
      </c>
    </row>
    <row r="980">
      <c r="A980" s="31">
        <v>0.2</v>
      </c>
      <c r="B980" s="27">
        <v>137696.67</v>
      </c>
    </row>
    <row r="981">
      <c r="A981" s="31">
        <v>4.8</v>
      </c>
      <c r="B981" s="27">
        <v>134819.945</v>
      </c>
    </row>
    <row r="982">
      <c r="A982" s="31">
        <v>0.8</v>
      </c>
      <c r="B982" s="27">
        <v>133405.72</v>
      </c>
    </row>
    <row r="983">
      <c r="A983" s="31">
        <v>3.2</v>
      </c>
      <c r="B983" s="27">
        <v>132543.1</v>
      </c>
    </row>
    <row r="984">
      <c r="A984" s="31">
        <v>1.2</v>
      </c>
      <c r="B984" s="27">
        <v>120454.01</v>
      </c>
    </row>
    <row r="985">
      <c r="A985" s="31">
        <v>0.2</v>
      </c>
      <c r="B985" s="27">
        <v>114584.065</v>
      </c>
    </row>
    <row r="986">
      <c r="A986" s="31">
        <v>0.0</v>
      </c>
      <c r="B986" s="27">
        <v>127169.03</v>
      </c>
    </row>
    <row r="987">
      <c r="A987" s="31">
        <v>0.2</v>
      </c>
      <c r="B987" s="27">
        <v>130906.89</v>
      </c>
    </row>
    <row r="988">
      <c r="A988" s="31">
        <v>2.0</v>
      </c>
      <c r="B988" s="27">
        <v>127192.315</v>
      </c>
    </row>
    <row r="989">
      <c r="A989" s="31">
        <v>1.4</v>
      </c>
      <c r="B989" s="27">
        <v>131986.805</v>
      </c>
    </row>
    <row r="990">
      <c r="A990" s="31">
        <v>0.0</v>
      </c>
      <c r="B990" s="27">
        <v>128761.605</v>
      </c>
    </row>
    <row r="991">
      <c r="A991" s="31">
        <v>21.4</v>
      </c>
      <c r="B991" s="27">
        <v>111301.56</v>
      </c>
    </row>
    <row r="992">
      <c r="A992" s="31">
        <v>0.2</v>
      </c>
      <c r="B992" s="27">
        <v>104766.0</v>
      </c>
    </row>
    <row r="993">
      <c r="A993" s="31">
        <v>0.0</v>
      </c>
      <c r="B993" s="27">
        <v>115123.54</v>
      </c>
    </row>
    <row r="994">
      <c r="A994" s="31">
        <v>0.2</v>
      </c>
      <c r="B994" s="27">
        <v>124033.955</v>
      </c>
    </row>
    <row r="995">
      <c r="A995" s="31">
        <v>0.0</v>
      </c>
      <c r="B995" s="27">
        <v>123461.38</v>
      </c>
    </row>
    <row r="996">
      <c r="A996" s="31">
        <v>0.0</v>
      </c>
      <c r="B996" s="27">
        <v>119309.93</v>
      </c>
    </row>
    <row r="997">
      <c r="A997" s="31">
        <v>0.0</v>
      </c>
      <c r="B997" s="27">
        <v>116611.25</v>
      </c>
    </row>
    <row r="998">
      <c r="A998" s="31">
        <v>0.0</v>
      </c>
      <c r="B998" s="27">
        <v>101012.29</v>
      </c>
    </row>
    <row r="999">
      <c r="A999" s="31">
        <v>0.4</v>
      </c>
      <c r="B999" s="27">
        <v>92608.24</v>
      </c>
    </row>
    <row r="1000">
      <c r="A1000" s="31">
        <v>1.6</v>
      </c>
      <c r="B1000" s="27">
        <v>119126.485</v>
      </c>
    </row>
    <row r="1001">
      <c r="A1001" s="31">
        <v>0.4</v>
      </c>
      <c r="B1001" s="27">
        <v>124452.94</v>
      </c>
    </row>
    <row r="1002">
      <c r="A1002" s="31">
        <v>0.0</v>
      </c>
      <c r="B1002" s="27">
        <v>119028.07</v>
      </c>
    </row>
    <row r="1003">
      <c r="A1003" s="31">
        <v>0.0</v>
      </c>
      <c r="B1003" s="27">
        <v>116655.855</v>
      </c>
    </row>
    <row r="1004">
      <c r="A1004" s="31">
        <v>0.0</v>
      </c>
      <c r="B1004" s="27">
        <v>102847.255</v>
      </c>
    </row>
    <row r="1005">
      <c r="A1005" s="31">
        <v>1.0</v>
      </c>
      <c r="B1005" s="27">
        <v>100701.82</v>
      </c>
    </row>
    <row r="1006">
      <c r="A1006" s="31">
        <v>0.0</v>
      </c>
      <c r="B1006" s="27">
        <v>103556.74</v>
      </c>
    </row>
    <row r="1007">
      <c r="A1007" s="31">
        <v>0.0</v>
      </c>
      <c r="B1007" s="27">
        <v>119226.42</v>
      </c>
    </row>
    <row r="1008">
      <c r="A1008" s="31">
        <v>0.0</v>
      </c>
      <c r="B1008" s="27">
        <v>118856.415</v>
      </c>
    </row>
    <row r="1009">
      <c r="A1009" s="31">
        <v>0.0</v>
      </c>
      <c r="B1009" s="27">
        <v>114604.62</v>
      </c>
    </row>
    <row r="1010">
      <c r="A1010" s="31">
        <v>0.0</v>
      </c>
      <c r="B1010" s="27">
        <v>113134.58</v>
      </c>
    </row>
    <row r="1011">
      <c r="A1011" s="31">
        <v>2.4</v>
      </c>
      <c r="B1011" s="27">
        <v>118359.28</v>
      </c>
    </row>
    <row r="1012">
      <c r="A1012" s="31">
        <v>0.2</v>
      </c>
      <c r="B1012" s="27">
        <v>101974.595</v>
      </c>
    </row>
    <row r="1013">
      <c r="A1013" s="31">
        <v>0.0</v>
      </c>
      <c r="B1013" s="27">
        <v>97053.545</v>
      </c>
    </row>
    <row r="1014">
      <c r="A1014" s="31">
        <v>2.4</v>
      </c>
      <c r="B1014" s="27">
        <v>111432.365</v>
      </c>
    </row>
    <row r="1015">
      <c r="A1015" s="31">
        <v>0.2</v>
      </c>
      <c r="B1015" s="27">
        <v>116556.425</v>
      </c>
    </row>
    <row r="1016">
      <c r="A1016" s="31">
        <v>0.0</v>
      </c>
      <c r="B1016" s="27">
        <v>114133.54</v>
      </c>
    </row>
    <row r="1017">
      <c r="A1017" s="31">
        <v>10.0</v>
      </c>
      <c r="B1017" s="27">
        <v>113957.735</v>
      </c>
    </row>
    <row r="1018">
      <c r="A1018" s="31">
        <v>0.0</v>
      </c>
      <c r="B1018" s="27">
        <v>117048.725</v>
      </c>
    </row>
    <row r="1019">
      <c r="A1019" s="31">
        <v>0.0</v>
      </c>
      <c r="B1019" s="27">
        <v>102037.165</v>
      </c>
    </row>
    <row r="1020">
      <c r="A1020" s="31">
        <v>0.0</v>
      </c>
      <c r="B1020" s="27">
        <v>98108.815</v>
      </c>
    </row>
    <row r="1021">
      <c r="A1021" s="31">
        <v>0.0</v>
      </c>
      <c r="B1021" s="27">
        <v>115907.395</v>
      </c>
    </row>
    <row r="1022">
      <c r="A1022" s="31">
        <v>0.0</v>
      </c>
      <c r="B1022" s="27">
        <v>117470.22</v>
      </c>
    </row>
    <row r="1023">
      <c r="A1023" s="31">
        <v>0.0</v>
      </c>
      <c r="B1023" s="27">
        <v>121087.1</v>
      </c>
    </row>
    <row r="1024">
      <c r="A1024" s="31">
        <v>0.0</v>
      </c>
      <c r="B1024" s="27">
        <v>118201.175</v>
      </c>
    </row>
    <row r="1025">
      <c r="A1025" s="31">
        <v>2.6</v>
      </c>
      <c r="B1025" s="27">
        <v>108412.665</v>
      </c>
    </row>
    <row r="1026">
      <c r="A1026" s="31">
        <v>0.0</v>
      </c>
      <c r="B1026" s="27">
        <v>102195.975</v>
      </c>
    </row>
    <row r="1027">
      <c r="A1027" s="31">
        <v>0.0</v>
      </c>
      <c r="B1027" s="27">
        <v>100571.04</v>
      </c>
    </row>
    <row r="1028">
      <c r="A1028" s="31">
        <v>0.0</v>
      </c>
      <c r="B1028" s="27">
        <v>115549.435</v>
      </c>
    </row>
    <row r="1029">
      <c r="A1029" s="31">
        <v>0.2</v>
      </c>
      <c r="B1029" s="27">
        <v>118010.31</v>
      </c>
    </row>
    <row r="1030">
      <c r="A1030" s="31">
        <v>11.4</v>
      </c>
      <c r="B1030" s="27">
        <v>115813.03</v>
      </c>
    </row>
    <row r="1031">
      <c r="A1031" s="31">
        <v>0.2</v>
      </c>
      <c r="B1031" s="27">
        <v>117333.445</v>
      </c>
    </row>
    <row r="1032">
      <c r="A1032" s="31">
        <v>0.0</v>
      </c>
      <c r="B1032" s="27">
        <v>112633.265</v>
      </c>
    </row>
    <row r="1033">
      <c r="A1033" s="31">
        <v>0.4</v>
      </c>
      <c r="B1033" s="27">
        <v>100746.42</v>
      </c>
    </row>
    <row r="1034">
      <c r="A1034" s="31">
        <v>0.0</v>
      </c>
      <c r="B1034" s="27">
        <v>92182.955</v>
      </c>
    </row>
    <row r="1035">
      <c r="A1035" s="31">
        <v>4.4</v>
      </c>
      <c r="B1035" s="27">
        <v>112227.65</v>
      </c>
    </row>
    <row r="1036">
      <c r="A1036" s="31">
        <v>6.0</v>
      </c>
      <c r="B1036" s="27">
        <v>116179.47</v>
      </c>
    </row>
    <row r="1037">
      <c r="A1037" s="31">
        <v>0.4</v>
      </c>
      <c r="B1037" s="27">
        <v>116632.09</v>
      </c>
    </row>
    <row r="1038">
      <c r="A1038" s="31">
        <v>1.4</v>
      </c>
      <c r="B1038" s="27">
        <v>120470.785</v>
      </c>
    </row>
    <row r="1039">
      <c r="A1039" s="31">
        <v>1.4</v>
      </c>
      <c r="B1039" s="27">
        <v>113451.995</v>
      </c>
    </row>
    <row r="1040">
      <c r="A1040" s="31">
        <v>0.4</v>
      </c>
      <c r="B1040" s="27">
        <v>101610.815</v>
      </c>
    </row>
    <row r="1041">
      <c r="A1041" s="31">
        <v>0.0</v>
      </c>
      <c r="B1041" s="27">
        <v>95368.165</v>
      </c>
    </row>
    <row r="1042">
      <c r="A1042" s="31">
        <v>0.0</v>
      </c>
      <c r="B1042" s="27">
        <v>104632.79</v>
      </c>
    </row>
    <row r="1043">
      <c r="A1043" s="31">
        <v>3.4</v>
      </c>
      <c r="B1043" s="27">
        <v>100592.295</v>
      </c>
    </row>
    <row r="1044">
      <c r="A1044" s="31">
        <v>0.0</v>
      </c>
      <c r="B1044" s="27">
        <v>111738.485</v>
      </c>
    </row>
    <row r="1045">
      <c r="A1045" s="31">
        <v>0.0</v>
      </c>
      <c r="B1045" s="27">
        <v>113539.935</v>
      </c>
    </row>
    <row r="1046">
      <c r="A1046" s="31">
        <v>0.0</v>
      </c>
      <c r="B1046" s="27">
        <v>115156.445</v>
      </c>
    </row>
    <row r="1047">
      <c r="A1047" s="31">
        <v>0.0</v>
      </c>
      <c r="B1047" s="27">
        <v>104194.345</v>
      </c>
    </row>
    <row r="1048">
      <c r="A1048" s="31">
        <v>0.0</v>
      </c>
      <c r="B1048" s="27">
        <v>98774.235</v>
      </c>
    </row>
    <row r="1049">
      <c r="A1049" s="31">
        <v>0.0</v>
      </c>
      <c r="B1049" s="27">
        <v>125795.84</v>
      </c>
    </row>
    <row r="1050">
      <c r="A1050" s="31">
        <v>0.0</v>
      </c>
      <c r="B1050" s="27">
        <v>135420.82</v>
      </c>
    </row>
    <row r="1051">
      <c r="A1051" s="31">
        <v>0.0</v>
      </c>
      <c r="B1051" s="27">
        <v>130385.05</v>
      </c>
    </row>
    <row r="1052">
      <c r="A1052" s="31">
        <v>3.6</v>
      </c>
      <c r="B1052" s="27">
        <v>116715.965</v>
      </c>
    </row>
    <row r="1053">
      <c r="A1053" s="31">
        <v>4.2</v>
      </c>
      <c r="B1053" s="27">
        <v>117797.62</v>
      </c>
    </row>
    <row r="1054">
      <c r="A1054" s="31">
        <v>0.0</v>
      </c>
      <c r="B1054" s="27">
        <v>106730.21</v>
      </c>
    </row>
    <row r="1055">
      <c r="A1055" s="31">
        <v>24.8</v>
      </c>
      <c r="B1055" s="27">
        <v>101256.78</v>
      </c>
    </row>
    <row r="1056">
      <c r="A1056" s="31">
        <v>0.0</v>
      </c>
      <c r="B1056" s="27">
        <v>128658.27</v>
      </c>
    </row>
    <row r="1057">
      <c r="A1057" s="31">
        <v>0.0</v>
      </c>
      <c r="B1057" s="27">
        <v>137151.495</v>
      </c>
    </row>
    <row r="1058">
      <c r="A1058" s="31">
        <v>0.0</v>
      </c>
      <c r="B1058" s="27">
        <v>138882.25</v>
      </c>
    </row>
    <row r="1059">
      <c r="A1059" s="31">
        <v>0.0</v>
      </c>
      <c r="B1059" s="27">
        <v>135162.115</v>
      </c>
    </row>
    <row r="1060">
      <c r="A1060" s="31">
        <v>1.0</v>
      </c>
      <c r="B1060" s="27">
        <v>133951.29</v>
      </c>
    </row>
    <row r="1061">
      <c r="A1061" s="31">
        <v>0.4</v>
      </c>
      <c r="B1061" s="27">
        <v>121219.595</v>
      </c>
    </row>
    <row r="1062">
      <c r="A1062" s="31">
        <v>3.4</v>
      </c>
      <c r="B1062" s="27">
        <v>108717.875</v>
      </c>
    </row>
    <row r="1063">
      <c r="A1063" s="31">
        <v>1.4</v>
      </c>
      <c r="B1063" s="27">
        <v>115429.005</v>
      </c>
    </row>
    <row r="1064">
      <c r="A1064" s="31">
        <v>0.2</v>
      </c>
      <c r="B1064" s="27">
        <v>129798.47</v>
      </c>
    </row>
    <row r="1065">
      <c r="A1065" s="31">
        <v>0.0</v>
      </c>
      <c r="B1065" s="27">
        <v>151730.95</v>
      </c>
    </row>
    <row r="1066">
      <c r="A1066" s="31">
        <v>0.0</v>
      </c>
      <c r="B1066" s="27">
        <v>154632.335</v>
      </c>
    </row>
    <row r="1067">
      <c r="A1067" s="31">
        <v>1.8</v>
      </c>
      <c r="B1067" s="27">
        <v>125141.9</v>
      </c>
    </row>
    <row r="1068">
      <c r="A1068" s="31">
        <v>20.6</v>
      </c>
      <c r="B1068" s="27">
        <v>99234.22</v>
      </c>
    </row>
    <row r="1069">
      <c r="A1069" s="31">
        <v>43.8</v>
      </c>
      <c r="B1069" s="27">
        <v>92487.705</v>
      </c>
    </row>
    <row r="1070">
      <c r="A1070" s="31">
        <v>5.4</v>
      </c>
      <c r="B1070" s="27">
        <v>111625.98</v>
      </c>
    </row>
    <row r="1071">
      <c r="A1071" s="31">
        <v>1.8</v>
      </c>
      <c r="B1071" s="27">
        <v>113063.675</v>
      </c>
    </row>
    <row r="1072">
      <c r="A1072" s="31">
        <v>0.0</v>
      </c>
      <c r="B1072" s="27">
        <v>115383.13</v>
      </c>
    </row>
    <row r="1073">
      <c r="A1073" s="31">
        <v>0.0</v>
      </c>
      <c r="B1073" s="27">
        <v>115736.97</v>
      </c>
    </row>
    <row r="1074">
      <c r="A1074" s="31">
        <v>25.2</v>
      </c>
      <c r="B1074" s="27">
        <v>109568.47</v>
      </c>
    </row>
    <row r="1075">
      <c r="A1075" s="31">
        <v>0.0</v>
      </c>
      <c r="B1075" s="27">
        <v>99334.8</v>
      </c>
    </row>
    <row r="1076">
      <c r="A1076" s="31">
        <v>0.0</v>
      </c>
      <c r="B1076" s="27">
        <v>97715.01</v>
      </c>
    </row>
    <row r="1077">
      <c r="A1077" s="31">
        <v>0.0</v>
      </c>
      <c r="B1077" s="27">
        <v>114680.185</v>
      </c>
    </row>
    <row r="1078">
      <c r="A1078" s="31">
        <v>0.0</v>
      </c>
      <c r="B1078" s="27">
        <v>121945.175</v>
      </c>
    </row>
    <row r="1079">
      <c r="A1079" s="31">
        <v>0.0</v>
      </c>
      <c r="B1079" s="27">
        <v>146933.095</v>
      </c>
    </row>
    <row r="1080">
      <c r="A1080" s="31">
        <v>0.0</v>
      </c>
      <c r="B1080" s="27">
        <v>129280.81</v>
      </c>
    </row>
    <row r="1081">
      <c r="A1081" s="31">
        <v>0.0</v>
      </c>
      <c r="B1081" s="27">
        <v>120821.055</v>
      </c>
    </row>
    <row r="1082">
      <c r="A1082" s="31">
        <v>0.0</v>
      </c>
      <c r="B1082" s="27">
        <v>110154.36</v>
      </c>
    </row>
    <row r="1083">
      <c r="A1083" s="31">
        <v>0.0</v>
      </c>
      <c r="B1083" s="27">
        <v>107212.84</v>
      </c>
    </row>
    <row r="1084">
      <c r="A1084" s="31">
        <v>0.0</v>
      </c>
      <c r="B1084" s="27">
        <v>138949.675</v>
      </c>
    </row>
    <row r="1085">
      <c r="A1085" s="31">
        <v>0.0</v>
      </c>
      <c r="B1085" s="27">
        <v>142870.395</v>
      </c>
    </row>
    <row r="1086">
      <c r="A1086" s="31">
        <v>20.6</v>
      </c>
      <c r="B1086" s="27">
        <v>114916.99</v>
      </c>
    </row>
    <row r="1087">
      <c r="A1087" s="31">
        <v>0.0</v>
      </c>
      <c r="B1087" s="27">
        <v>114462.53</v>
      </c>
    </row>
    <row r="1088">
      <c r="A1088" s="31">
        <v>0.0</v>
      </c>
      <c r="B1088" s="27">
        <v>116428.79</v>
      </c>
    </row>
    <row r="1089">
      <c r="A1089" s="31">
        <v>0.0</v>
      </c>
      <c r="B1089" s="27">
        <v>109364.01</v>
      </c>
    </row>
    <row r="1090">
      <c r="A1090" s="31">
        <v>0.4</v>
      </c>
      <c r="B1090" s="27">
        <v>92856.23</v>
      </c>
    </row>
    <row r="1091">
      <c r="A1091" s="31">
        <v>0.0</v>
      </c>
      <c r="B1091" s="27">
        <v>85094.375</v>
      </c>
    </row>
    <row r="1092">
      <c r="A1092" s="31">
        <v>0.0</v>
      </c>
      <c r="B1092" s="27">
        <v>98638.855</v>
      </c>
    </row>
    <row r="1093">
      <c r="A1093" s="31">
        <v>0.0</v>
      </c>
      <c r="B1093" s="27">
        <v>128753.755</v>
      </c>
    </row>
    <row r="1094">
      <c r="A1094" s="31">
        <v>0.0</v>
      </c>
      <c r="B1094" s="27">
        <v>130699.155</v>
      </c>
    </row>
    <row r="1095">
      <c r="A1095" s="31">
        <v>0.2</v>
      </c>
      <c r="B1095" s="27">
        <v>115572.045</v>
      </c>
    </row>
    <row r="1096">
      <c r="A1096" s="31">
        <v>8.4</v>
      </c>
      <c r="B1096" s="27">
        <v>96358.975</v>
      </c>
    </row>
    <row r="1097">
      <c r="A1097" s="31">
        <v>0.2</v>
      </c>
      <c r="B1097" s="27">
        <v>95700.48</v>
      </c>
    </row>
    <row r="1098">
      <c r="A1098" s="31">
        <v>0.0</v>
      </c>
      <c r="B1098" s="27">
        <v>95959.685</v>
      </c>
    </row>
    <row r="1099">
      <c r="A1099" s="31">
        <v>0.0</v>
      </c>
      <c r="B1099" s="27">
        <v>105277.85</v>
      </c>
    </row>
    <row r="1100">
      <c r="A1100" s="31">
        <v>0.0</v>
      </c>
      <c r="B1100" s="27">
        <v>106373.825</v>
      </c>
    </row>
    <row r="1101">
      <c r="A1101" s="31">
        <v>0.2</v>
      </c>
      <c r="B1101" s="27">
        <v>113337.685</v>
      </c>
    </row>
    <row r="1102">
      <c r="A1102" s="31">
        <v>0.0</v>
      </c>
      <c r="B1102" s="27">
        <v>123247.735</v>
      </c>
    </row>
    <row r="1103">
      <c r="A1103" s="31">
        <v>0.0</v>
      </c>
      <c r="B1103" s="27">
        <v>133705.845</v>
      </c>
    </row>
    <row r="1104">
      <c r="A1104" s="31">
        <v>0.0</v>
      </c>
      <c r="B1104" s="27">
        <v>107142.815</v>
      </c>
    </row>
    <row r="1105">
      <c r="A1105" s="31">
        <v>0.0</v>
      </c>
      <c r="B1105" s="27">
        <v>118832.07</v>
      </c>
    </row>
    <row r="1106">
      <c r="A1106" s="31">
        <v>0.0</v>
      </c>
      <c r="B1106" s="27">
        <v>111361.05</v>
      </c>
    </row>
    <row r="1107">
      <c r="A1107" s="31">
        <v>0.0</v>
      </c>
      <c r="B1107" s="27">
        <v>116530.04</v>
      </c>
    </row>
    <row r="1108">
      <c r="A1108" s="31">
        <v>0.0</v>
      </c>
      <c r="B1108" s="27">
        <v>139607.905</v>
      </c>
    </row>
    <row r="1109">
      <c r="A1109" s="31">
        <v>1.0</v>
      </c>
      <c r="B1109" s="27">
        <v>132022.87</v>
      </c>
    </row>
    <row r="1110">
      <c r="A1110" s="31">
        <v>7.0</v>
      </c>
      <c r="B1110" s="27">
        <v>98977.05</v>
      </c>
    </row>
    <row r="1111">
      <c r="A1111" s="31">
        <v>15.0</v>
      </c>
      <c r="B1111" s="27">
        <v>92021.68</v>
      </c>
    </row>
    <row r="1112">
      <c r="A1112" s="31">
        <v>0.0</v>
      </c>
      <c r="B1112" s="27">
        <v>109389.095</v>
      </c>
    </row>
    <row r="1113">
      <c r="A1113" s="31">
        <v>0.0</v>
      </c>
      <c r="B1113" s="27">
        <v>116074.03</v>
      </c>
    </row>
    <row r="1114">
      <c r="A1114" s="31">
        <v>0.0</v>
      </c>
      <c r="B1114" s="27">
        <v>129286.365</v>
      </c>
    </row>
    <row r="1115">
      <c r="A1115" s="31">
        <v>0.0</v>
      </c>
      <c r="B1115" s="27">
        <v>154648.065</v>
      </c>
    </row>
    <row r="1116">
      <c r="A1116" s="31">
        <v>0.0</v>
      </c>
      <c r="B1116" s="27">
        <v>165070.595</v>
      </c>
    </row>
    <row r="1117">
      <c r="A1117" s="31">
        <v>0.0</v>
      </c>
      <c r="B1117" s="27">
        <v>124825.025</v>
      </c>
    </row>
    <row r="1118">
      <c r="A1118" s="31">
        <v>0.0</v>
      </c>
      <c r="B1118" s="27">
        <v>127305.2</v>
      </c>
    </row>
    <row r="1119">
      <c r="A1119" s="31">
        <v>0.0</v>
      </c>
      <c r="B1119" s="27">
        <v>137955.425</v>
      </c>
    </row>
    <row r="1120">
      <c r="A1120" s="31">
        <v>0.0</v>
      </c>
      <c r="B1120" s="27">
        <v>128314.47</v>
      </c>
    </row>
    <row r="1121">
      <c r="A1121" s="31">
        <v>0.0</v>
      </c>
      <c r="B1121" s="27">
        <v>128899.765</v>
      </c>
    </row>
    <row r="1122">
      <c r="A1122" s="31">
        <v>0.0</v>
      </c>
      <c r="B1122" s="27">
        <v>139245.21</v>
      </c>
    </row>
    <row r="1123">
      <c r="A1123" s="31">
        <v>0.0</v>
      </c>
      <c r="B1123" s="27">
        <v>128599.46</v>
      </c>
    </row>
    <row r="1124">
      <c r="A1124" s="31">
        <v>3.4</v>
      </c>
      <c r="B1124" s="27">
        <v>139114.585</v>
      </c>
    </row>
    <row r="1125">
      <c r="A1125" s="31">
        <v>0.0</v>
      </c>
      <c r="B1125" s="27">
        <v>159436.69</v>
      </c>
    </row>
    <row r="1126">
      <c r="A1126" s="31">
        <v>0.0</v>
      </c>
      <c r="B1126" s="27">
        <v>160437.565</v>
      </c>
    </row>
    <row r="1127">
      <c r="A1127" s="31">
        <v>38.8</v>
      </c>
      <c r="B1127" s="27">
        <v>115239.57</v>
      </c>
    </row>
    <row r="1128">
      <c r="A1128" s="31">
        <v>0.0</v>
      </c>
      <c r="B1128" s="27">
        <v>108524.18</v>
      </c>
    </row>
    <row r="1129">
      <c r="A1129" s="31">
        <v>0.2</v>
      </c>
      <c r="B1129" s="27">
        <v>109949.21</v>
      </c>
    </row>
    <row r="1130">
      <c r="A1130" s="31">
        <v>0.0</v>
      </c>
      <c r="B1130" s="27">
        <v>112946.34</v>
      </c>
    </row>
    <row r="1131">
      <c r="A1131" s="31">
        <v>0.0</v>
      </c>
      <c r="B1131" s="27">
        <v>104947.325</v>
      </c>
    </row>
    <row r="1132">
      <c r="A1132" s="31">
        <v>0.0</v>
      </c>
      <c r="B1132" s="27">
        <v>106065.935</v>
      </c>
    </row>
    <row r="1133">
      <c r="A1133" s="31">
        <v>0.0</v>
      </c>
      <c r="B1133" s="27">
        <v>126465.96</v>
      </c>
    </row>
    <row r="1134">
      <c r="A1134" s="31">
        <v>0.0</v>
      </c>
      <c r="B1134" s="27">
        <v>137539.725</v>
      </c>
    </row>
    <row r="1135">
      <c r="A1135" s="31">
        <v>0.0</v>
      </c>
      <c r="B1135" s="27">
        <v>159307.315</v>
      </c>
    </row>
    <row r="1136">
      <c r="A1136" s="31">
        <v>0.0</v>
      </c>
      <c r="B1136" s="27">
        <v>149473.01</v>
      </c>
    </row>
    <row r="1137">
      <c r="A1137" s="31">
        <v>0.0</v>
      </c>
      <c r="B1137" s="27">
        <v>137101.87</v>
      </c>
    </row>
    <row r="1138">
      <c r="A1138" s="31">
        <v>0.0</v>
      </c>
      <c r="B1138" s="27">
        <v>118113.8</v>
      </c>
    </row>
    <row r="1139">
      <c r="A1139" s="31">
        <v>0.0</v>
      </c>
      <c r="B1139" s="27">
        <v>100440.29</v>
      </c>
    </row>
    <row r="1140">
      <c r="A1140" s="31">
        <v>0.0</v>
      </c>
      <c r="B1140" s="27">
        <v>116209.13</v>
      </c>
    </row>
    <row r="1141">
      <c r="A1141" s="31">
        <v>0.0</v>
      </c>
      <c r="B1141" s="27">
        <v>124882.715</v>
      </c>
    </row>
    <row r="1142">
      <c r="A1142" s="31">
        <v>0.0</v>
      </c>
      <c r="B1142" s="27">
        <v>115269.5</v>
      </c>
    </row>
    <row r="1143">
      <c r="A1143" s="31">
        <v>0.0</v>
      </c>
      <c r="B1143" s="27">
        <v>117260.245</v>
      </c>
    </row>
    <row r="1144">
      <c r="A1144" s="31">
        <v>0.0</v>
      </c>
      <c r="B1144" s="27">
        <v>114736.355</v>
      </c>
    </row>
    <row r="1145">
      <c r="A1145" s="31">
        <v>0.0</v>
      </c>
      <c r="B1145" s="27">
        <v>105799.935</v>
      </c>
    </row>
    <row r="1146">
      <c r="A1146" s="31">
        <v>0.0</v>
      </c>
      <c r="B1146" s="27">
        <v>105085.515</v>
      </c>
    </row>
    <row r="1147">
      <c r="A1147" s="31">
        <v>0.8</v>
      </c>
      <c r="B1147" s="27">
        <v>113116.425</v>
      </c>
    </row>
    <row r="1148">
      <c r="A1148" s="31">
        <v>0.0</v>
      </c>
      <c r="B1148" s="27">
        <v>120035.385</v>
      </c>
    </row>
    <row r="1149">
      <c r="A1149" s="31">
        <v>0.0</v>
      </c>
      <c r="B1149" s="27">
        <v>124481.415</v>
      </c>
    </row>
    <row r="1150">
      <c r="A1150" s="31">
        <v>0.0</v>
      </c>
      <c r="B1150" s="27">
        <v>133607.065</v>
      </c>
    </row>
    <row r="1151">
      <c r="A1151" s="31">
        <v>0.2</v>
      </c>
      <c r="B1151" s="27">
        <v>136328.345</v>
      </c>
    </row>
    <row r="1152">
      <c r="A1152" s="31">
        <v>0.4</v>
      </c>
      <c r="B1152" s="27">
        <v>119226.435</v>
      </c>
    </row>
    <row r="1153">
      <c r="A1153" s="31">
        <v>0.0</v>
      </c>
      <c r="B1153" s="27">
        <v>96305.07</v>
      </c>
    </row>
    <row r="1154">
      <c r="A1154" s="31">
        <v>0.0</v>
      </c>
      <c r="B1154" s="27">
        <v>117952.365</v>
      </c>
    </row>
    <row r="1155">
      <c r="A1155" s="31">
        <v>0.0</v>
      </c>
      <c r="B1155" s="27">
        <v>127894.285</v>
      </c>
    </row>
    <row r="1156">
      <c r="A1156" s="31">
        <v>0.0</v>
      </c>
      <c r="B1156" s="27">
        <v>123400.17</v>
      </c>
    </row>
    <row r="1157">
      <c r="A1157" s="31">
        <v>0.8</v>
      </c>
      <c r="B1157" s="27">
        <v>117346.26</v>
      </c>
    </row>
    <row r="1158">
      <c r="A1158" s="31">
        <v>0.4</v>
      </c>
      <c r="B1158" s="27">
        <v>119960.33</v>
      </c>
    </row>
    <row r="1159">
      <c r="A1159" s="31">
        <v>0.0</v>
      </c>
      <c r="B1159" s="27">
        <v>111096.305</v>
      </c>
    </row>
    <row r="1160">
      <c r="A1160" s="31">
        <v>0.0</v>
      </c>
      <c r="B1160" s="27">
        <v>101334.2</v>
      </c>
    </row>
    <row r="1161">
      <c r="A1161" s="31">
        <v>0.0</v>
      </c>
      <c r="B1161" s="27">
        <v>112527.285</v>
      </c>
    </row>
    <row r="1162">
      <c r="A1162" s="31">
        <v>0.0</v>
      </c>
      <c r="B1162" s="27">
        <v>113850.81</v>
      </c>
    </row>
    <row r="1163">
      <c r="A1163" s="31">
        <v>0.0</v>
      </c>
      <c r="B1163" s="27">
        <v>122717.5</v>
      </c>
    </row>
    <row r="1164">
      <c r="A1164" s="31">
        <v>0.0</v>
      </c>
      <c r="B1164" s="27">
        <v>128732.59</v>
      </c>
    </row>
    <row r="1165">
      <c r="A1165" s="31">
        <v>0.0</v>
      </c>
      <c r="B1165" s="27">
        <v>127805.485</v>
      </c>
    </row>
    <row r="1166">
      <c r="A1166" s="31">
        <v>0.0</v>
      </c>
      <c r="B1166" s="27">
        <v>120398.885</v>
      </c>
    </row>
    <row r="1167">
      <c r="A1167" s="31">
        <v>0.0</v>
      </c>
      <c r="B1167" s="27">
        <v>104486.18</v>
      </c>
    </row>
    <row r="1168">
      <c r="A1168" s="31">
        <v>0.0</v>
      </c>
      <c r="B1168" s="27">
        <v>97542.31</v>
      </c>
    </row>
    <row r="1169">
      <c r="A1169" s="31">
        <v>2.2</v>
      </c>
      <c r="B1169" s="27">
        <v>112663.625</v>
      </c>
    </row>
    <row r="1170">
      <c r="A1170" s="31">
        <v>0.0</v>
      </c>
      <c r="B1170" s="27">
        <v>114195.35</v>
      </c>
    </row>
    <row r="1171">
      <c r="A1171" s="31">
        <v>0.0</v>
      </c>
      <c r="B1171" s="27">
        <v>116045.27</v>
      </c>
    </row>
    <row r="1172">
      <c r="A1172" s="31">
        <v>0.0</v>
      </c>
      <c r="B1172" s="27">
        <v>116284.345</v>
      </c>
    </row>
    <row r="1173">
      <c r="A1173" s="31">
        <v>0.0</v>
      </c>
      <c r="B1173" s="27">
        <v>110715.12</v>
      </c>
    </row>
    <row r="1174">
      <c r="A1174" s="31">
        <v>0.0</v>
      </c>
      <c r="B1174" s="27">
        <v>97262.705</v>
      </c>
    </row>
    <row r="1175">
      <c r="A1175" s="31">
        <v>0.0</v>
      </c>
      <c r="B1175" s="27">
        <v>111617.945</v>
      </c>
    </row>
    <row r="1176">
      <c r="A1176" s="31">
        <v>0.2</v>
      </c>
      <c r="B1176" s="27">
        <v>110794.26</v>
      </c>
    </row>
    <row r="1177">
      <c r="A1177" s="31">
        <v>0.0</v>
      </c>
      <c r="B1177" s="27">
        <v>111254.315</v>
      </c>
    </row>
    <row r="1178">
      <c r="A1178" s="31">
        <v>0.0</v>
      </c>
      <c r="B1178" s="27">
        <v>115020.505</v>
      </c>
    </row>
    <row r="1179">
      <c r="A1179" s="31">
        <v>0.0</v>
      </c>
      <c r="B1179" s="27">
        <v>119298.325</v>
      </c>
    </row>
    <row r="1180">
      <c r="A1180" s="31">
        <v>0.0</v>
      </c>
      <c r="B1180" s="27">
        <v>112312.695</v>
      </c>
    </row>
    <row r="1181">
      <c r="A1181" s="31">
        <v>13.0</v>
      </c>
      <c r="B1181" s="27">
        <v>98918.515</v>
      </c>
    </row>
    <row r="1182">
      <c r="A1182" s="31">
        <v>5.2</v>
      </c>
      <c r="B1182" s="27">
        <v>112488.215</v>
      </c>
    </row>
    <row r="1183">
      <c r="A1183" s="31">
        <v>1.2</v>
      </c>
      <c r="B1183" s="27">
        <v>116809.365</v>
      </c>
    </row>
    <row r="1184">
      <c r="A1184" s="31">
        <v>0.0</v>
      </c>
      <c r="B1184" s="27">
        <v>117744.005</v>
      </c>
    </row>
    <row r="1185">
      <c r="A1185" s="31">
        <v>0.0</v>
      </c>
      <c r="B1185" s="27">
        <v>116457.26</v>
      </c>
    </row>
    <row r="1186">
      <c r="A1186" s="31">
        <v>0.0</v>
      </c>
      <c r="B1186" s="27">
        <v>97070.345</v>
      </c>
    </row>
    <row r="1187">
      <c r="A1187" s="31">
        <v>0.0</v>
      </c>
      <c r="B1187" s="27">
        <v>99687.64</v>
      </c>
    </row>
    <row r="1188">
      <c r="A1188" s="31">
        <v>0.0</v>
      </c>
      <c r="B1188" s="27">
        <v>98817.03</v>
      </c>
    </row>
    <row r="1189">
      <c r="A1189" s="31">
        <v>0.0</v>
      </c>
      <c r="B1189" s="27">
        <v>98258.25</v>
      </c>
    </row>
    <row r="1190">
      <c r="A1190" s="31">
        <v>0.0</v>
      </c>
      <c r="B1190" s="27">
        <v>113381.53</v>
      </c>
    </row>
    <row r="1191">
      <c r="A1191" s="31">
        <v>0.0</v>
      </c>
      <c r="B1191" s="27">
        <v>115974.61</v>
      </c>
    </row>
    <row r="1192">
      <c r="A1192" s="31">
        <v>0.0</v>
      </c>
      <c r="B1192" s="27">
        <v>117551.695</v>
      </c>
    </row>
    <row r="1193">
      <c r="A1193" s="31">
        <v>0.0</v>
      </c>
      <c r="B1193" s="27">
        <v>115979.07</v>
      </c>
    </row>
    <row r="1194">
      <c r="A1194" s="31">
        <v>0.0</v>
      </c>
      <c r="B1194" s="27">
        <v>105938.475</v>
      </c>
    </row>
    <row r="1195">
      <c r="A1195" s="31">
        <v>0.0</v>
      </c>
      <c r="B1195" s="27">
        <v>100571.165</v>
      </c>
    </row>
    <row r="1196">
      <c r="A1196" s="31">
        <v>0.0</v>
      </c>
      <c r="B1196" s="27">
        <v>118702.925</v>
      </c>
    </row>
    <row r="1197">
      <c r="A1197" s="31">
        <v>0.0</v>
      </c>
      <c r="B1197" s="27">
        <v>122423.01</v>
      </c>
    </row>
    <row r="1198">
      <c r="A1198" s="31">
        <v>0.0</v>
      </c>
      <c r="B1198" s="27">
        <v>121944.995</v>
      </c>
    </row>
    <row r="1199">
      <c r="A1199" s="31">
        <v>0.0</v>
      </c>
      <c r="B1199" s="27">
        <v>119876.63</v>
      </c>
    </row>
    <row r="1200">
      <c r="A1200" s="31">
        <v>0.0</v>
      </c>
      <c r="B1200" s="27">
        <v>113609.76</v>
      </c>
    </row>
    <row r="1201">
      <c r="A1201" s="31">
        <v>0.0</v>
      </c>
      <c r="B1201" s="27">
        <v>105135.305</v>
      </c>
    </row>
    <row r="1202">
      <c r="A1202" s="31">
        <v>12.2</v>
      </c>
      <c r="B1202" s="27">
        <v>104123.39</v>
      </c>
    </row>
    <row r="1203">
      <c r="A1203" s="31">
        <v>3.0</v>
      </c>
      <c r="B1203" s="27">
        <v>115694.64</v>
      </c>
    </row>
    <row r="1204">
      <c r="A1204" s="31">
        <v>0.6</v>
      </c>
      <c r="B1204" s="27">
        <v>121092.855</v>
      </c>
    </row>
    <row r="1205">
      <c r="A1205" s="31">
        <v>0.0</v>
      </c>
      <c r="B1205" s="27">
        <v>120784.875</v>
      </c>
    </row>
    <row r="1206">
      <c r="A1206" s="31">
        <v>0.0</v>
      </c>
      <c r="B1206" s="27">
        <v>120448.935</v>
      </c>
    </row>
    <row r="1207">
      <c r="A1207" s="31">
        <v>0.0</v>
      </c>
      <c r="B1207" s="27">
        <v>118324.09</v>
      </c>
    </row>
    <row r="1208">
      <c r="A1208" s="31">
        <v>0.0</v>
      </c>
      <c r="B1208" s="27">
        <v>107479.26</v>
      </c>
    </row>
    <row r="1209">
      <c r="A1209" s="31">
        <v>0.0</v>
      </c>
      <c r="B1209" s="27">
        <v>103662.05</v>
      </c>
    </row>
    <row r="1210">
      <c r="A1210" s="31">
        <v>0.0</v>
      </c>
      <c r="B1210" s="27">
        <v>117799.97</v>
      </c>
    </row>
    <row r="1211">
      <c r="A1211" s="31">
        <v>0.0</v>
      </c>
      <c r="B1211" s="27">
        <v>117642.645</v>
      </c>
    </row>
    <row r="1212">
      <c r="A1212" s="31">
        <v>0.6</v>
      </c>
      <c r="B1212" s="27">
        <v>106654.955</v>
      </c>
    </row>
    <row r="1213">
      <c r="A1213" s="31">
        <v>0.0</v>
      </c>
      <c r="B1213" s="27">
        <v>117617.51</v>
      </c>
    </row>
    <row r="1214">
      <c r="A1214" s="31">
        <v>0.0</v>
      </c>
      <c r="B1214" s="27">
        <v>119079.465</v>
      </c>
    </row>
    <row r="1215">
      <c r="A1215" s="31">
        <v>0.0</v>
      </c>
      <c r="B1215" s="27">
        <v>108613.38</v>
      </c>
    </row>
    <row r="1216">
      <c r="A1216" s="31">
        <v>0.0</v>
      </c>
      <c r="B1216" s="27">
        <v>105277.715</v>
      </c>
    </row>
    <row r="1217">
      <c r="A1217" s="31">
        <v>0.0</v>
      </c>
      <c r="B1217" s="27">
        <v>121551.685</v>
      </c>
    </row>
    <row r="1218">
      <c r="A1218" s="31">
        <v>0.0</v>
      </c>
      <c r="B1218" s="27">
        <v>122642.235</v>
      </c>
    </row>
    <row r="1219">
      <c r="A1219" s="31">
        <v>0.0</v>
      </c>
      <c r="B1219" s="27">
        <v>118716.595</v>
      </c>
    </row>
    <row r="1220">
      <c r="A1220" s="31">
        <v>0.0</v>
      </c>
      <c r="B1220" s="27">
        <v>117357.835</v>
      </c>
    </row>
    <row r="1221">
      <c r="A1221" s="31">
        <v>6.2</v>
      </c>
      <c r="B1221" s="27">
        <v>116870.46</v>
      </c>
    </row>
    <row r="1222">
      <c r="A1222" s="31">
        <v>2.6</v>
      </c>
      <c r="B1222" s="27">
        <v>106892.995</v>
      </c>
    </row>
    <row r="1223">
      <c r="A1223" s="31">
        <v>0.0</v>
      </c>
      <c r="B1223" s="27">
        <v>105840.39</v>
      </c>
    </row>
    <row r="1224">
      <c r="A1224" s="31">
        <v>0.0</v>
      </c>
      <c r="B1224" s="27">
        <v>118254.555</v>
      </c>
    </row>
    <row r="1225">
      <c r="A1225" s="31">
        <v>0.2</v>
      </c>
      <c r="B1225" s="27">
        <v>122876.865</v>
      </c>
    </row>
    <row r="1226">
      <c r="A1226" s="31">
        <v>0.0</v>
      </c>
      <c r="B1226" s="27">
        <v>122721.46</v>
      </c>
    </row>
    <row r="1227">
      <c r="A1227" s="31">
        <v>8.0</v>
      </c>
      <c r="B1227" s="27">
        <v>128518.505</v>
      </c>
    </row>
    <row r="1228">
      <c r="A1228" s="31">
        <v>18.6</v>
      </c>
      <c r="B1228" s="27">
        <v>133467.37</v>
      </c>
    </row>
    <row r="1229">
      <c r="A1229" s="31">
        <v>8.4</v>
      </c>
      <c r="B1229" s="27">
        <v>111273.755</v>
      </c>
    </row>
    <row r="1230">
      <c r="A1230" s="31">
        <v>4.0</v>
      </c>
      <c r="B1230" s="27">
        <v>108729.71</v>
      </c>
    </row>
    <row r="1231">
      <c r="A1231" s="31">
        <v>0.0</v>
      </c>
      <c r="B1231" s="27">
        <v>129885.955</v>
      </c>
    </row>
    <row r="1232">
      <c r="A1232" s="31">
        <v>0.0</v>
      </c>
      <c r="B1232" s="27">
        <v>131900.52</v>
      </c>
    </row>
    <row r="1233">
      <c r="A1233" s="31">
        <v>2.0</v>
      </c>
      <c r="B1233" s="27">
        <v>133399.23</v>
      </c>
    </row>
    <row r="1234">
      <c r="A1234" s="31">
        <v>0.0</v>
      </c>
      <c r="B1234" s="27">
        <v>131757.155</v>
      </c>
    </row>
    <row r="1235">
      <c r="A1235" s="31">
        <v>0.2</v>
      </c>
      <c r="B1235" s="27">
        <v>127353.575</v>
      </c>
    </row>
    <row r="1236">
      <c r="A1236" s="31">
        <v>2.6</v>
      </c>
      <c r="B1236" s="27">
        <v>119262.145</v>
      </c>
    </row>
    <row r="1237">
      <c r="A1237" s="31">
        <v>0.0</v>
      </c>
      <c r="B1237" s="27">
        <v>112349.26</v>
      </c>
    </row>
    <row r="1238">
      <c r="A1238" s="31">
        <v>2.4</v>
      </c>
      <c r="B1238" s="27">
        <v>124046.805</v>
      </c>
    </row>
    <row r="1239">
      <c r="A1239" s="31">
        <v>0.0</v>
      </c>
      <c r="B1239" s="27">
        <v>126922.995</v>
      </c>
    </row>
    <row r="1240">
      <c r="A1240" s="31">
        <v>4.6</v>
      </c>
      <c r="B1240" s="27">
        <v>129352.83</v>
      </c>
    </row>
    <row r="1241">
      <c r="A1241" s="31">
        <v>0.0</v>
      </c>
      <c r="B1241" s="27">
        <v>129553.94</v>
      </c>
    </row>
    <row r="1242">
      <c r="A1242" s="31">
        <v>0.0</v>
      </c>
      <c r="B1242" s="27">
        <v>127957.57</v>
      </c>
    </row>
    <row r="1243">
      <c r="A1243" s="31">
        <v>0.0</v>
      </c>
      <c r="B1243" s="27">
        <v>115384.085</v>
      </c>
    </row>
    <row r="1244">
      <c r="A1244" s="31">
        <v>0.0</v>
      </c>
      <c r="B1244" s="27">
        <v>106044.51</v>
      </c>
    </row>
    <row r="1245">
      <c r="A1245" s="31">
        <v>0.0</v>
      </c>
      <c r="B1245" s="27">
        <v>119360.265</v>
      </c>
    </row>
    <row r="1246">
      <c r="A1246" s="31">
        <v>0.8</v>
      </c>
      <c r="B1246" s="27">
        <v>123142.76</v>
      </c>
    </row>
    <row r="1247">
      <c r="A1247" s="31">
        <v>0.0</v>
      </c>
      <c r="B1247" s="27">
        <v>127830.62</v>
      </c>
    </row>
    <row r="1248">
      <c r="A1248" s="31">
        <v>5.0</v>
      </c>
      <c r="B1248" s="27">
        <v>131159.945</v>
      </c>
    </row>
    <row r="1249">
      <c r="A1249" s="31">
        <v>0.0</v>
      </c>
      <c r="B1249" s="27">
        <v>135864.065</v>
      </c>
    </row>
    <row r="1250">
      <c r="A1250" s="31">
        <v>0.2</v>
      </c>
      <c r="B1250" s="27">
        <v>123226.075</v>
      </c>
    </row>
    <row r="1251">
      <c r="A1251" s="31">
        <v>0.0</v>
      </c>
      <c r="B1251" s="27">
        <v>121177.585</v>
      </c>
    </row>
    <row r="1252">
      <c r="A1252" s="31">
        <v>0.0</v>
      </c>
      <c r="B1252" s="27">
        <v>135385.41</v>
      </c>
    </row>
    <row r="1253">
      <c r="A1253" s="31">
        <v>1.6</v>
      </c>
      <c r="B1253" s="27">
        <v>132975.13</v>
      </c>
    </row>
    <row r="1254">
      <c r="A1254" s="31">
        <v>0.4</v>
      </c>
      <c r="B1254" s="27">
        <v>132038.425</v>
      </c>
    </row>
    <row r="1255">
      <c r="A1255" s="31">
        <v>0.2</v>
      </c>
      <c r="B1255" s="27">
        <v>128577.63</v>
      </c>
    </row>
    <row r="1256">
      <c r="A1256" s="31">
        <v>0.6</v>
      </c>
      <c r="B1256" s="27">
        <v>129910.015</v>
      </c>
    </row>
    <row r="1257">
      <c r="A1257" s="31">
        <v>3.0</v>
      </c>
      <c r="B1257" s="27">
        <v>120232.195</v>
      </c>
    </row>
    <row r="1258">
      <c r="A1258" s="31">
        <v>0.0</v>
      </c>
      <c r="B1258" s="27">
        <v>117037.865</v>
      </c>
    </row>
    <row r="1259">
      <c r="A1259" s="31">
        <v>0.2</v>
      </c>
      <c r="B1259" s="27">
        <v>113420.985</v>
      </c>
    </row>
    <row r="1260">
      <c r="A1260" s="31">
        <v>0.4</v>
      </c>
      <c r="B1260" s="27">
        <v>127261.295</v>
      </c>
    </row>
    <row r="1261">
      <c r="A1261" s="31">
        <v>0.0</v>
      </c>
      <c r="B1261" s="27">
        <v>131574.605</v>
      </c>
    </row>
    <row r="1262">
      <c r="A1262" s="31">
        <v>5.6</v>
      </c>
      <c r="B1262" s="27">
        <v>130544.485</v>
      </c>
    </row>
    <row r="1263">
      <c r="A1263" s="31">
        <v>4.6</v>
      </c>
      <c r="B1263" s="27">
        <v>133009.01</v>
      </c>
    </row>
    <row r="1264">
      <c r="A1264" s="31">
        <v>2.2</v>
      </c>
      <c r="B1264" s="27">
        <v>124351.235</v>
      </c>
    </row>
    <row r="1265">
      <c r="A1265" s="31">
        <v>15.6</v>
      </c>
      <c r="B1265" s="27">
        <v>120785.595</v>
      </c>
    </row>
    <row r="1266">
      <c r="A1266" s="31">
        <v>7.2</v>
      </c>
      <c r="B1266" s="27">
        <v>138518.735</v>
      </c>
    </row>
    <row r="1267">
      <c r="A1267" s="31">
        <v>0.4</v>
      </c>
      <c r="B1267" s="27">
        <v>143830.12</v>
      </c>
    </row>
    <row r="1268">
      <c r="A1268" s="31">
        <v>0.2</v>
      </c>
      <c r="B1268" s="27">
        <v>141305.88</v>
      </c>
    </row>
    <row r="1269">
      <c r="A1269" s="31">
        <v>0.0</v>
      </c>
      <c r="B1269" s="27">
        <v>143542.02</v>
      </c>
    </row>
    <row r="1270">
      <c r="A1270" s="31">
        <v>0.0</v>
      </c>
      <c r="B1270" s="27">
        <v>140296.4</v>
      </c>
    </row>
    <row r="1271">
      <c r="A1271" s="31">
        <v>0.0</v>
      </c>
      <c r="B1271" s="27">
        <v>132165.425</v>
      </c>
    </row>
    <row r="1272">
      <c r="A1272" s="31">
        <v>0.0</v>
      </c>
      <c r="B1272" s="27">
        <v>125850.58</v>
      </c>
    </row>
    <row r="1273">
      <c r="A1273" s="31">
        <v>0.0</v>
      </c>
      <c r="B1273" s="27">
        <v>141972.715</v>
      </c>
    </row>
    <row r="1274">
      <c r="A1274" s="31">
        <v>0.0</v>
      </c>
      <c r="B1274" s="27">
        <v>142842.4</v>
      </c>
    </row>
    <row r="1275">
      <c r="A1275" s="31">
        <v>0.2</v>
      </c>
      <c r="B1275" s="27">
        <v>148100.13</v>
      </c>
    </row>
    <row r="1276">
      <c r="A1276" s="31">
        <v>0.0</v>
      </c>
      <c r="B1276" s="27">
        <v>150445.47</v>
      </c>
    </row>
    <row r="1277">
      <c r="A1277" s="31">
        <v>0.2</v>
      </c>
      <c r="B1277" s="27">
        <v>139188.48</v>
      </c>
    </row>
    <row r="1278">
      <c r="A1278" s="31">
        <v>0.4</v>
      </c>
      <c r="B1278" s="27">
        <v>125394.425</v>
      </c>
    </row>
    <row r="1279">
      <c r="A1279" s="31">
        <v>0.4</v>
      </c>
      <c r="B1279" s="27">
        <v>124313.07</v>
      </c>
    </row>
    <row r="1280">
      <c r="A1280" s="31">
        <v>0.0</v>
      </c>
      <c r="B1280" s="27">
        <v>140713.255</v>
      </c>
    </row>
    <row r="1281">
      <c r="A1281" s="31">
        <v>0.0</v>
      </c>
      <c r="B1281" s="27">
        <v>135759.275</v>
      </c>
    </row>
    <row r="1282">
      <c r="A1282" s="31">
        <v>0.0</v>
      </c>
      <c r="B1282" s="27">
        <v>128580.975</v>
      </c>
    </row>
    <row r="1283">
      <c r="A1283" s="31">
        <v>0.4</v>
      </c>
      <c r="B1283" s="27">
        <v>125861.6</v>
      </c>
    </row>
    <row r="1284">
      <c r="A1284" s="31">
        <v>0.0</v>
      </c>
      <c r="B1284" s="27">
        <v>124242.52</v>
      </c>
    </row>
    <row r="1285">
      <c r="A1285" s="31">
        <v>1.2</v>
      </c>
      <c r="B1285" s="27">
        <v>119717.435</v>
      </c>
    </row>
    <row r="1286">
      <c r="A1286" s="31">
        <v>0.8</v>
      </c>
      <c r="B1286" s="27">
        <v>114562.215</v>
      </c>
    </row>
    <row r="1287">
      <c r="A1287" s="31">
        <v>1.2</v>
      </c>
      <c r="B1287" s="27">
        <v>133874.475</v>
      </c>
    </row>
    <row r="1288">
      <c r="A1288" s="31">
        <v>0.0</v>
      </c>
      <c r="B1288" s="27">
        <v>140342.995</v>
      </c>
    </row>
    <row r="1289">
      <c r="A1289" s="31">
        <v>0.0</v>
      </c>
      <c r="B1289" s="27">
        <v>143461.125</v>
      </c>
    </row>
    <row r="1290">
      <c r="A1290" s="31">
        <v>0.0</v>
      </c>
      <c r="B1290" s="27">
        <v>145767.1</v>
      </c>
    </row>
    <row r="1291">
      <c r="A1291" s="31">
        <v>0.2</v>
      </c>
      <c r="B1291" s="27">
        <v>140542.95</v>
      </c>
    </row>
    <row r="1292">
      <c r="A1292" s="31">
        <v>0.0</v>
      </c>
      <c r="B1292" s="27">
        <v>124491.53</v>
      </c>
    </row>
    <row r="1293">
      <c r="A1293" s="31">
        <v>0.0</v>
      </c>
      <c r="B1293" s="27">
        <v>119464.315</v>
      </c>
    </row>
    <row r="1294">
      <c r="A1294" s="31">
        <v>0.0</v>
      </c>
      <c r="B1294" s="27">
        <v>137446.75</v>
      </c>
    </row>
    <row r="1295">
      <c r="A1295" s="31">
        <v>0.0</v>
      </c>
      <c r="B1295" s="27">
        <v>131367.09</v>
      </c>
    </row>
    <row r="1296">
      <c r="A1296" s="31">
        <v>1.2</v>
      </c>
      <c r="B1296" s="27">
        <v>132856.72</v>
      </c>
    </row>
    <row r="1297">
      <c r="A1297" s="31">
        <v>0.0</v>
      </c>
      <c r="B1297" s="27">
        <v>133778.445</v>
      </c>
    </row>
    <row r="1298">
      <c r="A1298" s="31">
        <v>4.4</v>
      </c>
      <c r="B1298" s="27">
        <v>135728.405</v>
      </c>
    </row>
    <row r="1299">
      <c r="A1299" s="31">
        <v>0.2</v>
      </c>
      <c r="B1299" s="27">
        <v>125928.62</v>
      </c>
    </row>
    <row r="1300">
      <c r="A1300" s="31">
        <v>0.0</v>
      </c>
      <c r="B1300" s="27">
        <v>114186.8</v>
      </c>
    </row>
    <row r="1301">
      <c r="A1301" s="31">
        <v>0.2</v>
      </c>
      <c r="B1301" s="27">
        <v>134664.655</v>
      </c>
    </row>
    <row r="1302">
      <c r="A1302" s="31">
        <v>0.6</v>
      </c>
      <c r="B1302" s="27">
        <v>132967.19</v>
      </c>
    </row>
    <row r="1303">
      <c r="A1303" s="31">
        <v>6.2</v>
      </c>
      <c r="B1303" s="27">
        <v>135308.295</v>
      </c>
    </row>
    <row r="1304">
      <c r="A1304" s="31">
        <v>0.0</v>
      </c>
      <c r="B1304" s="27">
        <v>137634.125</v>
      </c>
    </row>
    <row r="1305">
      <c r="A1305" s="31">
        <v>0.0</v>
      </c>
      <c r="B1305" s="27">
        <v>130119.5</v>
      </c>
    </row>
    <row r="1306">
      <c r="A1306" s="31">
        <v>0.0</v>
      </c>
      <c r="B1306" s="27">
        <v>116942.94</v>
      </c>
    </row>
    <row r="1307">
      <c r="A1307" s="31">
        <v>2.0</v>
      </c>
      <c r="B1307" s="27">
        <v>111555.0</v>
      </c>
    </row>
    <row r="1308">
      <c r="A1308" s="31">
        <v>0.4</v>
      </c>
      <c r="B1308" s="27">
        <v>135422.135</v>
      </c>
    </row>
    <row r="1309">
      <c r="A1309" s="31">
        <v>0.0</v>
      </c>
      <c r="B1309" s="27">
        <v>129519.995</v>
      </c>
    </row>
    <row r="1310">
      <c r="A1310" s="31">
        <v>1.6</v>
      </c>
      <c r="B1310" s="27">
        <v>134004.96</v>
      </c>
    </row>
    <row r="1311">
      <c r="A1311" s="31">
        <v>0.0</v>
      </c>
      <c r="B1311" s="27">
        <v>129025.0</v>
      </c>
    </row>
    <row r="1312">
      <c r="A1312" s="31">
        <v>0.0</v>
      </c>
      <c r="B1312" s="27">
        <v>129740.315</v>
      </c>
    </row>
    <row r="1313">
      <c r="A1313" s="31">
        <v>1.6</v>
      </c>
      <c r="B1313" s="27">
        <v>116238.175</v>
      </c>
    </row>
    <row r="1314">
      <c r="A1314" s="31">
        <v>0.0</v>
      </c>
      <c r="B1314" s="27">
        <v>104912.38</v>
      </c>
    </row>
    <row r="1315">
      <c r="A1315" s="31">
        <v>0.0</v>
      </c>
      <c r="B1315" s="27">
        <v>127198.78</v>
      </c>
    </row>
    <row r="1316">
      <c r="A1316" s="31">
        <v>0.0</v>
      </c>
      <c r="B1316" s="27">
        <v>131851.015</v>
      </c>
    </row>
    <row r="1317">
      <c r="A1317" s="31">
        <v>1.0</v>
      </c>
      <c r="B1317" s="27">
        <v>131939.5</v>
      </c>
    </row>
    <row r="1318">
      <c r="A1318" s="31">
        <v>2.2</v>
      </c>
      <c r="B1318" s="27">
        <v>135670.99</v>
      </c>
    </row>
    <row r="1319">
      <c r="A1319" s="31">
        <v>0.0</v>
      </c>
      <c r="B1319" s="27">
        <v>121875.355</v>
      </c>
    </row>
    <row r="1320">
      <c r="A1320" s="31">
        <v>10.4</v>
      </c>
      <c r="B1320" s="27">
        <v>119988.735</v>
      </c>
    </row>
    <row r="1321">
      <c r="A1321" s="31">
        <v>4.6</v>
      </c>
      <c r="B1321" s="27">
        <v>115231.85</v>
      </c>
    </row>
    <row r="1322">
      <c r="A1322" s="31">
        <v>0.0</v>
      </c>
      <c r="B1322" s="27">
        <v>127541.57</v>
      </c>
    </row>
    <row r="1323">
      <c r="A1323" s="31">
        <v>0.2</v>
      </c>
      <c r="B1323" s="27">
        <v>121073.45</v>
      </c>
    </row>
    <row r="1324">
      <c r="A1324" s="31">
        <v>0.0</v>
      </c>
      <c r="B1324" s="27">
        <v>122602.115</v>
      </c>
    </row>
    <row r="1325">
      <c r="A1325" s="31">
        <v>0.2</v>
      </c>
      <c r="B1325" s="27">
        <v>131137.065</v>
      </c>
    </row>
    <row r="1326">
      <c r="A1326" s="31">
        <v>0.0</v>
      </c>
      <c r="B1326" s="27">
        <v>125189.54</v>
      </c>
    </row>
    <row r="1327">
      <c r="A1327" s="31">
        <v>2.2</v>
      </c>
      <c r="B1327" s="27">
        <v>116571.26</v>
      </c>
    </row>
    <row r="1328">
      <c r="A1328" s="31">
        <v>9.2</v>
      </c>
      <c r="B1328" s="27">
        <v>119707.93</v>
      </c>
    </row>
    <row r="1329">
      <c r="A1329" s="31">
        <v>2.0</v>
      </c>
      <c r="B1329" s="27">
        <v>138918.385</v>
      </c>
    </row>
    <row r="1330">
      <c r="A1330" s="31">
        <v>1.2</v>
      </c>
      <c r="B1330" s="27">
        <v>138424.25</v>
      </c>
    </row>
    <row r="1331">
      <c r="A1331" s="31">
        <v>1.0</v>
      </c>
      <c r="B1331" s="27">
        <v>136240.845</v>
      </c>
    </row>
    <row r="1332">
      <c r="A1332" s="31">
        <v>0.0</v>
      </c>
      <c r="B1332" s="27">
        <v>131956.725</v>
      </c>
    </row>
    <row r="1333">
      <c r="A1333" s="31">
        <v>0.0</v>
      </c>
      <c r="B1333" s="27">
        <v>130210.94</v>
      </c>
    </row>
    <row r="1334">
      <c r="A1334" s="31">
        <v>0.0</v>
      </c>
      <c r="B1334" s="27">
        <v>116471.775</v>
      </c>
    </row>
    <row r="1335">
      <c r="A1335" s="31">
        <v>0.0</v>
      </c>
      <c r="B1335" s="27">
        <v>111436.265</v>
      </c>
    </row>
    <row r="1336">
      <c r="A1336" s="31">
        <v>3.6</v>
      </c>
      <c r="B1336" s="27">
        <v>131280.85</v>
      </c>
    </row>
    <row r="1337">
      <c r="A1337" s="31">
        <v>0.2</v>
      </c>
      <c r="B1337" s="27">
        <v>139563.095</v>
      </c>
    </row>
    <row r="1338">
      <c r="A1338" s="31">
        <v>0.0</v>
      </c>
      <c r="B1338" s="27">
        <v>136032.16</v>
      </c>
    </row>
    <row r="1339">
      <c r="A1339" s="31">
        <v>0.0</v>
      </c>
      <c r="B1339" s="27">
        <v>139752.545</v>
      </c>
    </row>
    <row r="1340">
      <c r="A1340" s="31">
        <v>1.6</v>
      </c>
      <c r="B1340" s="27">
        <v>130466.915</v>
      </c>
    </row>
    <row r="1341">
      <c r="A1341" s="31">
        <v>2.2</v>
      </c>
      <c r="B1341" s="27">
        <v>116344.565</v>
      </c>
    </row>
    <row r="1342">
      <c r="A1342" s="31">
        <v>3.0</v>
      </c>
      <c r="B1342" s="27">
        <v>118402.905</v>
      </c>
    </row>
    <row r="1343">
      <c r="A1343" s="31">
        <v>0.0</v>
      </c>
      <c r="B1343" s="27">
        <v>131448.995</v>
      </c>
    </row>
    <row r="1344">
      <c r="A1344" s="31">
        <v>0.0</v>
      </c>
      <c r="B1344" s="27">
        <v>128192.085</v>
      </c>
    </row>
    <row r="1345">
      <c r="A1345" s="31">
        <v>0.0</v>
      </c>
      <c r="B1345" s="27">
        <v>118307.155</v>
      </c>
    </row>
    <row r="1346">
      <c r="A1346" s="31">
        <v>0.0</v>
      </c>
      <c r="B1346" s="27">
        <v>116467.37</v>
      </c>
    </row>
    <row r="1347">
      <c r="A1347" s="31">
        <v>3.4</v>
      </c>
      <c r="B1347" s="27">
        <v>123583.52</v>
      </c>
    </row>
    <row r="1348">
      <c r="A1348" s="31">
        <v>0.2</v>
      </c>
      <c r="B1348" s="27">
        <v>109948.615</v>
      </c>
    </row>
    <row r="1349">
      <c r="A1349" s="31">
        <v>0.0</v>
      </c>
      <c r="B1349" s="27">
        <v>107838.95</v>
      </c>
    </row>
    <row r="1350">
      <c r="A1350" s="31">
        <v>0.0</v>
      </c>
      <c r="B1350" s="27">
        <v>123132.625</v>
      </c>
    </row>
    <row r="1351">
      <c r="A1351" s="31">
        <v>0.0</v>
      </c>
      <c r="B1351" s="27">
        <v>111096.53</v>
      </c>
    </row>
    <row r="1352">
      <c r="A1352" s="31">
        <v>0.0</v>
      </c>
      <c r="B1352" s="27">
        <v>112935.04</v>
      </c>
    </row>
    <row r="1353">
      <c r="A1353" s="31">
        <v>0.0</v>
      </c>
      <c r="B1353" s="27">
        <v>117880.565</v>
      </c>
    </row>
    <row r="1354">
      <c r="A1354" s="31">
        <v>0.0</v>
      </c>
      <c r="B1354" s="27">
        <v>111213.15</v>
      </c>
    </row>
    <row r="1355">
      <c r="A1355" s="31">
        <v>0.2</v>
      </c>
      <c r="B1355" s="27">
        <v>108632.355</v>
      </c>
    </row>
    <row r="1356">
      <c r="A1356" s="31">
        <v>2.0</v>
      </c>
      <c r="B1356" s="27">
        <v>113030.005</v>
      </c>
    </row>
    <row r="1357">
      <c r="A1357" s="31">
        <v>0.0</v>
      </c>
      <c r="B1357" s="27">
        <v>118208.24</v>
      </c>
    </row>
    <row r="1358">
      <c r="A1358" s="31">
        <v>0.0</v>
      </c>
      <c r="B1358" s="27">
        <v>119622.285</v>
      </c>
    </row>
    <row r="1359">
      <c r="A1359" s="31">
        <v>3.0</v>
      </c>
      <c r="B1359" s="27">
        <v>123787.77</v>
      </c>
    </row>
    <row r="1360">
      <c r="A1360" s="31">
        <v>0.8</v>
      </c>
      <c r="B1360" s="27">
        <v>125335.57</v>
      </c>
    </row>
    <row r="1361">
      <c r="A1361" s="31">
        <v>0.0</v>
      </c>
      <c r="B1361" s="27">
        <v>120372.48</v>
      </c>
    </row>
    <row r="1362">
      <c r="A1362" s="31">
        <v>0.0</v>
      </c>
      <c r="B1362" s="27">
        <v>107731.72</v>
      </c>
    </row>
    <row r="1363">
      <c r="A1363" s="31">
        <v>0.2</v>
      </c>
      <c r="B1363" s="27">
        <v>107332.1</v>
      </c>
    </row>
    <row r="1364">
      <c r="A1364" s="31">
        <v>0.0</v>
      </c>
      <c r="B1364" s="27">
        <v>119535.715</v>
      </c>
    </row>
    <row r="1365">
      <c r="A1365" s="31">
        <v>0.0</v>
      </c>
      <c r="B1365" s="27">
        <v>124797.085</v>
      </c>
    </row>
    <row r="1366">
      <c r="A1366" s="31">
        <v>0.0</v>
      </c>
      <c r="B1366" s="27">
        <v>119238.345</v>
      </c>
    </row>
    <row r="1367">
      <c r="A1367" s="31">
        <v>0.0</v>
      </c>
      <c r="B1367" s="27">
        <v>110878.67</v>
      </c>
    </row>
    <row r="1368">
      <c r="A1368" s="31">
        <v>0.0</v>
      </c>
      <c r="B1368" s="27">
        <v>108622.42</v>
      </c>
    </row>
    <row r="1369">
      <c r="A1369" s="31">
        <v>1.2</v>
      </c>
      <c r="B1369" s="27">
        <v>109315.065</v>
      </c>
    </row>
    <row r="1370">
      <c r="A1370" s="31">
        <v>0.2</v>
      </c>
      <c r="B1370" s="27">
        <v>106236.23</v>
      </c>
    </row>
    <row r="1371">
      <c r="A1371" s="31">
        <v>0.0</v>
      </c>
      <c r="B1371" s="27">
        <v>114466.64</v>
      </c>
    </row>
    <row r="1372">
      <c r="A1372" s="31">
        <v>0.0</v>
      </c>
      <c r="B1372" s="27">
        <v>114458.205</v>
      </c>
    </row>
    <row r="1373">
      <c r="A1373" s="31">
        <v>0.0</v>
      </c>
      <c r="B1373" s="27">
        <v>115490.835</v>
      </c>
    </row>
    <row r="1374">
      <c r="A1374" s="31">
        <v>0.0</v>
      </c>
      <c r="B1374" s="27">
        <v>115294.12</v>
      </c>
    </row>
    <row r="1375">
      <c r="A1375" s="31">
        <v>0.0</v>
      </c>
      <c r="B1375" s="27">
        <v>112576.545</v>
      </c>
    </row>
    <row r="1376">
      <c r="A1376" s="31">
        <v>0.0</v>
      </c>
      <c r="B1376" s="27">
        <v>102988.145</v>
      </c>
    </row>
    <row r="1377">
      <c r="A1377" s="31">
        <v>0.0</v>
      </c>
      <c r="B1377" s="27">
        <v>100476.705</v>
      </c>
    </row>
    <row r="1378">
      <c r="A1378" s="31">
        <v>0.0</v>
      </c>
      <c r="B1378" s="27">
        <v>113945.5</v>
      </c>
    </row>
    <row r="1379">
      <c r="A1379" s="34"/>
      <c r="B1379" s="27">
        <v>116449.31</v>
      </c>
    </row>
    <row r="1380">
      <c r="A1380" s="34"/>
      <c r="B1380" s="27">
        <v>109551.08</v>
      </c>
    </row>
    <row r="1381">
      <c r="A1381" s="31">
        <v>0.0</v>
      </c>
      <c r="B1381" s="27">
        <v>110432.33</v>
      </c>
    </row>
    <row r="1382">
      <c r="A1382" s="31">
        <v>0.0</v>
      </c>
      <c r="B1382" s="27">
        <v>110457.335</v>
      </c>
    </row>
    <row r="1383">
      <c r="A1383" s="31">
        <v>0.0</v>
      </c>
      <c r="B1383" s="27">
        <v>96584.745</v>
      </c>
    </row>
    <row r="1384">
      <c r="A1384" s="31">
        <v>0.0</v>
      </c>
      <c r="B1384" s="27">
        <v>90918.615</v>
      </c>
    </row>
    <row r="1385">
      <c r="A1385" s="31">
        <v>0.0</v>
      </c>
      <c r="B1385" s="27">
        <v>108070.275</v>
      </c>
    </row>
    <row r="1386">
      <c r="A1386" s="31">
        <v>0.2</v>
      </c>
      <c r="B1386" s="27">
        <v>113889.41</v>
      </c>
    </row>
    <row r="1387">
      <c r="A1387" s="31">
        <v>5.2</v>
      </c>
      <c r="B1387" s="27">
        <v>112592.26</v>
      </c>
    </row>
    <row r="1388">
      <c r="A1388" s="31">
        <v>2.0</v>
      </c>
      <c r="B1388" s="27">
        <v>112806.585</v>
      </c>
    </row>
    <row r="1389">
      <c r="A1389" s="31">
        <v>0.0</v>
      </c>
      <c r="B1389" s="27">
        <v>107940.16</v>
      </c>
    </row>
    <row r="1390">
      <c r="A1390" s="31">
        <v>5.0</v>
      </c>
      <c r="B1390" s="27">
        <v>99368.855</v>
      </c>
    </row>
    <row r="1391">
      <c r="A1391" s="31">
        <v>5.6</v>
      </c>
      <c r="B1391" s="27">
        <v>98427.53</v>
      </c>
    </row>
    <row r="1392">
      <c r="A1392" s="31">
        <v>0.0</v>
      </c>
      <c r="B1392" s="27">
        <v>105893.615</v>
      </c>
    </row>
    <row r="1393">
      <c r="A1393" s="31">
        <v>0.0</v>
      </c>
      <c r="B1393" s="27">
        <v>109241.565</v>
      </c>
    </row>
    <row r="1394">
      <c r="A1394" s="31">
        <v>0.0</v>
      </c>
      <c r="B1394" s="27">
        <v>111423.365</v>
      </c>
    </row>
    <row r="1395">
      <c r="A1395" s="31">
        <v>0.0</v>
      </c>
      <c r="B1395" s="27">
        <v>112414.39</v>
      </c>
    </row>
    <row r="1396">
      <c r="A1396" s="31">
        <v>0.0</v>
      </c>
      <c r="B1396" s="27">
        <v>111145.12</v>
      </c>
    </row>
    <row r="1397">
      <c r="A1397" s="31">
        <v>0.0</v>
      </c>
      <c r="B1397" s="27">
        <v>97973.985</v>
      </c>
    </row>
    <row r="1398">
      <c r="A1398" s="31">
        <v>0.0</v>
      </c>
      <c r="B1398" s="27">
        <v>95624.015</v>
      </c>
    </row>
    <row r="1399">
      <c r="A1399" s="31">
        <v>0.0</v>
      </c>
      <c r="B1399" s="27">
        <v>110196.615</v>
      </c>
    </row>
    <row r="1400">
      <c r="A1400" s="31">
        <v>0.0</v>
      </c>
      <c r="B1400" s="27">
        <v>113459.025</v>
      </c>
    </row>
    <row r="1401">
      <c r="A1401" s="31">
        <v>0.0</v>
      </c>
      <c r="B1401" s="27">
        <v>114402.745</v>
      </c>
    </row>
    <row r="1402">
      <c r="A1402" s="31">
        <v>0.0</v>
      </c>
      <c r="B1402" s="27">
        <v>119350.665</v>
      </c>
    </row>
    <row r="1403">
      <c r="A1403" s="31">
        <v>0.0</v>
      </c>
      <c r="B1403" s="27">
        <v>116793.855</v>
      </c>
    </row>
    <row r="1404">
      <c r="A1404" s="31">
        <v>0.2</v>
      </c>
      <c r="B1404" s="27">
        <v>93859.285</v>
      </c>
    </row>
    <row r="1405">
      <c r="A1405" s="31">
        <v>0.0</v>
      </c>
      <c r="B1405" s="27">
        <v>96432.625</v>
      </c>
    </row>
    <row r="1406">
      <c r="A1406" s="31">
        <v>2.8</v>
      </c>
      <c r="B1406" s="27">
        <v>107014.075</v>
      </c>
    </row>
    <row r="1407">
      <c r="A1407" s="31">
        <v>4.4</v>
      </c>
      <c r="B1407" s="27">
        <v>100696.565</v>
      </c>
    </row>
    <row r="1408">
      <c r="A1408" s="31">
        <v>35.8</v>
      </c>
      <c r="B1408" s="27">
        <v>106387.195</v>
      </c>
    </row>
    <row r="1409">
      <c r="A1409" s="31">
        <v>3.0</v>
      </c>
      <c r="B1409" s="27">
        <v>109430.37</v>
      </c>
    </row>
    <row r="1410">
      <c r="A1410" s="31">
        <v>0.0</v>
      </c>
      <c r="B1410" s="27">
        <v>112506.95</v>
      </c>
    </row>
    <row r="1411">
      <c r="A1411" s="31">
        <v>0.0</v>
      </c>
      <c r="B1411" s="27">
        <v>100203.55</v>
      </c>
    </row>
    <row r="1412">
      <c r="A1412" s="31">
        <v>0.2</v>
      </c>
      <c r="B1412" s="27">
        <v>94602.89</v>
      </c>
    </row>
    <row r="1413">
      <c r="A1413" s="31">
        <v>0.0</v>
      </c>
      <c r="B1413" s="27">
        <v>114159.595</v>
      </c>
    </row>
    <row r="1414">
      <c r="A1414" s="31">
        <v>0.0</v>
      </c>
      <c r="B1414" s="27">
        <v>120185.265</v>
      </c>
    </row>
    <row r="1415">
      <c r="A1415" s="31">
        <v>6.2</v>
      </c>
      <c r="B1415" s="27">
        <v>116487.58</v>
      </c>
    </row>
    <row r="1416">
      <c r="A1416" s="31">
        <v>0.2</v>
      </c>
      <c r="B1416" s="27">
        <v>108628.34</v>
      </c>
    </row>
    <row r="1417">
      <c r="A1417" s="31">
        <v>0.0</v>
      </c>
      <c r="B1417" s="27">
        <v>107405.925</v>
      </c>
    </row>
    <row r="1418">
      <c r="A1418" s="31">
        <v>0.0</v>
      </c>
      <c r="B1418" s="27">
        <v>90498.92</v>
      </c>
    </row>
    <row r="1419">
      <c r="A1419" s="31">
        <v>0.0</v>
      </c>
      <c r="B1419" s="27">
        <v>92043.13</v>
      </c>
    </row>
    <row r="1420">
      <c r="A1420" s="31">
        <v>0.0</v>
      </c>
      <c r="B1420" s="27">
        <v>113978.535</v>
      </c>
    </row>
    <row r="1421">
      <c r="A1421" s="31">
        <v>0.0</v>
      </c>
      <c r="B1421" s="27">
        <v>118330.625</v>
      </c>
    </row>
    <row r="1422">
      <c r="A1422" s="31">
        <v>24.2</v>
      </c>
      <c r="B1422" s="27">
        <v>106618.195</v>
      </c>
    </row>
    <row r="1423">
      <c r="A1423" s="31">
        <v>6.2</v>
      </c>
      <c r="B1423" s="27">
        <v>107278.83</v>
      </c>
    </row>
    <row r="1424">
      <c r="A1424" s="31">
        <v>6.0</v>
      </c>
      <c r="B1424" s="27">
        <v>113582.6</v>
      </c>
    </row>
    <row r="1425">
      <c r="A1425" s="31">
        <v>7.0</v>
      </c>
      <c r="B1425" s="27">
        <v>101352.12</v>
      </c>
    </row>
    <row r="1426">
      <c r="A1426" s="31">
        <v>0.8</v>
      </c>
      <c r="B1426" s="27">
        <v>96240.41</v>
      </c>
    </row>
    <row r="1427">
      <c r="A1427" s="31">
        <v>0.0</v>
      </c>
      <c r="B1427" s="27">
        <v>110547.605</v>
      </c>
    </row>
    <row r="1428">
      <c r="A1428" s="31">
        <v>0.2</v>
      </c>
      <c r="B1428" s="27">
        <v>109706.42</v>
      </c>
    </row>
    <row r="1429">
      <c r="A1429" s="31">
        <v>0.0</v>
      </c>
      <c r="B1429" s="27">
        <v>106684.825</v>
      </c>
    </row>
    <row r="1430">
      <c r="A1430" s="31">
        <v>0.6</v>
      </c>
      <c r="B1430" s="27">
        <v>112586.74</v>
      </c>
    </row>
    <row r="1431">
      <c r="A1431" s="31">
        <v>0.0</v>
      </c>
      <c r="B1431" s="27">
        <v>110031.82</v>
      </c>
    </row>
    <row r="1432">
      <c r="A1432" s="31">
        <v>0.0</v>
      </c>
      <c r="B1432" s="27">
        <v>100725.24</v>
      </c>
    </row>
    <row r="1433">
      <c r="A1433" s="31">
        <v>10.4</v>
      </c>
      <c r="B1433" s="27">
        <v>88903.065</v>
      </c>
    </row>
    <row r="1434">
      <c r="A1434" s="31">
        <v>0.0</v>
      </c>
      <c r="B1434" s="27">
        <v>107666.305</v>
      </c>
    </row>
    <row r="1435">
      <c r="A1435" s="31">
        <v>0.0</v>
      </c>
      <c r="B1435" s="27">
        <v>111718.075</v>
      </c>
    </row>
    <row r="1436">
      <c r="A1436" s="31">
        <v>0.0</v>
      </c>
      <c r="B1436" s="27">
        <v>114225.12</v>
      </c>
    </row>
    <row r="1437">
      <c r="A1437" s="31">
        <v>0.0</v>
      </c>
      <c r="B1437" s="27">
        <v>135452.26</v>
      </c>
    </row>
    <row r="1438">
      <c r="A1438" s="31">
        <v>0.0</v>
      </c>
      <c r="B1438" s="27">
        <v>156648.405</v>
      </c>
    </row>
    <row r="1439">
      <c r="A1439" s="31">
        <v>0.0</v>
      </c>
      <c r="B1439" s="27">
        <v>121237.47</v>
      </c>
    </row>
    <row r="1440">
      <c r="A1440" s="31">
        <v>1.2</v>
      </c>
      <c r="B1440" s="27">
        <v>102161.115</v>
      </c>
    </row>
    <row r="1441">
      <c r="A1441" s="31">
        <v>0.0</v>
      </c>
      <c r="B1441" s="27">
        <v>110803.765</v>
      </c>
    </row>
    <row r="1442">
      <c r="A1442" s="31">
        <v>0.0</v>
      </c>
      <c r="B1442" s="27">
        <v>114413.785</v>
      </c>
    </row>
    <row r="1443">
      <c r="A1443" s="31">
        <v>0.0</v>
      </c>
      <c r="B1443" s="27">
        <v>129715.465</v>
      </c>
    </row>
    <row r="1444">
      <c r="A1444" s="31">
        <v>16.2</v>
      </c>
      <c r="B1444" s="27">
        <v>114986.33</v>
      </c>
    </row>
    <row r="1445">
      <c r="A1445" s="31">
        <v>16.6</v>
      </c>
      <c r="B1445" s="27">
        <v>110025.465</v>
      </c>
    </row>
    <row r="1446">
      <c r="A1446" s="31">
        <v>41.2</v>
      </c>
      <c r="B1446" s="27">
        <v>102577.145</v>
      </c>
    </row>
    <row r="1447">
      <c r="A1447" s="31">
        <v>3.8</v>
      </c>
      <c r="B1447" s="27">
        <v>99110.775</v>
      </c>
    </row>
    <row r="1448">
      <c r="A1448" s="31">
        <v>2.0</v>
      </c>
      <c r="B1448" s="27">
        <v>112804.4</v>
      </c>
    </row>
    <row r="1449">
      <c r="A1449" s="31">
        <v>0.0</v>
      </c>
      <c r="B1449" s="27">
        <v>113485.105</v>
      </c>
    </row>
    <row r="1450">
      <c r="A1450" s="31">
        <v>0.0</v>
      </c>
      <c r="B1450" s="27">
        <v>119907.245</v>
      </c>
    </row>
    <row r="1451">
      <c r="A1451" s="31">
        <v>0.0</v>
      </c>
      <c r="B1451" s="27">
        <v>111880.525</v>
      </c>
    </row>
    <row r="1452">
      <c r="A1452" s="31">
        <v>1.0</v>
      </c>
      <c r="B1452" s="27">
        <v>102075.925</v>
      </c>
    </row>
    <row r="1453">
      <c r="A1453" s="31">
        <v>9.8</v>
      </c>
      <c r="B1453" s="27">
        <v>92725.74</v>
      </c>
    </row>
    <row r="1454">
      <c r="A1454" s="31">
        <v>0.0</v>
      </c>
      <c r="B1454" s="27">
        <v>94938.395</v>
      </c>
    </row>
    <row r="1455">
      <c r="A1455" s="31">
        <v>0.0</v>
      </c>
      <c r="B1455" s="27">
        <v>112358.815</v>
      </c>
    </row>
    <row r="1456">
      <c r="A1456" s="31">
        <v>0.0</v>
      </c>
      <c r="B1456" s="27">
        <v>98191.655</v>
      </c>
    </row>
    <row r="1457">
      <c r="A1457" s="31">
        <v>0.0</v>
      </c>
      <c r="B1457" s="27">
        <v>100017.195</v>
      </c>
    </row>
    <row r="1458">
      <c r="A1458" s="31">
        <v>0.0</v>
      </c>
      <c r="B1458" s="27">
        <v>129749.14</v>
      </c>
    </row>
    <row r="1459">
      <c r="A1459" s="31">
        <v>0.0</v>
      </c>
      <c r="B1459" s="27">
        <v>133831.375</v>
      </c>
    </row>
    <row r="1460">
      <c r="A1460" s="31">
        <v>1.2</v>
      </c>
      <c r="B1460" s="27">
        <v>108290.11</v>
      </c>
    </row>
    <row r="1461">
      <c r="A1461" s="31">
        <v>0.6</v>
      </c>
      <c r="B1461" s="27">
        <v>99613.865</v>
      </c>
    </row>
    <row r="1462">
      <c r="A1462" s="31">
        <v>0.8</v>
      </c>
      <c r="B1462" s="27">
        <v>103381.915</v>
      </c>
    </row>
    <row r="1463">
      <c r="A1463" s="31">
        <v>0.0</v>
      </c>
      <c r="B1463" s="27">
        <v>98933.06</v>
      </c>
    </row>
    <row r="1464">
      <c r="A1464" s="31">
        <v>0.0</v>
      </c>
      <c r="B1464" s="27">
        <v>106470.675</v>
      </c>
    </row>
    <row r="1465">
      <c r="A1465" s="31">
        <v>0.0</v>
      </c>
      <c r="B1465" s="27">
        <v>118789.605</v>
      </c>
    </row>
    <row r="1466">
      <c r="A1466" s="31">
        <v>0.0</v>
      </c>
      <c r="B1466" s="27">
        <v>133288.46</v>
      </c>
    </row>
    <row r="1467">
      <c r="A1467" s="31">
        <v>0.4</v>
      </c>
      <c r="B1467" s="27">
        <v>97262.79</v>
      </c>
    </row>
    <row r="1468">
      <c r="A1468" s="31">
        <v>1.4</v>
      </c>
      <c r="B1468" s="27">
        <v>93606.215</v>
      </c>
    </row>
    <row r="1469">
      <c r="A1469" s="31">
        <v>0.0</v>
      </c>
      <c r="B1469" s="27">
        <v>109874.9</v>
      </c>
    </row>
    <row r="1470">
      <c r="A1470" s="31">
        <v>0.0</v>
      </c>
      <c r="B1470" s="27">
        <v>113446.1</v>
      </c>
    </row>
    <row r="1471">
      <c r="A1471" s="31">
        <v>0.6</v>
      </c>
      <c r="B1471" s="27">
        <v>105483.435</v>
      </c>
    </row>
    <row r="1472">
      <c r="A1472" s="31">
        <v>0.0</v>
      </c>
      <c r="B1472" s="27">
        <v>108078.695</v>
      </c>
    </row>
    <row r="1473">
      <c r="A1473" s="31">
        <v>0.0</v>
      </c>
      <c r="B1473" s="27">
        <v>119728.635</v>
      </c>
    </row>
    <row r="1474">
      <c r="A1474" s="31">
        <v>0.0</v>
      </c>
      <c r="B1474" s="27">
        <v>108628.96</v>
      </c>
    </row>
    <row r="1475">
      <c r="A1475" s="31">
        <v>0.0</v>
      </c>
      <c r="B1475" s="27">
        <v>101853.24</v>
      </c>
    </row>
    <row r="1476">
      <c r="A1476" s="31">
        <v>0.0</v>
      </c>
      <c r="B1476" s="27">
        <v>147070.535</v>
      </c>
    </row>
    <row r="1477">
      <c r="A1477" s="31">
        <v>0.0</v>
      </c>
      <c r="B1477" s="27">
        <v>152496.245</v>
      </c>
    </row>
    <row r="1478">
      <c r="A1478" s="31">
        <v>0.0</v>
      </c>
      <c r="B1478" s="27">
        <v>136971.755</v>
      </c>
    </row>
    <row r="1479">
      <c r="A1479" s="31">
        <v>0.0</v>
      </c>
      <c r="B1479" s="27">
        <v>145211.49</v>
      </c>
    </row>
    <row r="1480">
      <c r="A1480" s="31">
        <v>0.2</v>
      </c>
      <c r="B1480" s="27">
        <v>134898.21</v>
      </c>
    </row>
    <row r="1481">
      <c r="A1481" s="31">
        <v>2.0</v>
      </c>
      <c r="B1481" s="27">
        <v>101692.45</v>
      </c>
    </row>
    <row r="1482">
      <c r="A1482" s="31">
        <v>0.0</v>
      </c>
      <c r="B1482" s="27">
        <v>102283.13</v>
      </c>
    </row>
    <row r="1483">
      <c r="A1483" s="31">
        <v>0.0</v>
      </c>
      <c r="B1483" s="27">
        <v>130517.97</v>
      </c>
    </row>
    <row r="1484">
      <c r="A1484" s="31">
        <v>0.0</v>
      </c>
      <c r="B1484" s="27">
        <v>141444.78</v>
      </c>
    </row>
    <row r="1485">
      <c r="A1485" s="31">
        <v>0.0</v>
      </c>
      <c r="B1485" s="27">
        <v>125501.15</v>
      </c>
    </row>
    <row r="1486">
      <c r="A1486" s="31">
        <v>0.0</v>
      </c>
      <c r="B1486" s="27">
        <v>155891.345</v>
      </c>
    </row>
    <row r="1487">
      <c r="A1487" s="31">
        <v>0.0</v>
      </c>
      <c r="B1487" s="27">
        <v>168894.845</v>
      </c>
    </row>
    <row r="1488">
      <c r="A1488" s="31">
        <v>0.0</v>
      </c>
      <c r="B1488" s="27">
        <v>114818.665</v>
      </c>
    </row>
    <row r="1489">
      <c r="A1489" s="31">
        <v>0.0</v>
      </c>
      <c r="B1489" s="27">
        <v>99801.575</v>
      </c>
    </row>
    <row r="1490">
      <c r="A1490" s="31">
        <v>0.0</v>
      </c>
      <c r="B1490" s="27">
        <v>112374.63</v>
      </c>
    </row>
    <row r="1491">
      <c r="A1491" s="31">
        <v>0.0</v>
      </c>
      <c r="B1491" s="27">
        <v>138455.455</v>
      </c>
    </row>
    <row r="1492">
      <c r="A1492" s="31">
        <v>0.0</v>
      </c>
      <c r="B1492" s="27">
        <v>142113.375</v>
      </c>
    </row>
    <row r="1493">
      <c r="A1493" s="31">
        <v>6.6</v>
      </c>
      <c r="B1493" s="27">
        <v>110277.21</v>
      </c>
    </row>
    <row r="1494">
      <c r="A1494" s="31">
        <v>0.0</v>
      </c>
      <c r="B1494" s="27">
        <v>104422.79</v>
      </c>
    </row>
    <row r="1495">
      <c r="A1495" s="31">
        <v>0.0</v>
      </c>
      <c r="B1495" s="27">
        <v>124749.065</v>
      </c>
    </row>
    <row r="1496">
      <c r="A1496" s="31">
        <v>0.0</v>
      </c>
      <c r="B1496" s="27">
        <v>133287.585</v>
      </c>
    </row>
    <row r="1497">
      <c r="A1497" s="31">
        <v>0.0</v>
      </c>
      <c r="B1497" s="27">
        <v>119168.96</v>
      </c>
    </row>
    <row r="1498">
      <c r="A1498" s="31">
        <v>0.0</v>
      </c>
      <c r="B1498" s="27">
        <v>119702.045</v>
      </c>
    </row>
    <row r="1499">
      <c r="A1499" s="31">
        <v>0.0</v>
      </c>
      <c r="B1499" s="27">
        <v>140497.815</v>
      </c>
    </row>
    <row r="1500">
      <c r="A1500" s="31">
        <v>11.0</v>
      </c>
      <c r="B1500" s="27">
        <v>141593.545</v>
      </c>
    </row>
    <row r="1501">
      <c r="A1501" s="31">
        <v>0.0</v>
      </c>
      <c r="B1501" s="27">
        <v>117327.495</v>
      </c>
    </row>
    <row r="1502">
      <c r="A1502" s="31">
        <v>0.0</v>
      </c>
      <c r="B1502" s="27">
        <v>95668.77</v>
      </c>
    </row>
    <row r="1503">
      <c r="A1503" s="31">
        <v>4.8</v>
      </c>
      <c r="B1503" s="27">
        <v>94786.72</v>
      </c>
    </row>
    <row r="1504">
      <c r="A1504" s="31">
        <v>0.0</v>
      </c>
      <c r="B1504" s="27">
        <v>114085.645</v>
      </c>
    </row>
    <row r="1505">
      <c r="A1505" s="31">
        <v>0.0</v>
      </c>
      <c r="B1505" s="27">
        <v>107697.205</v>
      </c>
    </row>
    <row r="1506">
      <c r="A1506" s="31">
        <v>2.8</v>
      </c>
      <c r="B1506" s="27">
        <v>106692.845</v>
      </c>
    </row>
    <row r="1507">
      <c r="A1507" s="31">
        <v>0.0</v>
      </c>
      <c r="B1507" s="27">
        <v>107655.08</v>
      </c>
    </row>
    <row r="1508">
      <c r="A1508" s="31">
        <v>0.0</v>
      </c>
      <c r="B1508" s="27">
        <v>113910.46</v>
      </c>
    </row>
    <row r="1509">
      <c r="A1509" s="31">
        <v>0.0</v>
      </c>
      <c r="B1509" s="27">
        <v>106467.235</v>
      </c>
    </row>
    <row r="1510">
      <c r="A1510" s="31">
        <v>0.0</v>
      </c>
      <c r="B1510" s="27">
        <v>108470.925</v>
      </c>
    </row>
    <row r="1511">
      <c r="A1511" s="31">
        <v>0.0</v>
      </c>
      <c r="B1511" s="27">
        <v>116995.065</v>
      </c>
    </row>
    <row r="1512">
      <c r="A1512" s="31">
        <v>0.0</v>
      </c>
      <c r="B1512" s="27">
        <v>110531.6</v>
      </c>
    </row>
    <row r="1513">
      <c r="A1513" s="31">
        <v>0.0</v>
      </c>
      <c r="B1513" s="27">
        <v>108972.305</v>
      </c>
    </row>
    <row r="1514">
      <c r="A1514" s="31">
        <v>0.0</v>
      </c>
      <c r="B1514" s="27">
        <v>110235.335</v>
      </c>
    </row>
    <row r="1515">
      <c r="A1515" s="31">
        <v>0.0</v>
      </c>
      <c r="B1515" s="27">
        <v>109901.76</v>
      </c>
    </row>
    <row r="1516">
      <c r="A1516" s="31">
        <v>0.0</v>
      </c>
      <c r="B1516" s="27">
        <v>99890.25</v>
      </c>
    </row>
    <row r="1517">
      <c r="A1517" s="31">
        <v>0.0</v>
      </c>
      <c r="B1517" s="27">
        <v>106877.865</v>
      </c>
    </row>
    <row r="1518">
      <c r="A1518" s="31">
        <v>0.0</v>
      </c>
      <c r="B1518" s="27">
        <v>133476.605</v>
      </c>
    </row>
    <row r="1519">
      <c r="A1519" s="31">
        <v>0.0</v>
      </c>
      <c r="B1519" s="27">
        <v>123114.115</v>
      </c>
    </row>
    <row r="1520">
      <c r="A1520" s="31">
        <v>0.0</v>
      </c>
      <c r="B1520" s="27">
        <v>125272.27</v>
      </c>
    </row>
    <row r="1521">
      <c r="A1521" s="31">
        <v>0.0</v>
      </c>
      <c r="B1521" s="27">
        <v>150472.255</v>
      </c>
    </row>
    <row r="1522">
      <c r="A1522" s="31">
        <v>0.0</v>
      </c>
      <c r="B1522" s="27">
        <v>163682.04</v>
      </c>
    </row>
    <row r="1523">
      <c r="A1523" s="31">
        <v>0.0</v>
      </c>
      <c r="B1523" s="27">
        <v>146265.115</v>
      </c>
    </row>
    <row r="1524">
      <c r="A1524" s="31">
        <v>0.0</v>
      </c>
      <c r="B1524" s="27">
        <v>138597.69</v>
      </c>
    </row>
    <row r="1525">
      <c r="A1525" s="31">
        <v>0.0</v>
      </c>
      <c r="B1525" s="27">
        <v>136528.81</v>
      </c>
    </row>
    <row r="1526">
      <c r="A1526" s="31">
        <v>0.0</v>
      </c>
      <c r="B1526" s="27">
        <v>126073.53</v>
      </c>
    </row>
    <row r="1527">
      <c r="A1527" s="31">
        <v>1.6</v>
      </c>
      <c r="B1527" s="27">
        <v>108723.615</v>
      </c>
    </row>
    <row r="1528">
      <c r="A1528" s="31">
        <v>2.0</v>
      </c>
      <c r="B1528" s="27">
        <v>114519.865</v>
      </c>
    </row>
    <row r="1529">
      <c r="A1529" s="31">
        <v>0.0</v>
      </c>
      <c r="B1529" s="27">
        <v>117281.2</v>
      </c>
    </row>
    <row r="1530">
      <c r="A1530" s="31">
        <v>0.0</v>
      </c>
      <c r="B1530" s="27">
        <v>106854.935</v>
      </c>
    </row>
    <row r="1531">
      <c r="A1531" s="31">
        <v>0.0</v>
      </c>
      <c r="B1531" s="27">
        <v>101994.055</v>
      </c>
    </row>
    <row r="1532">
      <c r="A1532" s="31">
        <v>0.2</v>
      </c>
      <c r="B1532" s="27">
        <v>103219.08</v>
      </c>
    </row>
    <row r="1533">
      <c r="A1533" s="31">
        <v>0.0</v>
      </c>
      <c r="B1533" s="27">
        <v>110086.7</v>
      </c>
    </row>
    <row r="1534">
      <c r="A1534" s="31">
        <v>0.0</v>
      </c>
      <c r="B1534" s="27">
        <v>114740.52</v>
      </c>
    </row>
    <row r="1535">
      <c r="A1535" s="31">
        <v>0.2</v>
      </c>
      <c r="B1535" s="27">
        <v>112785.78</v>
      </c>
    </row>
    <row r="1536">
      <c r="A1536" s="31">
        <v>0.0</v>
      </c>
      <c r="B1536" s="27">
        <v>111179.125</v>
      </c>
    </row>
    <row r="1537">
      <c r="A1537" s="31">
        <v>0.0</v>
      </c>
      <c r="B1537" s="27">
        <v>105119.48</v>
      </c>
    </row>
    <row r="1538">
      <c r="A1538" s="31">
        <v>0.0</v>
      </c>
      <c r="B1538" s="27">
        <v>105669.045</v>
      </c>
    </row>
    <row r="1539">
      <c r="A1539" s="31">
        <v>0.0</v>
      </c>
      <c r="B1539" s="27">
        <v>121954.385</v>
      </c>
    </row>
    <row r="1540">
      <c r="A1540" s="31">
        <v>0.0</v>
      </c>
      <c r="B1540" s="27">
        <v>123290.835</v>
      </c>
    </row>
    <row r="1541">
      <c r="A1541" s="31">
        <v>0.0</v>
      </c>
      <c r="B1541" s="27">
        <v>123994.3</v>
      </c>
    </row>
    <row r="1542">
      <c r="A1542" s="31">
        <v>0.0</v>
      </c>
      <c r="B1542" s="27">
        <v>124181.405</v>
      </c>
    </row>
    <row r="1543">
      <c r="A1543" s="31">
        <v>0.0</v>
      </c>
      <c r="B1543" s="27">
        <v>128305.64</v>
      </c>
    </row>
    <row r="1544">
      <c r="A1544" s="31">
        <v>1.8</v>
      </c>
      <c r="B1544" s="27">
        <v>109147.65</v>
      </c>
    </row>
    <row r="1545">
      <c r="A1545" s="31">
        <v>2.0</v>
      </c>
      <c r="B1545" s="27">
        <v>104226.83</v>
      </c>
    </row>
    <row r="1546">
      <c r="A1546" s="31">
        <v>0.2</v>
      </c>
      <c r="B1546" s="27">
        <v>107583.935</v>
      </c>
    </row>
    <row r="1547">
      <c r="A1547" s="31">
        <v>0.0</v>
      </c>
      <c r="B1547" s="27">
        <v>108840.18</v>
      </c>
    </row>
    <row r="1548">
      <c r="A1548" s="31">
        <v>0.0</v>
      </c>
      <c r="B1548" s="27">
        <v>113307.595</v>
      </c>
    </row>
    <row r="1549">
      <c r="A1549" s="31">
        <v>0.0</v>
      </c>
      <c r="B1549" s="27">
        <v>113923.16</v>
      </c>
    </row>
    <row r="1550">
      <c r="A1550" s="31">
        <v>0.0</v>
      </c>
      <c r="B1550" s="27">
        <v>110768.285</v>
      </c>
    </row>
    <row r="1551">
      <c r="A1551" s="31">
        <v>1.8</v>
      </c>
      <c r="B1551" s="27">
        <v>101262.655</v>
      </c>
    </row>
    <row r="1552">
      <c r="A1552" s="31">
        <v>2.2</v>
      </c>
      <c r="B1552" s="27">
        <v>101119.835</v>
      </c>
    </row>
    <row r="1553">
      <c r="A1553" s="31">
        <v>0.2</v>
      </c>
      <c r="B1553" s="27">
        <v>116817.43</v>
      </c>
    </row>
    <row r="1554">
      <c r="A1554" s="31">
        <v>0.0</v>
      </c>
      <c r="B1554" s="27">
        <v>114927.205</v>
      </c>
    </row>
    <row r="1555">
      <c r="A1555" s="31">
        <v>0.0</v>
      </c>
      <c r="B1555" s="27">
        <v>115188.76</v>
      </c>
    </row>
    <row r="1556">
      <c r="A1556" s="31">
        <v>0.0</v>
      </c>
      <c r="B1556" s="27">
        <v>113763.835</v>
      </c>
    </row>
    <row r="1557">
      <c r="A1557" s="31">
        <v>0.0</v>
      </c>
      <c r="B1557" s="27">
        <v>111484.73</v>
      </c>
    </row>
    <row r="1558">
      <c r="A1558" s="31">
        <v>0.0</v>
      </c>
      <c r="B1558" s="27">
        <v>102229.645</v>
      </c>
    </row>
    <row r="1559">
      <c r="A1559" s="31">
        <v>0.0</v>
      </c>
      <c r="B1559" s="27">
        <v>93590.425</v>
      </c>
    </row>
    <row r="1560">
      <c r="A1560" s="31">
        <v>0.0</v>
      </c>
      <c r="B1560" s="27">
        <v>108543.635</v>
      </c>
    </row>
    <row r="1561">
      <c r="A1561" s="31">
        <v>1.6</v>
      </c>
      <c r="B1561" s="27">
        <v>111999.04</v>
      </c>
    </row>
    <row r="1562">
      <c r="A1562" s="31">
        <v>1.4</v>
      </c>
      <c r="B1562" s="27">
        <v>120858.98</v>
      </c>
    </row>
    <row r="1563">
      <c r="A1563" s="31">
        <v>0.0</v>
      </c>
      <c r="B1563" s="27">
        <v>116890.61</v>
      </c>
    </row>
    <row r="1564">
      <c r="A1564" s="31">
        <v>0.2</v>
      </c>
      <c r="B1564" s="27">
        <v>114848.77</v>
      </c>
    </row>
    <row r="1565">
      <c r="A1565" s="31">
        <v>0.0</v>
      </c>
      <c r="B1565" s="27">
        <v>105963.555</v>
      </c>
    </row>
    <row r="1566">
      <c r="A1566" s="31">
        <v>0.0</v>
      </c>
      <c r="B1566" s="27">
        <v>98680.0</v>
      </c>
    </row>
    <row r="1567">
      <c r="A1567" s="31">
        <v>0.0</v>
      </c>
      <c r="B1567" s="27">
        <v>114194.955</v>
      </c>
    </row>
    <row r="1568">
      <c r="A1568" s="31">
        <v>0.0</v>
      </c>
      <c r="B1568" s="27">
        <v>115392.875</v>
      </c>
    </row>
    <row r="1569">
      <c r="A1569" s="31">
        <v>0.0</v>
      </c>
      <c r="B1569" s="27">
        <v>117281.13</v>
      </c>
    </row>
    <row r="1570">
      <c r="A1570" s="31">
        <v>0.0</v>
      </c>
      <c r="B1570" s="27">
        <v>111360.065</v>
      </c>
    </row>
    <row r="1571">
      <c r="A1571" s="31">
        <v>0.0</v>
      </c>
      <c r="B1571" s="27">
        <v>95967.405</v>
      </c>
    </row>
    <row r="1572">
      <c r="A1572" s="31">
        <v>0.0</v>
      </c>
      <c r="B1572" s="27">
        <v>95654.36</v>
      </c>
    </row>
    <row r="1573">
      <c r="A1573" s="31">
        <v>0.0</v>
      </c>
      <c r="B1573" s="27">
        <v>94810.665</v>
      </c>
    </row>
    <row r="1574">
      <c r="A1574" s="31">
        <v>0.8</v>
      </c>
      <c r="B1574" s="27">
        <v>100246.51</v>
      </c>
    </row>
    <row r="1575">
      <c r="A1575" s="31">
        <v>0.0</v>
      </c>
      <c r="B1575" s="27">
        <v>114240.885</v>
      </c>
    </row>
    <row r="1576">
      <c r="A1576" s="31">
        <v>0.0</v>
      </c>
      <c r="B1576" s="27">
        <v>113264.23</v>
      </c>
    </row>
    <row r="1577">
      <c r="A1577" s="31">
        <v>0.0</v>
      </c>
      <c r="B1577" s="27">
        <v>98112.465</v>
      </c>
    </row>
    <row r="1578">
      <c r="A1578" s="31">
        <v>3.0</v>
      </c>
      <c r="B1578" s="27">
        <v>107226.59</v>
      </c>
    </row>
    <row r="1579">
      <c r="A1579" s="31">
        <v>0.0</v>
      </c>
      <c r="B1579" s="27">
        <v>105374.93</v>
      </c>
    </row>
    <row r="1580">
      <c r="A1580" s="31">
        <v>0.0</v>
      </c>
      <c r="B1580" s="27">
        <v>101057.43</v>
      </c>
    </row>
    <row r="1581">
      <c r="A1581" s="31">
        <v>0.0</v>
      </c>
      <c r="B1581" s="27">
        <v>118307.525</v>
      </c>
    </row>
    <row r="1582">
      <c r="A1582" s="31">
        <v>0.0</v>
      </c>
      <c r="B1582" s="27">
        <v>110515.6</v>
      </c>
    </row>
    <row r="1583">
      <c r="A1583" s="31">
        <v>0.0</v>
      </c>
      <c r="B1583" s="27">
        <v>111462.385</v>
      </c>
    </row>
    <row r="1584">
      <c r="A1584" s="31">
        <v>3.6</v>
      </c>
      <c r="B1584" s="27">
        <v>112948.4</v>
      </c>
    </row>
    <row r="1585">
      <c r="A1585" s="31">
        <v>0.2</v>
      </c>
      <c r="B1585" s="27">
        <v>110902.185</v>
      </c>
    </row>
    <row r="1586">
      <c r="A1586" s="31">
        <v>0.2</v>
      </c>
      <c r="B1586" s="27">
        <v>103616.145</v>
      </c>
    </row>
    <row r="1587">
      <c r="A1587" s="31">
        <v>2.0</v>
      </c>
      <c r="B1587" s="27">
        <v>104770.705</v>
      </c>
    </row>
    <row r="1588">
      <c r="A1588" s="31">
        <v>0.2</v>
      </c>
      <c r="B1588" s="27">
        <v>121535.485</v>
      </c>
    </row>
    <row r="1589">
      <c r="A1589" s="31">
        <v>0.0</v>
      </c>
      <c r="B1589" s="27">
        <v>116318.435</v>
      </c>
    </row>
    <row r="1590">
      <c r="A1590" s="31">
        <v>5.2</v>
      </c>
      <c r="B1590" s="27">
        <v>118801.84</v>
      </c>
    </row>
    <row r="1591">
      <c r="A1591" s="31">
        <v>0.6</v>
      </c>
      <c r="B1591" s="27">
        <v>122003.335</v>
      </c>
    </row>
    <row r="1592">
      <c r="A1592" s="31">
        <v>7.2</v>
      </c>
      <c r="B1592" s="27">
        <v>123850.86</v>
      </c>
    </row>
    <row r="1593">
      <c r="A1593" s="31">
        <v>8.2</v>
      </c>
      <c r="B1593" s="27">
        <v>113186.735</v>
      </c>
    </row>
    <row r="1594">
      <c r="A1594" s="31">
        <v>0.0</v>
      </c>
      <c r="B1594" s="27">
        <v>110416.88</v>
      </c>
    </row>
    <row r="1595">
      <c r="A1595" s="31">
        <v>0.0</v>
      </c>
      <c r="B1595" s="27">
        <v>119598.605</v>
      </c>
    </row>
    <row r="1596">
      <c r="A1596" s="31">
        <v>0.0</v>
      </c>
      <c r="B1596" s="27">
        <v>123005.31</v>
      </c>
    </row>
    <row r="1597">
      <c r="A1597" s="31">
        <v>0.0</v>
      </c>
      <c r="B1597" s="27">
        <v>126264.775</v>
      </c>
    </row>
    <row r="1598">
      <c r="A1598" s="31">
        <v>0.0</v>
      </c>
      <c r="B1598" s="27">
        <v>127389.485</v>
      </c>
    </row>
    <row r="1599">
      <c r="A1599" s="31">
        <v>0.0</v>
      </c>
      <c r="B1599" s="27">
        <v>126934.24</v>
      </c>
    </row>
    <row r="1600">
      <c r="A1600" s="31">
        <v>0.0</v>
      </c>
      <c r="B1600" s="27">
        <v>112990.635</v>
      </c>
    </row>
    <row r="1601">
      <c r="A1601" s="31">
        <v>0.2</v>
      </c>
      <c r="B1601" s="27">
        <v>104054.85</v>
      </c>
    </row>
    <row r="1602">
      <c r="A1602" s="31">
        <v>0.4</v>
      </c>
      <c r="B1602" s="27">
        <v>118733.42</v>
      </c>
    </row>
    <row r="1603">
      <c r="A1603" s="31">
        <v>0.4</v>
      </c>
      <c r="B1603" s="27">
        <v>121766.77</v>
      </c>
    </row>
    <row r="1604">
      <c r="A1604" s="31">
        <v>0.0</v>
      </c>
      <c r="B1604" s="27">
        <v>122015.59</v>
      </c>
    </row>
    <row r="1605">
      <c r="A1605" s="31">
        <v>0.0</v>
      </c>
      <c r="B1605" s="27">
        <v>119118.11</v>
      </c>
    </row>
    <row r="1606">
      <c r="A1606" s="31">
        <v>0.0</v>
      </c>
      <c r="B1606" s="27">
        <v>118924.765</v>
      </c>
    </row>
    <row r="1607">
      <c r="A1607" s="31">
        <v>1.6</v>
      </c>
      <c r="B1607" s="27">
        <v>104949.95</v>
      </c>
    </row>
    <row r="1608">
      <c r="A1608" s="31">
        <v>6.6</v>
      </c>
      <c r="B1608" s="27">
        <v>106153.43</v>
      </c>
    </row>
    <row r="1609">
      <c r="A1609" s="31">
        <v>8.2</v>
      </c>
      <c r="B1609" s="27">
        <v>130229.295</v>
      </c>
    </row>
    <row r="1610">
      <c r="A1610" s="31">
        <v>0.2</v>
      </c>
      <c r="B1610" s="27">
        <v>133799.655</v>
      </c>
    </row>
    <row r="1611">
      <c r="A1611" s="31">
        <v>1.2</v>
      </c>
      <c r="B1611" s="27">
        <v>136301.49</v>
      </c>
    </row>
    <row r="1612">
      <c r="A1612" s="31">
        <v>5.8</v>
      </c>
      <c r="B1612" s="27">
        <v>138857.135</v>
      </c>
    </row>
    <row r="1613">
      <c r="A1613" s="31">
        <v>1.4</v>
      </c>
      <c r="B1613" s="27">
        <v>133869.14</v>
      </c>
    </row>
    <row r="1614">
      <c r="A1614" s="31">
        <v>2.4</v>
      </c>
      <c r="B1614" s="27">
        <v>120653.435</v>
      </c>
    </row>
    <row r="1615">
      <c r="A1615" s="31">
        <v>0.0</v>
      </c>
      <c r="B1615" s="27">
        <v>118086.93</v>
      </c>
    </row>
    <row r="1616">
      <c r="A1616" s="31">
        <v>15.4</v>
      </c>
      <c r="B1616" s="27">
        <v>135437.85</v>
      </c>
    </row>
    <row r="1617">
      <c r="A1617" s="31">
        <v>3.2</v>
      </c>
      <c r="B1617" s="27">
        <v>136149.125</v>
      </c>
    </row>
    <row r="1618">
      <c r="A1618" s="31">
        <v>0.0</v>
      </c>
      <c r="B1618" s="27">
        <v>137844.815</v>
      </c>
    </row>
    <row r="1619">
      <c r="A1619" s="31">
        <v>0.0</v>
      </c>
      <c r="B1619" s="27">
        <v>134971.775</v>
      </c>
    </row>
    <row r="1620">
      <c r="A1620" s="31">
        <v>0.0</v>
      </c>
      <c r="B1620" s="27">
        <v>132003.44</v>
      </c>
    </row>
    <row r="1621">
      <c r="A1621" s="31">
        <v>0.0</v>
      </c>
      <c r="B1621" s="27">
        <v>117243.63</v>
      </c>
    </row>
    <row r="1622">
      <c r="A1622" s="31">
        <v>0.0</v>
      </c>
      <c r="B1622" s="27">
        <v>110669.42</v>
      </c>
    </row>
    <row r="1623">
      <c r="A1623" s="31">
        <v>3.0</v>
      </c>
      <c r="B1623" s="27">
        <v>108133.03</v>
      </c>
    </row>
    <row r="1624">
      <c r="A1624" s="31">
        <v>0.0</v>
      </c>
      <c r="B1624" s="27">
        <v>122760.92</v>
      </c>
    </row>
    <row r="1625">
      <c r="A1625" s="31">
        <v>0.6</v>
      </c>
      <c r="B1625" s="27">
        <v>128127.75</v>
      </c>
    </row>
    <row r="1626">
      <c r="A1626" s="31">
        <v>2.6</v>
      </c>
      <c r="B1626" s="27">
        <v>128535.19</v>
      </c>
    </row>
    <row r="1627">
      <c r="A1627" s="31">
        <v>2.2</v>
      </c>
      <c r="B1627" s="27">
        <v>128153.195</v>
      </c>
    </row>
    <row r="1628">
      <c r="A1628" s="31">
        <v>2.6</v>
      </c>
      <c r="B1628" s="27">
        <v>121097.845</v>
      </c>
    </row>
    <row r="1629">
      <c r="A1629" s="31">
        <v>0.0</v>
      </c>
      <c r="B1629" s="27">
        <v>116811.39</v>
      </c>
    </row>
    <row r="1630">
      <c r="A1630" s="31">
        <v>3.4</v>
      </c>
      <c r="B1630" s="27">
        <v>129972.915</v>
      </c>
    </row>
    <row r="1631">
      <c r="A1631" s="31">
        <v>0.0</v>
      </c>
      <c r="B1631" s="27">
        <v>137922.22</v>
      </c>
    </row>
    <row r="1632">
      <c r="A1632" s="31">
        <v>0.8</v>
      </c>
      <c r="B1632" s="27">
        <v>144737.12</v>
      </c>
    </row>
    <row r="1633">
      <c r="A1633" s="31">
        <v>1.6</v>
      </c>
      <c r="B1633" s="27">
        <v>148609.595</v>
      </c>
    </row>
    <row r="1634">
      <c r="A1634" s="31">
        <v>3.0</v>
      </c>
      <c r="B1634" s="27">
        <v>144504.33</v>
      </c>
    </row>
    <row r="1635">
      <c r="A1635" s="31">
        <v>0.4</v>
      </c>
      <c r="B1635" s="27">
        <v>132829.29</v>
      </c>
    </row>
    <row r="1636">
      <c r="A1636" s="31">
        <v>1.2</v>
      </c>
      <c r="B1636" s="27">
        <v>133525.32</v>
      </c>
    </row>
    <row r="1637">
      <c r="A1637" s="31">
        <v>0.0</v>
      </c>
      <c r="B1637" s="27">
        <v>146856.8</v>
      </c>
    </row>
    <row r="1638">
      <c r="A1638" s="31">
        <v>0.0</v>
      </c>
      <c r="B1638" s="27">
        <v>145807.25</v>
      </c>
    </row>
    <row r="1639">
      <c r="A1639" s="31">
        <v>0.2</v>
      </c>
      <c r="B1639" s="27">
        <v>139351.56</v>
      </c>
    </row>
    <row r="1640">
      <c r="A1640" s="31">
        <v>0.0</v>
      </c>
      <c r="B1640" s="27">
        <v>131023.66</v>
      </c>
    </row>
    <row r="1641">
      <c r="A1641" s="31">
        <v>0.0</v>
      </c>
      <c r="B1641" s="27">
        <v>123546.62</v>
      </c>
    </row>
    <row r="1642">
      <c r="A1642" s="31">
        <v>0.8</v>
      </c>
      <c r="B1642" s="27">
        <v>117924.13</v>
      </c>
    </row>
    <row r="1643">
      <c r="A1643" s="31">
        <v>6.4</v>
      </c>
      <c r="B1643" s="27">
        <v>116150.915</v>
      </c>
    </row>
    <row r="1644">
      <c r="A1644" s="31">
        <v>0.0</v>
      </c>
      <c r="B1644" s="27">
        <v>130565.58</v>
      </c>
    </row>
    <row r="1645">
      <c r="A1645" s="31">
        <v>0.0</v>
      </c>
      <c r="B1645" s="27">
        <v>135866.75</v>
      </c>
    </row>
    <row r="1646">
      <c r="A1646" s="31">
        <v>0.0</v>
      </c>
      <c r="B1646" s="27">
        <v>137327.7</v>
      </c>
    </row>
    <row r="1647">
      <c r="A1647" s="31">
        <v>0.0</v>
      </c>
      <c r="B1647" s="27">
        <v>135182.725</v>
      </c>
    </row>
    <row r="1648">
      <c r="A1648" s="31">
        <v>0.0</v>
      </c>
      <c r="B1648" s="27">
        <v>132774.295</v>
      </c>
    </row>
    <row r="1649">
      <c r="A1649" s="31">
        <v>0.0</v>
      </c>
      <c r="B1649" s="27">
        <v>114660.9</v>
      </c>
    </row>
    <row r="1650">
      <c r="A1650" s="31">
        <v>0.2</v>
      </c>
      <c r="B1650" s="27">
        <v>114469.88</v>
      </c>
    </row>
    <row r="1651">
      <c r="A1651" s="31">
        <v>5.2</v>
      </c>
      <c r="B1651" s="27">
        <v>127307.26</v>
      </c>
    </row>
    <row r="1652">
      <c r="A1652" s="31">
        <v>0.2</v>
      </c>
      <c r="B1652" s="27">
        <v>133803.985</v>
      </c>
    </row>
    <row r="1653">
      <c r="A1653" s="31">
        <v>0.2</v>
      </c>
      <c r="B1653" s="27">
        <v>127092.715</v>
      </c>
    </row>
    <row r="1654">
      <c r="A1654" s="31">
        <v>6.4</v>
      </c>
      <c r="B1654" s="27">
        <v>133131.52</v>
      </c>
    </row>
    <row r="1655">
      <c r="A1655" s="31">
        <v>2.4</v>
      </c>
      <c r="B1655" s="27">
        <v>128384.14</v>
      </c>
    </row>
    <row r="1656">
      <c r="A1656" s="31">
        <v>4.4</v>
      </c>
      <c r="B1656" s="27">
        <v>123954.31</v>
      </c>
    </row>
    <row r="1657">
      <c r="A1657" s="31">
        <v>0.8</v>
      </c>
      <c r="B1657" s="27">
        <v>123740.265</v>
      </c>
    </row>
    <row r="1658">
      <c r="A1658" s="31">
        <v>4.4</v>
      </c>
      <c r="B1658" s="27">
        <v>131739.2</v>
      </c>
    </row>
    <row r="1659">
      <c r="A1659" s="31">
        <v>1.8</v>
      </c>
      <c r="B1659" s="27">
        <v>132941.77</v>
      </c>
    </row>
    <row r="1660">
      <c r="A1660" s="31">
        <v>0.0</v>
      </c>
      <c r="B1660" s="27">
        <v>135339.82</v>
      </c>
    </row>
    <row r="1661">
      <c r="A1661" s="31">
        <v>0.4</v>
      </c>
      <c r="B1661" s="27">
        <v>134119.14</v>
      </c>
    </row>
    <row r="1662">
      <c r="A1662" s="31">
        <v>1.6</v>
      </c>
      <c r="B1662" s="27">
        <v>132101.86</v>
      </c>
    </row>
    <row r="1663">
      <c r="A1663" s="31">
        <v>0.0</v>
      </c>
      <c r="B1663" s="27">
        <v>111288.905</v>
      </c>
    </row>
    <row r="1664">
      <c r="A1664" s="31">
        <v>0.0</v>
      </c>
      <c r="B1664" s="27">
        <v>111293.15</v>
      </c>
    </row>
    <row r="1665">
      <c r="A1665" s="31">
        <v>0.0</v>
      </c>
      <c r="B1665" s="27">
        <v>123618.42</v>
      </c>
    </row>
    <row r="1666">
      <c r="A1666" s="31">
        <v>1.6</v>
      </c>
      <c r="B1666" s="27">
        <v>129008.62</v>
      </c>
    </row>
    <row r="1667">
      <c r="A1667" s="31">
        <v>8.0</v>
      </c>
      <c r="B1667" s="27">
        <v>135782.545</v>
      </c>
    </row>
    <row r="1668">
      <c r="A1668" s="31">
        <v>0.0</v>
      </c>
      <c r="B1668" s="27">
        <v>132940.63</v>
      </c>
    </row>
    <row r="1669">
      <c r="A1669" s="31">
        <v>0.0</v>
      </c>
      <c r="B1669" s="27">
        <v>136493.13</v>
      </c>
    </row>
    <row r="1670">
      <c r="A1670" s="31">
        <v>6.8</v>
      </c>
      <c r="B1670" s="27">
        <v>121958.69</v>
      </c>
    </row>
    <row r="1671">
      <c r="A1671" s="31">
        <v>0.0</v>
      </c>
      <c r="B1671" s="27">
        <v>118413.135</v>
      </c>
    </row>
    <row r="1672">
      <c r="A1672" s="31">
        <v>0.0</v>
      </c>
      <c r="B1672" s="27">
        <v>133205.18</v>
      </c>
    </row>
    <row r="1673">
      <c r="A1673" s="31">
        <v>0.8</v>
      </c>
      <c r="B1673" s="27">
        <v>138858.045</v>
      </c>
    </row>
    <row r="1674">
      <c r="A1674" s="31">
        <v>0.0</v>
      </c>
      <c r="B1674" s="27">
        <v>140275.83</v>
      </c>
    </row>
    <row r="1675">
      <c r="A1675" s="31">
        <v>0.0</v>
      </c>
      <c r="B1675" s="27">
        <v>137651.135</v>
      </c>
    </row>
    <row r="1676">
      <c r="A1676" s="31">
        <v>0.4</v>
      </c>
      <c r="B1676" s="27">
        <v>135633.89</v>
      </c>
    </row>
    <row r="1677">
      <c r="A1677" s="31">
        <v>0.0</v>
      </c>
      <c r="B1677" s="27">
        <v>119933.7</v>
      </c>
    </row>
    <row r="1678">
      <c r="A1678" s="31">
        <v>1.0</v>
      </c>
      <c r="B1678" s="27">
        <v>120350.215</v>
      </c>
    </row>
    <row r="1679">
      <c r="A1679" s="31">
        <v>0.0</v>
      </c>
      <c r="B1679" s="27">
        <v>125652.055</v>
      </c>
    </row>
    <row r="1680">
      <c r="A1680" s="31">
        <v>0.4</v>
      </c>
      <c r="B1680" s="27">
        <v>132120.39</v>
      </c>
    </row>
    <row r="1681">
      <c r="A1681" s="31">
        <v>0.0</v>
      </c>
      <c r="B1681" s="27">
        <v>136315.38</v>
      </c>
    </row>
    <row r="1682">
      <c r="A1682" s="31">
        <v>10.8</v>
      </c>
      <c r="B1682" s="27">
        <v>133004.73</v>
      </c>
    </row>
    <row r="1683">
      <c r="A1683" s="31">
        <v>2.0</v>
      </c>
      <c r="B1683" s="27">
        <v>142555.105</v>
      </c>
    </row>
    <row r="1684">
      <c r="A1684" s="31">
        <v>4.2</v>
      </c>
      <c r="B1684" s="27">
        <v>128554.605</v>
      </c>
    </row>
    <row r="1685">
      <c r="A1685" s="31">
        <v>6.0</v>
      </c>
      <c r="B1685" s="27">
        <v>121028.325</v>
      </c>
    </row>
    <row r="1686">
      <c r="A1686" s="31">
        <v>8.8</v>
      </c>
      <c r="B1686" s="27">
        <v>136683.4</v>
      </c>
    </row>
    <row r="1687">
      <c r="A1687" s="31">
        <v>0.0</v>
      </c>
      <c r="B1687" s="27">
        <v>141474.265</v>
      </c>
    </row>
    <row r="1688">
      <c r="A1688" s="31">
        <v>0.2</v>
      </c>
      <c r="B1688" s="27">
        <v>134681.435</v>
      </c>
    </row>
    <row r="1689">
      <c r="A1689" s="31">
        <v>0.0</v>
      </c>
      <c r="B1689" s="27">
        <v>128119.715</v>
      </c>
    </row>
    <row r="1690">
      <c r="A1690" s="31">
        <v>0.0</v>
      </c>
      <c r="B1690" s="27">
        <v>129781.155</v>
      </c>
    </row>
    <row r="1691">
      <c r="A1691" s="31">
        <v>3.8</v>
      </c>
      <c r="B1691" s="27">
        <v>115460.6</v>
      </c>
    </row>
    <row r="1692">
      <c r="A1692" s="31">
        <v>0.0</v>
      </c>
      <c r="B1692" s="27">
        <v>110816.375</v>
      </c>
    </row>
    <row r="1693">
      <c r="A1693" s="31">
        <v>4.0</v>
      </c>
      <c r="B1693" s="27">
        <v>131067.25</v>
      </c>
    </row>
    <row r="1694">
      <c r="A1694" s="31">
        <v>0.4</v>
      </c>
      <c r="B1694" s="27">
        <v>131438.55</v>
      </c>
    </row>
    <row r="1695">
      <c r="A1695" s="31">
        <v>0.2</v>
      </c>
      <c r="B1695" s="27">
        <v>120747.08</v>
      </c>
    </row>
    <row r="1696">
      <c r="A1696" s="31">
        <v>1.6</v>
      </c>
      <c r="B1696" s="27">
        <v>127697.99</v>
      </c>
    </row>
    <row r="1697">
      <c r="A1697" s="31">
        <v>0.0</v>
      </c>
      <c r="B1697" s="27">
        <v>126763.365</v>
      </c>
    </row>
    <row r="1698">
      <c r="A1698" s="31">
        <v>0.0</v>
      </c>
      <c r="B1698" s="27">
        <v>107303.475</v>
      </c>
    </row>
    <row r="1699">
      <c r="A1699" s="31">
        <v>1.2</v>
      </c>
      <c r="B1699" s="27">
        <v>113980.3</v>
      </c>
    </row>
    <row r="1700">
      <c r="A1700" s="31">
        <v>0.0</v>
      </c>
      <c r="B1700" s="27">
        <v>132704.365</v>
      </c>
    </row>
    <row r="1701">
      <c r="A1701" s="31">
        <v>0.0</v>
      </c>
      <c r="B1701" s="27">
        <v>130964.885</v>
      </c>
    </row>
    <row r="1702">
      <c r="A1702" s="31">
        <v>0.0</v>
      </c>
      <c r="B1702" s="27">
        <v>137660.94</v>
      </c>
    </row>
    <row r="1703">
      <c r="A1703" s="31">
        <v>6.2</v>
      </c>
      <c r="B1703" s="27">
        <v>134233.345</v>
      </c>
    </row>
    <row r="1704">
      <c r="A1704" s="31">
        <v>0.2</v>
      </c>
      <c r="B1704" s="27">
        <v>131871.08</v>
      </c>
    </row>
    <row r="1705">
      <c r="A1705" s="31">
        <v>0.0</v>
      </c>
      <c r="B1705" s="27">
        <v>107616.03</v>
      </c>
    </row>
    <row r="1706">
      <c r="A1706" s="31">
        <v>0.0</v>
      </c>
      <c r="B1706" s="27">
        <v>106779.475</v>
      </c>
    </row>
    <row r="1707">
      <c r="A1707" s="31">
        <v>2.4</v>
      </c>
      <c r="B1707" s="27">
        <v>121697.38</v>
      </c>
    </row>
    <row r="1708">
      <c r="A1708" s="31">
        <v>0.6</v>
      </c>
      <c r="B1708" s="27">
        <v>118871.215</v>
      </c>
    </row>
    <row r="1709">
      <c r="A1709" s="31">
        <v>0.0</v>
      </c>
      <c r="B1709" s="27">
        <v>122652.81</v>
      </c>
    </row>
    <row r="1710">
      <c r="A1710" s="31">
        <v>3.4</v>
      </c>
      <c r="B1710" s="27">
        <v>120223.175</v>
      </c>
    </row>
    <row r="1711">
      <c r="A1711" s="31">
        <v>2.0</v>
      </c>
      <c r="B1711" s="27">
        <v>122222.69</v>
      </c>
    </row>
    <row r="1712">
      <c r="A1712" s="31">
        <v>1.0</v>
      </c>
      <c r="B1712" s="27">
        <v>115200.19</v>
      </c>
    </row>
    <row r="1713">
      <c r="A1713" s="31">
        <v>0.6</v>
      </c>
      <c r="B1713" s="27">
        <v>116999.07</v>
      </c>
    </row>
    <row r="1714">
      <c r="A1714" s="31">
        <v>5.6</v>
      </c>
      <c r="B1714" s="27">
        <v>130448.115</v>
      </c>
    </row>
    <row r="1715">
      <c r="A1715" s="31">
        <v>2.6</v>
      </c>
      <c r="B1715" s="27">
        <v>131665.015</v>
      </c>
    </row>
    <row r="1716">
      <c r="A1716" s="31">
        <v>0.0</v>
      </c>
      <c r="B1716" s="27">
        <v>121100.045</v>
      </c>
    </row>
    <row r="1717">
      <c r="A1717" s="31">
        <v>0.0</v>
      </c>
      <c r="B1717" s="27">
        <v>118723.07</v>
      </c>
    </row>
    <row r="1718">
      <c r="A1718" s="31">
        <v>0.0</v>
      </c>
      <c r="B1718" s="27">
        <v>120349.015</v>
      </c>
    </row>
    <row r="1719">
      <c r="A1719" s="31">
        <v>0.0</v>
      </c>
      <c r="B1719" s="27">
        <v>103500.955</v>
      </c>
    </row>
    <row r="1720">
      <c r="A1720" s="31">
        <v>1.6</v>
      </c>
      <c r="B1720" s="27">
        <v>105149.02</v>
      </c>
    </row>
    <row r="1721">
      <c r="A1721" s="31">
        <v>13.0</v>
      </c>
      <c r="B1721" s="27">
        <v>119362.235</v>
      </c>
    </row>
    <row r="1722">
      <c r="A1722" s="31">
        <v>0.0</v>
      </c>
      <c r="B1722" s="27">
        <v>124129.44</v>
      </c>
    </row>
    <row r="1723">
      <c r="A1723" s="31">
        <v>0.0</v>
      </c>
      <c r="B1723" s="27">
        <v>119715.705</v>
      </c>
    </row>
    <row r="1724">
      <c r="A1724" s="31">
        <v>0.0</v>
      </c>
      <c r="B1724" s="27">
        <v>108102.56</v>
      </c>
    </row>
    <row r="1725">
      <c r="A1725" s="31">
        <v>0.0</v>
      </c>
      <c r="B1725" s="27">
        <v>107222.345</v>
      </c>
    </row>
    <row r="1726">
      <c r="A1726" s="31">
        <v>0.0</v>
      </c>
      <c r="B1726" s="27">
        <v>101348.35</v>
      </c>
    </row>
    <row r="1727">
      <c r="A1727" s="31">
        <v>4.6</v>
      </c>
      <c r="B1727" s="27">
        <v>102386.525</v>
      </c>
    </row>
    <row r="1728">
      <c r="A1728" s="31">
        <v>2.0</v>
      </c>
      <c r="B1728" s="27">
        <v>121862.885</v>
      </c>
    </row>
    <row r="1729">
      <c r="A1729" s="31">
        <v>1.4</v>
      </c>
      <c r="B1729" s="27">
        <v>125787.33</v>
      </c>
    </row>
    <row r="1730">
      <c r="A1730" s="31">
        <v>0.0</v>
      </c>
      <c r="B1730" s="27">
        <v>124302.93</v>
      </c>
    </row>
    <row r="1731">
      <c r="A1731" s="31">
        <v>0.0</v>
      </c>
      <c r="B1731" s="27">
        <v>117320.175</v>
      </c>
    </row>
    <row r="1732">
      <c r="A1732" s="31">
        <v>0.0</v>
      </c>
      <c r="B1732" s="27">
        <v>106043.02</v>
      </c>
    </row>
    <row r="1733">
      <c r="A1733" s="31">
        <v>0.2</v>
      </c>
      <c r="B1733" s="27">
        <v>108762.31</v>
      </c>
    </row>
    <row r="1734">
      <c r="A1734" s="31">
        <v>0.0</v>
      </c>
      <c r="B1734" s="27">
        <v>104804.09</v>
      </c>
    </row>
    <row r="1735">
      <c r="A1735" s="31">
        <v>0.0</v>
      </c>
      <c r="B1735" s="27">
        <v>121770.82</v>
      </c>
    </row>
    <row r="1736">
      <c r="A1736" s="31">
        <v>0.0</v>
      </c>
      <c r="B1736" s="27">
        <v>117265.275</v>
      </c>
    </row>
    <row r="1737">
      <c r="A1737" s="31">
        <v>0.0</v>
      </c>
      <c r="B1737" s="27">
        <v>110760.825</v>
      </c>
    </row>
    <row r="1738">
      <c r="A1738" s="31">
        <v>0.0</v>
      </c>
      <c r="B1738" s="27">
        <v>109312.85</v>
      </c>
    </row>
    <row r="1739">
      <c r="A1739" s="31">
        <v>0.0</v>
      </c>
      <c r="B1739" s="27">
        <v>117512.56</v>
      </c>
    </row>
    <row r="1740">
      <c r="A1740" s="31">
        <v>1.8</v>
      </c>
      <c r="B1740" s="27">
        <v>101386.01</v>
      </c>
    </row>
    <row r="1741">
      <c r="A1741" s="31">
        <v>0.0</v>
      </c>
      <c r="B1741" s="27">
        <v>93011.345</v>
      </c>
    </row>
    <row r="1742">
      <c r="A1742" s="31">
        <v>0.0</v>
      </c>
      <c r="B1742" s="27">
        <v>113296.31</v>
      </c>
    </row>
    <row r="1743">
      <c r="A1743" s="31">
        <v>2.6</v>
      </c>
      <c r="B1743" s="27">
        <v>117504.775</v>
      </c>
    </row>
    <row r="1744">
      <c r="A1744" s="31">
        <v>5.8</v>
      </c>
      <c r="B1744" s="27">
        <v>122771.82</v>
      </c>
    </row>
    <row r="1745">
      <c r="A1745" s="31">
        <v>0.2</v>
      </c>
      <c r="B1745" s="27">
        <v>123692.08</v>
      </c>
    </row>
    <row r="1746">
      <c r="A1746" s="31">
        <v>0.0</v>
      </c>
      <c r="B1746" s="27">
        <v>115250.505</v>
      </c>
    </row>
    <row r="1747">
      <c r="A1747" s="31">
        <v>0.0</v>
      </c>
      <c r="B1747" s="27">
        <v>101053.365</v>
      </c>
    </row>
    <row r="1748">
      <c r="A1748" s="31">
        <v>0.0</v>
      </c>
      <c r="B1748" s="27">
        <v>94744.7</v>
      </c>
    </row>
    <row r="1749">
      <c r="A1749" s="31">
        <v>0.2</v>
      </c>
      <c r="B1749" s="27">
        <v>110290.12</v>
      </c>
    </row>
    <row r="1750">
      <c r="A1750" s="31">
        <v>0.0</v>
      </c>
      <c r="B1750" s="27">
        <v>112052.12</v>
      </c>
    </row>
    <row r="1751">
      <c r="A1751" s="31">
        <v>0.0</v>
      </c>
      <c r="B1751" s="27">
        <v>117533.72</v>
      </c>
    </row>
    <row r="1752">
      <c r="A1752" s="31">
        <v>4.4</v>
      </c>
      <c r="B1752" s="27">
        <v>116690.04</v>
      </c>
    </row>
    <row r="1753">
      <c r="A1753" s="31">
        <v>0.8</v>
      </c>
      <c r="B1753" s="27">
        <v>109857.485</v>
      </c>
    </row>
    <row r="1754">
      <c r="A1754" s="31">
        <v>0.8</v>
      </c>
      <c r="B1754" s="27">
        <v>102032.495</v>
      </c>
    </row>
    <row r="1755">
      <c r="A1755" s="31">
        <v>0.8</v>
      </c>
      <c r="B1755" s="27">
        <v>102684.515</v>
      </c>
    </row>
    <row r="1756">
      <c r="A1756" s="31">
        <v>0.0</v>
      </c>
      <c r="B1756" s="27">
        <v>114502.07</v>
      </c>
    </row>
    <row r="1757">
      <c r="A1757" s="31">
        <v>0.0</v>
      </c>
      <c r="B1757" s="27">
        <v>114108.545</v>
      </c>
    </row>
    <row r="1758">
      <c r="A1758" s="31">
        <v>0.0</v>
      </c>
      <c r="B1758" s="27">
        <v>114281.615</v>
      </c>
    </row>
    <row r="1759">
      <c r="A1759" s="31">
        <v>0.2</v>
      </c>
      <c r="B1759" s="27">
        <v>115442.655</v>
      </c>
    </row>
    <row r="1760">
      <c r="A1760" s="31">
        <v>0.0</v>
      </c>
      <c r="B1760" s="27">
        <v>109130.77</v>
      </c>
    </row>
    <row r="1761">
      <c r="A1761" s="31">
        <v>3.8</v>
      </c>
      <c r="B1761" s="27">
        <v>96698.285</v>
      </c>
    </row>
    <row r="1762">
      <c r="A1762" s="31">
        <v>1.2</v>
      </c>
      <c r="B1762" s="27">
        <v>102830.555</v>
      </c>
    </row>
    <row r="1763">
      <c r="A1763" s="31">
        <v>1.4</v>
      </c>
      <c r="B1763" s="27">
        <v>112634.635</v>
      </c>
    </row>
    <row r="1764">
      <c r="A1764" s="31">
        <v>0.0</v>
      </c>
      <c r="B1764" s="27">
        <v>111887.405</v>
      </c>
    </row>
    <row r="1765">
      <c r="A1765" s="31">
        <v>0.0</v>
      </c>
      <c r="B1765" s="27">
        <v>117375.73</v>
      </c>
    </row>
    <row r="1766">
      <c r="A1766" s="31">
        <v>0.0</v>
      </c>
      <c r="B1766" s="27">
        <v>121752.875</v>
      </c>
    </row>
    <row r="1767">
      <c r="A1767" s="31">
        <v>0.0</v>
      </c>
      <c r="B1767" s="27">
        <v>130510.905</v>
      </c>
    </row>
    <row r="1768">
      <c r="A1768" s="31">
        <v>4.2</v>
      </c>
      <c r="B1768" s="27">
        <v>105806.825</v>
      </c>
    </row>
    <row r="1769">
      <c r="A1769" s="31">
        <v>12.4</v>
      </c>
      <c r="B1769" s="27">
        <v>96867.015</v>
      </c>
    </row>
    <row r="1770">
      <c r="A1770" s="31">
        <v>1.2</v>
      </c>
      <c r="B1770" s="27">
        <v>107279.84</v>
      </c>
    </row>
    <row r="1771">
      <c r="A1771" s="31">
        <v>10.2</v>
      </c>
      <c r="B1771" s="27">
        <v>96817.0</v>
      </c>
    </row>
    <row r="1772">
      <c r="A1772" s="31">
        <v>0.0</v>
      </c>
      <c r="B1772" s="27">
        <v>104381.38</v>
      </c>
    </row>
    <row r="1773">
      <c r="A1773" s="31">
        <v>0.0</v>
      </c>
      <c r="B1773" s="27">
        <v>115132.64</v>
      </c>
    </row>
    <row r="1774">
      <c r="A1774" s="31">
        <v>6.8</v>
      </c>
      <c r="B1774" s="27">
        <v>113954.78</v>
      </c>
    </row>
    <row r="1775">
      <c r="A1775" s="31">
        <v>6.4</v>
      </c>
      <c r="B1775" s="27">
        <v>108924.79</v>
      </c>
    </row>
    <row r="1776">
      <c r="A1776" s="31">
        <v>0.2</v>
      </c>
      <c r="B1776" s="27">
        <v>101550.045</v>
      </c>
    </row>
    <row r="1777">
      <c r="A1777" s="31">
        <v>0.0</v>
      </c>
      <c r="B1777" s="27">
        <v>106758.95</v>
      </c>
    </row>
    <row r="1778">
      <c r="A1778" s="31">
        <v>0.6</v>
      </c>
      <c r="B1778" s="27">
        <v>104303.46</v>
      </c>
    </row>
    <row r="1779">
      <c r="A1779" s="31">
        <v>1.6</v>
      </c>
      <c r="B1779" s="27">
        <v>112573.54</v>
      </c>
    </row>
    <row r="1780">
      <c r="A1780" s="31">
        <v>0.8</v>
      </c>
      <c r="B1780" s="27">
        <v>109828.93</v>
      </c>
    </row>
    <row r="1781">
      <c r="A1781" s="31">
        <v>0.0</v>
      </c>
      <c r="B1781" s="27">
        <v>110954.755</v>
      </c>
    </row>
    <row r="1782">
      <c r="A1782" s="31">
        <v>0.0</v>
      </c>
      <c r="B1782" s="27">
        <v>97646.12</v>
      </c>
    </row>
    <row r="1783">
      <c r="A1783" s="31">
        <v>0.0</v>
      </c>
      <c r="B1783" s="27">
        <v>96742.49</v>
      </c>
    </row>
    <row r="1784">
      <c r="A1784" s="31">
        <v>0.0</v>
      </c>
      <c r="B1784" s="27">
        <v>109148.25</v>
      </c>
    </row>
    <row r="1785">
      <c r="A1785" s="31">
        <v>0.0</v>
      </c>
      <c r="B1785" s="27">
        <v>112033.87</v>
      </c>
    </row>
    <row r="1786">
      <c r="A1786" s="31">
        <v>0.0</v>
      </c>
      <c r="B1786" s="27">
        <v>119736.125</v>
      </c>
    </row>
    <row r="1787">
      <c r="A1787" s="31">
        <v>0.0</v>
      </c>
      <c r="B1787" s="27">
        <v>131312.0</v>
      </c>
    </row>
    <row r="1788">
      <c r="A1788" s="31">
        <v>0.0</v>
      </c>
      <c r="B1788" s="27">
        <v>109049.365</v>
      </c>
    </row>
    <row r="1789">
      <c r="A1789" s="31">
        <v>0.0</v>
      </c>
      <c r="B1789" s="27">
        <v>97245.765</v>
      </c>
    </row>
    <row r="1790">
      <c r="A1790" s="31">
        <v>0.0</v>
      </c>
      <c r="B1790" s="27">
        <v>96778.25</v>
      </c>
    </row>
    <row r="1791">
      <c r="A1791" s="31">
        <v>0.0</v>
      </c>
      <c r="B1791" s="27">
        <v>113899.3</v>
      </c>
    </row>
    <row r="1792">
      <c r="A1792" s="31">
        <v>2.0</v>
      </c>
      <c r="B1792" s="27">
        <v>107629.16</v>
      </c>
    </row>
    <row r="1793">
      <c r="A1793" s="31">
        <v>0.0</v>
      </c>
      <c r="B1793" s="27">
        <v>108417.695</v>
      </c>
    </row>
    <row r="1794">
      <c r="A1794" s="31">
        <v>0.0</v>
      </c>
      <c r="B1794" s="27">
        <v>112735.875</v>
      </c>
    </row>
    <row r="1795">
      <c r="A1795" s="31">
        <v>0.0</v>
      </c>
      <c r="B1795" s="27">
        <v>114799.91</v>
      </c>
    </row>
    <row r="1796">
      <c r="A1796" s="31">
        <v>8.0</v>
      </c>
      <c r="B1796" s="27">
        <v>98959.56</v>
      </c>
    </row>
    <row r="1797">
      <c r="A1797" s="31">
        <v>0.0</v>
      </c>
      <c r="B1797" s="27">
        <v>100233.98</v>
      </c>
    </row>
    <row r="1798">
      <c r="A1798" s="31">
        <v>3.4</v>
      </c>
      <c r="B1798" s="27">
        <v>110609.4</v>
      </c>
    </row>
    <row r="1799">
      <c r="A1799" s="31">
        <v>0.4</v>
      </c>
      <c r="B1799" s="27">
        <v>109094.04</v>
      </c>
    </row>
    <row r="1800">
      <c r="A1800" s="31">
        <v>0.0</v>
      </c>
      <c r="B1800" s="27">
        <v>107400.705</v>
      </c>
    </row>
    <row r="1801">
      <c r="A1801" s="31">
        <v>0.0</v>
      </c>
      <c r="B1801" s="27">
        <v>107891.69</v>
      </c>
    </row>
    <row r="1802">
      <c r="A1802" s="31">
        <v>0.0</v>
      </c>
      <c r="B1802" s="27">
        <v>105028.985</v>
      </c>
    </row>
    <row r="1803">
      <c r="A1803" s="31">
        <v>0.0</v>
      </c>
      <c r="B1803" s="27">
        <v>95436.3</v>
      </c>
    </row>
    <row r="1804">
      <c r="A1804" s="31">
        <v>0.0</v>
      </c>
      <c r="B1804" s="27">
        <v>97577.415</v>
      </c>
    </row>
    <row r="1805">
      <c r="A1805" s="31">
        <v>0.0</v>
      </c>
      <c r="B1805" s="27">
        <v>127910.835</v>
      </c>
    </row>
    <row r="1806">
      <c r="A1806" s="31">
        <v>0.0</v>
      </c>
      <c r="B1806" s="27">
        <v>109548.62</v>
      </c>
    </row>
    <row r="1807">
      <c r="A1807" s="31">
        <v>0.0</v>
      </c>
      <c r="B1807" s="27">
        <v>109060.375</v>
      </c>
    </row>
    <row r="1808">
      <c r="A1808" s="31">
        <v>0.0</v>
      </c>
      <c r="B1808" s="27">
        <v>108599.065</v>
      </c>
    </row>
    <row r="1809">
      <c r="A1809" s="31">
        <v>0.0</v>
      </c>
      <c r="B1809" s="27">
        <v>107070.61</v>
      </c>
    </row>
    <row r="1810">
      <c r="A1810" s="31">
        <v>0.0</v>
      </c>
      <c r="B1810" s="27">
        <v>101239.235</v>
      </c>
    </row>
    <row r="1811">
      <c r="A1811" s="31">
        <v>0.0</v>
      </c>
      <c r="B1811" s="27">
        <v>98723.45</v>
      </c>
    </row>
    <row r="1812">
      <c r="A1812" s="31">
        <v>0.0</v>
      </c>
      <c r="B1812" s="27">
        <v>114400.065</v>
      </c>
    </row>
    <row r="1813">
      <c r="A1813" s="31">
        <v>0.0</v>
      </c>
      <c r="B1813" s="27">
        <v>123999.07</v>
      </c>
    </row>
    <row r="1814">
      <c r="A1814" s="31">
        <v>0.0</v>
      </c>
      <c r="B1814" s="27">
        <v>146990.89</v>
      </c>
    </row>
    <row r="1815">
      <c r="A1815" s="31">
        <v>0.0</v>
      </c>
      <c r="B1815" s="27">
        <v>125050.61</v>
      </c>
    </row>
    <row r="1816">
      <c r="A1816" s="31">
        <v>0.0</v>
      </c>
      <c r="B1816" s="27">
        <v>150553.4</v>
      </c>
    </row>
    <row r="1817">
      <c r="A1817" s="31">
        <v>0.0</v>
      </c>
      <c r="B1817" s="27">
        <v>100632.475</v>
      </c>
    </row>
    <row r="1818">
      <c r="A1818" s="31">
        <v>0.0</v>
      </c>
      <c r="B1818" s="27">
        <v>90145.615</v>
      </c>
    </row>
    <row r="1819">
      <c r="A1819" s="31">
        <v>0.0</v>
      </c>
      <c r="B1819" s="27">
        <v>101818.025</v>
      </c>
    </row>
    <row r="1820">
      <c r="A1820" s="31">
        <v>0.0</v>
      </c>
      <c r="B1820" s="27">
        <v>102168.93</v>
      </c>
    </row>
    <row r="1821">
      <c r="A1821" s="31">
        <v>0.0</v>
      </c>
      <c r="B1821" s="27">
        <v>98312.745</v>
      </c>
    </row>
    <row r="1822">
      <c r="A1822" s="31">
        <v>0.0</v>
      </c>
      <c r="B1822" s="27">
        <v>96120.525</v>
      </c>
    </row>
    <row r="1823">
      <c r="A1823" s="31">
        <v>0.0</v>
      </c>
      <c r="B1823" s="27">
        <v>107256.065</v>
      </c>
    </row>
    <row r="1824">
      <c r="A1824" s="31">
        <v>0.0</v>
      </c>
      <c r="B1824" s="27">
        <v>113521.685</v>
      </c>
    </row>
    <row r="1825">
      <c r="A1825" s="31">
        <v>0.0</v>
      </c>
      <c r="B1825" s="27">
        <v>118293.525</v>
      </c>
    </row>
    <row r="1826">
      <c r="A1826" s="31">
        <v>0.0</v>
      </c>
      <c r="B1826" s="27">
        <v>140410.125</v>
      </c>
    </row>
    <row r="1827">
      <c r="A1827" s="31">
        <v>2.4</v>
      </c>
      <c r="B1827" s="27">
        <v>95410.39</v>
      </c>
    </row>
    <row r="1828">
      <c r="A1828" s="31">
        <v>0.0</v>
      </c>
      <c r="B1828" s="27">
        <v>89077.855</v>
      </c>
    </row>
    <row r="1829">
      <c r="A1829" s="31">
        <v>0.0</v>
      </c>
      <c r="B1829" s="27">
        <v>102988.185</v>
      </c>
    </row>
    <row r="1830">
      <c r="A1830" s="31">
        <v>0.0</v>
      </c>
      <c r="B1830" s="27">
        <v>118922.215</v>
      </c>
    </row>
    <row r="1831">
      <c r="A1831" s="31">
        <v>0.0</v>
      </c>
      <c r="B1831" s="27">
        <v>102245.61</v>
      </c>
    </row>
    <row r="1832">
      <c r="A1832" s="31">
        <v>2.2</v>
      </c>
      <c r="B1832" s="27">
        <v>95671.2</v>
      </c>
    </row>
    <row r="1833">
      <c r="A1833" s="31">
        <v>8.2</v>
      </c>
      <c r="B1833" s="27">
        <v>110253.59</v>
      </c>
    </row>
    <row r="1834">
      <c r="A1834" s="31">
        <v>1.2</v>
      </c>
      <c r="B1834" s="27">
        <v>109336.56</v>
      </c>
    </row>
    <row r="1835">
      <c r="A1835" s="31">
        <v>0.0</v>
      </c>
      <c r="B1835" s="27">
        <v>110038.625</v>
      </c>
    </row>
    <row r="1836">
      <c r="A1836" s="31">
        <v>0.0</v>
      </c>
      <c r="B1836" s="27">
        <v>127365.59</v>
      </c>
    </row>
    <row r="1837">
      <c r="A1837" s="31">
        <v>0.0</v>
      </c>
      <c r="B1837" s="27">
        <v>122533.88</v>
      </c>
    </row>
    <row r="1838">
      <c r="A1838" s="31">
        <v>15.6</v>
      </c>
      <c r="B1838" s="27">
        <v>91886.605</v>
      </c>
    </row>
    <row r="1839">
      <c r="A1839" s="31">
        <v>0.0</v>
      </c>
      <c r="B1839" s="27">
        <v>91797.595</v>
      </c>
    </row>
    <row r="1840">
      <c r="A1840" s="31">
        <v>0.0</v>
      </c>
      <c r="B1840" s="27">
        <v>119653.945</v>
      </c>
    </row>
    <row r="1841">
      <c r="A1841" s="31">
        <v>0.0</v>
      </c>
      <c r="B1841" s="27">
        <v>137302.605</v>
      </c>
    </row>
    <row r="1842">
      <c r="A1842" s="31">
        <v>0.0</v>
      </c>
      <c r="B1842" s="27">
        <v>137408.225</v>
      </c>
    </row>
    <row r="1843">
      <c r="A1843" s="31">
        <v>19.6</v>
      </c>
      <c r="B1843" s="27">
        <v>109669.645</v>
      </c>
    </row>
    <row r="1844">
      <c r="A1844" s="31">
        <v>0.0</v>
      </c>
      <c r="B1844" s="27">
        <v>108108.175</v>
      </c>
    </row>
    <row r="1845">
      <c r="A1845" s="31">
        <v>0.0</v>
      </c>
      <c r="B1845" s="27">
        <v>105946.34</v>
      </c>
    </row>
    <row r="1846">
      <c r="A1846" s="31">
        <v>0.0</v>
      </c>
      <c r="B1846" s="27">
        <v>106921.555</v>
      </c>
    </row>
    <row r="1847">
      <c r="A1847" s="31">
        <v>0.4</v>
      </c>
      <c r="B1847" s="27">
        <v>116291.535</v>
      </c>
    </row>
    <row r="1848">
      <c r="A1848" s="31">
        <v>44.0</v>
      </c>
      <c r="B1848" s="27">
        <v>112128.195</v>
      </c>
    </row>
    <row r="1849">
      <c r="A1849" s="31">
        <v>0.0</v>
      </c>
      <c r="B1849" s="27">
        <v>119287.15</v>
      </c>
    </row>
    <row r="1850">
      <c r="A1850" s="31">
        <v>22.8</v>
      </c>
      <c r="B1850" s="27">
        <v>112254.83</v>
      </c>
    </row>
    <row r="1851">
      <c r="A1851" s="31">
        <v>1.2</v>
      </c>
      <c r="B1851" s="27">
        <v>109316.375</v>
      </c>
    </row>
    <row r="1852">
      <c r="A1852" s="31">
        <v>0.0</v>
      </c>
      <c r="B1852" s="27">
        <v>102445.88</v>
      </c>
    </row>
    <row r="1853">
      <c r="A1853" s="31">
        <v>0.0</v>
      </c>
      <c r="B1853" s="27">
        <v>101233.205</v>
      </c>
    </row>
    <row r="1854">
      <c r="A1854" s="31">
        <v>0.0</v>
      </c>
      <c r="B1854" s="27">
        <v>103134.46</v>
      </c>
    </row>
    <row r="1855">
      <c r="A1855" s="31">
        <v>0.0</v>
      </c>
      <c r="B1855" s="27">
        <v>116190.555</v>
      </c>
    </row>
    <row r="1856">
      <c r="A1856" s="31">
        <v>0.0</v>
      </c>
      <c r="B1856" s="27">
        <v>129812.915</v>
      </c>
    </row>
    <row r="1857">
      <c r="A1857" s="31">
        <v>0.0</v>
      </c>
      <c r="B1857" s="27">
        <v>154816.49</v>
      </c>
    </row>
    <row r="1858">
      <c r="A1858" s="31">
        <v>0.0</v>
      </c>
      <c r="B1858" s="27">
        <v>170653.84</v>
      </c>
    </row>
    <row r="1859">
      <c r="A1859" s="31">
        <v>0.8</v>
      </c>
      <c r="B1859" s="27">
        <v>131856.315</v>
      </c>
    </row>
    <row r="1860">
      <c r="A1860" s="31">
        <v>14.8</v>
      </c>
      <c r="B1860" s="27">
        <v>97609.06</v>
      </c>
    </row>
    <row r="1861">
      <c r="A1861" s="31">
        <v>0.0</v>
      </c>
      <c r="B1861" s="27">
        <v>105004.91</v>
      </c>
    </row>
    <row r="1862">
      <c r="A1862" s="31">
        <v>0.0</v>
      </c>
      <c r="B1862" s="27">
        <v>107034.065</v>
      </c>
    </row>
    <row r="1863">
      <c r="A1863" s="31">
        <v>0.0</v>
      </c>
      <c r="B1863" s="27">
        <v>108988.44</v>
      </c>
    </row>
    <row r="1864">
      <c r="A1864" s="31">
        <v>0.0</v>
      </c>
      <c r="B1864" s="27">
        <v>120569.46</v>
      </c>
    </row>
    <row r="1865">
      <c r="A1865" s="31">
        <v>0.0</v>
      </c>
      <c r="B1865" s="27">
        <v>120734.85</v>
      </c>
    </row>
    <row r="1866">
      <c r="A1866" s="31">
        <v>0.0</v>
      </c>
      <c r="B1866" s="27">
        <v>107864.445</v>
      </c>
    </row>
    <row r="1867">
      <c r="A1867" s="31">
        <v>0.0</v>
      </c>
      <c r="B1867" s="27">
        <v>103857.11</v>
      </c>
    </row>
    <row r="1868">
      <c r="A1868" s="31">
        <v>0.6</v>
      </c>
      <c r="B1868" s="27">
        <v>122975.46</v>
      </c>
    </row>
    <row r="1869">
      <c r="A1869" s="31">
        <v>0.0</v>
      </c>
      <c r="B1869" s="27">
        <v>127110.58</v>
      </c>
    </row>
    <row r="1870">
      <c r="A1870" s="31">
        <v>0.0</v>
      </c>
      <c r="B1870" s="27">
        <v>124618.565</v>
      </c>
    </row>
    <row r="1871">
      <c r="A1871" s="31">
        <v>0.0</v>
      </c>
      <c r="B1871" s="27">
        <v>139137.185</v>
      </c>
    </row>
    <row r="1872">
      <c r="A1872" s="31">
        <v>0.0</v>
      </c>
      <c r="B1872" s="27">
        <v>139855.63</v>
      </c>
    </row>
    <row r="1873">
      <c r="A1873" s="31">
        <v>5.4</v>
      </c>
      <c r="B1873" s="27">
        <v>108300.635</v>
      </c>
    </row>
    <row r="1874">
      <c r="A1874" s="31">
        <v>2.8</v>
      </c>
      <c r="B1874" s="27">
        <v>100904.27</v>
      </c>
    </row>
    <row r="1875">
      <c r="A1875" s="31">
        <v>0.0</v>
      </c>
      <c r="B1875" s="27">
        <v>123351.845</v>
      </c>
    </row>
    <row r="1876">
      <c r="A1876" s="31">
        <v>0.0</v>
      </c>
      <c r="B1876" s="27">
        <v>119178.12</v>
      </c>
    </row>
    <row r="1877">
      <c r="A1877" s="31">
        <v>38.0</v>
      </c>
      <c r="B1877" s="27">
        <v>109375.215</v>
      </c>
    </row>
    <row r="1878">
      <c r="A1878" s="31">
        <v>3.2</v>
      </c>
      <c r="B1878" s="27">
        <v>112202.145</v>
      </c>
    </row>
    <row r="1879">
      <c r="A1879" s="31">
        <v>2.8</v>
      </c>
      <c r="B1879" s="27">
        <v>108949.055</v>
      </c>
    </row>
    <row r="1880">
      <c r="A1880" s="31">
        <v>0.0</v>
      </c>
      <c r="B1880" s="27">
        <v>96922.02</v>
      </c>
    </row>
    <row r="1881">
      <c r="A1881" s="31">
        <v>0.0</v>
      </c>
      <c r="B1881" s="27">
        <v>106129.665</v>
      </c>
    </row>
    <row r="1882">
      <c r="A1882" s="31">
        <v>0.0</v>
      </c>
      <c r="B1882" s="27">
        <v>122619.055</v>
      </c>
    </row>
    <row r="1883">
      <c r="A1883" s="31">
        <v>3.6</v>
      </c>
      <c r="B1883" s="27">
        <v>123558.425</v>
      </c>
    </row>
    <row r="1884">
      <c r="A1884" s="31">
        <v>4.0</v>
      </c>
      <c r="B1884" s="27">
        <v>108371.125</v>
      </c>
    </row>
    <row r="1885">
      <c r="A1885" s="31">
        <v>0.2</v>
      </c>
      <c r="B1885" s="27">
        <v>108675.4</v>
      </c>
    </row>
    <row r="1886">
      <c r="A1886" s="31">
        <v>0.0</v>
      </c>
      <c r="B1886" s="27">
        <v>110006.97</v>
      </c>
    </row>
    <row r="1887">
      <c r="A1887" s="31">
        <v>0.0</v>
      </c>
      <c r="B1887" s="27">
        <v>100380.94</v>
      </c>
    </row>
    <row r="1888">
      <c r="A1888" s="31">
        <v>0.0</v>
      </c>
      <c r="B1888" s="27">
        <v>101413.145</v>
      </c>
    </row>
    <row r="1889">
      <c r="A1889" s="31">
        <v>3.0</v>
      </c>
      <c r="B1889" s="27">
        <v>106359.955</v>
      </c>
    </row>
    <row r="1890">
      <c r="A1890" s="31">
        <v>0.0</v>
      </c>
      <c r="B1890" s="27">
        <v>108746.37</v>
      </c>
    </row>
    <row r="1891">
      <c r="A1891" s="31">
        <v>0.0</v>
      </c>
      <c r="B1891" s="27">
        <v>117505.625</v>
      </c>
    </row>
    <row r="1892">
      <c r="A1892" s="31">
        <v>54.6</v>
      </c>
      <c r="B1892" s="27">
        <v>119734.635</v>
      </c>
    </row>
    <row r="1893">
      <c r="A1893" s="31">
        <v>7.0</v>
      </c>
      <c r="B1893" s="27">
        <v>111322.325</v>
      </c>
    </row>
    <row r="1894">
      <c r="A1894" s="31">
        <v>0.2</v>
      </c>
      <c r="B1894" s="27">
        <v>96850.78</v>
      </c>
    </row>
    <row r="1895">
      <c r="A1895" s="31">
        <v>0.0</v>
      </c>
      <c r="B1895" s="27">
        <v>92553.29</v>
      </c>
    </row>
    <row r="1896">
      <c r="A1896" s="31">
        <v>0.0</v>
      </c>
      <c r="B1896" s="27">
        <v>94641.7</v>
      </c>
    </row>
    <row r="1897">
      <c r="A1897" s="31">
        <v>0.0</v>
      </c>
      <c r="B1897" s="27">
        <v>112142.54</v>
      </c>
    </row>
    <row r="1898">
      <c r="A1898" s="31">
        <v>0.0</v>
      </c>
      <c r="B1898" s="27">
        <v>118830.14</v>
      </c>
    </row>
    <row r="1899">
      <c r="A1899" s="31">
        <v>0.0</v>
      </c>
      <c r="B1899" s="27">
        <v>120272.775</v>
      </c>
    </row>
    <row r="1900">
      <c r="A1900" s="31">
        <v>0.0</v>
      </c>
      <c r="B1900" s="27">
        <v>115075.81</v>
      </c>
    </row>
    <row r="1901">
      <c r="A1901" s="31">
        <v>0.6</v>
      </c>
      <c r="B1901" s="27">
        <v>96016.19</v>
      </c>
    </row>
    <row r="1902">
      <c r="A1902" s="31">
        <v>0.0</v>
      </c>
      <c r="B1902" s="27">
        <v>97664.935</v>
      </c>
    </row>
    <row r="1903">
      <c r="A1903" s="31">
        <v>0.0</v>
      </c>
      <c r="B1903" s="27">
        <v>110586.815</v>
      </c>
    </row>
    <row r="1904">
      <c r="A1904" s="31">
        <v>0.0</v>
      </c>
      <c r="B1904" s="27">
        <v>115254.185</v>
      </c>
    </row>
    <row r="1905">
      <c r="A1905" s="31">
        <v>0.0</v>
      </c>
      <c r="B1905" s="27">
        <v>121127.145</v>
      </c>
    </row>
    <row r="1906">
      <c r="A1906" s="31">
        <v>0.0</v>
      </c>
      <c r="B1906" s="27">
        <v>127266.86</v>
      </c>
    </row>
    <row r="1907">
      <c r="A1907" s="31">
        <v>0.0</v>
      </c>
      <c r="B1907" s="27">
        <v>111547.605</v>
      </c>
    </row>
    <row r="1908">
      <c r="A1908" s="31">
        <v>0.0</v>
      </c>
      <c r="B1908" s="27">
        <v>103999.335</v>
      </c>
    </row>
    <row r="1909">
      <c r="A1909" s="31">
        <v>0.0</v>
      </c>
      <c r="B1909" s="27">
        <v>97449.685</v>
      </c>
    </row>
    <row r="1910">
      <c r="A1910" s="31">
        <v>0.4</v>
      </c>
      <c r="B1910" s="27">
        <v>112906.945</v>
      </c>
    </row>
    <row r="1911">
      <c r="A1911" s="31">
        <v>0.0</v>
      </c>
      <c r="B1911" s="27">
        <v>114935.545</v>
      </c>
    </row>
    <row r="1912">
      <c r="A1912" s="31">
        <v>0.0</v>
      </c>
      <c r="B1912" s="27">
        <v>113147.815</v>
      </c>
    </row>
    <row r="1913">
      <c r="A1913" s="31">
        <v>0.0</v>
      </c>
      <c r="B1913" s="27">
        <v>110088.01</v>
      </c>
    </row>
    <row r="1914">
      <c r="A1914" s="31">
        <v>0.0</v>
      </c>
      <c r="B1914" s="27">
        <v>111958.245</v>
      </c>
    </row>
    <row r="1915">
      <c r="A1915" s="31">
        <v>0.0</v>
      </c>
      <c r="B1915" s="27">
        <v>97923.715</v>
      </c>
    </row>
    <row r="1916">
      <c r="A1916" s="31">
        <v>0.0</v>
      </c>
      <c r="B1916" s="27">
        <v>95953.205</v>
      </c>
    </row>
    <row r="1917">
      <c r="A1917" s="31">
        <v>5.2</v>
      </c>
      <c r="B1917" s="27">
        <v>107687.51</v>
      </c>
    </row>
    <row r="1918">
      <c r="A1918" s="31">
        <v>0.0</v>
      </c>
      <c r="B1918" s="27">
        <v>109043.865</v>
      </c>
    </row>
    <row r="1919">
      <c r="A1919" s="31">
        <v>0.0</v>
      </c>
      <c r="B1919" s="27">
        <v>110991.625</v>
      </c>
    </row>
    <row r="1920">
      <c r="A1920" s="31">
        <v>23.0</v>
      </c>
      <c r="B1920" s="27">
        <v>116302.665</v>
      </c>
    </row>
    <row r="1921">
      <c r="A1921" s="31">
        <v>15.8</v>
      </c>
      <c r="B1921" s="27">
        <v>104294.57</v>
      </c>
    </row>
    <row r="1922">
      <c r="A1922" s="31">
        <v>35.2</v>
      </c>
      <c r="B1922" s="27">
        <v>101854.155</v>
      </c>
    </row>
    <row r="1923">
      <c r="A1923" s="31">
        <v>4.4</v>
      </c>
      <c r="B1923" s="27">
        <v>105098.025</v>
      </c>
    </row>
    <row r="1924">
      <c r="A1924" s="31">
        <v>6.2</v>
      </c>
      <c r="B1924" s="27">
        <v>118074.565</v>
      </c>
    </row>
    <row r="1925">
      <c r="A1925" s="31">
        <v>1.4</v>
      </c>
      <c r="B1925" s="27">
        <v>118404.455</v>
      </c>
    </row>
    <row r="1926">
      <c r="A1926" s="31">
        <v>1.2</v>
      </c>
      <c r="B1926" s="27">
        <v>108404.01</v>
      </c>
    </row>
    <row r="1927">
      <c r="A1927" s="31">
        <v>0.0</v>
      </c>
      <c r="B1927" s="27">
        <v>108587.52</v>
      </c>
    </row>
    <row r="1928">
      <c r="A1928" s="31">
        <v>0.2</v>
      </c>
      <c r="B1928" s="27">
        <v>94831.23</v>
      </c>
    </row>
    <row r="1929">
      <c r="A1929" s="31">
        <v>2.4</v>
      </c>
      <c r="B1929" s="27">
        <v>92097.07</v>
      </c>
    </row>
    <row r="1930">
      <c r="A1930" s="31">
        <v>2.4</v>
      </c>
      <c r="B1930" s="27">
        <v>101760.09</v>
      </c>
    </row>
    <row r="1931">
      <c r="A1931" s="31">
        <v>0.0</v>
      </c>
      <c r="B1931" s="27">
        <v>100025.9</v>
      </c>
    </row>
    <row r="1932">
      <c r="A1932" s="31">
        <v>0.6</v>
      </c>
      <c r="B1932" s="27">
        <v>107849.83</v>
      </c>
    </row>
    <row r="1933">
      <c r="A1933" s="31">
        <v>0.0</v>
      </c>
      <c r="B1933" s="27">
        <v>104547.34</v>
      </c>
    </row>
    <row r="1934">
      <c r="A1934" s="31">
        <v>0.2</v>
      </c>
      <c r="B1934" s="27">
        <v>106527.945</v>
      </c>
    </row>
    <row r="1935">
      <c r="A1935" s="31">
        <v>0.0</v>
      </c>
      <c r="B1935" s="27">
        <v>106943.49</v>
      </c>
    </row>
    <row r="1936">
      <c r="A1936" s="31">
        <v>0.0</v>
      </c>
      <c r="B1936" s="27">
        <v>106888.545</v>
      </c>
    </row>
    <row r="1937">
      <c r="A1937" s="31">
        <v>0.0</v>
      </c>
      <c r="B1937" s="27">
        <v>100737.835</v>
      </c>
    </row>
    <row r="1938">
      <c r="A1938" s="31">
        <v>3.4</v>
      </c>
      <c r="B1938" s="27">
        <v>109168.595</v>
      </c>
    </row>
    <row r="1939">
      <c r="A1939" s="31">
        <v>0.0</v>
      </c>
      <c r="B1939" s="27">
        <v>111417.63</v>
      </c>
    </row>
    <row r="1940">
      <c r="A1940" s="31">
        <v>0.0</v>
      </c>
      <c r="B1940" s="27">
        <v>113506.01</v>
      </c>
    </row>
    <row r="1941">
      <c r="A1941" s="31">
        <v>0.0</v>
      </c>
      <c r="B1941" s="27">
        <v>112872.88</v>
      </c>
    </row>
    <row r="1942">
      <c r="A1942" s="31">
        <v>0.4</v>
      </c>
      <c r="B1942" s="27">
        <v>106565.295</v>
      </c>
    </row>
    <row r="1943">
      <c r="A1943" s="31">
        <v>0.0</v>
      </c>
      <c r="B1943" s="27">
        <v>96845.12</v>
      </c>
    </row>
    <row r="1944">
      <c r="A1944" s="31">
        <v>14.0</v>
      </c>
      <c r="B1944" s="27">
        <v>96572.935</v>
      </c>
    </row>
    <row r="1945">
      <c r="A1945" s="31">
        <v>0.6</v>
      </c>
      <c r="B1945" s="27">
        <v>113471.83</v>
      </c>
    </row>
    <row r="1946">
      <c r="A1946" s="31">
        <v>0.0</v>
      </c>
      <c r="B1946" s="27">
        <v>112124.06</v>
      </c>
    </row>
    <row r="1947">
      <c r="A1947" s="31">
        <v>3.4</v>
      </c>
      <c r="B1947" s="27">
        <v>121307.84</v>
      </c>
    </row>
    <row r="1948">
      <c r="A1948" s="31">
        <v>23.6</v>
      </c>
      <c r="B1948" s="27">
        <v>121353.33</v>
      </c>
    </row>
    <row r="1949">
      <c r="A1949" s="31">
        <v>8.0</v>
      </c>
      <c r="B1949" s="27">
        <v>127238.875</v>
      </c>
    </row>
    <row r="1950">
      <c r="A1950" s="31">
        <v>1.4</v>
      </c>
      <c r="B1950" s="27">
        <v>111665.725</v>
      </c>
    </row>
    <row r="1951">
      <c r="A1951" s="31">
        <v>1.8</v>
      </c>
      <c r="B1951" s="27">
        <v>109669.355</v>
      </c>
    </row>
    <row r="1952">
      <c r="A1952" s="31">
        <v>0.2</v>
      </c>
      <c r="B1952" s="27">
        <v>126892.26</v>
      </c>
    </row>
    <row r="1953">
      <c r="A1953" s="31">
        <v>0.4</v>
      </c>
      <c r="B1953" s="27">
        <v>118839.095</v>
      </c>
    </row>
    <row r="1954">
      <c r="A1954" s="31">
        <v>0.0</v>
      </c>
      <c r="B1954" s="27">
        <v>113214.27</v>
      </c>
    </row>
    <row r="1955">
      <c r="A1955" s="31">
        <v>0.0</v>
      </c>
      <c r="B1955" s="27">
        <v>109642.755</v>
      </c>
    </row>
    <row r="1956">
      <c r="A1956" s="31">
        <v>0.0</v>
      </c>
      <c r="B1956" s="27">
        <v>107914.055</v>
      </c>
    </row>
    <row r="1957">
      <c r="A1957" s="31">
        <v>0.6</v>
      </c>
      <c r="B1957" s="27">
        <v>107786.255</v>
      </c>
    </row>
    <row r="1958">
      <c r="A1958" s="31">
        <v>7.0</v>
      </c>
      <c r="B1958" s="27">
        <v>107555.19</v>
      </c>
    </row>
    <row r="1959">
      <c r="A1959" s="31">
        <v>0.6</v>
      </c>
      <c r="B1959" s="27">
        <v>122550.945</v>
      </c>
    </row>
    <row r="1960">
      <c r="A1960" s="31">
        <v>0.2</v>
      </c>
      <c r="B1960" s="27">
        <v>120767.795</v>
      </c>
    </row>
    <row r="1961">
      <c r="A1961" s="31">
        <v>1.4</v>
      </c>
      <c r="B1961" s="27">
        <v>127145.14</v>
      </c>
    </row>
    <row r="1962">
      <c r="A1962" s="31">
        <v>2.8</v>
      </c>
      <c r="B1962" s="27">
        <v>129285.09</v>
      </c>
    </row>
    <row r="1963">
      <c r="A1963" s="31">
        <v>0.0</v>
      </c>
      <c r="B1963" s="27">
        <v>129112.45</v>
      </c>
    </row>
    <row r="1964">
      <c r="A1964" s="31">
        <v>0.0</v>
      </c>
      <c r="B1964" s="27">
        <v>110420.89</v>
      </c>
    </row>
    <row r="1965">
      <c r="A1965" s="31">
        <v>0.0</v>
      </c>
      <c r="B1965" s="27">
        <v>109774.425</v>
      </c>
    </row>
    <row r="1966">
      <c r="A1966" s="31">
        <v>0.0</v>
      </c>
      <c r="B1966" s="27">
        <v>120076.645</v>
      </c>
    </row>
    <row r="1967">
      <c r="A1967" s="31">
        <v>0.0</v>
      </c>
      <c r="B1967" s="27">
        <v>119789.97</v>
      </c>
    </row>
    <row r="1968">
      <c r="A1968" s="31">
        <v>15.6</v>
      </c>
      <c r="B1968" s="27">
        <v>119803.985</v>
      </c>
    </row>
    <row r="1969">
      <c r="A1969" s="31">
        <v>12.4</v>
      </c>
      <c r="B1969" s="27">
        <v>127563.61</v>
      </c>
    </row>
    <row r="1970">
      <c r="A1970" s="31">
        <v>11.4</v>
      </c>
      <c r="B1970" s="27">
        <v>130472.2</v>
      </c>
    </row>
    <row r="1971">
      <c r="A1971" s="31">
        <v>0.0</v>
      </c>
      <c r="B1971" s="27">
        <v>115234.32</v>
      </c>
    </row>
    <row r="1972">
      <c r="A1972" s="31">
        <v>3.0</v>
      </c>
      <c r="B1972" s="27">
        <v>109579.82</v>
      </c>
    </row>
    <row r="1973">
      <c r="A1973" s="31">
        <v>0.0</v>
      </c>
      <c r="B1973" s="27">
        <v>125532.575</v>
      </c>
    </row>
    <row r="1974">
      <c r="A1974" s="31">
        <v>0.0</v>
      </c>
      <c r="B1974" s="27">
        <v>126788.835</v>
      </c>
    </row>
    <row r="1975">
      <c r="A1975" s="31">
        <v>0.0</v>
      </c>
      <c r="B1975" s="27">
        <v>124189.8</v>
      </c>
    </row>
    <row r="1976">
      <c r="A1976" s="31">
        <v>0.0</v>
      </c>
      <c r="B1976" s="27">
        <v>124062.485</v>
      </c>
    </row>
    <row r="1977">
      <c r="A1977" s="31">
        <v>0.0</v>
      </c>
      <c r="B1977" s="27">
        <v>120072.09</v>
      </c>
    </row>
    <row r="1978">
      <c r="A1978" s="31">
        <v>0.0</v>
      </c>
      <c r="B1978" s="27">
        <v>102231.77</v>
      </c>
    </row>
    <row r="1979">
      <c r="A1979" s="31">
        <v>0.0</v>
      </c>
      <c r="B1979" s="27">
        <v>102684.59</v>
      </c>
    </row>
    <row r="1980">
      <c r="A1980" s="31">
        <v>5.0</v>
      </c>
      <c r="B1980" s="27">
        <v>132039.705</v>
      </c>
    </row>
    <row r="1981">
      <c r="A1981" s="31">
        <v>11.6</v>
      </c>
      <c r="B1981" s="27">
        <v>132710.36</v>
      </c>
    </row>
    <row r="1982">
      <c r="A1982" s="31">
        <v>0.6</v>
      </c>
      <c r="B1982" s="27">
        <v>130801.825</v>
      </c>
    </row>
    <row r="1983">
      <c r="A1983" s="31">
        <v>0.0</v>
      </c>
      <c r="B1983" s="27">
        <v>133322.025</v>
      </c>
    </row>
    <row r="1984">
      <c r="A1984" s="31">
        <v>0.0</v>
      </c>
      <c r="B1984" s="27">
        <v>137368.465</v>
      </c>
    </row>
    <row r="1985">
      <c r="A1985" s="31">
        <v>0.0</v>
      </c>
      <c r="B1985" s="27">
        <v>126427.92</v>
      </c>
    </row>
    <row r="1986">
      <c r="A1986" s="31">
        <v>0.0</v>
      </c>
      <c r="B1986" s="27">
        <v>119524.41</v>
      </c>
    </row>
    <row r="1987">
      <c r="A1987" s="31">
        <v>0.0</v>
      </c>
      <c r="B1987" s="27">
        <v>124792.975</v>
      </c>
    </row>
    <row r="1988">
      <c r="A1988" s="31">
        <v>0.2</v>
      </c>
      <c r="B1988" s="27">
        <v>141571.295</v>
      </c>
    </row>
    <row r="1989">
      <c r="A1989" s="31">
        <v>0.0</v>
      </c>
      <c r="B1989" s="27">
        <v>137795.795</v>
      </c>
    </row>
    <row r="1990">
      <c r="A1990" s="31">
        <v>0.0</v>
      </c>
      <c r="B1990" s="27">
        <v>141444.445</v>
      </c>
    </row>
    <row r="1991">
      <c r="A1991" s="31">
        <v>0.0</v>
      </c>
      <c r="B1991" s="27">
        <v>134684.585</v>
      </c>
    </row>
    <row r="1992">
      <c r="A1992" s="31">
        <v>0.0</v>
      </c>
      <c r="B1992" s="27">
        <v>117394.455</v>
      </c>
    </row>
    <row r="1993">
      <c r="A1993" s="31">
        <v>5.8</v>
      </c>
      <c r="B1993" s="27">
        <v>107553.005</v>
      </c>
    </row>
    <row r="1994">
      <c r="A1994" s="31">
        <v>0.0</v>
      </c>
      <c r="B1994" s="27">
        <v>121221.455</v>
      </c>
    </row>
    <row r="1995">
      <c r="A1995" s="31">
        <v>0.0</v>
      </c>
      <c r="B1995" s="27">
        <v>124473.67</v>
      </c>
    </row>
    <row r="1996">
      <c r="A1996" s="31">
        <v>0.4</v>
      </c>
      <c r="B1996" s="27">
        <v>133969.69</v>
      </c>
    </row>
    <row r="1997">
      <c r="A1997" s="31">
        <v>0.0</v>
      </c>
      <c r="B1997" s="27">
        <v>130437.325</v>
      </c>
    </row>
    <row r="1998">
      <c r="A1998" s="31">
        <v>0.0</v>
      </c>
      <c r="B1998" s="27">
        <v>120149.435</v>
      </c>
    </row>
    <row r="1999">
      <c r="A1999" s="31">
        <v>1.4</v>
      </c>
      <c r="B1999" s="27">
        <v>109644.695</v>
      </c>
    </row>
    <row r="2000">
      <c r="A2000" s="31">
        <v>0.0</v>
      </c>
      <c r="B2000" s="27">
        <v>121528.375</v>
      </c>
    </row>
    <row r="2001">
      <c r="A2001" s="31">
        <v>0.0</v>
      </c>
      <c r="B2001" s="27">
        <v>136373.435</v>
      </c>
    </row>
    <row r="2002">
      <c r="A2002" s="31">
        <v>2.2</v>
      </c>
      <c r="B2002" s="27">
        <v>131904.745</v>
      </c>
    </row>
    <row r="2003">
      <c r="A2003" s="31">
        <v>0.4</v>
      </c>
      <c r="B2003" s="27">
        <v>133100.905</v>
      </c>
    </row>
    <row r="2004">
      <c r="A2004" s="31">
        <v>0.0</v>
      </c>
      <c r="B2004" s="27">
        <v>131466.24</v>
      </c>
    </row>
    <row r="2005">
      <c r="A2005" s="31">
        <v>1.2</v>
      </c>
      <c r="B2005" s="27">
        <v>136872.56</v>
      </c>
    </row>
    <row r="2006">
      <c r="A2006" s="31">
        <v>0.0</v>
      </c>
      <c r="B2006" s="27">
        <v>126938.54</v>
      </c>
    </row>
    <row r="2007">
      <c r="A2007" s="31">
        <v>0.2</v>
      </c>
      <c r="B2007" s="27">
        <v>125830.75</v>
      </c>
    </row>
    <row r="2008">
      <c r="A2008" s="31">
        <v>0.0</v>
      </c>
      <c r="B2008" s="27">
        <v>141431.99</v>
      </c>
    </row>
    <row r="2009">
      <c r="A2009" s="31">
        <v>0.0</v>
      </c>
      <c r="B2009" s="27">
        <v>137644.865</v>
      </c>
    </row>
    <row r="2010">
      <c r="A2010" s="31">
        <v>0.0</v>
      </c>
      <c r="B2010" s="27">
        <v>126614.72</v>
      </c>
    </row>
    <row r="2011">
      <c r="A2011" s="31">
        <v>1.2</v>
      </c>
      <c r="B2011" s="27">
        <v>131372.71</v>
      </c>
    </row>
    <row r="2012">
      <c r="A2012" s="31">
        <v>0.0</v>
      </c>
      <c r="B2012" s="27">
        <v>143010.27</v>
      </c>
    </row>
    <row r="2013">
      <c r="A2013" s="31">
        <v>7.8</v>
      </c>
      <c r="B2013" s="27">
        <v>125400.27</v>
      </c>
    </row>
    <row r="2014">
      <c r="A2014" s="31">
        <v>4.6</v>
      </c>
      <c r="B2014" s="27">
        <v>118507.76</v>
      </c>
    </row>
    <row r="2015">
      <c r="A2015" s="31">
        <v>1.0</v>
      </c>
      <c r="B2015" s="27">
        <v>136255.335</v>
      </c>
    </row>
    <row r="2016">
      <c r="A2016" s="31">
        <v>1.4</v>
      </c>
      <c r="B2016" s="27">
        <v>140264.52</v>
      </c>
    </row>
    <row r="2017">
      <c r="A2017" s="31">
        <v>0.0</v>
      </c>
      <c r="B2017" s="27">
        <v>138627.11</v>
      </c>
    </row>
    <row r="2018">
      <c r="A2018" s="31">
        <v>0.0</v>
      </c>
      <c r="B2018" s="27">
        <v>135266.165</v>
      </c>
    </row>
    <row r="2019">
      <c r="A2019" s="31">
        <v>0.0</v>
      </c>
      <c r="B2019" s="27">
        <v>134041.23</v>
      </c>
    </row>
    <row r="2020">
      <c r="A2020" s="31">
        <v>0.0</v>
      </c>
      <c r="B2020" s="27">
        <v>130088.95</v>
      </c>
    </row>
    <row r="2021">
      <c r="A2021" s="31">
        <v>6.8</v>
      </c>
      <c r="B2021" s="27">
        <v>118837.05</v>
      </c>
    </row>
    <row r="2022">
      <c r="A2022" s="31">
        <v>3.4</v>
      </c>
      <c r="B2022" s="27">
        <v>130119.41</v>
      </c>
    </row>
    <row r="2023">
      <c r="A2023" s="31">
        <v>0.0</v>
      </c>
      <c r="B2023" s="27">
        <v>133668.935</v>
      </c>
    </row>
    <row r="2024">
      <c r="A2024" s="31">
        <v>0.2</v>
      </c>
      <c r="B2024" s="27">
        <v>135296.8</v>
      </c>
    </row>
    <row r="2025">
      <c r="A2025" s="31">
        <v>0.0</v>
      </c>
      <c r="B2025" s="27">
        <v>143158.89</v>
      </c>
    </row>
    <row r="2026">
      <c r="A2026" s="31">
        <v>0.0</v>
      </c>
      <c r="B2026" s="27">
        <v>143109.355</v>
      </c>
    </row>
    <row r="2027">
      <c r="A2027" s="31">
        <v>0.0</v>
      </c>
      <c r="B2027" s="27">
        <v>125303.885</v>
      </c>
    </row>
    <row r="2028">
      <c r="A2028" s="31">
        <v>0.0</v>
      </c>
      <c r="B2028" s="27">
        <v>114065.32</v>
      </c>
    </row>
    <row r="2029">
      <c r="A2029" s="31">
        <v>0.6</v>
      </c>
      <c r="B2029" s="27">
        <v>132894.41</v>
      </c>
    </row>
    <row r="2030">
      <c r="A2030" s="31">
        <v>0.4</v>
      </c>
      <c r="B2030" s="27">
        <v>140086.105</v>
      </c>
    </row>
    <row r="2031">
      <c r="A2031" s="31">
        <v>0.0</v>
      </c>
      <c r="B2031" s="27">
        <v>138666.105</v>
      </c>
    </row>
    <row r="2032">
      <c r="A2032" s="31">
        <v>2.2</v>
      </c>
      <c r="B2032" s="27">
        <v>142476.365</v>
      </c>
    </row>
    <row r="2033">
      <c r="A2033" s="31">
        <v>0.0</v>
      </c>
      <c r="B2033" s="27">
        <v>133822.7</v>
      </c>
    </row>
    <row r="2034">
      <c r="A2034" s="31">
        <v>0.0</v>
      </c>
      <c r="B2034" s="27">
        <v>128417.22</v>
      </c>
    </row>
    <row r="2035">
      <c r="A2035" s="31">
        <v>0.0</v>
      </c>
      <c r="B2035" s="27">
        <v>123014.555</v>
      </c>
    </row>
    <row r="2036">
      <c r="A2036" s="31">
        <v>0.0</v>
      </c>
      <c r="B2036" s="27">
        <v>132571.33</v>
      </c>
    </row>
    <row r="2037">
      <c r="A2037" s="31">
        <v>0.4</v>
      </c>
      <c r="B2037" s="27">
        <v>132720.395</v>
      </c>
    </row>
    <row r="2038">
      <c r="A2038" s="31">
        <v>0.0</v>
      </c>
      <c r="B2038" s="27">
        <v>130547.735</v>
      </c>
    </row>
    <row r="2039">
      <c r="A2039" s="31">
        <v>0.0</v>
      </c>
      <c r="B2039" s="27">
        <v>132583.64</v>
      </c>
    </row>
    <row r="2040">
      <c r="A2040" s="31">
        <v>0.0</v>
      </c>
      <c r="B2040" s="27">
        <v>132105.75</v>
      </c>
    </row>
    <row r="2041">
      <c r="A2041" s="31">
        <v>0.0</v>
      </c>
      <c r="B2041" s="27">
        <v>111590.65</v>
      </c>
    </row>
    <row r="2042">
      <c r="A2042" s="31">
        <v>0.0</v>
      </c>
      <c r="B2042" s="27">
        <v>109935.335</v>
      </c>
    </row>
    <row r="2043">
      <c r="A2043" s="31">
        <v>0.0</v>
      </c>
      <c r="B2043" s="27">
        <v>127930.355</v>
      </c>
    </row>
    <row r="2044">
      <c r="A2044" s="31">
        <v>1.2</v>
      </c>
      <c r="B2044" s="27">
        <v>140042.145</v>
      </c>
    </row>
    <row r="2045">
      <c r="A2045" s="31">
        <v>5.8</v>
      </c>
      <c r="B2045" s="27">
        <v>140205.295</v>
      </c>
    </row>
    <row r="2046">
      <c r="A2046" s="31">
        <v>0.8</v>
      </c>
      <c r="B2046" s="27">
        <v>140835.175</v>
      </c>
    </row>
    <row r="2047">
      <c r="A2047" s="31">
        <v>0.0</v>
      </c>
      <c r="B2047" s="27">
        <v>144062.61</v>
      </c>
    </row>
    <row r="2048">
      <c r="A2048" s="31">
        <v>6.8</v>
      </c>
      <c r="B2048" s="27">
        <v>121119.265</v>
      </c>
    </row>
    <row r="2049">
      <c r="A2049" s="31">
        <v>0.2</v>
      </c>
      <c r="B2049" s="27">
        <v>111165.955</v>
      </c>
    </row>
    <row r="2050">
      <c r="A2050" s="31">
        <v>0.0</v>
      </c>
      <c r="B2050" s="27">
        <v>125959.75</v>
      </c>
    </row>
    <row r="2051">
      <c r="A2051" s="31">
        <v>0.0</v>
      </c>
      <c r="B2051" s="27">
        <v>130141.225</v>
      </c>
    </row>
    <row r="2052">
      <c r="A2052" s="31">
        <v>0.8</v>
      </c>
      <c r="B2052" s="27">
        <v>127945.31</v>
      </c>
    </row>
    <row r="2053">
      <c r="A2053" s="31">
        <v>1.2</v>
      </c>
      <c r="B2053" s="27">
        <v>121914.44</v>
      </c>
    </row>
    <row r="2054">
      <c r="A2054" s="31">
        <v>0.8</v>
      </c>
      <c r="B2054" s="27">
        <v>124640.09</v>
      </c>
    </row>
    <row r="2055">
      <c r="A2055" s="31">
        <v>2.8</v>
      </c>
      <c r="B2055" s="27">
        <v>113755.18</v>
      </c>
    </row>
    <row r="2056">
      <c r="A2056" s="31">
        <v>0.4</v>
      </c>
      <c r="B2056" s="27">
        <v>111034.745</v>
      </c>
    </row>
    <row r="2057">
      <c r="A2057" s="31">
        <v>0.0</v>
      </c>
      <c r="B2057" s="27">
        <v>121520.57</v>
      </c>
    </row>
    <row r="2058">
      <c r="A2058" s="31">
        <v>0.2</v>
      </c>
      <c r="B2058" s="27">
        <v>119321.855</v>
      </c>
    </row>
    <row r="2059">
      <c r="A2059" s="31">
        <v>1.2</v>
      </c>
      <c r="B2059" s="27">
        <v>129884.75</v>
      </c>
    </row>
    <row r="2060">
      <c r="A2060" s="31">
        <v>3.8</v>
      </c>
      <c r="B2060" s="27">
        <v>123490.855</v>
      </c>
    </row>
    <row r="2061">
      <c r="A2061" s="31">
        <v>0.4</v>
      </c>
      <c r="B2061" s="27">
        <v>125707.04</v>
      </c>
    </row>
    <row r="2062">
      <c r="A2062" s="31">
        <v>4.4</v>
      </c>
      <c r="B2062" s="27">
        <v>127131.37</v>
      </c>
    </row>
    <row r="2063">
      <c r="A2063" s="31">
        <v>25.6</v>
      </c>
      <c r="B2063" s="27">
        <v>117125.065</v>
      </c>
    </row>
    <row r="2064">
      <c r="A2064" s="31">
        <v>2.8</v>
      </c>
      <c r="B2064" s="27">
        <v>134984.79</v>
      </c>
    </row>
    <row r="2065">
      <c r="A2065" s="31">
        <v>0.0</v>
      </c>
      <c r="B2065" s="27">
        <v>138437.855</v>
      </c>
    </row>
    <row r="2066">
      <c r="A2066" s="31">
        <v>0.0</v>
      </c>
      <c r="B2066" s="27">
        <v>129322.31</v>
      </c>
    </row>
    <row r="2067">
      <c r="A2067" s="31">
        <v>0.0</v>
      </c>
      <c r="B2067" s="27">
        <v>119044.425</v>
      </c>
    </row>
    <row r="2068">
      <c r="A2068" s="31">
        <v>1.4</v>
      </c>
      <c r="B2068" s="27">
        <v>118809.08</v>
      </c>
    </row>
    <row r="2069">
      <c r="A2069" s="31">
        <v>0.0</v>
      </c>
      <c r="B2069" s="27">
        <v>100166.885</v>
      </c>
    </row>
    <row r="2070">
      <c r="A2070" s="31">
        <v>0.0</v>
      </c>
      <c r="B2070" s="27">
        <v>98917.175</v>
      </c>
    </row>
    <row r="2071">
      <c r="A2071" s="31">
        <v>1.0</v>
      </c>
      <c r="B2071" s="27">
        <v>121605.395</v>
      </c>
    </row>
    <row r="2072">
      <c r="A2072" s="31">
        <v>0.0</v>
      </c>
      <c r="B2072" s="27">
        <v>119645.18</v>
      </c>
    </row>
    <row r="2073">
      <c r="A2073" s="31">
        <v>0.0</v>
      </c>
      <c r="B2073" s="27">
        <v>113547.67</v>
      </c>
    </row>
    <row r="2074">
      <c r="A2074" s="31">
        <v>0.0</v>
      </c>
      <c r="B2074" s="27">
        <v>109327.46</v>
      </c>
    </row>
    <row r="2075">
      <c r="A2075" s="31">
        <v>0.0</v>
      </c>
      <c r="B2075" s="27">
        <v>114865.645</v>
      </c>
    </row>
    <row r="2076">
      <c r="A2076" s="31">
        <v>0.2</v>
      </c>
      <c r="B2076" s="27">
        <v>105534.01</v>
      </c>
    </row>
    <row r="2077">
      <c r="A2077" s="31">
        <v>0.2</v>
      </c>
      <c r="B2077" s="27">
        <v>95865.14</v>
      </c>
    </row>
    <row r="2078">
      <c r="A2078" s="31">
        <v>0.0</v>
      </c>
      <c r="B2078" s="27">
        <v>99778.2</v>
      </c>
    </row>
    <row r="2079">
      <c r="A2079" s="31">
        <v>0.0</v>
      </c>
      <c r="B2079" s="27">
        <v>112421.09</v>
      </c>
    </row>
    <row r="2080">
      <c r="A2080" s="31">
        <v>1.0</v>
      </c>
      <c r="B2080" s="27">
        <v>112140.47</v>
      </c>
    </row>
    <row r="2081">
      <c r="A2081" s="31">
        <v>0.0</v>
      </c>
      <c r="B2081" s="27">
        <v>109328.335</v>
      </c>
    </row>
    <row r="2082">
      <c r="A2082" s="31">
        <v>0.0</v>
      </c>
      <c r="B2082" s="27">
        <v>106643.05</v>
      </c>
    </row>
    <row r="2083">
      <c r="A2083" s="31">
        <v>1.6</v>
      </c>
      <c r="B2083" s="27">
        <v>111644.6</v>
      </c>
    </row>
    <row r="2084">
      <c r="A2084" s="31">
        <v>11.8</v>
      </c>
      <c r="B2084" s="27">
        <v>96225.91</v>
      </c>
    </row>
    <row r="2085">
      <c r="A2085" s="31">
        <v>0.0</v>
      </c>
      <c r="B2085" s="27">
        <v>107196.61</v>
      </c>
    </row>
    <row r="2086">
      <c r="A2086" s="31">
        <v>0.0</v>
      </c>
      <c r="B2086" s="27">
        <v>113008.77</v>
      </c>
    </row>
    <row r="2087">
      <c r="A2087" s="31">
        <v>0.0</v>
      </c>
      <c r="B2087" s="27">
        <v>110807.72</v>
      </c>
    </row>
    <row r="2088">
      <c r="A2088" s="31">
        <v>0.8</v>
      </c>
      <c r="B2088" s="27">
        <v>115643.44</v>
      </c>
    </row>
    <row r="2089">
      <c r="A2089" s="31">
        <v>0.0</v>
      </c>
      <c r="B2089" s="27">
        <v>112335.7</v>
      </c>
    </row>
    <row r="2090">
      <c r="A2090" s="31">
        <v>0.0</v>
      </c>
      <c r="B2090" s="27">
        <v>93384.0</v>
      </c>
    </row>
    <row r="2091">
      <c r="A2091" s="31">
        <v>0.0</v>
      </c>
      <c r="B2091" s="27">
        <v>86891.23</v>
      </c>
    </row>
    <row r="2092">
      <c r="A2092" s="31">
        <v>0.0</v>
      </c>
      <c r="B2092" s="27">
        <v>100977.95</v>
      </c>
    </row>
    <row r="2093">
      <c r="A2093" s="31">
        <v>0.0</v>
      </c>
      <c r="B2093" s="27">
        <v>103200.64</v>
      </c>
    </row>
    <row r="2094">
      <c r="A2094" s="31">
        <v>0.2</v>
      </c>
      <c r="B2094" s="27">
        <v>112412.445</v>
      </c>
    </row>
    <row r="2095">
      <c r="A2095" s="31">
        <v>1.6</v>
      </c>
      <c r="B2095" s="27">
        <v>117535.715</v>
      </c>
    </row>
    <row r="2096">
      <c r="A2096" s="31">
        <v>3.2</v>
      </c>
      <c r="B2096" s="27">
        <v>126354.68</v>
      </c>
    </row>
    <row r="2097">
      <c r="A2097" s="31">
        <v>9.4</v>
      </c>
      <c r="B2097" s="27">
        <v>106694.965</v>
      </c>
    </row>
    <row r="2098">
      <c r="A2098" s="31">
        <v>3.0</v>
      </c>
      <c r="B2098" s="27">
        <v>101703.49</v>
      </c>
    </row>
    <row r="2099">
      <c r="A2099" s="31">
        <v>0.0</v>
      </c>
      <c r="B2099" s="27">
        <v>114651.14</v>
      </c>
    </row>
    <row r="2100">
      <c r="A2100" s="31">
        <v>0.0</v>
      </c>
      <c r="B2100" s="27">
        <v>112076.46</v>
      </c>
    </row>
    <row r="2101">
      <c r="A2101" s="31">
        <v>0.6</v>
      </c>
      <c r="B2101" s="27">
        <v>113620.21</v>
      </c>
    </row>
    <row r="2102">
      <c r="A2102" s="31">
        <v>1.8</v>
      </c>
      <c r="B2102" s="27">
        <v>106641.79</v>
      </c>
    </row>
    <row r="2103">
      <c r="A2103" s="31">
        <v>0.0</v>
      </c>
      <c r="B2103" s="27">
        <v>99585.835</v>
      </c>
    </row>
    <row r="2104">
      <c r="A2104" s="31">
        <v>0.0</v>
      </c>
      <c r="B2104" s="27">
        <v>92277.025</v>
      </c>
    </row>
    <row r="2105">
      <c r="A2105" s="31">
        <v>0.0</v>
      </c>
      <c r="B2105" s="27">
        <v>94081.565</v>
      </c>
    </row>
    <row r="2106">
      <c r="A2106" s="31">
        <v>12.8</v>
      </c>
      <c r="B2106" s="27">
        <v>113610.03</v>
      </c>
    </row>
    <row r="2107">
      <c r="A2107" s="31">
        <v>1.0</v>
      </c>
      <c r="B2107" s="27">
        <v>122607.56</v>
      </c>
    </row>
    <row r="2108">
      <c r="A2108" s="34"/>
      <c r="B2108" s="37"/>
    </row>
    <row r="2109">
      <c r="A2109" s="34"/>
      <c r="B2109" s="37"/>
    </row>
  </sheetData>
  <mergeCells count="6">
    <mergeCell ref="J10:K10"/>
    <mergeCell ref="J11:K11"/>
    <mergeCell ref="C20:C21"/>
    <mergeCell ref="D20:H40"/>
    <mergeCell ref="I20:I21"/>
    <mergeCell ref="J20:N40"/>
  </mergeCells>
  <conditionalFormatting sqref="A1:A2109">
    <cfRule type="colorScale" priority="1">
      <colorScale>
        <cfvo type="percentile" val="0"/>
        <cfvo type="percentile" val="100"/>
        <color rgb="FFCFE2F3"/>
        <color rgb="FF3D85C6"/>
      </colorScale>
    </cfRule>
  </conditionalFormatting>
  <conditionalFormatting sqref="A1:A2109">
    <cfRule type="colorScale" priority="2">
      <colorScale>
        <cfvo type="min"/>
        <cfvo type="max"/>
        <color rgb="FFFCE5CD"/>
        <color rgb="FFF6B26B"/>
      </colorScale>
    </cfRule>
  </conditionalFormatting>
  <conditionalFormatting sqref="B1:B2109">
    <cfRule type="colorScale" priority="3">
      <colorScale>
        <cfvo type="min"/>
        <cfvo type="percentile" val="50"/>
        <cfvo type="max"/>
        <color rgb="FF57BB8A"/>
        <color rgb="FFFFFFFF"/>
        <color rgb="FFE67C73"/>
      </colorScale>
    </cfRule>
  </conditionalFormatting>
  <conditionalFormatting sqref="A1:A2109">
    <cfRule type="colorScale" priority="4">
      <colorScale>
        <cfvo type="min"/>
        <cfvo type="max"/>
        <color rgb="FFF4CCCC"/>
        <color rgb="FFE06666"/>
      </colorScale>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2.13"/>
  </cols>
  <sheetData>
    <row r="1">
      <c r="A1" s="19" t="s">
        <v>14</v>
      </c>
      <c r="B1" s="22" t="s">
        <v>19</v>
      </c>
      <c r="C1" s="22" t="s">
        <v>20</v>
      </c>
      <c r="D1" s="20" t="s">
        <v>25</v>
      </c>
      <c r="E1" s="20" t="s">
        <v>114</v>
      </c>
      <c r="F1" s="22" t="s">
        <v>115</v>
      </c>
      <c r="G1" s="22" t="s">
        <v>20</v>
      </c>
      <c r="H1" s="22" t="s">
        <v>116</v>
      </c>
    </row>
    <row r="2">
      <c r="A2" s="26">
        <v>42005.0</v>
      </c>
      <c r="B2" s="30" t="str">
        <f>IFERROR(VLOOKUP(A2,'_holidays'!A2:B2107,2, false),"Ns")</f>
        <v>N</v>
      </c>
      <c r="C2" s="30" t="str">
        <f>IFERROR(VLOOKUP(A2,'_holidays'!A2:C2107,3,False),"Ns")</f>
        <v>Y</v>
      </c>
      <c r="D2" s="27">
        <v>99635.03</v>
      </c>
      <c r="E2" s="27" t="str">
        <f t="shared" ref="E2:E2107" si="1">IF(B2="Y",D2,"#N/A")</f>
        <v>#N/A</v>
      </c>
      <c r="F2" s="37">
        <f t="shared" ref="F2:F2107" si="2">IF(B2="N",D2, "#N/A")</f>
        <v>99635.03</v>
      </c>
      <c r="G2" s="37">
        <f t="shared" ref="G2:G2107" si="3">IF(C2="Y",D2, "#N/A")</f>
        <v>99635.03</v>
      </c>
      <c r="H2" s="65" t="str">
        <f t="shared" ref="H2:H2107" si="4">IF(C2="N",D2, "#N/A")</f>
        <v>#N/A</v>
      </c>
    </row>
    <row r="3">
      <c r="A3" s="26">
        <v>42006.0</v>
      </c>
      <c r="B3" s="30" t="str">
        <f>IFERROR(VLOOKUP(A3,'_holidays'!A3:B2108,2, false),"Ns")</f>
        <v>Y</v>
      </c>
      <c r="C3" s="30" t="str">
        <f>IFERROR(VLOOKUP(A3,'_holidays'!A3:C2108,3,False),"Ns")</f>
        <v>N</v>
      </c>
      <c r="D3" s="27">
        <v>129606.01</v>
      </c>
      <c r="E3" s="27">
        <f t="shared" si="1"/>
        <v>129606.01</v>
      </c>
      <c r="F3" s="30" t="str">
        <f t="shared" si="2"/>
        <v>#N/A</v>
      </c>
      <c r="G3" s="30" t="str">
        <f t="shared" si="3"/>
        <v>#N/A</v>
      </c>
      <c r="H3" s="67">
        <f t="shared" si="4"/>
        <v>129606.01</v>
      </c>
    </row>
    <row r="4">
      <c r="A4" s="26">
        <v>42007.0</v>
      </c>
      <c r="B4" s="30" t="str">
        <f>IFERROR(VLOOKUP(A4,'_holidays'!A4:B2109,2, false),"Ns")</f>
        <v>Y</v>
      </c>
      <c r="C4" s="30" t="str">
        <f>IFERROR(VLOOKUP(A4,'_holidays'!A4:C2109,3,False),"Ns")</f>
        <v>N</v>
      </c>
      <c r="D4" s="27">
        <v>142300.54</v>
      </c>
      <c r="E4" s="27">
        <f t="shared" si="1"/>
        <v>142300.54</v>
      </c>
      <c r="F4" s="30" t="str">
        <f t="shared" si="2"/>
        <v>#N/A</v>
      </c>
      <c r="G4" s="30" t="str">
        <f t="shared" si="3"/>
        <v>#N/A</v>
      </c>
      <c r="H4" s="67">
        <f t="shared" si="4"/>
        <v>142300.54</v>
      </c>
    </row>
    <row r="5">
      <c r="A5" s="26">
        <v>42008.0</v>
      </c>
      <c r="B5" s="30" t="str">
        <f>IFERROR(VLOOKUP(A5,'_holidays'!A5:B2110,2, false),"Ns")</f>
        <v>N</v>
      </c>
      <c r="C5" s="30" t="str">
        <f>IFERROR(VLOOKUP(A5,'_holidays'!A5:C2110,3,False),"Ns")</f>
        <v>N</v>
      </c>
      <c r="D5" s="27">
        <v>104330.715</v>
      </c>
      <c r="E5" s="27" t="str">
        <f t="shared" si="1"/>
        <v>#N/A</v>
      </c>
      <c r="F5" s="37">
        <f t="shared" si="2"/>
        <v>104330.715</v>
      </c>
      <c r="G5" s="30" t="str">
        <f t="shared" si="3"/>
        <v>#N/A</v>
      </c>
      <c r="H5" s="67">
        <f t="shared" si="4"/>
        <v>104330.715</v>
      </c>
    </row>
    <row r="6">
      <c r="A6" s="26">
        <v>42009.0</v>
      </c>
      <c r="B6" s="30" t="str">
        <f>IFERROR(VLOOKUP(A6,'_holidays'!A6:B2111,2, false),"Ns")</f>
        <v>Y</v>
      </c>
      <c r="C6" s="30" t="str">
        <f>IFERROR(VLOOKUP(A6,'_holidays'!A6:C2111,3,False),"Ns")</f>
        <v>N</v>
      </c>
      <c r="D6" s="27">
        <v>118132.2</v>
      </c>
      <c r="E6" s="27">
        <f t="shared" si="1"/>
        <v>118132.2</v>
      </c>
      <c r="F6" s="30" t="str">
        <f t="shared" si="2"/>
        <v>#N/A</v>
      </c>
      <c r="G6" s="30" t="str">
        <f t="shared" si="3"/>
        <v>#N/A</v>
      </c>
      <c r="H6" s="67">
        <f t="shared" si="4"/>
        <v>118132.2</v>
      </c>
    </row>
    <row r="7">
      <c r="A7" s="26">
        <v>42010.0</v>
      </c>
      <c r="B7" s="30" t="str">
        <f>IFERROR(VLOOKUP(A7,'_holidays'!A7:B2112,2, false),"Ns")</f>
        <v>Y</v>
      </c>
      <c r="C7" s="30" t="str">
        <f>IFERROR(VLOOKUP(A7,'_holidays'!A7:C2112,3,False),"Ns")</f>
        <v>N</v>
      </c>
      <c r="D7" s="27">
        <v>130672.485</v>
      </c>
      <c r="E7" s="27">
        <f t="shared" si="1"/>
        <v>130672.485</v>
      </c>
      <c r="F7" s="30" t="str">
        <f t="shared" si="2"/>
        <v>#N/A</v>
      </c>
      <c r="G7" s="30" t="str">
        <f t="shared" si="3"/>
        <v>#N/A</v>
      </c>
      <c r="H7" s="67">
        <f t="shared" si="4"/>
        <v>130672.485</v>
      </c>
    </row>
    <row r="8">
      <c r="A8" s="26">
        <v>42011.0</v>
      </c>
      <c r="B8" s="30" t="str">
        <f>IFERROR(VLOOKUP(A8,'_holidays'!A8:B2113,2, false),"Ns")</f>
        <v>N</v>
      </c>
      <c r="C8" s="30" t="str">
        <f>IFERROR(VLOOKUP(A8,'_holidays'!A8:C2113,3,False),"Ns")</f>
        <v>N</v>
      </c>
      <c r="D8" s="27">
        <v>153514.82</v>
      </c>
      <c r="E8" s="27" t="str">
        <f t="shared" si="1"/>
        <v>#N/A</v>
      </c>
      <c r="F8" s="37">
        <f t="shared" si="2"/>
        <v>153514.82</v>
      </c>
      <c r="G8" s="30" t="str">
        <f t="shared" si="3"/>
        <v>#N/A</v>
      </c>
      <c r="H8" s="67">
        <f t="shared" si="4"/>
        <v>153514.82</v>
      </c>
    </row>
    <row r="9">
      <c r="A9" s="26">
        <v>42012.0</v>
      </c>
      <c r="B9" s="30" t="str">
        <f>IFERROR(VLOOKUP(A9,'_holidays'!A9:B2114,2, false),"Ns")</f>
        <v>Y</v>
      </c>
      <c r="C9" s="30" t="str">
        <f>IFERROR(VLOOKUP(A9,'_holidays'!A9:C2114,3,False),"Ns")</f>
        <v>N</v>
      </c>
      <c r="D9" s="27">
        <v>142015.655</v>
      </c>
      <c r="E9" s="27">
        <f t="shared" si="1"/>
        <v>142015.655</v>
      </c>
      <c r="F9" s="30" t="str">
        <f t="shared" si="2"/>
        <v>#N/A</v>
      </c>
      <c r="G9" s="30" t="str">
        <f t="shared" si="3"/>
        <v>#N/A</v>
      </c>
      <c r="H9" s="67">
        <f t="shared" si="4"/>
        <v>142015.655</v>
      </c>
    </row>
    <row r="10">
      <c r="A10" s="26">
        <v>42013.0</v>
      </c>
      <c r="B10" s="30" t="str">
        <f>IFERROR(VLOOKUP(A10,'_holidays'!A10:B2115,2, false),"Ns")</f>
        <v>Y</v>
      </c>
      <c r="C10" s="30" t="str">
        <f>IFERROR(VLOOKUP(A10,'_holidays'!A10:C2115,3,False),"Ns")</f>
        <v>N</v>
      </c>
      <c r="D10" s="27">
        <v>121801.155</v>
      </c>
      <c r="E10" s="27">
        <f t="shared" si="1"/>
        <v>121801.155</v>
      </c>
      <c r="F10" s="30" t="str">
        <f t="shared" si="2"/>
        <v>#N/A</v>
      </c>
      <c r="G10" s="30" t="str">
        <f t="shared" si="3"/>
        <v>#N/A</v>
      </c>
      <c r="H10" s="67">
        <f t="shared" si="4"/>
        <v>121801.155</v>
      </c>
    </row>
    <row r="11">
      <c r="A11" s="26">
        <v>42014.0</v>
      </c>
      <c r="B11" s="30" t="str">
        <f>IFERROR(VLOOKUP(A11,'_holidays'!A11:B2116,2, false),"Ns")</f>
        <v>N</v>
      </c>
      <c r="C11" s="30" t="str">
        <f>IFERROR(VLOOKUP(A11,'_holidays'!A11:C2116,3,False),"Ns")</f>
        <v>N</v>
      </c>
      <c r="D11" s="27">
        <v>103043.66</v>
      </c>
      <c r="E11" s="27" t="str">
        <f t="shared" si="1"/>
        <v>#N/A</v>
      </c>
      <c r="F11" s="37">
        <f t="shared" si="2"/>
        <v>103043.66</v>
      </c>
      <c r="G11" s="30" t="str">
        <f t="shared" si="3"/>
        <v>#N/A</v>
      </c>
      <c r="H11" s="67">
        <f t="shared" si="4"/>
        <v>103043.66</v>
      </c>
    </row>
    <row r="12">
      <c r="A12" s="26">
        <v>42015.0</v>
      </c>
      <c r="B12" s="30" t="str">
        <f>IFERROR(VLOOKUP(A12,'_holidays'!A12:B2117,2, false),"Ns")</f>
        <v>Y</v>
      </c>
      <c r="C12" s="30" t="str">
        <f>IFERROR(VLOOKUP(A12,'_holidays'!A12:C2117,3,False),"Ns")</f>
        <v>N</v>
      </c>
      <c r="D12" s="27">
        <v>99865.755</v>
      </c>
      <c r="E12" s="27">
        <f t="shared" si="1"/>
        <v>99865.755</v>
      </c>
      <c r="F12" s="30" t="str">
        <f t="shared" si="2"/>
        <v>#N/A</v>
      </c>
      <c r="G12" s="30" t="str">
        <f t="shared" si="3"/>
        <v>#N/A</v>
      </c>
      <c r="H12" s="67">
        <f t="shared" si="4"/>
        <v>99865.755</v>
      </c>
    </row>
    <row r="13">
      <c r="A13" s="26">
        <v>42016.0</v>
      </c>
      <c r="B13" s="30" t="str">
        <f>IFERROR(VLOOKUP(A13,'_holidays'!A13:B2118,2, false),"Ns")</f>
        <v>Y</v>
      </c>
      <c r="C13" s="30" t="str">
        <f>IFERROR(VLOOKUP(A13,'_holidays'!A13:C2118,3,False),"Ns")</f>
        <v>N</v>
      </c>
      <c r="D13" s="27">
        <v>131261.125</v>
      </c>
      <c r="E13" s="27">
        <f t="shared" si="1"/>
        <v>131261.125</v>
      </c>
      <c r="F13" s="30" t="str">
        <f t="shared" si="2"/>
        <v>#N/A</v>
      </c>
      <c r="G13" s="30" t="str">
        <f t="shared" si="3"/>
        <v>#N/A</v>
      </c>
      <c r="H13" s="67">
        <f t="shared" si="4"/>
        <v>131261.125</v>
      </c>
    </row>
    <row r="14">
      <c r="A14" s="26">
        <v>42017.0</v>
      </c>
      <c r="B14" s="30" t="str">
        <f>IFERROR(VLOOKUP(A14,'_holidays'!A14:B2119,2, false),"Ns")</f>
        <v>N</v>
      </c>
      <c r="C14" s="30" t="str">
        <f>IFERROR(VLOOKUP(A14,'_holidays'!A14:C2119,3,False),"Ns")</f>
        <v>N</v>
      </c>
      <c r="D14" s="27">
        <v>126527.36</v>
      </c>
      <c r="E14" s="27" t="str">
        <f t="shared" si="1"/>
        <v>#N/A</v>
      </c>
      <c r="F14" s="37">
        <f t="shared" si="2"/>
        <v>126527.36</v>
      </c>
      <c r="G14" s="30" t="str">
        <f t="shared" si="3"/>
        <v>#N/A</v>
      </c>
      <c r="H14" s="67">
        <f t="shared" si="4"/>
        <v>126527.36</v>
      </c>
    </row>
    <row r="15">
      <c r="A15" s="26">
        <v>42018.0</v>
      </c>
      <c r="B15" s="30" t="str">
        <f>IFERROR(VLOOKUP(A15,'_holidays'!A15:B2120,2, false),"Ns")</f>
        <v>N</v>
      </c>
      <c r="C15" s="30" t="str">
        <f>IFERROR(VLOOKUP(A15,'_holidays'!A15:C2120,3,False),"Ns")</f>
        <v>N</v>
      </c>
      <c r="D15" s="27">
        <v>119741.62</v>
      </c>
      <c r="E15" s="27" t="str">
        <f t="shared" si="1"/>
        <v>#N/A</v>
      </c>
      <c r="F15" s="37">
        <f t="shared" si="2"/>
        <v>119741.62</v>
      </c>
      <c r="G15" s="30" t="str">
        <f t="shared" si="3"/>
        <v>#N/A</v>
      </c>
      <c r="H15" s="67">
        <f t="shared" si="4"/>
        <v>119741.62</v>
      </c>
    </row>
    <row r="16">
      <c r="A16" s="26">
        <v>42019.0</v>
      </c>
      <c r="B16" s="30" t="str">
        <f>IFERROR(VLOOKUP(A16,'_holidays'!A16:B2121,2, false),"Ns")</f>
        <v>N</v>
      </c>
      <c r="C16" s="30" t="str">
        <f>IFERROR(VLOOKUP(A16,'_holidays'!A16:C2121,3,False),"Ns")</f>
        <v>N</v>
      </c>
      <c r="D16" s="27">
        <v>118411.22</v>
      </c>
      <c r="E16" s="27" t="str">
        <f t="shared" si="1"/>
        <v>#N/A</v>
      </c>
      <c r="F16" s="37">
        <f t="shared" si="2"/>
        <v>118411.22</v>
      </c>
      <c r="G16" s="30" t="str">
        <f t="shared" si="3"/>
        <v>#N/A</v>
      </c>
      <c r="H16" s="67">
        <f t="shared" si="4"/>
        <v>118411.22</v>
      </c>
    </row>
    <row r="17">
      <c r="A17" s="26">
        <v>42020.0</v>
      </c>
      <c r="B17" s="30" t="str">
        <f>IFERROR(VLOOKUP(A17,'_holidays'!A17:B2122,2, false),"Ns")</f>
        <v>N</v>
      </c>
      <c r="C17" s="30" t="str">
        <f>IFERROR(VLOOKUP(A17,'_holidays'!A17:C2122,3,False),"Ns")</f>
        <v>N</v>
      </c>
      <c r="D17" s="27">
        <v>116690.765</v>
      </c>
      <c r="E17" s="27" t="str">
        <f t="shared" si="1"/>
        <v>#N/A</v>
      </c>
      <c r="F17" s="37">
        <f t="shared" si="2"/>
        <v>116690.765</v>
      </c>
      <c r="G17" s="30" t="str">
        <f t="shared" si="3"/>
        <v>#N/A</v>
      </c>
      <c r="H17" s="67">
        <f t="shared" si="4"/>
        <v>116690.765</v>
      </c>
    </row>
    <row r="18">
      <c r="A18" s="26">
        <v>42021.0</v>
      </c>
      <c r="B18" s="30" t="str">
        <f>IFERROR(VLOOKUP(A18,'_holidays'!A18:B2123,2, false),"Ns")</f>
        <v>N</v>
      </c>
      <c r="C18" s="30" t="str">
        <f>IFERROR(VLOOKUP(A18,'_holidays'!A18:C2123,3,False),"Ns")</f>
        <v>N</v>
      </c>
      <c r="D18" s="27">
        <v>99371.31</v>
      </c>
      <c r="E18" s="27" t="str">
        <f t="shared" si="1"/>
        <v>#N/A</v>
      </c>
      <c r="F18" s="37">
        <f t="shared" si="2"/>
        <v>99371.31</v>
      </c>
      <c r="G18" s="30" t="str">
        <f t="shared" si="3"/>
        <v>#N/A</v>
      </c>
      <c r="H18" s="67">
        <f t="shared" si="4"/>
        <v>99371.31</v>
      </c>
    </row>
    <row r="19">
      <c r="A19" s="26">
        <v>42022.0</v>
      </c>
      <c r="B19" s="30" t="str">
        <f>IFERROR(VLOOKUP(A19,'_holidays'!A19:B2124,2, false),"Ns")</f>
        <v>N</v>
      </c>
      <c r="C19" s="30" t="str">
        <f>IFERROR(VLOOKUP(A19,'_holidays'!A19:C2124,3,False),"Ns")</f>
        <v>N</v>
      </c>
      <c r="D19" s="27">
        <v>97728.75</v>
      </c>
      <c r="E19" s="27" t="str">
        <f t="shared" si="1"/>
        <v>#N/A</v>
      </c>
      <c r="F19" s="37">
        <f t="shared" si="2"/>
        <v>97728.75</v>
      </c>
      <c r="G19" s="30" t="str">
        <f t="shared" si="3"/>
        <v>#N/A</v>
      </c>
      <c r="H19" s="67">
        <f t="shared" si="4"/>
        <v>97728.75</v>
      </c>
    </row>
    <row r="20">
      <c r="A20" s="26">
        <v>42023.0</v>
      </c>
      <c r="B20" s="30" t="str">
        <f>IFERROR(VLOOKUP(A20,'_holidays'!A20:B2125,2, false),"Ns")</f>
        <v>N</v>
      </c>
      <c r="C20" s="30" t="str">
        <f>IFERROR(VLOOKUP(A20,'_holidays'!A20:C2125,3,False),"Ns")</f>
        <v>N</v>
      </c>
      <c r="D20" s="27">
        <v>116883.15</v>
      </c>
      <c r="E20" s="27" t="str">
        <f t="shared" si="1"/>
        <v>#N/A</v>
      </c>
      <c r="F20" s="37">
        <f t="shared" si="2"/>
        <v>116883.15</v>
      </c>
      <c r="G20" s="30" t="str">
        <f t="shared" si="3"/>
        <v>#N/A</v>
      </c>
      <c r="H20" s="67">
        <f t="shared" si="4"/>
        <v>116883.15</v>
      </c>
    </row>
    <row r="21">
      <c r="A21" s="26">
        <v>42024.0</v>
      </c>
      <c r="B21" s="30" t="str">
        <f>IFERROR(VLOOKUP(A21,'_holidays'!A21:B2126,2, false),"Ns")</f>
        <v>N</v>
      </c>
      <c r="C21" s="30" t="str">
        <f>IFERROR(VLOOKUP(A21,'_holidays'!A21:C2126,3,False),"Ns")</f>
        <v>N</v>
      </c>
      <c r="D21" s="27">
        <v>128968.125</v>
      </c>
      <c r="E21" s="27" t="str">
        <f t="shared" si="1"/>
        <v>#N/A</v>
      </c>
      <c r="F21" s="37">
        <f t="shared" si="2"/>
        <v>128968.125</v>
      </c>
      <c r="G21" s="30" t="str">
        <f t="shared" si="3"/>
        <v>#N/A</v>
      </c>
      <c r="H21" s="67">
        <f t="shared" si="4"/>
        <v>128968.125</v>
      </c>
    </row>
    <row r="22">
      <c r="A22" s="26">
        <v>42025.0</v>
      </c>
      <c r="B22" s="30" t="str">
        <f>IFERROR(VLOOKUP(A22,'_holidays'!A22:B2127,2, false),"Ns")</f>
        <v>N</v>
      </c>
      <c r="C22" s="30" t="str">
        <f>IFERROR(VLOOKUP(A22,'_holidays'!A22:C2127,3,False),"Ns")</f>
        <v>N</v>
      </c>
      <c r="D22" s="27">
        <v>148702.505</v>
      </c>
      <c r="E22" s="27" t="str">
        <f t="shared" si="1"/>
        <v>#N/A</v>
      </c>
      <c r="F22" s="37">
        <f t="shared" si="2"/>
        <v>148702.505</v>
      </c>
      <c r="G22" s="30" t="str">
        <f t="shared" si="3"/>
        <v>#N/A</v>
      </c>
      <c r="H22" s="67">
        <f t="shared" si="4"/>
        <v>148702.505</v>
      </c>
    </row>
    <row r="23">
      <c r="A23" s="26">
        <v>42026.0</v>
      </c>
      <c r="B23" s="30" t="str">
        <f>IFERROR(VLOOKUP(A23,'_holidays'!A23:B2128,2, false),"Ns")</f>
        <v>N</v>
      </c>
      <c r="C23" s="30" t="str">
        <f>IFERROR(VLOOKUP(A23,'_holidays'!A23:C2128,3,False),"Ns")</f>
        <v>N</v>
      </c>
      <c r="D23" s="27">
        <v>153232.1</v>
      </c>
      <c r="E23" s="27" t="str">
        <f t="shared" si="1"/>
        <v>#N/A</v>
      </c>
      <c r="F23" s="37">
        <f t="shared" si="2"/>
        <v>153232.1</v>
      </c>
      <c r="G23" s="30" t="str">
        <f t="shared" si="3"/>
        <v>#N/A</v>
      </c>
      <c r="H23" s="67">
        <f t="shared" si="4"/>
        <v>153232.1</v>
      </c>
    </row>
    <row r="24">
      <c r="A24" s="26">
        <v>42027.0</v>
      </c>
      <c r="B24" s="30" t="str">
        <f>IFERROR(VLOOKUP(A24,'_holidays'!A24:B2129,2, false),"Ns")</f>
        <v>N</v>
      </c>
      <c r="C24" s="30" t="str">
        <f>IFERROR(VLOOKUP(A24,'_holidays'!A24:C2129,3,False),"Ns")</f>
        <v>N</v>
      </c>
      <c r="D24" s="27">
        <v>138095.2</v>
      </c>
      <c r="E24" s="27" t="str">
        <f t="shared" si="1"/>
        <v>#N/A</v>
      </c>
      <c r="F24" s="37">
        <f t="shared" si="2"/>
        <v>138095.2</v>
      </c>
      <c r="G24" s="30" t="str">
        <f t="shared" si="3"/>
        <v>#N/A</v>
      </c>
      <c r="H24" s="67">
        <f t="shared" si="4"/>
        <v>138095.2</v>
      </c>
    </row>
    <row r="25">
      <c r="A25" s="26">
        <v>42028.0</v>
      </c>
      <c r="B25" s="30" t="str">
        <f>IFERROR(VLOOKUP(A25,'_holidays'!A25:B2130,2, false),"Ns")</f>
        <v>N</v>
      </c>
      <c r="C25" s="30" t="str">
        <f>IFERROR(VLOOKUP(A25,'_holidays'!A25:C2130,3,False),"Ns")</f>
        <v>N</v>
      </c>
      <c r="D25" s="27">
        <v>116310.59</v>
      </c>
      <c r="E25" s="27" t="str">
        <f t="shared" si="1"/>
        <v>#N/A</v>
      </c>
      <c r="F25" s="37">
        <f t="shared" si="2"/>
        <v>116310.59</v>
      </c>
      <c r="G25" s="30" t="str">
        <f t="shared" si="3"/>
        <v>#N/A</v>
      </c>
      <c r="H25" s="67">
        <f t="shared" si="4"/>
        <v>116310.59</v>
      </c>
    </row>
    <row r="26">
      <c r="A26" s="26">
        <v>42029.0</v>
      </c>
      <c r="B26" s="30" t="str">
        <f>IFERROR(VLOOKUP(A26,'_holidays'!A26:B2131,2, false),"Ns")</f>
        <v>N</v>
      </c>
      <c r="C26" s="30" t="str">
        <f>IFERROR(VLOOKUP(A26,'_holidays'!A26:C2131,3,False),"Ns")</f>
        <v>N</v>
      </c>
      <c r="D26" s="27">
        <v>97959.46</v>
      </c>
      <c r="E26" s="27" t="str">
        <f t="shared" si="1"/>
        <v>#N/A</v>
      </c>
      <c r="F26" s="37">
        <f t="shared" si="2"/>
        <v>97959.46</v>
      </c>
      <c r="G26" s="30" t="str">
        <f t="shared" si="3"/>
        <v>#N/A</v>
      </c>
      <c r="H26" s="67">
        <f t="shared" si="4"/>
        <v>97959.46</v>
      </c>
    </row>
    <row r="27">
      <c r="A27" s="26">
        <v>42030.0</v>
      </c>
      <c r="B27" s="30" t="str">
        <f>IFERROR(VLOOKUP(A27,'_holidays'!A27:B2132,2, false),"Ns")</f>
        <v>N</v>
      </c>
      <c r="C27" s="30" t="str">
        <f>IFERROR(VLOOKUP(A27,'_holidays'!A27:C2132,3,False),"Ns")</f>
        <v>Y</v>
      </c>
      <c r="D27" s="27">
        <v>103769.48</v>
      </c>
      <c r="E27" s="27" t="str">
        <f t="shared" si="1"/>
        <v>#N/A</v>
      </c>
      <c r="F27" s="37">
        <f t="shared" si="2"/>
        <v>103769.48</v>
      </c>
      <c r="G27" s="37">
        <f t="shared" si="3"/>
        <v>103769.48</v>
      </c>
      <c r="H27" s="65" t="str">
        <f t="shared" si="4"/>
        <v>#N/A</v>
      </c>
    </row>
    <row r="28">
      <c r="A28" s="26">
        <v>42031.0</v>
      </c>
      <c r="B28" s="30" t="str">
        <f>IFERROR(VLOOKUP(A28,'_holidays'!A28:B2133,2, false),"Ns")</f>
        <v>N</v>
      </c>
      <c r="C28" s="30" t="str">
        <f>IFERROR(VLOOKUP(A28,'_holidays'!A28:C2133,3,False),"Ns")</f>
        <v>N</v>
      </c>
      <c r="D28" s="27">
        <v>118393.31</v>
      </c>
      <c r="E28" s="27" t="str">
        <f t="shared" si="1"/>
        <v>#N/A</v>
      </c>
      <c r="F28" s="37">
        <f t="shared" si="2"/>
        <v>118393.31</v>
      </c>
      <c r="G28" s="30" t="str">
        <f t="shared" si="3"/>
        <v>#N/A</v>
      </c>
      <c r="H28" s="67">
        <f t="shared" si="4"/>
        <v>118393.31</v>
      </c>
    </row>
    <row r="29">
      <c r="A29" s="26">
        <v>42032.0</v>
      </c>
      <c r="B29" s="30" t="str">
        <f>IFERROR(VLOOKUP(A29,'_holidays'!A29:B2134,2, false),"Ns")</f>
        <v>N</v>
      </c>
      <c r="C29" s="30" t="str">
        <f>IFERROR(VLOOKUP(A29,'_holidays'!A29:C2134,3,False),"Ns")</f>
        <v>N</v>
      </c>
      <c r="D29" s="27">
        <v>116763.725</v>
      </c>
      <c r="E29" s="27" t="str">
        <f t="shared" si="1"/>
        <v>#N/A</v>
      </c>
      <c r="F29" s="37">
        <f t="shared" si="2"/>
        <v>116763.725</v>
      </c>
      <c r="G29" s="30" t="str">
        <f t="shared" si="3"/>
        <v>#N/A</v>
      </c>
      <c r="H29" s="67">
        <f t="shared" si="4"/>
        <v>116763.725</v>
      </c>
    </row>
    <row r="30">
      <c r="A30" s="26">
        <v>42033.0</v>
      </c>
      <c r="B30" s="30" t="str">
        <f>IFERROR(VLOOKUP(A30,'_holidays'!A30:B2135,2, false),"Ns")</f>
        <v>Y</v>
      </c>
      <c r="C30" s="30" t="str">
        <f>IFERROR(VLOOKUP(A30,'_holidays'!A30:C2135,3,False),"Ns")</f>
        <v>N</v>
      </c>
      <c r="D30" s="27">
        <v>119313.73</v>
      </c>
      <c r="E30" s="27">
        <f t="shared" si="1"/>
        <v>119313.73</v>
      </c>
      <c r="F30" s="30" t="str">
        <f t="shared" si="2"/>
        <v>#N/A</v>
      </c>
      <c r="G30" s="30" t="str">
        <f t="shared" si="3"/>
        <v>#N/A</v>
      </c>
      <c r="H30" s="67">
        <f t="shared" si="4"/>
        <v>119313.73</v>
      </c>
    </row>
    <row r="31">
      <c r="A31" s="26">
        <v>42034.0</v>
      </c>
      <c r="B31" s="30" t="str">
        <f>IFERROR(VLOOKUP(A31,'_holidays'!A31:B2136,2, false),"Ns")</f>
        <v>Y</v>
      </c>
      <c r="C31" s="30" t="str">
        <f>IFERROR(VLOOKUP(A31,'_holidays'!A31:C2136,3,False),"Ns")</f>
        <v>N</v>
      </c>
      <c r="D31" s="27">
        <v>121018.15</v>
      </c>
      <c r="E31" s="27">
        <f t="shared" si="1"/>
        <v>121018.15</v>
      </c>
      <c r="F31" s="30" t="str">
        <f t="shared" si="2"/>
        <v>#N/A</v>
      </c>
      <c r="G31" s="30" t="str">
        <f t="shared" si="3"/>
        <v>#N/A</v>
      </c>
      <c r="H31" s="67">
        <f t="shared" si="4"/>
        <v>121018.15</v>
      </c>
    </row>
    <row r="32">
      <c r="A32" s="26">
        <v>42035.0</v>
      </c>
      <c r="B32" s="30" t="str">
        <f>IFERROR(VLOOKUP(A32,'_holidays'!A32:B2137,2, false),"Ns")</f>
        <v>Y</v>
      </c>
      <c r="C32" s="30" t="str">
        <f>IFERROR(VLOOKUP(A32,'_holidays'!A32:C2137,3,False),"Ns")</f>
        <v>N</v>
      </c>
      <c r="D32" s="27">
        <v>103822.97</v>
      </c>
      <c r="E32" s="27">
        <f t="shared" si="1"/>
        <v>103822.97</v>
      </c>
      <c r="F32" s="30" t="str">
        <f t="shared" si="2"/>
        <v>#N/A</v>
      </c>
      <c r="G32" s="30" t="str">
        <f t="shared" si="3"/>
        <v>#N/A</v>
      </c>
      <c r="H32" s="67">
        <f t="shared" si="4"/>
        <v>103822.97</v>
      </c>
    </row>
    <row r="33">
      <c r="A33" s="26">
        <v>42036.0</v>
      </c>
      <c r="B33" s="30" t="str">
        <f>IFERROR(VLOOKUP(A33,'_holidays'!A33:B2138,2, false),"Ns")</f>
        <v>Ns</v>
      </c>
      <c r="C33" s="30" t="str">
        <f>IFERROR(VLOOKUP(A33,'_holidays'!A33:C2138,3,False),"Ns")</f>
        <v>Ns</v>
      </c>
      <c r="D33" s="27">
        <v>100178.84</v>
      </c>
      <c r="E33" s="27" t="str">
        <f t="shared" si="1"/>
        <v>#N/A</v>
      </c>
      <c r="F33" s="30" t="str">
        <f t="shared" si="2"/>
        <v>#N/A</v>
      </c>
      <c r="G33" s="30" t="str">
        <f t="shared" si="3"/>
        <v>#N/A</v>
      </c>
      <c r="H33" s="65" t="str">
        <f t="shared" si="4"/>
        <v>#N/A</v>
      </c>
    </row>
    <row r="34">
      <c r="A34" s="26">
        <v>42037.0</v>
      </c>
      <c r="B34" s="30" t="str">
        <f>IFERROR(VLOOKUP(A34,'_holidays'!A34:B2139,2, false),"Ns")</f>
        <v>Y</v>
      </c>
      <c r="C34" s="30" t="str">
        <f>IFERROR(VLOOKUP(A34,'_holidays'!A34:C2139,3,False),"Ns")</f>
        <v>N</v>
      </c>
      <c r="D34" s="27">
        <v>118694.16</v>
      </c>
      <c r="E34" s="27">
        <f t="shared" si="1"/>
        <v>118694.16</v>
      </c>
      <c r="F34" s="30" t="str">
        <f t="shared" si="2"/>
        <v>#N/A</v>
      </c>
      <c r="G34" s="30" t="str">
        <f t="shared" si="3"/>
        <v>#N/A</v>
      </c>
      <c r="H34" s="67">
        <f t="shared" si="4"/>
        <v>118694.16</v>
      </c>
    </row>
    <row r="35">
      <c r="A35" s="26">
        <v>42038.0</v>
      </c>
      <c r="B35" s="30" t="str">
        <f>IFERROR(VLOOKUP(A35,'_holidays'!A35:B2140,2, false),"Ns")</f>
        <v>Y</v>
      </c>
      <c r="C35" s="30" t="str">
        <f>IFERROR(VLOOKUP(A35,'_holidays'!A35:C2140,3,False),"Ns")</f>
        <v>N</v>
      </c>
      <c r="D35" s="27">
        <v>122880.13</v>
      </c>
      <c r="E35" s="27">
        <f t="shared" si="1"/>
        <v>122880.13</v>
      </c>
      <c r="F35" s="30" t="str">
        <f t="shared" si="2"/>
        <v>#N/A</v>
      </c>
      <c r="G35" s="30" t="str">
        <f t="shared" si="3"/>
        <v>#N/A</v>
      </c>
      <c r="H35" s="67">
        <f t="shared" si="4"/>
        <v>122880.13</v>
      </c>
    </row>
    <row r="36">
      <c r="A36" s="26">
        <v>42039.0</v>
      </c>
      <c r="B36" s="30" t="str">
        <f>IFERROR(VLOOKUP(A36,'_holidays'!A36:B2141,2, false),"Ns")</f>
        <v>N</v>
      </c>
      <c r="C36" s="30" t="str">
        <f>IFERROR(VLOOKUP(A36,'_holidays'!A36:C2141,3,False),"Ns")</f>
        <v>N</v>
      </c>
      <c r="D36" s="27">
        <v>117398.03</v>
      </c>
      <c r="E36" s="27" t="str">
        <f t="shared" si="1"/>
        <v>#N/A</v>
      </c>
      <c r="F36" s="37">
        <f t="shared" si="2"/>
        <v>117398.03</v>
      </c>
      <c r="G36" s="30" t="str">
        <f t="shared" si="3"/>
        <v>#N/A</v>
      </c>
      <c r="H36" s="67">
        <f t="shared" si="4"/>
        <v>117398.03</v>
      </c>
    </row>
    <row r="37">
      <c r="A37" s="26">
        <v>42040.0</v>
      </c>
      <c r="B37" s="30" t="str">
        <f>IFERROR(VLOOKUP(A37,'_holidays'!A37:B2142,2, false),"Ns")</f>
        <v>Y</v>
      </c>
      <c r="C37" s="30" t="str">
        <f>IFERROR(VLOOKUP(A37,'_holidays'!A37:C2142,3,False),"Ns")</f>
        <v>N</v>
      </c>
      <c r="D37" s="27">
        <v>122279.425</v>
      </c>
      <c r="E37" s="27">
        <f t="shared" si="1"/>
        <v>122279.425</v>
      </c>
      <c r="F37" s="30" t="str">
        <f t="shared" si="2"/>
        <v>#N/A</v>
      </c>
      <c r="G37" s="30" t="str">
        <f t="shared" si="3"/>
        <v>#N/A</v>
      </c>
      <c r="H37" s="67">
        <f t="shared" si="4"/>
        <v>122279.425</v>
      </c>
    </row>
    <row r="38">
      <c r="A38" s="26">
        <v>42041.0</v>
      </c>
      <c r="B38" s="30" t="str">
        <f>IFERROR(VLOOKUP(A38,'_holidays'!A38:B2143,2, false),"Ns")</f>
        <v>Y</v>
      </c>
      <c r="C38" s="30" t="str">
        <f>IFERROR(VLOOKUP(A38,'_holidays'!A38:C2143,3,False),"Ns")</f>
        <v>N</v>
      </c>
      <c r="D38" s="27">
        <v>141837.005</v>
      </c>
      <c r="E38" s="27">
        <f t="shared" si="1"/>
        <v>141837.005</v>
      </c>
      <c r="F38" s="30" t="str">
        <f t="shared" si="2"/>
        <v>#N/A</v>
      </c>
      <c r="G38" s="30" t="str">
        <f t="shared" si="3"/>
        <v>#N/A</v>
      </c>
      <c r="H38" s="67">
        <f t="shared" si="4"/>
        <v>141837.005</v>
      </c>
    </row>
    <row r="39">
      <c r="A39" s="26">
        <v>42042.0</v>
      </c>
      <c r="B39" s="30" t="str">
        <f>IFERROR(VLOOKUP(A39,'_holidays'!A39:B2144,2, false),"Ns")</f>
        <v>N</v>
      </c>
      <c r="C39" s="30" t="str">
        <f>IFERROR(VLOOKUP(A39,'_holidays'!A39:C2144,3,False),"Ns")</f>
        <v>N</v>
      </c>
      <c r="D39" s="27">
        <v>132138.365</v>
      </c>
      <c r="E39" s="27" t="str">
        <f t="shared" si="1"/>
        <v>#N/A</v>
      </c>
      <c r="F39" s="37">
        <f t="shared" si="2"/>
        <v>132138.365</v>
      </c>
      <c r="G39" s="30" t="str">
        <f t="shared" si="3"/>
        <v>#N/A</v>
      </c>
      <c r="H39" s="67">
        <f t="shared" si="4"/>
        <v>132138.365</v>
      </c>
    </row>
    <row r="40">
      <c r="A40" s="26">
        <v>42043.0</v>
      </c>
      <c r="B40" s="30" t="str">
        <f>IFERROR(VLOOKUP(A40,'_holidays'!A40:B2145,2, false),"Ns")</f>
        <v>Y</v>
      </c>
      <c r="C40" s="30" t="str">
        <f>IFERROR(VLOOKUP(A40,'_holidays'!A40:C2145,3,False),"Ns")</f>
        <v>N</v>
      </c>
      <c r="D40" s="27">
        <v>112108.215</v>
      </c>
      <c r="E40" s="27">
        <f t="shared" si="1"/>
        <v>112108.215</v>
      </c>
      <c r="F40" s="30" t="str">
        <f t="shared" si="2"/>
        <v>#N/A</v>
      </c>
      <c r="G40" s="30" t="str">
        <f t="shared" si="3"/>
        <v>#N/A</v>
      </c>
      <c r="H40" s="67">
        <f t="shared" si="4"/>
        <v>112108.215</v>
      </c>
    </row>
    <row r="41">
      <c r="A41" s="26">
        <v>42044.0</v>
      </c>
      <c r="B41" s="30" t="str">
        <f>IFERROR(VLOOKUP(A41,'_holidays'!A41:B2146,2, false),"Ns")</f>
        <v>Y</v>
      </c>
      <c r="C41" s="30" t="str">
        <f>IFERROR(VLOOKUP(A41,'_holidays'!A41:C2146,3,False),"Ns")</f>
        <v>N</v>
      </c>
      <c r="D41" s="27">
        <v>126813.075</v>
      </c>
      <c r="E41" s="27">
        <f t="shared" si="1"/>
        <v>126813.075</v>
      </c>
      <c r="F41" s="30" t="str">
        <f t="shared" si="2"/>
        <v>#N/A</v>
      </c>
      <c r="G41" s="30" t="str">
        <f t="shared" si="3"/>
        <v>#N/A</v>
      </c>
      <c r="H41" s="67">
        <f t="shared" si="4"/>
        <v>126813.075</v>
      </c>
    </row>
    <row r="42">
      <c r="A42" s="26">
        <v>42045.0</v>
      </c>
      <c r="B42" s="30" t="str">
        <f>IFERROR(VLOOKUP(A42,'_holidays'!A42:B2147,2, false),"Ns")</f>
        <v>N</v>
      </c>
      <c r="C42" s="30" t="str">
        <f>IFERROR(VLOOKUP(A42,'_holidays'!A42:C2147,3,False),"Ns")</f>
        <v>Y</v>
      </c>
      <c r="D42" s="27">
        <v>145948.565</v>
      </c>
      <c r="E42" s="27" t="str">
        <f t="shared" si="1"/>
        <v>#N/A</v>
      </c>
      <c r="F42" s="37">
        <f t="shared" si="2"/>
        <v>145948.565</v>
      </c>
      <c r="G42" s="37">
        <f t="shared" si="3"/>
        <v>145948.565</v>
      </c>
      <c r="H42" s="65" t="str">
        <f t="shared" si="4"/>
        <v>#N/A</v>
      </c>
    </row>
    <row r="43">
      <c r="A43" s="26">
        <v>42046.0</v>
      </c>
      <c r="B43" s="30" t="str">
        <f>IFERROR(VLOOKUP(A43,'_holidays'!A43:B2148,2, false),"Ns")</f>
        <v>Y</v>
      </c>
      <c r="C43" s="30" t="str">
        <f>IFERROR(VLOOKUP(A43,'_holidays'!A43:C2148,3,False),"Ns")</f>
        <v>N</v>
      </c>
      <c r="D43" s="27">
        <v>149322.85</v>
      </c>
      <c r="E43" s="27">
        <f t="shared" si="1"/>
        <v>149322.85</v>
      </c>
      <c r="F43" s="30" t="str">
        <f t="shared" si="2"/>
        <v>#N/A</v>
      </c>
      <c r="G43" s="30" t="str">
        <f t="shared" si="3"/>
        <v>#N/A</v>
      </c>
      <c r="H43" s="67">
        <f t="shared" si="4"/>
        <v>149322.85</v>
      </c>
    </row>
    <row r="44">
      <c r="A44" s="26">
        <v>42047.0</v>
      </c>
      <c r="B44" s="30" t="str">
        <f>IFERROR(VLOOKUP(A44,'_holidays'!A44:B2149,2, false),"Ns")</f>
        <v>Y</v>
      </c>
      <c r="C44" s="30" t="str">
        <f>IFERROR(VLOOKUP(A44,'_holidays'!A44:C2149,3,False),"Ns")</f>
        <v>N</v>
      </c>
      <c r="D44" s="27">
        <v>131376.78</v>
      </c>
      <c r="E44" s="27">
        <f t="shared" si="1"/>
        <v>131376.78</v>
      </c>
      <c r="F44" s="30" t="str">
        <f t="shared" si="2"/>
        <v>#N/A</v>
      </c>
      <c r="G44" s="30" t="str">
        <f t="shared" si="3"/>
        <v>#N/A</v>
      </c>
      <c r="H44" s="67">
        <f t="shared" si="4"/>
        <v>131376.78</v>
      </c>
    </row>
    <row r="45">
      <c r="A45" s="26">
        <v>42048.0</v>
      </c>
      <c r="B45" s="30" t="str">
        <f>IFERROR(VLOOKUP(A45,'_holidays'!A45:B2150,2, false),"Ns")</f>
        <v>Y</v>
      </c>
      <c r="C45" s="30" t="str">
        <f>IFERROR(VLOOKUP(A45,'_holidays'!A45:C2150,3,False),"Ns")</f>
        <v>N</v>
      </c>
      <c r="D45" s="27">
        <v>136070.62</v>
      </c>
      <c r="E45" s="27">
        <f t="shared" si="1"/>
        <v>136070.62</v>
      </c>
      <c r="F45" s="30" t="str">
        <f t="shared" si="2"/>
        <v>#N/A</v>
      </c>
      <c r="G45" s="30" t="str">
        <f t="shared" si="3"/>
        <v>#N/A</v>
      </c>
      <c r="H45" s="67">
        <f t="shared" si="4"/>
        <v>136070.62</v>
      </c>
    </row>
    <row r="46">
      <c r="A46" s="26">
        <v>42049.0</v>
      </c>
      <c r="B46" s="30" t="str">
        <f>IFERROR(VLOOKUP(A46,'_holidays'!A46:B2151,2, false),"Ns")</f>
        <v>Y</v>
      </c>
      <c r="C46" s="30" t="str">
        <f>IFERROR(VLOOKUP(A46,'_holidays'!A46:C2151,3,False),"Ns")</f>
        <v>N</v>
      </c>
      <c r="D46" s="27">
        <v>119692.025</v>
      </c>
      <c r="E46" s="27">
        <f t="shared" si="1"/>
        <v>119692.025</v>
      </c>
      <c r="F46" s="30" t="str">
        <f t="shared" si="2"/>
        <v>#N/A</v>
      </c>
      <c r="G46" s="30" t="str">
        <f t="shared" si="3"/>
        <v>#N/A</v>
      </c>
      <c r="H46" s="67">
        <f t="shared" si="4"/>
        <v>119692.025</v>
      </c>
    </row>
    <row r="47">
      <c r="A47" s="26">
        <v>42050.0</v>
      </c>
      <c r="B47" s="30" t="str">
        <f>IFERROR(VLOOKUP(A47,'_holidays'!A47:B2152,2, false),"Ns")</f>
        <v>Y</v>
      </c>
      <c r="C47" s="30" t="str">
        <f>IFERROR(VLOOKUP(A47,'_holidays'!A47:C2152,3,False),"Ns")</f>
        <v>N</v>
      </c>
      <c r="D47" s="27">
        <v>125287.71</v>
      </c>
      <c r="E47" s="27">
        <f t="shared" si="1"/>
        <v>125287.71</v>
      </c>
      <c r="F47" s="30" t="str">
        <f t="shared" si="2"/>
        <v>#N/A</v>
      </c>
      <c r="G47" s="30" t="str">
        <f t="shared" si="3"/>
        <v>#N/A</v>
      </c>
      <c r="H47" s="67">
        <f t="shared" si="4"/>
        <v>125287.71</v>
      </c>
    </row>
    <row r="48">
      <c r="A48" s="26">
        <v>42051.0</v>
      </c>
      <c r="B48" s="30" t="str">
        <f>IFERROR(VLOOKUP(A48,'_holidays'!A48:B2153,2, false),"Ns")</f>
        <v>Y</v>
      </c>
      <c r="C48" s="30" t="str">
        <f>IFERROR(VLOOKUP(A48,'_holidays'!A48:C2153,3,False),"Ns")</f>
        <v>N</v>
      </c>
      <c r="D48" s="27">
        <v>131832.63</v>
      </c>
      <c r="E48" s="27">
        <f t="shared" si="1"/>
        <v>131832.63</v>
      </c>
      <c r="F48" s="30" t="str">
        <f t="shared" si="2"/>
        <v>#N/A</v>
      </c>
      <c r="G48" s="30" t="str">
        <f t="shared" si="3"/>
        <v>#N/A</v>
      </c>
      <c r="H48" s="67">
        <f t="shared" si="4"/>
        <v>131832.63</v>
      </c>
    </row>
    <row r="49">
      <c r="A49" s="26">
        <v>42052.0</v>
      </c>
      <c r="B49" s="30" t="str">
        <f>IFERROR(VLOOKUP(A49,'_holidays'!A49:B2154,2, false),"Ns")</f>
        <v>Y</v>
      </c>
      <c r="C49" s="30" t="str">
        <f>IFERROR(VLOOKUP(A49,'_holidays'!A49:C2154,3,False),"Ns")</f>
        <v>N</v>
      </c>
      <c r="D49" s="27">
        <v>127666.01</v>
      </c>
      <c r="E49" s="27">
        <f t="shared" si="1"/>
        <v>127666.01</v>
      </c>
      <c r="F49" s="30" t="str">
        <f t="shared" si="2"/>
        <v>#N/A</v>
      </c>
      <c r="G49" s="30" t="str">
        <f t="shared" si="3"/>
        <v>#N/A</v>
      </c>
      <c r="H49" s="67">
        <f t="shared" si="4"/>
        <v>127666.01</v>
      </c>
    </row>
    <row r="50">
      <c r="A50" s="26">
        <v>42053.0</v>
      </c>
      <c r="B50" s="30" t="str">
        <f>IFERROR(VLOOKUP(A50,'_holidays'!A50:B2155,2, false),"Ns")</f>
        <v>Y</v>
      </c>
      <c r="C50" s="30" t="str">
        <f>IFERROR(VLOOKUP(A50,'_holidays'!A50:C2155,3,False),"Ns")</f>
        <v>N</v>
      </c>
      <c r="D50" s="27">
        <v>125972.765</v>
      </c>
      <c r="E50" s="27">
        <f t="shared" si="1"/>
        <v>125972.765</v>
      </c>
      <c r="F50" s="30" t="str">
        <f t="shared" si="2"/>
        <v>#N/A</v>
      </c>
      <c r="G50" s="30" t="str">
        <f t="shared" si="3"/>
        <v>#N/A</v>
      </c>
      <c r="H50" s="67">
        <f t="shared" si="4"/>
        <v>125972.765</v>
      </c>
    </row>
    <row r="51">
      <c r="A51" s="26">
        <v>42054.0</v>
      </c>
      <c r="B51" s="30" t="str">
        <f>IFERROR(VLOOKUP(A51,'_holidays'!A51:B2156,2, false),"Ns")</f>
        <v>Y</v>
      </c>
      <c r="C51" s="30" t="str">
        <f>IFERROR(VLOOKUP(A51,'_holidays'!A51:C2156,3,False),"Ns")</f>
        <v>N</v>
      </c>
      <c r="D51" s="27">
        <v>139399.69</v>
      </c>
      <c r="E51" s="27">
        <f t="shared" si="1"/>
        <v>139399.69</v>
      </c>
      <c r="F51" s="30" t="str">
        <f t="shared" si="2"/>
        <v>#N/A</v>
      </c>
      <c r="G51" s="30" t="str">
        <f t="shared" si="3"/>
        <v>#N/A</v>
      </c>
      <c r="H51" s="67">
        <f t="shared" si="4"/>
        <v>139399.69</v>
      </c>
    </row>
    <row r="52">
      <c r="A52" s="26">
        <v>42055.0</v>
      </c>
      <c r="B52" s="30" t="str">
        <f>IFERROR(VLOOKUP(A52,'_holidays'!A52:B2157,2, false),"Ns")</f>
        <v>Y</v>
      </c>
      <c r="C52" s="30" t="str">
        <f>IFERROR(VLOOKUP(A52,'_holidays'!A52:C2157,3,False),"Ns")</f>
        <v>N</v>
      </c>
      <c r="D52" s="27">
        <v>139465.675</v>
      </c>
      <c r="E52" s="27">
        <f t="shared" si="1"/>
        <v>139465.675</v>
      </c>
      <c r="F52" s="30" t="str">
        <f t="shared" si="2"/>
        <v>#N/A</v>
      </c>
      <c r="G52" s="30" t="str">
        <f t="shared" si="3"/>
        <v>#N/A</v>
      </c>
      <c r="H52" s="67">
        <f t="shared" si="4"/>
        <v>139465.675</v>
      </c>
    </row>
    <row r="53">
      <c r="A53" s="26">
        <v>42056.0</v>
      </c>
      <c r="B53" s="30" t="str">
        <f>IFERROR(VLOOKUP(A53,'_holidays'!A53:B2158,2, false),"Ns")</f>
        <v>Y</v>
      </c>
      <c r="C53" s="30" t="str">
        <f>IFERROR(VLOOKUP(A53,'_holidays'!A53:C2158,3,False),"Ns")</f>
        <v>N</v>
      </c>
      <c r="D53" s="27">
        <v>136283.03</v>
      </c>
      <c r="E53" s="27">
        <f t="shared" si="1"/>
        <v>136283.03</v>
      </c>
      <c r="F53" s="30" t="str">
        <f t="shared" si="2"/>
        <v>#N/A</v>
      </c>
      <c r="G53" s="30" t="str">
        <f t="shared" si="3"/>
        <v>#N/A</v>
      </c>
      <c r="H53" s="67">
        <f t="shared" si="4"/>
        <v>136283.03</v>
      </c>
    </row>
    <row r="54">
      <c r="A54" s="26">
        <v>42057.0</v>
      </c>
      <c r="B54" s="30" t="str">
        <f>IFERROR(VLOOKUP(A54,'_holidays'!A54:B2159,2, false),"Ns")</f>
        <v>Y</v>
      </c>
      <c r="C54" s="30" t="str">
        <f>IFERROR(VLOOKUP(A54,'_holidays'!A54:C2159,3,False),"Ns")</f>
        <v>N</v>
      </c>
      <c r="D54" s="27">
        <v>138016.35</v>
      </c>
      <c r="E54" s="27">
        <f t="shared" si="1"/>
        <v>138016.35</v>
      </c>
      <c r="F54" s="30" t="str">
        <f t="shared" si="2"/>
        <v>#N/A</v>
      </c>
      <c r="G54" s="30" t="str">
        <f t="shared" si="3"/>
        <v>#N/A</v>
      </c>
      <c r="H54" s="67">
        <f t="shared" si="4"/>
        <v>138016.35</v>
      </c>
    </row>
    <row r="55">
      <c r="A55" s="26">
        <v>42058.0</v>
      </c>
      <c r="B55" s="30" t="str">
        <f>IFERROR(VLOOKUP(A55,'_holidays'!A55:B2160,2, false),"Ns")</f>
        <v>Y</v>
      </c>
      <c r="C55" s="30" t="str">
        <f>IFERROR(VLOOKUP(A55,'_holidays'!A55:C2160,3,False),"Ns")</f>
        <v>N</v>
      </c>
      <c r="D55" s="27">
        <v>135255.815</v>
      </c>
      <c r="E55" s="27">
        <f t="shared" si="1"/>
        <v>135255.815</v>
      </c>
      <c r="F55" s="30" t="str">
        <f t="shared" si="2"/>
        <v>#N/A</v>
      </c>
      <c r="G55" s="30" t="str">
        <f t="shared" si="3"/>
        <v>#N/A</v>
      </c>
      <c r="H55" s="67">
        <f t="shared" si="4"/>
        <v>135255.815</v>
      </c>
    </row>
    <row r="56">
      <c r="A56" s="26">
        <v>42059.0</v>
      </c>
      <c r="B56" s="30" t="str">
        <f>IFERROR(VLOOKUP(A56,'_holidays'!A56:B2161,2, false),"Ns")</f>
        <v>Y</v>
      </c>
      <c r="C56" s="30" t="str">
        <f>IFERROR(VLOOKUP(A56,'_holidays'!A56:C2161,3,False),"Ns")</f>
        <v>N</v>
      </c>
      <c r="D56" s="27">
        <v>120263.515</v>
      </c>
      <c r="E56" s="27">
        <f t="shared" si="1"/>
        <v>120263.515</v>
      </c>
      <c r="F56" s="30" t="str">
        <f t="shared" si="2"/>
        <v>#N/A</v>
      </c>
      <c r="G56" s="30" t="str">
        <f t="shared" si="3"/>
        <v>#N/A</v>
      </c>
      <c r="H56" s="67">
        <f t="shared" si="4"/>
        <v>120263.515</v>
      </c>
    </row>
    <row r="57">
      <c r="A57" s="26">
        <v>42060.0</v>
      </c>
      <c r="B57" s="30" t="str">
        <f>IFERROR(VLOOKUP(A57,'_holidays'!A57:B2162,2, false),"Ns")</f>
        <v>Y</v>
      </c>
      <c r="C57" s="30" t="str">
        <f>IFERROR(VLOOKUP(A57,'_holidays'!A57:C2162,3,False),"Ns")</f>
        <v>N</v>
      </c>
      <c r="D57" s="27">
        <v>130062.755</v>
      </c>
      <c r="E57" s="27">
        <f t="shared" si="1"/>
        <v>130062.755</v>
      </c>
      <c r="F57" s="30" t="str">
        <f t="shared" si="2"/>
        <v>#N/A</v>
      </c>
      <c r="G57" s="30" t="str">
        <f t="shared" si="3"/>
        <v>#N/A</v>
      </c>
      <c r="H57" s="67">
        <f t="shared" si="4"/>
        <v>130062.755</v>
      </c>
    </row>
    <row r="58">
      <c r="A58" s="26">
        <v>42061.0</v>
      </c>
      <c r="B58" s="30" t="str">
        <f>IFERROR(VLOOKUP(A58,'_holidays'!A58:B2163,2, false),"Ns")</f>
        <v>Y</v>
      </c>
      <c r="C58" s="30" t="str">
        <f>IFERROR(VLOOKUP(A58,'_holidays'!A58:C2163,3,False),"Ns")</f>
        <v>N</v>
      </c>
      <c r="D58" s="27">
        <v>131525.855</v>
      </c>
      <c r="E58" s="27">
        <f t="shared" si="1"/>
        <v>131525.855</v>
      </c>
      <c r="F58" s="30" t="str">
        <f t="shared" si="2"/>
        <v>#N/A</v>
      </c>
      <c r="G58" s="30" t="str">
        <f t="shared" si="3"/>
        <v>#N/A</v>
      </c>
      <c r="H58" s="67">
        <f t="shared" si="4"/>
        <v>131525.855</v>
      </c>
    </row>
    <row r="59">
      <c r="A59" s="26">
        <v>42062.0</v>
      </c>
      <c r="B59" s="30" t="str">
        <f>IFERROR(VLOOKUP(A59,'_holidays'!A59:B2164,2, false),"Ns")</f>
        <v>Y</v>
      </c>
      <c r="C59" s="30" t="str">
        <f>IFERROR(VLOOKUP(A59,'_holidays'!A59:C2164,3,False),"Ns")</f>
        <v>N</v>
      </c>
      <c r="D59" s="27">
        <v>131069.4</v>
      </c>
      <c r="E59" s="27">
        <f t="shared" si="1"/>
        <v>131069.4</v>
      </c>
      <c r="F59" s="30" t="str">
        <f t="shared" si="2"/>
        <v>#N/A</v>
      </c>
      <c r="G59" s="30" t="str">
        <f t="shared" si="3"/>
        <v>#N/A</v>
      </c>
      <c r="H59" s="67">
        <f t="shared" si="4"/>
        <v>131069.4</v>
      </c>
    </row>
    <row r="60">
      <c r="A60" s="26">
        <v>42063.0</v>
      </c>
      <c r="B60" s="30" t="str">
        <f>IFERROR(VLOOKUP(A60,'_holidays'!A60:B2165,2, false),"Ns")</f>
        <v>Y</v>
      </c>
      <c r="C60" s="30" t="str">
        <f>IFERROR(VLOOKUP(A60,'_holidays'!A60:C2165,3,False),"Ns")</f>
        <v>N</v>
      </c>
      <c r="D60" s="27">
        <v>116275.73</v>
      </c>
      <c r="E60" s="27">
        <f t="shared" si="1"/>
        <v>116275.73</v>
      </c>
      <c r="F60" s="30" t="str">
        <f t="shared" si="2"/>
        <v>#N/A</v>
      </c>
      <c r="G60" s="30" t="str">
        <f t="shared" si="3"/>
        <v>#N/A</v>
      </c>
      <c r="H60" s="67">
        <f t="shared" si="4"/>
        <v>116275.73</v>
      </c>
    </row>
    <row r="61">
      <c r="A61" s="26">
        <v>42064.0</v>
      </c>
      <c r="B61" s="30" t="str">
        <f>IFERROR(VLOOKUP(A61,'_holidays'!A61:B2166,2, false),"Ns")</f>
        <v>Ns</v>
      </c>
      <c r="C61" s="30" t="str">
        <f>IFERROR(VLOOKUP(A61,'_holidays'!A61:C2166,3,False),"Ns")</f>
        <v>Ns</v>
      </c>
      <c r="D61" s="27">
        <v>103462.78</v>
      </c>
      <c r="E61" s="27" t="str">
        <f t="shared" si="1"/>
        <v>#N/A</v>
      </c>
      <c r="F61" s="30" t="str">
        <f t="shared" si="2"/>
        <v>#N/A</v>
      </c>
      <c r="G61" s="30" t="str">
        <f t="shared" si="3"/>
        <v>#N/A</v>
      </c>
      <c r="H61" s="65" t="str">
        <f t="shared" si="4"/>
        <v>#N/A</v>
      </c>
    </row>
    <row r="62">
      <c r="A62" s="26">
        <v>42065.0</v>
      </c>
      <c r="B62" s="30" t="str">
        <f>IFERROR(VLOOKUP(A62,'_holidays'!A62:B2167,2, false),"Ns")</f>
        <v>Ns</v>
      </c>
      <c r="C62" s="30" t="str">
        <f>IFERROR(VLOOKUP(A62,'_holidays'!A62:C2167,3,False),"Ns")</f>
        <v>Ns</v>
      </c>
      <c r="D62" s="27">
        <v>123301.835</v>
      </c>
      <c r="E62" s="27" t="str">
        <f t="shared" si="1"/>
        <v>#N/A</v>
      </c>
      <c r="F62" s="30" t="str">
        <f t="shared" si="2"/>
        <v>#N/A</v>
      </c>
      <c r="G62" s="30" t="str">
        <f t="shared" si="3"/>
        <v>#N/A</v>
      </c>
      <c r="H62" s="65" t="str">
        <f t="shared" si="4"/>
        <v>#N/A</v>
      </c>
    </row>
    <row r="63">
      <c r="A63" s="26">
        <v>42066.0</v>
      </c>
      <c r="B63" s="30" t="str">
        <f>IFERROR(VLOOKUP(A63,'_holidays'!A63:B2168,2, false),"Ns")</f>
        <v>Y</v>
      </c>
      <c r="C63" s="30" t="str">
        <f>IFERROR(VLOOKUP(A63,'_holidays'!A63:C2168,3,False),"Ns")</f>
        <v>N</v>
      </c>
      <c r="D63" s="27">
        <v>126750.29</v>
      </c>
      <c r="E63" s="27">
        <f t="shared" si="1"/>
        <v>126750.29</v>
      </c>
      <c r="F63" s="30" t="str">
        <f t="shared" si="2"/>
        <v>#N/A</v>
      </c>
      <c r="G63" s="30" t="str">
        <f t="shared" si="3"/>
        <v>#N/A</v>
      </c>
      <c r="H63" s="67">
        <f t="shared" si="4"/>
        <v>126750.29</v>
      </c>
    </row>
    <row r="64">
      <c r="A64" s="26">
        <v>42067.0</v>
      </c>
      <c r="B64" s="30" t="str">
        <f>IFERROR(VLOOKUP(A64,'_holidays'!A64:B2169,2, false),"Ns")</f>
        <v>N</v>
      </c>
      <c r="C64" s="30" t="str">
        <f>IFERROR(VLOOKUP(A64,'_holidays'!A64:C2169,3,False),"Ns")</f>
        <v>Y</v>
      </c>
      <c r="D64" s="27">
        <v>120764.185</v>
      </c>
      <c r="E64" s="27" t="str">
        <f t="shared" si="1"/>
        <v>#N/A</v>
      </c>
      <c r="F64" s="37">
        <f t="shared" si="2"/>
        <v>120764.185</v>
      </c>
      <c r="G64" s="37">
        <f t="shared" si="3"/>
        <v>120764.185</v>
      </c>
      <c r="H64" s="65" t="str">
        <f t="shared" si="4"/>
        <v>#N/A</v>
      </c>
    </row>
    <row r="65">
      <c r="A65" s="26">
        <v>42068.0</v>
      </c>
      <c r="B65" s="30" t="str">
        <f>IFERROR(VLOOKUP(A65,'_holidays'!A65:B2170,2, false),"Ns")</f>
        <v>Y</v>
      </c>
      <c r="C65" s="30" t="str">
        <f>IFERROR(VLOOKUP(A65,'_holidays'!A65:C2170,3,False),"Ns")</f>
        <v>N</v>
      </c>
      <c r="D65" s="27">
        <v>114967.345</v>
      </c>
      <c r="E65" s="27">
        <f t="shared" si="1"/>
        <v>114967.345</v>
      </c>
      <c r="F65" s="30" t="str">
        <f t="shared" si="2"/>
        <v>#N/A</v>
      </c>
      <c r="G65" s="30" t="str">
        <f t="shared" si="3"/>
        <v>#N/A</v>
      </c>
      <c r="H65" s="67">
        <f t="shared" si="4"/>
        <v>114967.345</v>
      </c>
    </row>
    <row r="66">
      <c r="A66" s="26">
        <v>42069.0</v>
      </c>
      <c r="B66" s="30" t="str">
        <f>IFERROR(VLOOKUP(A66,'_holidays'!A66:B2171,2, false),"Ns")</f>
        <v>Y</v>
      </c>
      <c r="C66" s="30" t="str">
        <f>IFERROR(VLOOKUP(A66,'_holidays'!A66:C2171,3,False),"Ns")</f>
        <v>N</v>
      </c>
      <c r="D66" s="27">
        <v>117053.75</v>
      </c>
      <c r="E66" s="27">
        <f t="shared" si="1"/>
        <v>117053.75</v>
      </c>
      <c r="F66" s="30" t="str">
        <f t="shared" si="2"/>
        <v>#N/A</v>
      </c>
      <c r="G66" s="30" t="str">
        <f t="shared" si="3"/>
        <v>#N/A</v>
      </c>
      <c r="H66" s="67">
        <f t="shared" si="4"/>
        <v>117053.75</v>
      </c>
    </row>
    <row r="67">
      <c r="A67" s="26">
        <v>42070.0</v>
      </c>
      <c r="B67" s="30" t="str">
        <f>IFERROR(VLOOKUP(A67,'_holidays'!A67:B2172,2, false),"Ns")</f>
        <v>N</v>
      </c>
      <c r="C67" s="30" t="str">
        <f>IFERROR(VLOOKUP(A67,'_holidays'!A67:C2172,3,False),"Ns")</f>
        <v>N</v>
      </c>
      <c r="D67" s="27">
        <v>108344.575</v>
      </c>
      <c r="E67" s="27" t="str">
        <f t="shared" si="1"/>
        <v>#N/A</v>
      </c>
      <c r="F67" s="37">
        <f t="shared" si="2"/>
        <v>108344.575</v>
      </c>
      <c r="G67" s="30" t="str">
        <f t="shared" si="3"/>
        <v>#N/A</v>
      </c>
      <c r="H67" s="67">
        <f t="shared" si="4"/>
        <v>108344.575</v>
      </c>
    </row>
    <row r="68">
      <c r="A68" s="26">
        <v>42071.0</v>
      </c>
      <c r="B68" s="30" t="str">
        <f>IFERROR(VLOOKUP(A68,'_holidays'!A68:B2173,2, false),"Ns")</f>
        <v>Y</v>
      </c>
      <c r="C68" s="30" t="str">
        <f>IFERROR(VLOOKUP(A68,'_holidays'!A68:C2173,3,False),"Ns")</f>
        <v>N</v>
      </c>
      <c r="D68" s="27">
        <v>106348.78</v>
      </c>
      <c r="E68" s="27">
        <f t="shared" si="1"/>
        <v>106348.78</v>
      </c>
      <c r="F68" s="30" t="str">
        <f t="shared" si="2"/>
        <v>#N/A</v>
      </c>
      <c r="G68" s="30" t="str">
        <f t="shared" si="3"/>
        <v>#N/A</v>
      </c>
      <c r="H68" s="67">
        <f t="shared" si="4"/>
        <v>106348.78</v>
      </c>
    </row>
    <row r="69">
      <c r="A69" s="26">
        <v>42072.0</v>
      </c>
      <c r="B69" s="30" t="str">
        <f>IFERROR(VLOOKUP(A69,'_holidays'!A69:B2174,2, false),"Ns")</f>
        <v>Y</v>
      </c>
      <c r="C69" s="30" t="str">
        <f>IFERROR(VLOOKUP(A69,'_holidays'!A69:C2174,3,False),"Ns")</f>
        <v>N</v>
      </c>
      <c r="D69" s="27">
        <v>108282.48</v>
      </c>
      <c r="E69" s="27">
        <f t="shared" si="1"/>
        <v>108282.48</v>
      </c>
      <c r="F69" s="30" t="str">
        <f t="shared" si="2"/>
        <v>#N/A</v>
      </c>
      <c r="G69" s="30" t="str">
        <f t="shared" si="3"/>
        <v>#N/A</v>
      </c>
      <c r="H69" s="67">
        <f t="shared" si="4"/>
        <v>108282.48</v>
      </c>
    </row>
    <row r="70">
      <c r="A70" s="26">
        <v>42073.0</v>
      </c>
      <c r="B70" s="30" t="str">
        <f>IFERROR(VLOOKUP(A70,'_holidays'!A70:B2175,2, false),"Ns")</f>
        <v>N</v>
      </c>
      <c r="C70" s="30" t="str">
        <f>IFERROR(VLOOKUP(A70,'_holidays'!A70:C2175,3,False),"Ns")</f>
        <v>N</v>
      </c>
      <c r="D70" s="27">
        <v>125828.53</v>
      </c>
      <c r="E70" s="27" t="str">
        <f t="shared" si="1"/>
        <v>#N/A</v>
      </c>
      <c r="F70" s="37">
        <f t="shared" si="2"/>
        <v>125828.53</v>
      </c>
      <c r="G70" s="30" t="str">
        <f t="shared" si="3"/>
        <v>#N/A</v>
      </c>
      <c r="H70" s="67">
        <f t="shared" si="4"/>
        <v>125828.53</v>
      </c>
    </row>
    <row r="71">
      <c r="A71" s="26">
        <v>42074.0</v>
      </c>
      <c r="B71" s="30" t="str">
        <f>IFERROR(VLOOKUP(A71,'_holidays'!A71:B2176,2, false),"Ns")</f>
        <v>Y</v>
      </c>
      <c r="C71" s="30" t="str">
        <f>IFERROR(VLOOKUP(A71,'_holidays'!A71:C2176,3,False),"Ns")</f>
        <v>Y</v>
      </c>
      <c r="D71" s="27">
        <v>124418.415</v>
      </c>
      <c r="E71" s="27">
        <f t="shared" si="1"/>
        <v>124418.415</v>
      </c>
      <c r="F71" s="30" t="str">
        <f t="shared" si="2"/>
        <v>#N/A</v>
      </c>
      <c r="G71" s="37">
        <f t="shared" si="3"/>
        <v>124418.415</v>
      </c>
      <c r="H71" s="65" t="str">
        <f t="shared" si="4"/>
        <v>#N/A</v>
      </c>
    </row>
    <row r="72">
      <c r="A72" s="26">
        <v>42075.0</v>
      </c>
      <c r="B72" s="30" t="str">
        <f>IFERROR(VLOOKUP(A72,'_holidays'!A72:B2177,2, false),"Ns")</f>
        <v>Y</v>
      </c>
      <c r="C72" s="30" t="str">
        <f>IFERROR(VLOOKUP(A72,'_holidays'!A72:C2177,3,False),"Ns")</f>
        <v>N</v>
      </c>
      <c r="D72" s="27">
        <v>121683.65</v>
      </c>
      <c r="E72" s="27">
        <f t="shared" si="1"/>
        <v>121683.65</v>
      </c>
      <c r="F72" s="30" t="str">
        <f t="shared" si="2"/>
        <v>#N/A</v>
      </c>
      <c r="G72" s="30" t="str">
        <f t="shared" si="3"/>
        <v>#N/A</v>
      </c>
      <c r="H72" s="67">
        <f t="shared" si="4"/>
        <v>121683.65</v>
      </c>
    </row>
    <row r="73">
      <c r="A73" s="26">
        <v>42076.0</v>
      </c>
      <c r="B73" s="30" t="str">
        <f>IFERROR(VLOOKUP(A73,'_holidays'!A73:B2178,2, false),"Ns")</f>
        <v>Y</v>
      </c>
      <c r="C73" s="30" t="str">
        <f>IFERROR(VLOOKUP(A73,'_holidays'!A73:C2178,3,False),"Ns")</f>
        <v>N</v>
      </c>
      <c r="D73" s="27">
        <v>120929.815</v>
      </c>
      <c r="E73" s="27">
        <f t="shared" si="1"/>
        <v>120929.815</v>
      </c>
      <c r="F73" s="30" t="str">
        <f t="shared" si="2"/>
        <v>#N/A</v>
      </c>
      <c r="G73" s="30" t="str">
        <f t="shared" si="3"/>
        <v>#N/A</v>
      </c>
      <c r="H73" s="67">
        <f t="shared" si="4"/>
        <v>120929.815</v>
      </c>
    </row>
    <row r="74">
      <c r="A74" s="26">
        <v>42077.0</v>
      </c>
      <c r="B74" s="30" t="str">
        <f>IFERROR(VLOOKUP(A74,'_holidays'!A74:B2179,2, false),"Ns")</f>
        <v>Y</v>
      </c>
      <c r="C74" s="30" t="str">
        <f>IFERROR(VLOOKUP(A74,'_holidays'!A74:C2179,3,False),"Ns")</f>
        <v>N</v>
      </c>
      <c r="D74" s="27">
        <v>108738.82</v>
      </c>
      <c r="E74" s="27">
        <f t="shared" si="1"/>
        <v>108738.82</v>
      </c>
      <c r="F74" s="30" t="str">
        <f t="shared" si="2"/>
        <v>#N/A</v>
      </c>
      <c r="G74" s="30" t="str">
        <f t="shared" si="3"/>
        <v>#N/A</v>
      </c>
      <c r="H74" s="67">
        <f t="shared" si="4"/>
        <v>108738.82</v>
      </c>
    </row>
    <row r="75">
      <c r="A75" s="26">
        <v>42078.0</v>
      </c>
      <c r="B75" s="30" t="str">
        <f>IFERROR(VLOOKUP(A75,'_holidays'!A75:B2180,2, false),"Ns")</f>
        <v>Y</v>
      </c>
      <c r="C75" s="30" t="str">
        <f>IFERROR(VLOOKUP(A75,'_holidays'!A75:C2180,3,False),"Ns")</f>
        <v>N</v>
      </c>
      <c r="D75" s="27">
        <v>100170.295</v>
      </c>
      <c r="E75" s="27">
        <f t="shared" si="1"/>
        <v>100170.295</v>
      </c>
      <c r="F75" s="30" t="str">
        <f t="shared" si="2"/>
        <v>#N/A</v>
      </c>
      <c r="G75" s="30" t="str">
        <f t="shared" si="3"/>
        <v>#N/A</v>
      </c>
      <c r="H75" s="67">
        <f t="shared" si="4"/>
        <v>100170.295</v>
      </c>
    </row>
    <row r="76">
      <c r="A76" s="26">
        <v>42079.0</v>
      </c>
      <c r="B76" s="30" t="str">
        <f>IFERROR(VLOOKUP(A76,'_holidays'!A76:B2181,2, false),"Ns")</f>
        <v>Y</v>
      </c>
      <c r="C76" s="30" t="str">
        <f>IFERROR(VLOOKUP(A76,'_holidays'!A76:C2181,3,False),"Ns")</f>
        <v>N</v>
      </c>
      <c r="D76" s="27">
        <v>123787.075</v>
      </c>
      <c r="E76" s="27">
        <f t="shared" si="1"/>
        <v>123787.075</v>
      </c>
      <c r="F76" s="30" t="str">
        <f t="shared" si="2"/>
        <v>#N/A</v>
      </c>
      <c r="G76" s="30" t="str">
        <f t="shared" si="3"/>
        <v>#N/A</v>
      </c>
      <c r="H76" s="67">
        <f t="shared" si="4"/>
        <v>123787.075</v>
      </c>
    </row>
    <row r="77">
      <c r="A77" s="26">
        <v>42080.0</v>
      </c>
      <c r="B77" s="30" t="str">
        <f>IFERROR(VLOOKUP(A77,'_holidays'!A77:B2182,2, false),"Ns")</f>
        <v>Y</v>
      </c>
      <c r="C77" s="30" t="str">
        <f>IFERROR(VLOOKUP(A77,'_holidays'!A77:C2182,3,False),"Ns")</f>
        <v>N</v>
      </c>
      <c r="D77" s="27">
        <v>125600.86</v>
      </c>
      <c r="E77" s="27">
        <f t="shared" si="1"/>
        <v>125600.86</v>
      </c>
      <c r="F77" s="30" t="str">
        <f t="shared" si="2"/>
        <v>#N/A</v>
      </c>
      <c r="G77" s="30" t="str">
        <f t="shared" si="3"/>
        <v>#N/A</v>
      </c>
      <c r="H77" s="67">
        <f t="shared" si="4"/>
        <v>125600.86</v>
      </c>
    </row>
    <row r="78">
      <c r="A78" s="26">
        <v>42081.0</v>
      </c>
      <c r="B78" s="30" t="str">
        <f>IFERROR(VLOOKUP(A78,'_holidays'!A78:B2183,2, false),"Ns")</f>
        <v>Y</v>
      </c>
      <c r="C78" s="30" t="str">
        <f>IFERROR(VLOOKUP(A78,'_holidays'!A78:C2183,3,False),"Ns")</f>
        <v>N</v>
      </c>
      <c r="D78" s="27">
        <v>127975.815</v>
      </c>
      <c r="E78" s="27">
        <f t="shared" si="1"/>
        <v>127975.815</v>
      </c>
      <c r="F78" s="30" t="str">
        <f t="shared" si="2"/>
        <v>#N/A</v>
      </c>
      <c r="G78" s="30" t="str">
        <f t="shared" si="3"/>
        <v>#N/A</v>
      </c>
      <c r="H78" s="67">
        <f t="shared" si="4"/>
        <v>127975.815</v>
      </c>
    </row>
    <row r="79">
      <c r="A79" s="26">
        <v>42082.0</v>
      </c>
      <c r="B79" s="30" t="str">
        <f>IFERROR(VLOOKUP(A79,'_holidays'!A79:B2184,2, false),"Ns")</f>
        <v>Y</v>
      </c>
      <c r="C79" s="30" t="str">
        <f>IFERROR(VLOOKUP(A79,'_holidays'!A79:C2184,3,False),"Ns")</f>
        <v>N</v>
      </c>
      <c r="D79" s="27">
        <v>128319.45</v>
      </c>
      <c r="E79" s="27">
        <f t="shared" si="1"/>
        <v>128319.45</v>
      </c>
      <c r="F79" s="30" t="str">
        <f t="shared" si="2"/>
        <v>#N/A</v>
      </c>
      <c r="G79" s="30" t="str">
        <f t="shared" si="3"/>
        <v>#N/A</v>
      </c>
      <c r="H79" s="67">
        <f t="shared" si="4"/>
        <v>128319.45</v>
      </c>
    </row>
    <row r="80">
      <c r="A80" s="26">
        <v>42083.0</v>
      </c>
      <c r="B80" s="30" t="str">
        <f>IFERROR(VLOOKUP(A80,'_holidays'!A80:B2185,2, false),"Ns")</f>
        <v>Y</v>
      </c>
      <c r="C80" s="30" t="str">
        <f>IFERROR(VLOOKUP(A80,'_holidays'!A80:C2185,3,False),"Ns")</f>
        <v>N</v>
      </c>
      <c r="D80" s="27">
        <v>119491.32</v>
      </c>
      <c r="E80" s="27">
        <f t="shared" si="1"/>
        <v>119491.32</v>
      </c>
      <c r="F80" s="30" t="str">
        <f t="shared" si="2"/>
        <v>#N/A</v>
      </c>
      <c r="G80" s="30" t="str">
        <f t="shared" si="3"/>
        <v>#N/A</v>
      </c>
      <c r="H80" s="67">
        <f t="shared" si="4"/>
        <v>119491.32</v>
      </c>
    </row>
    <row r="81">
      <c r="A81" s="26">
        <v>42084.0</v>
      </c>
      <c r="B81" s="30" t="str">
        <f>IFERROR(VLOOKUP(A81,'_holidays'!A81:B2186,2, false),"Ns")</f>
        <v>Y</v>
      </c>
      <c r="C81" s="30" t="str">
        <f>IFERROR(VLOOKUP(A81,'_holidays'!A81:C2186,3,False),"Ns")</f>
        <v>N</v>
      </c>
      <c r="D81" s="27">
        <v>106754.8</v>
      </c>
      <c r="E81" s="27">
        <f t="shared" si="1"/>
        <v>106754.8</v>
      </c>
      <c r="F81" s="30" t="str">
        <f t="shared" si="2"/>
        <v>#N/A</v>
      </c>
      <c r="G81" s="30" t="str">
        <f t="shared" si="3"/>
        <v>#N/A</v>
      </c>
      <c r="H81" s="67">
        <f t="shared" si="4"/>
        <v>106754.8</v>
      </c>
    </row>
    <row r="82">
      <c r="A82" s="26">
        <v>42085.0</v>
      </c>
      <c r="B82" s="30" t="str">
        <f>IFERROR(VLOOKUP(A82,'_holidays'!A82:B2187,2, false),"Ns")</f>
        <v>Y</v>
      </c>
      <c r="C82" s="30" t="str">
        <f>IFERROR(VLOOKUP(A82,'_holidays'!A82:C2187,3,False),"Ns")</f>
        <v>N</v>
      </c>
      <c r="D82" s="27">
        <v>106555.03</v>
      </c>
      <c r="E82" s="27">
        <f t="shared" si="1"/>
        <v>106555.03</v>
      </c>
      <c r="F82" s="30" t="str">
        <f t="shared" si="2"/>
        <v>#N/A</v>
      </c>
      <c r="G82" s="30" t="str">
        <f t="shared" si="3"/>
        <v>#N/A</v>
      </c>
      <c r="H82" s="67">
        <f t="shared" si="4"/>
        <v>106555.03</v>
      </c>
    </row>
    <row r="83">
      <c r="A83" s="26">
        <v>42086.0</v>
      </c>
      <c r="B83" s="30" t="str">
        <f>IFERROR(VLOOKUP(A83,'_holidays'!A83:B2188,2, false),"Ns")</f>
        <v>Y</v>
      </c>
      <c r="C83" s="30" t="str">
        <f>IFERROR(VLOOKUP(A83,'_holidays'!A83:C2188,3,False),"Ns")</f>
        <v>N</v>
      </c>
      <c r="D83" s="27">
        <v>122810.05</v>
      </c>
      <c r="E83" s="27">
        <f t="shared" si="1"/>
        <v>122810.05</v>
      </c>
      <c r="F83" s="30" t="str">
        <f t="shared" si="2"/>
        <v>#N/A</v>
      </c>
      <c r="G83" s="30" t="str">
        <f t="shared" si="3"/>
        <v>#N/A</v>
      </c>
      <c r="H83" s="67">
        <f t="shared" si="4"/>
        <v>122810.05</v>
      </c>
    </row>
    <row r="84">
      <c r="A84" s="26">
        <v>42087.0</v>
      </c>
      <c r="B84" s="30" t="str">
        <f>IFERROR(VLOOKUP(A84,'_holidays'!A84:B2189,2, false),"Ns")</f>
        <v>Y</v>
      </c>
      <c r="C84" s="30" t="str">
        <f>IFERROR(VLOOKUP(A84,'_holidays'!A84:C2189,3,False),"Ns")</f>
        <v>N</v>
      </c>
      <c r="D84" s="27">
        <v>123234.935</v>
      </c>
      <c r="E84" s="27">
        <f t="shared" si="1"/>
        <v>123234.935</v>
      </c>
      <c r="F84" s="30" t="str">
        <f t="shared" si="2"/>
        <v>#N/A</v>
      </c>
      <c r="G84" s="30" t="str">
        <f t="shared" si="3"/>
        <v>#N/A</v>
      </c>
      <c r="H84" s="67">
        <f t="shared" si="4"/>
        <v>123234.935</v>
      </c>
    </row>
    <row r="85">
      <c r="A85" s="26">
        <v>42088.0</v>
      </c>
      <c r="B85" s="30" t="str">
        <f>IFERROR(VLOOKUP(A85,'_holidays'!A85:B2190,2, false),"Ns")</f>
        <v>Y</v>
      </c>
      <c r="C85" s="30" t="str">
        <f>IFERROR(VLOOKUP(A85,'_holidays'!A85:C2190,3,False),"Ns")</f>
        <v>N</v>
      </c>
      <c r="D85" s="27">
        <v>122268.86</v>
      </c>
      <c r="E85" s="27">
        <f t="shared" si="1"/>
        <v>122268.86</v>
      </c>
      <c r="F85" s="30" t="str">
        <f t="shared" si="2"/>
        <v>#N/A</v>
      </c>
      <c r="G85" s="30" t="str">
        <f t="shared" si="3"/>
        <v>#N/A</v>
      </c>
      <c r="H85" s="67">
        <f t="shared" si="4"/>
        <v>122268.86</v>
      </c>
    </row>
    <row r="86">
      <c r="A86" s="26">
        <v>42089.0</v>
      </c>
      <c r="B86" s="30" t="str">
        <f>IFERROR(VLOOKUP(A86,'_holidays'!A86:B2191,2, false),"Ns")</f>
        <v>Y</v>
      </c>
      <c r="C86" s="30" t="str">
        <f>IFERROR(VLOOKUP(A86,'_holidays'!A86:C2191,3,False),"Ns")</f>
        <v>N</v>
      </c>
      <c r="D86" s="27">
        <v>121998.2</v>
      </c>
      <c r="E86" s="27">
        <f t="shared" si="1"/>
        <v>121998.2</v>
      </c>
      <c r="F86" s="30" t="str">
        <f t="shared" si="2"/>
        <v>#N/A</v>
      </c>
      <c r="G86" s="30" t="str">
        <f t="shared" si="3"/>
        <v>#N/A</v>
      </c>
      <c r="H86" s="67">
        <f t="shared" si="4"/>
        <v>121998.2</v>
      </c>
    </row>
    <row r="87">
      <c r="A87" s="26">
        <v>42090.0</v>
      </c>
      <c r="B87" s="30" t="str">
        <f>IFERROR(VLOOKUP(A87,'_holidays'!A87:B2192,2, false),"Ns")</f>
        <v>N</v>
      </c>
      <c r="C87" s="30" t="str">
        <f>IFERROR(VLOOKUP(A87,'_holidays'!A87:C2192,3,False),"Ns")</f>
        <v>N</v>
      </c>
      <c r="D87" s="27">
        <v>122346.335</v>
      </c>
      <c r="E87" s="27" t="str">
        <f t="shared" si="1"/>
        <v>#N/A</v>
      </c>
      <c r="F87" s="37">
        <f t="shared" si="2"/>
        <v>122346.335</v>
      </c>
      <c r="G87" s="30" t="str">
        <f t="shared" si="3"/>
        <v>#N/A</v>
      </c>
      <c r="H87" s="67">
        <f t="shared" si="4"/>
        <v>122346.335</v>
      </c>
    </row>
    <row r="88">
      <c r="A88" s="26">
        <v>42091.0</v>
      </c>
      <c r="B88" s="30" t="str">
        <f>IFERROR(VLOOKUP(A88,'_holidays'!A88:B2193,2, false),"Ns")</f>
        <v>N</v>
      </c>
      <c r="C88" s="30" t="str">
        <f>IFERROR(VLOOKUP(A88,'_holidays'!A88:C2193,3,False),"Ns")</f>
        <v>N</v>
      </c>
      <c r="D88" s="27">
        <v>112187.715</v>
      </c>
      <c r="E88" s="27" t="str">
        <f t="shared" si="1"/>
        <v>#N/A</v>
      </c>
      <c r="F88" s="37">
        <f t="shared" si="2"/>
        <v>112187.715</v>
      </c>
      <c r="G88" s="30" t="str">
        <f t="shared" si="3"/>
        <v>#N/A</v>
      </c>
      <c r="H88" s="67">
        <f t="shared" si="4"/>
        <v>112187.715</v>
      </c>
    </row>
    <row r="89">
      <c r="A89" s="26">
        <v>42092.0</v>
      </c>
      <c r="B89" s="30" t="str">
        <f>IFERROR(VLOOKUP(A89,'_holidays'!A89:B2194,2, false),"Ns")</f>
        <v>N</v>
      </c>
      <c r="C89" s="30" t="str">
        <f>IFERROR(VLOOKUP(A89,'_holidays'!A89:C2194,3,False),"Ns")</f>
        <v>N</v>
      </c>
      <c r="D89" s="27">
        <v>106418.665</v>
      </c>
      <c r="E89" s="27" t="str">
        <f t="shared" si="1"/>
        <v>#N/A</v>
      </c>
      <c r="F89" s="37">
        <f t="shared" si="2"/>
        <v>106418.665</v>
      </c>
      <c r="G89" s="30" t="str">
        <f t="shared" si="3"/>
        <v>#N/A</v>
      </c>
      <c r="H89" s="67">
        <f t="shared" si="4"/>
        <v>106418.665</v>
      </c>
    </row>
    <row r="90">
      <c r="A90" s="26">
        <v>42093.0</v>
      </c>
      <c r="B90" s="30" t="str">
        <f>IFERROR(VLOOKUP(A90,'_holidays'!A90:B2195,2, false),"Ns")</f>
        <v>N</v>
      </c>
      <c r="C90" s="30" t="str">
        <f>IFERROR(VLOOKUP(A90,'_holidays'!A90:C2195,3,False),"Ns")</f>
        <v>N</v>
      </c>
      <c r="D90" s="27">
        <v>123061.87</v>
      </c>
      <c r="E90" s="27" t="str">
        <f t="shared" si="1"/>
        <v>#N/A</v>
      </c>
      <c r="F90" s="37">
        <f t="shared" si="2"/>
        <v>123061.87</v>
      </c>
      <c r="G90" s="30" t="str">
        <f t="shared" si="3"/>
        <v>#N/A</v>
      </c>
      <c r="H90" s="67">
        <f t="shared" si="4"/>
        <v>123061.87</v>
      </c>
    </row>
    <row r="91">
      <c r="A91" s="26">
        <v>42094.0</v>
      </c>
      <c r="B91" s="30" t="str">
        <f>IFERROR(VLOOKUP(A91,'_holidays'!A91:B2196,2, false),"Ns")</f>
        <v>N</v>
      </c>
      <c r="C91" s="30" t="str">
        <f>IFERROR(VLOOKUP(A91,'_holidays'!A91:C2196,3,False),"Ns")</f>
        <v>N</v>
      </c>
      <c r="D91" s="27">
        <v>125795.325</v>
      </c>
      <c r="E91" s="27" t="str">
        <f t="shared" si="1"/>
        <v>#N/A</v>
      </c>
      <c r="F91" s="37">
        <f t="shared" si="2"/>
        <v>125795.325</v>
      </c>
      <c r="G91" s="30" t="str">
        <f t="shared" si="3"/>
        <v>#N/A</v>
      </c>
      <c r="H91" s="67">
        <f t="shared" si="4"/>
        <v>125795.325</v>
      </c>
    </row>
    <row r="92">
      <c r="A92" s="26">
        <v>42095.0</v>
      </c>
      <c r="B92" s="30" t="str">
        <f>IFERROR(VLOOKUP(A92,'_holidays'!A92:B2197,2, false),"Ns")</f>
        <v>Ns</v>
      </c>
      <c r="C92" s="30" t="str">
        <f>IFERROR(VLOOKUP(A92,'_holidays'!A92:C2197,3,False),"Ns")</f>
        <v>Ns</v>
      </c>
      <c r="D92" s="27">
        <v>122042.265</v>
      </c>
      <c r="E92" s="27" t="str">
        <f t="shared" si="1"/>
        <v>#N/A</v>
      </c>
      <c r="F92" s="30" t="str">
        <f t="shared" si="2"/>
        <v>#N/A</v>
      </c>
      <c r="G92" s="30" t="str">
        <f t="shared" si="3"/>
        <v>#N/A</v>
      </c>
      <c r="H92" s="65" t="str">
        <f t="shared" si="4"/>
        <v>#N/A</v>
      </c>
    </row>
    <row r="93">
      <c r="A93" s="26">
        <v>42096.0</v>
      </c>
      <c r="B93" s="30" t="str">
        <f>IFERROR(VLOOKUP(A93,'_holidays'!A93:B2198,2, false),"Ns")</f>
        <v>Ns</v>
      </c>
      <c r="C93" s="30" t="str">
        <f>IFERROR(VLOOKUP(A93,'_holidays'!A93:C2198,3,False),"Ns")</f>
        <v>Ns</v>
      </c>
      <c r="D93" s="27">
        <v>113838.41</v>
      </c>
      <c r="E93" s="27" t="str">
        <f t="shared" si="1"/>
        <v>#N/A</v>
      </c>
      <c r="F93" s="30" t="str">
        <f t="shared" si="2"/>
        <v>#N/A</v>
      </c>
      <c r="G93" s="30" t="str">
        <f t="shared" si="3"/>
        <v>#N/A</v>
      </c>
      <c r="H93" s="65" t="str">
        <f t="shared" si="4"/>
        <v>#N/A</v>
      </c>
    </row>
    <row r="94">
      <c r="A94" s="26">
        <v>42097.0</v>
      </c>
      <c r="B94" s="30" t="str">
        <f>IFERROR(VLOOKUP(A94,'_holidays'!A94:B2199,2, false),"Ns")</f>
        <v>Ns</v>
      </c>
      <c r="C94" s="30" t="str">
        <f>IFERROR(VLOOKUP(A94,'_holidays'!A94:C2199,3,False),"Ns")</f>
        <v>Ns</v>
      </c>
      <c r="D94" s="27">
        <v>98891.06</v>
      </c>
      <c r="E94" s="27" t="str">
        <f t="shared" si="1"/>
        <v>#N/A</v>
      </c>
      <c r="F94" s="30" t="str">
        <f t="shared" si="2"/>
        <v>#N/A</v>
      </c>
      <c r="G94" s="30" t="str">
        <f t="shared" si="3"/>
        <v>#N/A</v>
      </c>
      <c r="H94" s="65" t="str">
        <f t="shared" si="4"/>
        <v>#N/A</v>
      </c>
    </row>
    <row r="95">
      <c r="A95" s="26">
        <v>42098.0</v>
      </c>
      <c r="B95" s="30" t="str">
        <f>IFERROR(VLOOKUP(A95,'_holidays'!A95:B2200,2, false),"Ns")</f>
        <v>N</v>
      </c>
      <c r="C95" s="30" t="str">
        <f>IFERROR(VLOOKUP(A95,'_holidays'!A95:C2200,3,False),"Ns")</f>
        <v>Y</v>
      </c>
      <c r="D95" s="27">
        <v>103999.17</v>
      </c>
      <c r="E95" s="27" t="str">
        <f t="shared" si="1"/>
        <v>#N/A</v>
      </c>
      <c r="F95" s="37">
        <f t="shared" si="2"/>
        <v>103999.17</v>
      </c>
      <c r="G95" s="37">
        <f t="shared" si="3"/>
        <v>103999.17</v>
      </c>
      <c r="H95" s="65" t="str">
        <f t="shared" si="4"/>
        <v>#N/A</v>
      </c>
    </row>
    <row r="96">
      <c r="A96" s="26">
        <v>42099.0</v>
      </c>
      <c r="B96" s="30" t="str">
        <f>IFERROR(VLOOKUP(A96,'_holidays'!A96:B2201,2, false),"Ns")</f>
        <v>Y</v>
      </c>
      <c r="C96" s="30" t="str">
        <f>IFERROR(VLOOKUP(A96,'_holidays'!A96:C2201,3,False),"Ns")</f>
        <v>N</v>
      </c>
      <c r="D96" s="27">
        <v>103685.45</v>
      </c>
      <c r="E96" s="27">
        <f t="shared" si="1"/>
        <v>103685.45</v>
      </c>
      <c r="F96" s="30" t="str">
        <f t="shared" si="2"/>
        <v>#N/A</v>
      </c>
      <c r="G96" s="30" t="str">
        <f t="shared" si="3"/>
        <v>#N/A</v>
      </c>
      <c r="H96" s="67">
        <f t="shared" si="4"/>
        <v>103685.45</v>
      </c>
    </row>
    <row r="97">
      <c r="A97" s="26">
        <v>42100.0</v>
      </c>
      <c r="B97" s="30" t="str">
        <f>IFERROR(VLOOKUP(A97,'_holidays'!A97:B2202,2, false),"Ns")</f>
        <v>Y</v>
      </c>
      <c r="C97" s="30" t="str">
        <f>IFERROR(VLOOKUP(A97,'_holidays'!A97:C2202,3,False),"Ns")</f>
        <v>N</v>
      </c>
      <c r="D97" s="27">
        <v>107383.37</v>
      </c>
      <c r="E97" s="27">
        <f t="shared" si="1"/>
        <v>107383.37</v>
      </c>
      <c r="F97" s="30" t="str">
        <f t="shared" si="2"/>
        <v>#N/A</v>
      </c>
      <c r="G97" s="30" t="str">
        <f t="shared" si="3"/>
        <v>#N/A</v>
      </c>
      <c r="H97" s="67">
        <f t="shared" si="4"/>
        <v>107383.37</v>
      </c>
    </row>
    <row r="98">
      <c r="A98" s="26">
        <v>42101.0</v>
      </c>
      <c r="B98" s="30" t="str">
        <f>IFERROR(VLOOKUP(A98,'_holidays'!A98:B2203,2, false),"Ns")</f>
        <v>N</v>
      </c>
      <c r="C98" s="30" t="str">
        <f>IFERROR(VLOOKUP(A98,'_holidays'!A98:C2203,3,False),"Ns")</f>
        <v>N</v>
      </c>
      <c r="D98" s="27">
        <v>120235.505</v>
      </c>
      <c r="E98" s="27" t="str">
        <f t="shared" si="1"/>
        <v>#N/A</v>
      </c>
      <c r="F98" s="37">
        <f t="shared" si="2"/>
        <v>120235.505</v>
      </c>
      <c r="G98" s="30" t="str">
        <f t="shared" si="3"/>
        <v>#N/A</v>
      </c>
      <c r="H98" s="67">
        <f t="shared" si="4"/>
        <v>120235.505</v>
      </c>
    </row>
    <row r="99">
      <c r="A99" s="26">
        <v>42102.0</v>
      </c>
      <c r="B99" s="30" t="str">
        <f>IFERROR(VLOOKUP(A99,'_holidays'!A99:B2204,2, false),"Ns")</f>
        <v>Y</v>
      </c>
      <c r="C99" s="30" t="str">
        <f>IFERROR(VLOOKUP(A99,'_holidays'!A99:C2204,3,False),"Ns")</f>
        <v>N</v>
      </c>
      <c r="D99" s="27">
        <v>122129.775</v>
      </c>
      <c r="E99" s="27">
        <f t="shared" si="1"/>
        <v>122129.775</v>
      </c>
      <c r="F99" s="30" t="str">
        <f t="shared" si="2"/>
        <v>#N/A</v>
      </c>
      <c r="G99" s="30" t="str">
        <f t="shared" si="3"/>
        <v>#N/A</v>
      </c>
      <c r="H99" s="67">
        <f t="shared" si="4"/>
        <v>122129.775</v>
      </c>
    </row>
    <row r="100">
      <c r="A100" s="26">
        <v>42103.0</v>
      </c>
      <c r="B100" s="30" t="str">
        <f>IFERROR(VLOOKUP(A100,'_holidays'!A100:B2205,2, false),"Ns")</f>
        <v>Y</v>
      </c>
      <c r="C100" s="30" t="str">
        <f>IFERROR(VLOOKUP(A100,'_holidays'!A100:C2205,3,False),"Ns")</f>
        <v>N</v>
      </c>
      <c r="D100" s="27">
        <v>123990.76</v>
      </c>
      <c r="E100" s="27">
        <f t="shared" si="1"/>
        <v>123990.76</v>
      </c>
      <c r="F100" s="30" t="str">
        <f t="shared" si="2"/>
        <v>#N/A</v>
      </c>
      <c r="G100" s="30" t="str">
        <f t="shared" si="3"/>
        <v>#N/A</v>
      </c>
      <c r="H100" s="67">
        <f t="shared" si="4"/>
        <v>123990.76</v>
      </c>
    </row>
    <row r="101">
      <c r="A101" s="26">
        <v>42104.0</v>
      </c>
      <c r="B101" s="30" t="str">
        <f>IFERROR(VLOOKUP(A101,'_holidays'!A101:B2206,2, false),"Ns")</f>
        <v>N</v>
      </c>
      <c r="C101" s="30" t="str">
        <f>IFERROR(VLOOKUP(A101,'_holidays'!A101:C2206,3,False),"Ns")</f>
        <v>N</v>
      </c>
      <c r="D101" s="27">
        <v>121753.115</v>
      </c>
      <c r="E101" s="27" t="str">
        <f t="shared" si="1"/>
        <v>#N/A</v>
      </c>
      <c r="F101" s="37">
        <f t="shared" si="2"/>
        <v>121753.115</v>
      </c>
      <c r="G101" s="30" t="str">
        <f t="shared" si="3"/>
        <v>#N/A</v>
      </c>
      <c r="H101" s="67">
        <f t="shared" si="4"/>
        <v>121753.115</v>
      </c>
    </row>
    <row r="102">
      <c r="A102" s="26">
        <v>42105.0</v>
      </c>
      <c r="B102" s="30" t="str">
        <f>IFERROR(VLOOKUP(A102,'_holidays'!A102:B2207,2, false),"Ns")</f>
        <v>Y</v>
      </c>
      <c r="C102" s="30" t="str">
        <f>IFERROR(VLOOKUP(A102,'_holidays'!A102:C2207,3,False),"Ns")</f>
        <v>N</v>
      </c>
      <c r="D102" s="27">
        <v>110034.165</v>
      </c>
      <c r="E102" s="27">
        <f t="shared" si="1"/>
        <v>110034.165</v>
      </c>
      <c r="F102" s="30" t="str">
        <f t="shared" si="2"/>
        <v>#N/A</v>
      </c>
      <c r="G102" s="30" t="str">
        <f t="shared" si="3"/>
        <v>#N/A</v>
      </c>
      <c r="H102" s="67">
        <f t="shared" si="4"/>
        <v>110034.165</v>
      </c>
    </row>
    <row r="103">
      <c r="A103" s="26">
        <v>42106.0</v>
      </c>
      <c r="B103" s="30" t="str">
        <f>IFERROR(VLOOKUP(A103,'_holidays'!A103:B2208,2, false),"Ns")</f>
        <v>Y</v>
      </c>
      <c r="C103" s="30" t="str">
        <f>IFERROR(VLOOKUP(A103,'_holidays'!A103:C2208,3,False),"Ns")</f>
        <v>N</v>
      </c>
      <c r="D103" s="27">
        <v>103760.225</v>
      </c>
      <c r="E103" s="27">
        <f t="shared" si="1"/>
        <v>103760.225</v>
      </c>
      <c r="F103" s="30" t="str">
        <f t="shared" si="2"/>
        <v>#N/A</v>
      </c>
      <c r="G103" s="30" t="str">
        <f t="shared" si="3"/>
        <v>#N/A</v>
      </c>
      <c r="H103" s="67">
        <f t="shared" si="4"/>
        <v>103760.225</v>
      </c>
    </row>
    <row r="104">
      <c r="A104" s="26">
        <v>42107.0</v>
      </c>
      <c r="B104" s="30" t="str">
        <f>IFERROR(VLOOKUP(A104,'_holidays'!A104:B2209,2, false),"Ns")</f>
        <v>N</v>
      </c>
      <c r="C104" s="30" t="str">
        <f>IFERROR(VLOOKUP(A104,'_holidays'!A104:C2209,3,False),"Ns")</f>
        <v>N</v>
      </c>
      <c r="D104" s="27">
        <v>125107.78</v>
      </c>
      <c r="E104" s="27" t="str">
        <f t="shared" si="1"/>
        <v>#N/A</v>
      </c>
      <c r="F104" s="37">
        <f t="shared" si="2"/>
        <v>125107.78</v>
      </c>
      <c r="G104" s="30" t="str">
        <f t="shared" si="3"/>
        <v>#N/A</v>
      </c>
      <c r="H104" s="67">
        <f t="shared" si="4"/>
        <v>125107.78</v>
      </c>
    </row>
    <row r="105">
      <c r="A105" s="26">
        <v>42108.0</v>
      </c>
      <c r="B105" s="30" t="str">
        <f>IFERROR(VLOOKUP(A105,'_holidays'!A105:B2210,2, false),"Ns")</f>
        <v>Y</v>
      </c>
      <c r="C105" s="30" t="str">
        <f>IFERROR(VLOOKUP(A105,'_holidays'!A105:C2210,3,False),"Ns")</f>
        <v>N</v>
      </c>
      <c r="D105" s="27">
        <v>127793.38</v>
      </c>
      <c r="E105" s="27">
        <f t="shared" si="1"/>
        <v>127793.38</v>
      </c>
      <c r="F105" s="30" t="str">
        <f t="shared" si="2"/>
        <v>#N/A</v>
      </c>
      <c r="G105" s="30" t="str">
        <f t="shared" si="3"/>
        <v>#N/A</v>
      </c>
      <c r="H105" s="67">
        <f t="shared" si="4"/>
        <v>127793.38</v>
      </c>
    </row>
    <row r="106">
      <c r="A106" s="26">
        <v>42109.0</v>
      </c>
      <c r="B106" s="30" t="str">
        <f>IFERROR(VLOOKUP(A106,'_holidays'!A106:B2211,2, false),"Ns")</f>
        <v>Y</v>
      </c>
      <c r="C106" s="30" t="str">
        <f>IFERROR(VLOOKUP(A106,'_holidays'!A106:C2211,3,False),"Ns")</f>
        <v>N</v>
      </c>
      <c r="D106" s="27">
        <v>126673.935</v>
      </c>
      <c r="E106" s="27">
        <f t="shared" si="1"/>
        <v>126673.935</v>
      </c>
      <c r="F106" s="30" t="str">
        <f t="shared" si="2"/>
        <v>#N/A</v>
      </c>
      <c r="G106" s="30" t="str">
        <f t="shared" si="3"/>
        <v>#N/A</v>
      </c>
      <c r="H106" s="67">
        <f t="shared" si="4"/>
        <v>126673.935</v>
      </c>
    </row>
    <row r="107">
      <c r="A107" s="26">
        <v>42110.0</v>
      </c>
      <c r="B107" s="30" t="str">
        <f>IFERROR(VLOOKUP(A107,'_holidays'!A107:B2212,2, false),"Ns")</f>
        <v>Y</v>
      </c>
      <c r="C107" s="30" t="str">
        <f>IFERROR(VLOOKUP(A107,'_holidays'!A107:C2212,3,False),"Ns")</f>
        <v>N</v>
      </c>
      <c r="D107" s="27">
        <v>126937.94</v>
      </c>
      <c r="E107" s="27">
        <f t="shared" si="1"/>
        <v>126937.94</v>
      </c>
      <c r="F107" s="30" t="str">
        <f t="shared" si="2"/>
        <v>#N/A</v>
      </c>
      <c r="G107" s="30" t="str">
        <f t="shared" si="3"/>
        <v>#N/A</v>
      </c>
      <c r="H107" s="67">
        <f t="shared" si="4"/>
        <v>126937.94</v>
      </c>
    </row>
    <row r="108">
      <c r="A108" s="26">
        <v>42111.0</v>
      </c>
      <c r="B108" s="30" t="str">
        <f>IFERROR(VLOOKUP(A108,'_holidays'!A108:B2213,2, false),"Ns")</f>
        <v>Y</v>
      </c>
      <c r="C108" s="30" t="str">
        <f>IFERROR(VLOOKUP(A108,'_holidays'!A108:C2213,3,False),"Ns")</f>
        <v>N</v>
      </c>
      <c r="D108" s="27">
        <v>131031.415</v>
      </c>
      <c r="E108" s="27">
        <f t="shared" si="1"/>
        <v>131031.415</v>
      </c>
      <c r="F108" s="30" t="str">
        <f t="shared" si="2"/>
        <v>#N/A</v>
      </c>
      <c r="G108" s="30" t="str">
        <f t="shared" si="3"/>
        <v>#N/A</v>
      </c>
      <c r="H108" s="67">
        <f t="shared" si="4"/>
        <v>131031.415</v>
      </c>
    </row>
    <row r="109">
      <c r="A109" s="26">
        <v>42112.0</v>
      </c>
      <c r="B109" s="30" t="str">
        <f>IFERROR(VLOOKUP(A109,'_holidays'!A109:B2214,2, false),"Ns")</f>
        <v>Y</v>
      </c>
      <c r="C109" s="30" t="str">
        <f>IFERROR(VLOOKUP(A109,'_holidays'!A109:C2214,3,False),"Ns")</f>
        <v>N</v>
      </c>
      <c r="D109" s="27">
        <v>109763.985</v>
      </c>
      <c r="E109" s="27">
        <f t="shared" si="1"/>
        <v>109763.985</v>
      </c>
      <c r="F109" s="30" t="str">
        <f t="shared" si="2"/>
        <v>#N/A</v>
      </c>
      <c r="G109" s="30" t="str">
        <f t="shared" si="3"/>
        <v>#N/A</v>
      </c>
      <c r="H109" s="67">
        <f t="shared" si="4"/>
        <v>109763.985</v>
      </c>
    </row>
    <row r="110">
      <c r="A110" s="26">
        <v>42113.0</v>
      </c>
      <c r="B110" s="30" t="str">
        <f>IFERROR(VLOOKUP(A110,'_holidays'!A110:B2215,2, false),"Ns")</f>
        <v>Y</v>
      </c>
      <c r="C110" s="30" t="str">
        <f>IFERROR(VLOOKUP(A110,'_holidays'!A110:C2215,3,False),"Ns")</f>
        <v>N</v>
      </c>
      <c r="D110" s="27">
        <v>107160.54</v>
      </c>
      <c r="E110" s="27">
        <f t="shared" si="1"/>
        <v>107160.54</v>
      </c>
      <c r="F110" s="30" t="str">
        <f t="shared" si="2"/>
        <v>#N/A</v>
      </c>
      <c r="G110" s="30" t="str">
        <f t="shared" si="3"/>
        <v>#N/A</v>
      </c>
      <c r="H110" s="67">
        <f t="shared" si="4"/>
        <v>107160.54</v>
      </c>
    </row>
    <row r="111">
      <c r="A111" s="26">
        <v>42114.0</v>
      </c>
      <c r="B111" s="30" t="str">
        <f>IFERROR(VLOOKUP(A111,'_holidays'!A111:B2216,2, false),"Ns")</f>
        <v>Y</v>
      </c>
      <c r="C111" s="30" t="str">
        <f>IFERROR(VLOOKUP(A111,'_holidays'!A111:C2216,3,False),"Ns")</f>
        <v>N</v>
      </c>
      <c r="D111" s="27">
        <v>126696.19</v>
      </c>
      <c r="E111" s="27">
        <f t="shared" si="1"/>
        <v>126696.19</v>
      </c>
      <c r="F111" s="30" t="str">
        <f t="shared" si="2"/>
        <v>#N/A</v>
      </c>
      <c r="G111" s="30" t="str">
        <f t="shared" si="3"/>
        <v>#N/A</v>
      </c>
      <c r="H111" s="67">
        <f t="shared" si="4"/>
        <v>126696.19</v>
      </c>
    </row>
    <row r="112">
      <c r="A112" s="26">
        <v>42115.0</v>
      </c>
      <c r="B112" s="30" t="str">
        <f>IFERROR(VLOOKUP(A112,'_holidays'!A112:B2217,2, false),"Ns")</f>
        <v>Y</v>
      </c>
      <c r="C112" s="30" t="str">
        <f>IFERROR(VLOOKUP(A112,'_holidays'!A112:C2217,3,False),"Ns")</f>
        <v>N</v>
      </c>
      <c r="D112" s="27">
        <v>127973.585</v>
      </c>
      <c r="E112" s="27">
        <f t="shared" si="1"/>
        <v>127973.585</v>
      </c>
      <c r="F112" s="30" t="str">
        <f t="shared" si="2"/>
        <v>#N/A</v>
      </c>
      <c r="G112" s="30" t="str">
        <f t="shared" si="3"/>
        <v>#N/A</v>
      </c>
      <c r="H112" s="67">
        <f t="shared" si="4"/>
        <v>127973.585</v>
      </c>
    </row>
    <row r="113">
      <c r="A113" s="26">
        <v>42116.0</v>
      </c>
      <c r="B113" s="30" t="str">
        <f>IFERROR(VLOOKUP(A113,'_holidays'!A113:B2218,2, false),"Ns")</f>
        <v>Y</v>
      </c>
      <c r="C113" s="30" t="str">
        <f>IFERROR(VLOOKUP(A113,'_holidays'!A113:C2218,3,False),"Ns")</f>
        <v>N</v>
      </c>
      <c r="D113" s="27">
        <v>128598.495</v>
      </c>
      <c r="E113" s="27">
        <f t="shared" si="1"/>
        <v>128598.495</v>
      </c>
      <c r="F113" s="30" t="str">
        <f t="shared" si="2"/>
        <v>#N/A</v>
      </c>
      <c r="G113" s="30" t="str">
        <f t="shared" si="3"/>
        <v>#N/A</v>
      </c>
      <c r="H113" s="67">
        <f t="shared" si="4"/>
        <v>128598.495</v>
      </c>
    </row>
    <row r="114">
      <c r="A114" s="26">
        <v>42117.0</v>
      </c>
      <c r="B114" s="30" t="str">
        <f>IFERROR(VLOOKUP(A114,'_holidays'!A114:B2219,2, false),"Ns")</f>
        <v>Y</v>
      </c>
      <c r="C114" s="30" t="str">
        <f>IFERROR(VLOOKUP(A114,'_holidays'!A114:C2219,3,False),"Ns")</f>
        <v>N</v>
      </c>
      <c r="D114" s="27">
        <v>126483.805</v>
      </c>
      <c r="E114" s="27">
        <f t="shared" si="1"/>
        <v>126483.805</v>
      </c>
      <c r="F114" s="30" t="str">
        <f t="shared" si="2"/>
        <v>#N/A</v>
      </c>
      <c r="G114" s="30" t="str">
        <f t="shared" si="3"/>
        <v>#N/A</v>
      </c>
      <c r="H114" s="67">
        <f t="shared" si="4"/>
        <v>126483.805</v>
      </c>
    </row>
    <row r="115">
      <c r="A115" s="26">
        <v>42118.0</v>
      </c>
      <c r="B115" s="30" t="str">
        <f>IFERROR(VLOOKUP(A115,'_holidays'!A115:B2220,2, false),"Ns")</f>
        <v>Y</v>
      </c>
      <c r="C115" s="30" t="str">
        <f>IFERROR(VLOOKUP(A115,'_holidays'!A115:C2220,3,False),"Ns")</f>
        <v>N</v>
      </c>
      <c r="D115" s="27">
        <v>126230.785</v>
      </c>
      <c r="E115" s="27">
        <f t="shared" si="1"/>
        <v>126230.785</v>
      </c>
      <c r="F115" s="30" t="str">
        <f t="shared" si="2"/>
        <v>#N/A</v>
      </c>
      <c r="G115" s="30" t="str">
        <f t="shared" si="3"/>
        <v>#N/A</v>
      </c>
      <c r="H115" s="67">
        <f t="shared" si="4"/>
        <v>126230.785</v>
      </c>
    </row>
    <row r="116">
      <c r="A116" s="26">
        <v>42119.0</v>
      </c>
      <c r="B116" s="30" t="str">
        <f>IFERROR(VLOOKUP(A116,'_holidays'!A116:B2221,2, false),"Ns")</f>
        <v>Y</v>
      </c>
      <c r="C116" s="30" t="str">
        <f>IFERROR(VLOOKUP(A116,'_holidays'!A116:C2221,3,False),"Ns")</f>
        <v>Y</v>
      </c>
      <c r="D116" s="27">
        <v>111803.625</v>
      </c>
      <c r="E116" s="27">
        <f t="shared" si="1"/>
        <v>111803.625</v>
      </c>
      <c r="F116" s="30" t="str">
        <f t="shared" si="2"/>
        <v>#N/A</v>
      </c>
      <c r="G116" s="37">
        <f t="shared" si="3"/>
        <v>111803.625</v>
      </c>
      <c r="H116" s="65" t="str">
        <f t="shared" si="4"/>
        <v>#N/A</v>
      </c>
    </row>
    <row r="117">
      <c r="A117" s="26">
        <v>42120.0</v>
      </c>
      <c r="B117" s="30" t="str">
        <f>IFERROR(VLOOKUP(A117,'_holidays'!A117:B2222,2, false),"Ns")</f>
        <v>Y</v>
      </c>
      <c r="C117" s="30" t="str">
        <f>IFERROR(VLOOKUP(A117,'_holidays'!A117:C2222,3,False),"Ns")</f>
        <v>N</v>
      </c>
      <c r="D117" s="27">
        <v>108217.82</v>
      </c>
      <c r="E117" s="27">
        <f t="shared" si="1"/>
        <v>108217.82</v>
      </c>
      <c r="F117" s="30" t="str">
        <f t="shared" si="2"/>
        <v>#N/A</v>
      </c>
      <c r="G117" s="30" t="str">
        <f t="shared" si="3"/>
        <v>#N/A</v>
      </c>
      <c r="H117" s="67">
        <f t="shared" si="4"/>
        <v>108217.82</v>
      </c>
    </row>
    <row r="118">
      <c r="A118" s="26">
        <v>42121.0</v>
      </c>
      <c r="B118" s="30" t="str">
        <f>IFERROR(VLOOKUP(A118,'_holidays'!A118:B2223,2, false),"Ns")</f>
        <v>Y</v>
      </c>
      <c r="C118" s="30" t="str">
        <f>IFERROR(VLOOKUP(A118,'_holidays'!A118:C2223,3,False),"Ns")</f>
        <v>N</v>
      </c>
      <c r="D118" s="27">
        <v>127855.22</v>
      </c>
      <c r="E118" s="27">
        <f t="shared" si="1"/>
        <v>127855.22</v>
      </c>
      <c r="F118" s="30" t="str">
        <f t="shared" si="2"/>
        <v>#N/A</v>
      </c>
      <c r="G118" s="30" t="str">
        <f t="shared" si="3"/>
        <v>#N/A</v>
      </c>
      <c r="H118" s="67">
        <f t="shared" si="4"/>
        <v>127855.22</v>
      </c>
    </row>
    <row r="119">
      <c r="A119" s="26">
        <v>42122.0</v>
      </c>
      <c r="B119" s="30" t="str">
        <f>IFERROR(VLOOKUP(A119,'_holidays'!A119:B2224,2, false),"Ns")</f>
        <v>Y</v>
      </c>
      <c r="C119" s="30" t="str">
        <f>IFERROR(VLOOKUP(A119,'_holidays'!A119:C2224,3,False),"Ns")</f>
        <v>N</v>
      </c>
      <c r="D119" s="27">
        <v>132642.14</v>
      </c>
      <c r="E119" s="27">
        <f t="shared" si="1"/>
        <v>132642.14</v>
      </c>
      <c r="F119" s="30" t="str">
        <f t="shared" si="2"/>
        <v>#N/A</v>
      </c>
      <c r="G119" s="30" t="str">
        <f t="shared" si="3"/>
        <v>#N/A</v>
      </c>
      <c r="H119" s="67">
        <f t="shared" si="4"/>
        <v>132642.14</v>
      </c>
    </row>
    <row r="120">
      <c r="A120" s="26">
        <v>42123.0</v>
      </c>
      <c r="B120" s="30" t="str">
        <f>IFERROR(VLOOKUP(A120,'_holidays'!A120:B2225,2, false),"Ns")</f>
        <v>Y</v>
      </c>
      <c r="C120" s="30" t="str">
        <f>IFERROR(VLOOKUP(A120,'_holidays'!A120:C2225,3,False),"Ns")</f>
        <v>N</v>
      </c>
      <c r="D120" s="27">
        <v>132814.615</v>
      </c>
      <c r="E120" s="27">
        <f t="shared" si="1"/>
        <v>132814.615</v>
      </c>
      <c r="F120" s="30" t="str">
        <f t="shared" si="2"/>
        <v>#N/A</v>
      </c>
      <c r="G120" s="30" t="str">
        <f t="shared" si="3"/>
        <v>#N/A</v>
      </c>
      <c r="H120" s="67">
        <f t="shared" si="4"/>
        <v>132814.615</v>
      </c>
    </row>
    <row r="121">
      <c r="A121" s="26">
        <v>42124.0</v>
      </c>
      <c r="B121" s="30" t="str">
        <f>IFERROR(VLOOKUP(A121,'_holidays'!A121:B2226,2, false),"Ns")</f>
        <v>Y</v>
      </c>
      <c r="C121" s="30" t="str">
        <f>IFERROR(VLOOKUP(A121,'_holidays'!A121:C2226,3,False),"Ns")</f>
        <v>N</v>
      </c>
      <c r="D121" s="27">
        <v>132669.58</v>
      </c>
      <c r="E121" s="27">
        <f t="shared" si="1"/>
        <v>132669.58</v>
      </c>
      <c r="F121" s="30" t="str">
        <f t="shared" si="2"/>
        <v>#N/A</v>
      </c>
      <c r="G121" s="30" t="str">
        <f t="shared" si="3"/>
        <v>#N/A</v>
      </c>
      <c r="H121" s="67">
        <f t="shared" si="4"/>
        <v>132669.58</v>
      </c>
    </row>
    <row r="122">
      <c r="A122" s="26">
        <v>42125.0</v>
      </c>
      <c r="B122" s="30" t="str">
        <f>IFERROR(VLOOKUP(A122,'_holidays'!A122:B2227,2, false),"Ns")</f>
        <v>Ns</v>
      </c>
      <c r="C122" s="30" t="str">
        <f>IFERROR(VLOOKUP(A122,'_holidays'!A122:C2227,3,False),"Ns")</f>
        <v>Ns</v>
      </c>
      <c r="D122" s="27">
        <v>126304.445</v>
      </c>
      <c r="E122" s="27" t="str">
        <f t="shared" si="1"/>
        <v>#N/A</v>
      </c>
      <c r="F122" s="30" t="str">
        <f t="shared" si="2"/>
        <v>#N/A</v>
      </c>
      <c r="G122" s="30" t="str">
        <f t="shared" si="3"/>
        <v>#N/A</v>
      </c>
      <c r="H122" s="65" t="str">
        <f t="shared" si="4"/>
        <v>#N/A</v>
      </c>
    </row>
    <row r="123">
      <c r="A123" s="26">
        <v>42126.0</v>
      </c>
      <c r="B123" s="30" t="str">
        <f>IFERROR(VLOOKUP(A123,'_holidays'!A123:B2228,2, false),"Ns")</f>
        <v>Ns</v>
      </c>
      <c r="C123" s="30" t="str">
        <f>IFERROR(VLOOKUP(A123,'_holidays'!A123:C2228,3,False),"Ns")</f>
        <v>Ns</v>
      </c>
      <c r="D123" s="27">
        <v>108487.975</v>
      </c>
      <c r="E123" s="27" t="str">
        <f t="shared" si="1"/>
        <v>#N/A</v>
      </c>
      <c r="F123" s="30" t="str">
        <f t="shared" si="2"/>
        <v>#N/A</v>
      </c>
      <c r="G123" s="30" t="str">
        <f t="shared" si="3"/>
        <v>#N/A</v>
      </c>
      <c r="H123" s="65" t="str">
        <f t="shared" si="4"/>
        <v>#N/A</v>
      </c>
    </row>
    <row r="124">
      <c r="A124" s="26">
        <v>42127.0</v>
      </c>
      <c r="B124" s="30" t="str">
        <f>IFERROR(VLOOKUP(A124,'_holidays'!A124:B2229,2, false),"Ns")</f>
        <v>Ns</v>
      </c>
      <c r="C124" s="30" t="str">
        <f>IFERROR(VLOOKUP(A124,'_holidays'!A124:C2229,3,False),"Ns")</f>
        <v>Ns</v>
      </c>
      <c r="D124" s="27">
        <v>109233.34</v>
      </c>
      <c r="E124" s="27" t="str">
        <f t="shared" si="1"/>
        <v>#N/A</v>
      </c>
      <c r="F124" s="30" t="str">
        <f t="shared" si="2"/>
        <v>#N/A</v>
      </c>
      <c r="G124" s="30" t="str">
        <f t="shared" si="3"/>
        <v>#N/A</v>
      </c>
      <c r="H124" s="65" t="str">
        <f t="shared" si="4"/>
        <v>#N/A</v>
      </c>
    </row>
    <row r="125">
      <c r="A125" s="26">
        <v>42128.0</v>
      </c>
      <c r="B125" s="30" t="str">
        <f>IFERROR(VLOOKUP(A125,'_holidays'!A125:B2230,2, false),"Ns")</f>
        <v>Ns</v>
      </c>
      <c r="C125" s="30" t="str">
        <f>IFERROR(VLOOKUP(A125,'_holidays'!A125:C2230,3,False),"Ns")</f>
        <v>Ns</v>
      </c>
      <c r="D125" s="27">
        <v>122375.47</v>
      </c>
      <c r="E125" s="27" t="str">
        <f t="shared" si="1"/>
        <v>#N/A</v>
      </c>
      <c r="F125" s="30" t="str">
        <f t="shared" si="2"/>
        <v>#N/A</v>
      </c>
      <c r="G125" s="30" t="str">
        <f t="shared" si="3"/>
        <v>#N/A</v>
      </c>
      <c r="H125" s="65" t="str">
        <f t="shared" si="4"/>
        <v>#N/A</v>
      </c>
    </row>
    <row r="126">
      <c r="A126" s="26">
        <v>42129.0</v>
      </c>
      <c r="B126" s="30" t="str">
        <f>IFERROR(VLOOKUP(A126,'_holidays'!A126:B2231,2, false),"Ns")</f>
        <v>Y</v>
      </c>
      <c r="C126" s="30" t="str">
        <f>IFERROR(VLOOKUP(A126,'_holidays'!A126:C2231,3,False),"Ns")</f>
        <v>N</v>
      </c>
      <c r="D126" s="27">
        <v>123734.865</v>
      </c>
      <c r="E126" s="27">
        <f t="shared" si="1"/>
        <v>123734.865</v>
      </c>
      <c r="F126" s="30" t="str">
        <f t="shared" si="2"/>
        <v>#N/A</v>
      </c>
      <c r="G126" s="30" t="str">
        <f t="shared" si="3"/>
        <v>#N/A</v>
      </c>
      <c r="H126" s="67">
        <f t="shared" si="4"/>
        <v>123734.865</v>
      </c>
    </row>
    <row r="127">
      <c r="A127" s="26">
        <v>42130.0</v>
      </c>
      <c r="B127" s="30" t="str">
        <f>IFERROR(VLOOKUP(A127,'_holidays'!A127:B2232,2, false),"Ns")</f>
        <v>Y</v>
      </c>
      <c r="C127" s="30" t="str">
        <f>IFERROR(VLOOKUP(A127,'_holidays'!A127:C2232,3,False),"Ns")</f>
        <v>N</v>
      </c>
      <c r="D127" s="27">
        <v>129121.86</v>
      </c>
      <c r="E127" s="27">
        <f t="shared" si="1"/>
        <v>129121.86</v>
      </c>
      <c r="F127" s="30" t="str">
        <f t="shared" si="2"/>
        <v>#N/A</v>
      </c>
      <c r="G127" s="30" t="str">
        <f t="shared" si="3"/>
        <v>#N/A</v>
      </c>
      <c r="H127" s="67">
        <f t="shared" si="4"/>
        <v>129121.86</v>
      </c>
    </row>
    <row r="128">
      <c r="A128" s="26">
        <v>42131.0</v>
      </c>
      <c r="B128" s="30" t="str">
        <f>IFERROR(VLOOKUP(A128,'_holidays'!A128:B2233,2, false),"Ns")</f>
        <v>N</v>
      </c>
      <c r="C128" s="30" t="str">
        <f>IFERROR(VLOOKUP(A128,'_holidays'!A128:C2233,3,False),"Ns")</f>
        <v>N</v>
      </c>
      <c r="D128" s="27">
        <v>131237.185</v>
      </c>
      <c r="E128" s="27" t="str">
        <f t="shared" si="1"/>
        <v>#N/A</v>
      </c>
      <c r="F128" s="37">
        <f t="shared" si="2"/>
        <v>131237.185</v>
      </c>
      <c r="G128" s="30" t="str">
        <f t="shared" si="3"/>
        <v>#N/A</v>
      </c>
      <c r="H128" s="67">
        <f t="shared" si="4"/>
        <v>131237.185</v>
      </c>
    </row>
    <row r="129">
      <c r="A129" s="26">
        <v>42132.0</v>
      </c>
      <c r="B129" s="30" t="str">
        <f>IFERROR(VLOOKUP(A129,'_holidays'!A129:B2234,2, false),"Ns")</f>
        <v>Y</v>
      </c>
      <c r="C129" s="30" t="str">
        <f>IFERROR(VLOOKUP(A129,'_holidays'!A129:C2234,3,False),"Ns")</f>
        <v>N</v>
      </c>
      <c r="D129" s="27">
        <v>131138.73</v>
      </c>
      <c r="E129" s="27">
        <f t="shared" si="1"/>
        <v>131138.73</v>
      </c>
      <c r="F129" s="30" t="str">
        <f t="shared" si="2"/>
        <v>#N/A</v>
      </c>
      <c r="G129" s="30" t="str">
        <f t="shared" si="3"/>
        <v>#N/A</v>
      </c>
      <c r="H129" s="67">
        <f t="shared" si="4"/>
        <v>131138.73</v>
      </c>
    </row>
    <row r="130">
      <c r="A130" s="26">
        <v>42133.0</v>
      </c>
      <c r="B130" s="30" t="str">
        <f>IFERROR(VLOOKUP(A130,'_holidays'!A130:B2235,2, false),"Ns")</f>
        <v>Y</v>
      </c>
      <c r="C130" s="30" t="str">
        <f>IFERROR(VLOOKUP(A130,'_holidays'!A130:C2235,3,False),"Ns")</f>
        <v>N</v>
      </c>
      <c r="D130" s="27">
        <v>108377.05</v>
      </c>
      <c r="E130" s="27">
        <f t="shared" si="1"/>
        <v>108377.05</v>
      </c>
      <c r="F130" s="30" t="str">
        <f t="shared" si="2"/>
        <v>#N/A</v>
      </c>
      <c r="G130" s="30" t="str">
        <f t="shared" si="3"/>
        <v>#N/A</v>
      </c>
      <c r="H130" s="67">
        <f t="shared" si="4"/>
        <v>108377.05</v>
      </c>
    </row>
    <row r="131">
      <c r="A131" s="26">
        <v>42134.0</v>
      </c>
      <c r="B131" s="30" t="str">
        <f>IFERROR(VLOOKUP(A131,'_holidays'!A131:B2236,2, false),"Ns")</f>
        <v>N</v>
      </c>
      <c r="C131" s="30" t="str">
        <f>IFERROR(VLOOKUP(A131,'_holidays'!A131:C2236,3,False),"Ns")</f>
        <v>N</v>
      </c>
      <c r="D131" s="27">
        <v>103811.28</v>
      </c>
      <c r="E131" s="27" t="str">
        <f t="shared" si="1"/>
        <v>#N/A</v>
      </c>
      <c r="F131" s="37">
        <f t="shared" si="2"/>
        <v>103811.28</v>
      </c>
      <c r="G131" s="30" t="str">
        <f t="shared" si="3"/>
        <v>#N/A</v>
      </c>
      <c r="H131" s="67">
        <f t="shared" si="4"/>
        <v>103811.28</v>
      </c>
    </row>
    <row r="132">
      <c r="A132" s="26">
        <v>42135.0</v>
      </c>
      <c r="B132" s="30" t="str">
        <f>IFERROR(VLOOKUP(A132,'_holidays'!A132:B2237,2, false),"Ns")</f>
        <v>Y</v>
      </c>
      <c r="C132" s="30" t="str">
        <f>IFERROR(VLOOKUP(A132,'_holidays'!A132:C2237,3,False),"Ns")</f>
        <v>N</v>
      </c>
      <c r="D132" s="27">
        <v>123740.245</v>
      </c>
      <c r="E132" s="27">
        <f t="shared" si="1"/>
        <v>123740.245</v>
      </c>
      <c r="F132" s="30" t="str">
        <f t="shared" si="2"/>
        <v>#N/A</v>
      </c>
      <c r="G132" s="30" t="str">
        <f t="shared" si="3"/>
        <v>#N/A</v>
      </c>
      <c r="H132" s="67">
        <f t="shared" si="4"/>
        <v>123740.245</v>
      </c>
    </row>
    <row r="133">
      <c r="A133" s="26">
        <v>42136.0</v>
      </c>
      <c r="B133" s="30" t="str">
        <f>IFERROR(VLOOKUP(A133,'_holidays'!A133:B2238,2, false),"Ns")</f>
        <v>Y</v>
      </c>
      <c r="C133" s="30" t="str">
        <f>IFERROR(VLOOKUP(A133,'_holidays'!A133:C2238,3,False),"Ns")</f>
        <v>N</v>
      </c>
      <c r="D133" s="27">
        <v>129312.58</v>
      </c>
      <c r="E133" s="27">
        <f t="shared" si="1"/>
        <v>129312.58</v>
      </c>
      <c r="F133" s="30" t="str">
        <f t="shared" si="2"/>
        <v>#N/A</v>
      </c>
      <c r="G133" s="30" t="str">
        <f t="shared" si="3"/>
        <v>#N/A</v>
      </c>
      <c r="H133" s="67">
        <f t="shared" si="4"/>
        <v>129312.58</v>
      </c>
    </row>
    <row r="134">
      <c r="A134" s="26">
        <v>42137.0</v>
      </c>
      <c r="B134" s="30" t="str">
        <f>IFERROR(VLOOKUP(A134,'_holidays'!A134:B2239,2, false),"Ns")</f>
        <v>Y</v>
      </c>
      <c r="C134" s="30" t="str">
        <f>IFERROR(VLOOKUP(A134,'_holidays'!A134:C2239,3,False),"Ns")</f>
        <v>N</v>
      </c>
      <c r="D134" s="27">
        <v>136903.27</v>
      </c>
      <c r="E134" s="27">
        <f t="shared" si="1"/>
        <v>136903.27</v>
      </c>
      <c r="F134" s="30" t="str">
        <f t="shared" si="2"/>
        <v>#N/A</v>
      </c>
      <c r="G134" s="30" t="str">
        <f t="shared" si="3"/>
        <v>#N/A</v>
      </c>
      <c r="H134" s="67">
        <f t="shared" si="4"/>
        <v>136903.27</v>
      </c>
    </row>
    <row r="135">
      <c r="A135" s="26">
        <v>42138.0</v>
      </c>
      <c r="B135" s="30" t="str">
        <f>IFERROR(VLOOKUP(A135,'_holidays'!A135:B2240,2, false),"Ns")</f>
        <v>Y</v>
      </c>
      <c r="C135" s="30" t="str">
        <f>IFERROR(VLOOKUP(A135,'_holidays'!A135:C2240,3,False),"Ns")</f>
        <v>N</v>
      </c>
      <c r="D135" s="27">
        <v>135217.65</v>
      </c>
      <c r="E135" s="27">
        <f t="shared" si="1"/>
        <v>135217.65</v>
      </c>
      <c r="F135" s="30" t="str">
        <f t="shared" si="2"/>
        <v>#N/A</v>
      </c>
      <c r="G135" s="30" t="str">
        <f t="shared" si="3"/>
        <v>#N/A</v>
      </c>
      <c r="H135" s="67">
        <f t="shared" si="4"/>
        <v>135217.65</v>
      </c>
    </row>
    <row r="136">
      <c r="A136" s="26">
        <v>42139.0</v>
      </c>
      <c r="B136" s="30" t="str">
        <f>IFERROR(VLOOKUP(A136,'_holidays'!A136:B2241,2, false),"Ns")</f>
        <v>Y</v>
      </c>
      <c r="C136" s="30" t="str">
        <f>IFERROR(VLOOKUP(A136,'_holidays'!A136:C2241,3,False),"Ns")</f>
        <v>N</v>
      </c>
      <c r="D136" s="27">
        <v>135172.41</v>
      </c>
      <c r="E136" s="27">
        <f t="shared" si="1"/>
        <v>135172.41</v>
      </c>
      <c r="F136" s="30" t="str">
        <f t="shared" si="2"/>
        <v>#N/A</v>
      </c>
      <c r="G136" s="30" t="str">
        <f t="shared" si="3"/>
        <v>#N/A</v>
      </c>
      <c r="H136" s="67">
        <f t="shared" si="4"/>
        <v>135172.41</v>
      </c>
    </row>
    <row r="137">
      <c r="A137" s="26">
        <v>42140.0</v>
      </c>
      <c r="B137" s="30" t="str">
        <f>IFERROR(VLOOKUP(A137,'_holidays'!A137:B2242,2, false),"Ns")</f>
        <v>Y</v>
      </c>
      <c r="C137" s="30" t="str">
        <f>IFERROR(VLOOKUP(A137,'_holidays'!A137:C2242,3,False),"Ns")</f>
        <v>N</v>
      </c>
      <c r="D137" s="27">
        <v>117136.63</v>
      </c>
      <c r="E137" s="27">
        <f t="shared" si="1"/>
        <v>117136.63</v>
      </c>
      <c r="F137" s="30" t="str">
        <f t="shared" si="2"/>
        <v>#N/A</v>
      </c>
      <c r="G137" s="30" t="str">
        <f t="shared" si="3"/>
        <v>#N/A</v>
      </c>
      <c r="H137" s="67">
        <f t="shared" si="4"/>
        <v>117136.63</v>
      </c>
    </row>
    <row r="138">
      <c r="A138" s="26">
        <v>42141.0</v>
      </c>
      <c r="B138" s="30" t="str">
        <f>IFERROR(VLOOKUP(A138,'_holidays'!A138:B2243,2, false),"Ns")</f>
        <v>Y</v>
      </c>
      <c r="C138" s="30" t="str">
        <f>IFERROR(VLOOKUP(A138,'_holidays'!A138:C2243,3,False),"Ns")</f>
        <v>N</v>
      </c>
      <c r="D138" s="27">
        <v>111897.085</v>
      </c>
      <c r="E138" s="27">
        <f t="shared" si="1"/>
        <v>111897.085</v>
      </c>
      <c r="F138" s="30" t="str">
        <f t="shared" si="2"/>
        <v>#N/A</v>
      </c>
      <c r="G138" s="30" t="str">
        <f t="shared" si="3"/>
        <v>#N/A</v>
      </c>
      <c r="H138" s="67">
        <f t="shared" si="4"/>
        <v>111897.085</v>
      </c>
    </row>
    <row r="139">
      <c r="A139" s="26">
        <v>42142.0</v>
      </c>
      <c r="B139" s="30" t="str">
        <f>IFERROR(VLOOKUP(A139,'_holidays'!A139:B2244,2, false),"Ns")</f>
        <v>Y</v>
      </c>
      <c r="C139" s="30" t="str">
        <f>IFERROR(VLOOKUP(A139,'_holidays'!A139:C2244,3,False),"Ns")</f>
        <v>N</v>
      </c>
      <c r="D139" s="27">
        <v>127524.8</v>
      </c>
      <c r="E139" s="27">
        <f t="shared" si="1"/>
        <v>127524.8</v>
      </c>
      <c r="F139" s="30" t="str">
        <f t="shared" si="2"/>
        <v>#N/A</v>
      </c>
      <c r="G139" s="30" t="str">
        <f t="shared" si="3"/>
        <v>#N/A</v>
      </c>
      <c r="H139" s="67">
        <f t="shared" si="4"/>
        <v>127524.8</v>
      </c>
    </row>
    <row r="140">
      <c r="A140" s="26">
        <v>42143.0</v>
      </c>
      <c r="B140" s="30" t="str">
        <f>IFERROR(VLOOKUP(A140,'_holidays'!A140:B2245,2, false),"Ns")</f>
        <v>Y</v>
      </c>
      <c r="C140" s="30" t="str">
        <f>IFERROR(VLOOKUP(A140,'_holidays'!A140:C2245,3,False),"Ns")</f>
        <v>N</v>
      </c>
      <c r="D140" s="27">
        <v>133235.48</v>
      </c>
      <c r="E140" s="27">
        <f t="shared" si="1"/>
        <v>133235.48</v>
      </c>
      <c r="F140" s="30" t="str">
        <f t="shared" si="2"/>
        <v>#N/A</v>
      </c>
      <c r="G140" s="30" t="str">
        <f t="shared" si="3"/>
        <v>#N/A</v>
      </c>
      <c r="H140" s="67">
        <f t="shared" si="4"/>
        <v>133235.48</v>
      </c>
    </row>
    <row r="141">
      <c r="A141" s="26">
        <v>42144.0</v>
      </c>
      <c r="B141" s="30" t="str">
        <f>IFERROR(VLOOKUP(A141,'_holidays'!A141:B2246,2, false),"Ns")</f>
        <v>Y</v>
      </c>
      <c r="C141" s="30" t="str">
        <f>IFERROR(VLOOKUP(A141,'_holidays'!A141:C2246,3,False),"Ns")</f>
        <v>N</v>
      </c>
      <c r="D141" s="27">
        <v>127522.71</v>
      </c>
      <c r="E141" s="27">
        <f t="shared" si="1"/>
        <v>127522.71</v>
      </c>
      <c r="F141" s="30" t="str">
        <f t="shared" si="2"/>
        <v>#N/A</v>
      </c>
      <c r="G141" s="30" t="str">
        <f t="shared" si="3"/>
        <v>#N/A</v>
      </c>
      <c r="H141" s="67">
        <f t="shared" si="4"/>
        <v>127522.71</v>
      </c>
    </row>
    <row r="142">
      <c r="A142" s="26">
        <v>42145.0</v>
      </c>
      <c r="B142" s="30" t="str">
        <f>IFERROR(VLOOKUP(A142,'_holidays'!A142:B2247,2, false),"Ns")</f>
        <v>Y</v>
      </c>
      <c r="C142" s="30" t="str">
        <f>IFERROR(VLOOKUP(A142,'_holidays'!A142:C2247,3,False),"Ns")</f>
        <v>N</v>
      </c>
      <c r="D142" s="27">
        <v>135361.195</v>
      </c>
      <c r="E142" s="27">
        <f t="shared" si="1"/>
        <v>135361.195</v>
      </c>
      <c r="F142" s="30" t="str">
        <f t="shared" si="2"/>
        <v>#N/A</v>
      </c>
      <c r="G142" s="30" t="str">
        <f t="shared" si="3"/>
        <v>#N/A</v>
      </c>
      <c r="H142" s="67">
        <f t="shared" si="4"/>
        <v>135361.195</v>
      </c>
    </row>
    <row r="143">
      <c r="A143" s="26">
        <v>42146.0</v>
      </c>
      <c r="B143" s="30" t="str">
        <f>IFERROR(VLOOKUP(A143,'_holidays'!A143:B2248,2, false),"Ns")</f>
        <v>Y</v>
      </c>
      <c r="C143" s="30" t="str">
        <f>IFERROR(VLOOKUP(A143,'_holidays'!A143:C2248,3,False),"Ns")</f>
        <v>N</v>
      </c>
      <c r="D143" s="27">
        <v>133422.46</v>
      </c>
      <c r="E143" s="27">
        <f t="shared" si="1"/>
        <v>133422.46</v>
      </c>
      <c r="F143" s="30" t="str">
        <f t="shared" si="2"/>
        <v>#N/A</v>
      </c>
      <c r="G143" s="30" t="str">
        <f t="shared" si="3"/>
        <v>#N/A</v>
      </c>
      <c r="H143" s="67">
        <f t="shared" si="4"/>
        <v>133422.46</v>
      </c>
    </row>
    <row r="144">
      <c r="A144" s="26">
        <v>42147.0</v>
      </c>
      <c r="B144" s="30" t="str">
        <f>IFERROR(VLOOKUP(A144,'_holidays'!A144:B2249,2, false),"Ns")</f>
        <v>Y</v>
      </c>
      <c r="C144" s="30" t="str">
        <f>IFERROR(VLOOKUP(A144,'_holidays'!A144:C2249,3,False),"Ns")</f>
        <v>N</v>
      </c>
      <c r="D144" s="27">
        <v>119331.85</v>
      </c>
      <c r="E144" s="27">
        <f t="shared" si="1"/>
        <v>119331.85</v>
      </c>
      <c r="F144" s="30" t="str">
        <f t="shared" si="2"/>
        <v>#N/A</v>
      </c>
      <c r="G144" s="30" t="str">
        <f t="shared" si="3"/>
        <v>#N/A</v>
      </c>
      <c r="H144" s="67">
        <f t="shared" si="4"/>
        <v>119331.85</v>
      </c>
    </row>
    <row r="145">
      <c r="A145" s="26">
        <v>42148.0</v>
      </c>
      <c r="B145" s="30" t="str">
        <f>IFERROR(VLOOKUP(A145,'_holidays'!A145:B2250,2, false),"Ns")</f>
        <v>Y</v>
      </c>
      <c r="C145" s="30" t="str">
        <f>IFERROR(VLOOKUP(A145,'_holidays'!A145:C2250,3,False),"Ns")</f>
        <v>N</v>
      </c>
      <c r="D145" s="27">
        <v>118783.085</v>
      </c>
      <c r="E145" s="27">
        <f t="shared" si="1"/>
        <v>118783.085</v>
      </c>
      <c r="F145" s="30" t="str">
        <f t="shared" si="2"/>
        <v>#N/A</v>
      </c>
      <c r="G145" s="30" t="str">
        <f t="shared" si="3"/>
        <v>#N/A</v>
      </c>
      <c r="H145" s="67">
        <f t="shared" si="4"/>
        <v>118783.085</v>
      </c>
    </row>
    <row r="146">
      <c r="A146" s="26">
        <v>42149.0</v>
      </c>
      <c r="B146" s="30" t="str">
        <f>IFERROR(VLOOKUP(A146,'_holidays'!A146:B2251,2, false),"Ns")</f>
        <v>Y</v>
      </c>
      <c r="C146" s="30" t="str">
        <f>IFERROR(VLOOKUP(A146,'_holidays'!A146:C2251,3,False),"Ns")</f>
        <v>N</v>
      </c>
      <c r="D146" s="27">
        <v>136690.92</v>
      </c>
      <c r="E146" s="27">
        <f t="shared" si="1"/>
        <v>136690.92</v>
      </c>
      <c r="F146" s="30" t="str">
        <f t="shared" si="2"/>
        <v>#N/A</v>
      </c>
      <c r="G146" s="30" t="str">
        <f t="shared" si="3"/>
        <v>#N/A</v>
      </c>
      <c r="H146" s="67">
        <f t="shared" si="4"/>
        <v>136690.92</v>
      </c>
    </row>
    <row r="147">
      <c r="A147" s="26">
        <v>42150.0</v>
      </c>
      <c r="B147" s="30" t="str">
        <f>IFERROR(VLOOKUP(A147,'_holidays'!A147:B2252,2, false),"Ns")</f>
        <v>Y</v>
      </c>
      <c r="C147" s="30" t="str">
        <f>IFERROR(VLOOKUP(A147,'_holidays'!A147:C2252,3,False),"Ns")</f>
        <v>N</v>
      </c>
      <c r="D147" s="27">
        <v>140886.995</v>
      </c>
      <c r="E147" s="27">
        <f t="shared" si="1"/>
        <v>140886.995</v>
      </c>
      <c r="F147" s="30" t="str">
        <f t="shared" si="2"/>
        <v>#N/A</v>
      </c>
      <c r="G147" s="30" t="str">
        <f t="shared" si="3"/>
        <v>#N/A</v>
      </c>
      <c r="H147" s="67">
        <f t="shared" si="4"/>
        <v>140886.995</v>
      </c>
    </row>
    <row r="148">
      <c r="A148" s="26">
        <v>42151.0</v>
      </c>
      <c r="B148" s="30" t="str">
        <f>IFERROR(VLOOKUP(A148,'_holidays'!A148:B2253,2, false),"Ns")</f>
        <v>Y</v>
      </c>
      <c r="C148" s="30" t="str">
        <f>IFERROR(VLOOKUP(A148,'_holidays'!A148:C2253,3,False),"Ns")</f>
        <v>N</v>
      </c>
      <c r="D148" s="27">
        <v>133103.37</v>
      </c>
      <c r="E148" s="27">
        <f t="shared" si="1"/>
        <v>133103.37</v>
      </c>
      <c r="F148" s="30" t="str">
        <f t="shared" si="2"/>
        <v>#N/A</v>
      </c>
      <c r="G148" s="30" t="str">
        <f t="shared" si="3"/>
        <v>#N/A</v>
      </c>
      <c r="H148" s="67">
        <f t="shared" si="4"/>
        <v>133103.37</v>
      </c>
    </row>
    <row r="149">
      <c r="A149" s="26">
        <v>42152.0</v>
      </c>
      <c r="B149" s="30" t="str">
        <f>IFERROR(VLOOKUP(A149,'_holidays'!A149:B2254,2, false),"Ns")</f>
        <v>Y</v>
      </c>
      <c r="C149" s="30" t="str">
        <f>IFERROR(VLOOKUP(A149,'_holidays'!A149:C2254,3,False),"Ns")</f>
        <v>N</v>
      </c>
      <c r="D149" s="27">
        <v>127900.235</v>
      </c>
      <c r="E149" s="27">
        <f t="shared" si="1"/>
        <v>127900.235</v>
      </c>
      <c r="F149" s="30" t="str">
        <f t="shared" si="2"/>
        <v>#N/A</v>
      </c>
      <c r="G149" s="30" t="str">
        <f t="shared" si="3"/>
        <v>#N/A</v>
      </c>
      <c r="H149" s="67">
        <f t="shared" si="4"/>
        <v>127900.235</v>
      </c>
    </row>
    <row r="150">
      <c r="A150" s="26">
        <v>42153.0</v>
      </c>
      <c r="B150" s="30" t="str">
        <f>IFERROR(VLOOKUP(A150,'_holidays'!A150:B2255,2, false),"Ns")</f>
        <v>Y</v>
      </c>
      <c r="C150" s="30" t="str">
        <f>IFERROR(VLOOKUP(A150,'_holidays'!A150:C2255,3,False),"Ns")</f>
        <v>N</v>
      </c>
      <c r="D150" s="27">
        <v>132338.94</v>
      </c>
      <c r="E150" s="27">
        <f t="shared" si="1"/>
        <v>132338.94</v>
      </c>
      <c r="F150" s="30" t="str">
        <f t="shared" si="2"/>
        <v>#N/A</v>
      </c>
      <c r="G150" s="30" t="str">
        <f t="shared" si="3"/>
        <v>#N/A</v>
      </c>
      <c r="H150" s="67">
        <f t="shared" si="4"/>
        <v>132338.94</v>
      </c>
    </row>
    <row r="151">
      <c r="A151" s="26">
        <v>42154.0</v>
      </c>
      <c r="B151" s="30" t="str">
        <f>IFERROR(VLOOKUP(A151,'_holidays'!A151:B2256,2, false),"Ns")</f>
        <v>Y</v>
      </c>
      <c r="C151" s="30" t="str">
        <f>IFERROR(VLOOKUP(A151,'_holidays'!A151:C2256,3,False),"Ns")</f>
        <v>N</v>
      </c>
      <c r="D151" s="27">
        <v>114669.79</v>
      </c>
      <c r="E151" s="27">
        <f t="shared" si="1"/>
        <v>114669.79</v>
      </c>
      <c r="F151" s="30" t="str">
        <f t="shared" si="2"/>
        <v>#N/A</v>
      </c>
      <c r="G151" s="30" t="str">
        <f t="shared" si="3"/>
        <v>#N/A</v>
      </c>
      <c r="H151" s="67">
        <f t="shared" si="4"/>
        <v>114669.79</v>
      </c>
    </row>
    <row r="152">
      <c r="A152" s="26">
        <v>42155.0</v>
      </c>
      <c r="B152" s="30" t="str">
        <f>IFERROR(VLOOKUP(A152,'_holidays'!A152:B2257,2, false),"Ns")</f>
        <v>Y</v>
      </c>
      <c r="C152" s="30" t="str">
        <f>IFERROR(VLOOKUP(A152,'_holidays'!A152:C2257,3,False),"Ns")</f>
        <v>N</v>
      </c>
      <c r="D152" s="27">
        <v>113261.26</v>
      </c>
      <c r="E152" s="27">
        <f t="shared" si="1"/>
        <v>113261.26</v>
      </c>
      <c r="F152" s="30" t="str">
        <f t="shared" si="2"/>
        <v>#N/A</v>
      </c>
      <c r="G152" s="30" t="str">
        <f t="shared" si="3"/>
        <v>#N/A</v>
      </c>
      <c r="H152" s="67">
        <f t="shared" si="4"/>
        <v>113261.26</v>
      </c>
    </row>
    <row r="153">
      <c r="A153" s="26">
        <v>42156.0</v>
      </c>
      <c r="B153" s="30" t="str">
        <f>IFERROR(VLOOKUP(A153,'_holidays'!A153:B2258,2, false),"Ns")</f>
        <v>Ns</v>
      </c>
      <c r="C153" s="30" t="str">
        <f>IFERROR(VLOOKUP(A153,'_holidays'!A153:C2258,3,False),"Ns")</f>
        <v>Ns</v>
      </c>
      <c r="D153" s="27">
        <v>140919.995</v>
      </c>
      <c r="E153" s="27" t="str">
        <f t="shared" si="1"/>
        <v>#N/A</v>
      </c>
      <c r="F153" s="30" t="str">
        <f t="shared" si="2"/>
        <v>#N/A</v>
      </c>
      <c r="G153" s="30" t="str">
        <f t="shared" si="3"/>
        <v>#N/A</v>
      </c>
      <c r="H153" s="65" t="str">
        <f t="shared" si="4"/>
        <v>#N/A</v>
      </c>
    </row>
    <row r="154">
      <c r="A154" s="26">
        <v>42157.0</v>
      </c>
      <c r="B154" s="30" t="str">
        <f>IFERROR(VLOOKUP(A154,'_holidays'!A154:B2259,2, false),"Ns")</f>
        <v>Ns</v>
      </c>
      <c r="C154" s="30" t="str">
        <f>IFERROR(VLOOKUP(A154,'_holidays'!A154:C2259,3,False),"Ns")</f>
        <v>Ns</v>
      </c>
      <c r="D154" s="27">
        <v>148534.505</v>
      </c>
      <c r="E154" s="27" t="str">
        <f t="shared" si="1"/>
        <v>#N/A</v>
      </c>
      <c r="F154" s="30" t="str">
        <f t="shared" si="2"/>
        <v>#N/A</v>
      </c>
      <c r="G154" s="30" t="str">
        <f t="shared" si="3"/>
        <v>#N/A</v>
      </c>
      <c r="H154" s="65" t="str">
        <f t="shared" si="4"/>
        <v>#N/A</v>
      </c>
    </row>
    <row r="155">
      <c r="A155" s="26">
        <v>42158.0</v>
      </c>
      <c r="B155" s="30" t="str">
        <f>IFERROR(VLOOKUP(A155,'_holidays'!A155:B2260,2, false),"Ns")</f>
        <v>Ns</v>
      </c>
      <c r="C155" s="30" t="str">
        <f>IFERROR(VLOOKUP(A155,'_holidays'!A155:C2260,3,False),"Ns")</f>
        <v>Ns</v>
      </c>
      <c r="D155" s="27">
        <v>146902.95</v>
      </c>
      <c r="E155" s="27" t="str">
        <f t="shared" si="1"/>
        <v>#N/A</v>
      </c>
      <c r="F155" s="30" t="str">
        <f t="shared" si="2"/>
        <v>#N/A</v>
      </c>
      <c r="G155" s="30" t="str">
        <f t="shared" si="3"/>
        <v>#N/A</v>
      </c>
      <c r="H155" s="65" t="str">
        <f t="shared" si="4"/>
        <v>#N/A</v>
      </c>
    </row>
    <row r="156">
      <c r="A156" s="26">
        <v>42159.0</v>
      </c>
      <c r="B156" s="30" t="str">
        <f>IFERROR(VLOOKUP(A156,'_holidays'!A156:B2261,2, false),"Ns")</f>
        <v>Ns</v>
      </c>
      <c r="C156" s="30" t="str">
        <f>IFERROR(VLOOKUP(A156,'_holidays'!A156:C2261,3,False),"Ns")</f>
        <v>Ns</v>
      </c>
      <c r="D156" s="27">
        <v>147155.265</v>
      </c>
      <c r="E156" s="27" t="str">
        <f t="shared" si="1"/>
        <v>#N/A</v>
      </c>
      <c r="F156" s="30" t="str">
        <f t="shared" si="2"/>
        <v>#N/A</v>
      </c>
      <c r="G156" s="30" t="str">
        <f t="shared" si="3"/>
        <v>#N/A</v>
      </c>
      <c r="H156" s="65" t="str">
        <f t="shared" si="4"/>
        <v>#N/A</v>
      </c>
    </row>
    <row r="157">
      <c r="A157" s="26">
        <v>42160.0</v>
      </c>
      <c r="B157" s="30" t="str">
        <f>IFERROR(VLOOKUP(A157,'_holidays'!A157:B2262,2, false),"Ns")</f>
        <v>Ns</v>
      </c>
      <c r="C157" s="30" t="str">
        <f>IFERROR(VLOOKUP(A157,'_holidays'!A157:C2262,3,False),"Ns")</f>
        <v>Ns</v>
      </c>
      <c r="D157" s="27">
        <v>142625.035</v>
      </c>
      <c r="E157" s="27" t="str">
        <f t="shared" si="1"/>
        <v>#N/A</v>
      </c>
      <c r="F157" s="30" t="str">
        <f t="shared" si="2"/>
        <v>#N/A</v>
      </c>
      <c r="G157" s="30" t="str">
        <f t="shared" si="3"/>
        <v>#N/A</v>
      </c>
      <c r="H157" s="65" t="str">
        <f t="shared" si="4"/>
        <v>#N/A</v>
      </c>
    </row>
    <row r="158">
      <c r="A158" s="26">
        <v>42161.0</v>
      </c>
      <c r="B158" s="30" t="str">
        <f>IFERROR(VLOOKUP(A158,'_holidays'!A158:B2263,2, false),"Ns")</f>
        <v>Y</v>
      </c>
      <c r="C158" s="30" t="str">
        <f>IFERROR(VLOOKUP(A158,'_holidays'!A158:C2263,3,False),"Ns")</f>
        <v>N</v>
      </c>
      <c r="D158" s="27">
        <v>120128.295</v>
      </c>
      <c r="E158" s="27">
        <f t="shared" si="1"/>
        <v>120128.295</v>
      </c>
      <c r="F158" s="30" t="str">
        <f t="shared" si="2"/>
        <v>#N/A</v>
      </c>
      <c r="G158" s="30" t="str">
        <f t="shared" si="3"/>
        <v>#N/A</v>
      </c>
      <c r="H158" s="67">
        <f t="shared" si="4"/>
        <v>120128.295</v>
      </c>
    </row>
    <row r="159">
      <c r="A159" s="26">
        <v>42162.0</v>
      </c>
      <c r="B159" s="30" t="str">
        <f>IFERROR(VLOOKUP(A159,'_holidays'!A159:B2264,2, false),"Ns")</f>
        <v>N</v>
      </c>
      <c r="C159" s="30" t="str">
        <f>IFERROR(VLOOKUP(A159,'_holidays'!A159:C2264,3,False),"Ns")</f>
        <v>N</v>
      </c>
      <c r="D159" s="27">
        <v>109609.685</v>
      </c>
      <c r="E159" s="27" t="str">
        <f t="shared" si="1"/>
        <v>#N/A</v>
      </c>
      <c r="F159" s="37">
        <f t="shared" si="2"/>
        <v>109609.685</v>
      </c>
      <c r="G159" s="30" t="str">
        <f t="shared" si="3"/>
        <v>#N/A</v>
      </c>
      <c r="H159" s="67">
        <f t="shared" si="4"/>
        <v>109609.685</v>
      </c>
    </row>
    <row r="160">
      <c r="A160" s="26">
        <v>42163.0</v>
      </c>
      <c r="B160" s="30" t="str">
        <f>IFERROR(VLOOKUP(A160,'_holidays'!A160:B2265,2, false),"Ns")</f>
        <v>Y</v>
      </c>
      <c r="C160" s="30" t="str">
        <f>IFERROR(VLOOKUP(A160,'_holidays'!A160:C2265,3,False),"Ns")</f>
        <v>N</v>
      </c>
      <c r="D160" s="27">
        <v>110715.815</v>
      </c>
      <c r="E160" s="27">
        <f t="shared" si="1"/>
        <v>110715.815</v>
      </c>
      <c r="F160" s="30" t="str">
        <f t="shared" si="2"/>
        <v>#N/A</v>
      </c>
      <c r="G160" s="30" t="str">
        <f t="shared" si="3"/>
        <v>#N/A</v>
      </c>
      <c r="H160" s="67">
        <f t="shared" si="4"/>
        <v>110715.815</v>
      </c>
    </row>
    <row r="161">
      <c r="A161" s="26">
        <v>42164.0</v>
      </c>
      <c r="B161" s="30" t="str">
        <f>IFERROR(VLOOKUP(A161,'_holidays'!A161:B2266,2, false),"Ns")</f>
        <v>Y</v>
      </c>
      <c r="C161" s="30" t="str">
        <f>IFERROR(VLOOKUP(A161,'_holidays'!A161:C2266,3,False),"Ns")</f>
        <v>N</v>
      </c>
      <c r="D161" s="27">
        <v>132854.135</v>
      </c>
      <c r="E161" s="27">
        <f t="shared" si="1"/>
        <v>132854.135</v>
      </c>
      <c r="F161" s="30" t="str">
        <f t="shared" si="2"/>
        <v>#N/A</v>
      </c>
      <c r="G161" s="30" t="str">
        <f t="shared" si="3"/>
        <v>#N/A</v>
      </c>
      <c r="H161" s="67">
        <f t="shared" si="4"/>
        <v>132854.135</v>
      </c>
    </row>
    <row r="162">
      <c r="A162" s="26">
        <v>42165.0</v>
      </c>
      <c r="B162" s="30" t="str">
        <f>IFERROR(VLOOKUP(A162,'_holidays'!A162:B2267,2, false),"Ns")</f>
        <v>Y</v>
      </c>
      <c r="C162" s="30" t="str">
        <f>IFERROR(VLOOKUP(A162,'_holidays'!A162:C2267,3,False),"Ns")</f>
        <v>N</v>
      </c>
      <c r="D162" s="27">
        <v>144125.525</v>
      </c>
      <c r="E162" s="27">
        <f t="shared" si="1"/>
        <v>144125.525</v>
      </c>
      <c r="F162" s="30" t="str">
        <f t="shared" si="2"/>
        <v>#N/A</v>
      </c>
      <c r="G162" s="30" t="str">
        <f t="shared" si="3"/>
        <v>#N/A</v>
      </c>
      <c r="H162" s="67">
        <f t="shared" si="4"/>
        <v>144125.525</v>
      </c>
    </row>
    <row r="163">
      <c r="A163" s="26">
        <v>42166.0</v>
      </c>
      <c r="B163" s="30" t="str">
        <f>IFERROR(VLOOKUP(A163,'_holidays'!A163:B2268,2, false),"Ns")</f>
        <v>Y</v>
      </c>
      <c r="C163" s="30" t="str">
        <f>IFERROR(VLOOKUP(A163,'_holidays'!A163:C2268,3,False),"Ns")</f>
        <v>N</v>
      </c>
      <c r="D163" s="27">
        <v>143465.445</v>
      </c>
      <c r="E163" s="27">
        <f t="shared" si="1"/>
        <v>143465.445</v>
      </c>
      <c r="F163" s="30" t="str">
        <f t="shared" si="2"/>
        <v>#N/A</v>
      </c>
      <c r="G163" s="30" t="str">
        <f t="shared" si="3"/>
        <v>#N/A</v>
      </c>
      <c r="H163" s="67">
        <f t="shared" si="4"/>
        <v>143465.445</v>
      </c>
    </row>
    <row r="164">
      <c r="A164" s="26">
        <v>42167.0</v>
      </c>
      <c r="B164" s="30" t="str">
        <f>IFERROR(VLOOKUP(A164,'_holidays'!A164:B2269,2, false),"Ns")</f>
        <v>Y</v>
      </c>
      <c r="C164" s="30" t="str">
        <f>IFERROR(VLOOKUP(A164,'_holidays'!A164:C2269,3,False),"Ns")</f>
        <v>N</v>
      </c>
      <c r="D164" s="27">
        <v>145005.62</v>
      </c>
      <c r="E164" s="27">
        <f t="shared" si="1"/>
        <v>145005.62</v>
      </c>
      <c r="F164" s="30" t="str">
        <f t="shared" si="2"/>
        <v>#N/A</v>
      </c>
      <c r="G164" s="30" t="str">
        <f t="shared" si="3"/>
        <v>#N/A</v>
      </c>
      <c r="H164" s="67">
        <f t="shared" si="4"/>
        <v>145005.62</v>
      </c>
    </row>
    <row r="165">
      <c r="A165" s="26">
        <v>42168.0</v>
      </c>
      <c r="B165" s="30" t="str">
        <f>IFERROR(VLOOKUP(A165,'_holidays'!A165:B2270,2, false),"Ns")</f>
        <v>Y</v>
      </c>
      <c r="C165" s="30" t="str">
        <f>IFERROR(VLOOKUP(A165,'_holidays'!A165:C2270,3,False),"Ns")</f>
        <v>N</v>
      </c>
      <c r="D165" s="27">
        <v>123754.55</v>
      </c>
      <c r="E165" s="27">
        <f t="shared" si="1"/>
        <v>123754.55</v>
      </c>
      <c r="F165" s="30" t="str">
        <f t="shared" si="2"/>
        <v>#N/A</v>
      </c>
      <c r="G165" s="30" t="str">
        <f t="shared" si="3"/>
        <v>#N/A</v>
      </c>
      <c r="H165" s="67">
        <f t="shared" si="4"/>
        <v>123754.55</v>
      </c>
    </row>
    <row r="166">
      <c r="A166" s="26">
        <v>42169.0</v>
      </c>
      <c r="B166" s="30" t="str">
        <f>IFERROR(VLOOKUP(A166,'_holidays'!A166:B2271,2, false),"Ns")</f>
        <v>Y</v>
      </c>
      <c r="C166" s="30" t="str">
        <f>IFERROR(VLOOKUP(A166,'_holidays'!A166:C2271,3,False),"Ns")</f>
        <v>N</v>
      </c>
      <c r="D166" s="27">
        <v>119125.62</v>
      </c>
      <c r="E166" s="27">
        <f t="shared" si="1"/>
        <v>119125.62</v>
      </c>
      <c r="F166" s="30" t="str">
        <f t="shared" si="2"/>
        <v>#N/A</v>
      </c>
      <c r="G166" s="30" t="str">
        <f t="shared" si="3"/>
        <v>#N/A</v>
      </c>
      <c r="H166" s="67">
        <f t="shared" si="4"/>
        <v>119125.62</v>
      </c>
    </row>
    <row r="167">
      <c r="A167" s="26">
        <v>42170.0</v>
      </c>
      <c r="B167" s="30" t="str">
        <f>IFERROR(VLOOKUP(A167,'_holidays'!A167:B2272,2, false),"Ns")</f>
        <v>Y</v>
      </c>
      <c r="C167" s="30" t="str">
        <f>IFERROR(VLOOKUP(A167,'_holidays'!A167:C2272,3,False),"Ns")</f>
        <v>N</v>
      </c>
      <c r="D167" s="27">
        <v>136054.145</v>
      </c>
      <c r="E167" s="27">
        <f t="shared" si="1"/>
        <v>136054.145</v>
      </c>
      <c r="F167" s="30" t="str">
        <f t="shared" si="2"/>
        <v>#N/A</v>
      </c>
      <c r="G167" s="30" t="str">
        <f t="shared" si="3"/>
        <v>#N/A</v>
      </c>
      <c r="H167" s="67">
        <f t="shared" si="4"/>
        <v>136054.145</v>
      </c>
    </row>
    <row r="168">
      <c r="A168" s="26">
        <v>42171.0</v>
      </c>
      <c r="B168" s="30" t="str">
        <f>IFERROR(VLOOKUP(A168,'_holidays'!A168:B2273,2, false),"Ns")</f>
        <v>Y</v>
      </c>
      <c r="C168" s="30" t="str">
        <f>IFERROR(VLOOKUP(A168,'_holidays'!A168:C2273,3,False),"Ns")</f>
        <v>N</v>
      </c>
      <c r="D168" s="27">
        <v>139073.785</v>
      </c>
      <c r="E168" s="27">
        <f t="shared" si="1"/>
        <v>139073.785</v>
      </c>
      <c r="F168" s="30" t="str">
        <f t="shared" si="2"/>
        <v>#N/A</v>
      </c>
      <c r="G168" s="30" t="str">
        <f t="shared" si="3"/>
        <v>#N/A</v>
      </c>
      <c r="H168" s="67">
        <f t="shared" si="4"/>
        <v>139073.785</v>
      </c>
    </row>
    <row r="169">
      <c r="A169" s="26">
        <v>42172.0</v>
      </c>
      <c r="B169" s="30" t="str">
        <f>IFERROR(VLOOKUP(A169,'_holidays'!A169:B2274,2, false),"Ns")</f>
        <v>Y</v>
      </c>
      <c r="C169" s="30" t="str">
        <f>IFERROR(VLOOKUP(A169,'_holidays'!A169:C2274,3,False),"Ns")</f>
        <v>N</v>
      </c>
      <c r="D169" s="27">
        <v>134290.46</v>
      </c>
      <c r="E169" s="27">
        <f t="shared" si="1"/>
        <v>134290.46</v>
      </c>
      <c r="F169" s="30" t="str">
        <f t="shared" si="2"/>
        <v>#N/A</v>
      </c>
      <c r="G169" s="30" t="str">
        <f t="shared" si="3"/>
        <v>#N/A</v>
      </c>
      <c r="H169" s="67">
        <f t="shared" si="4"/>
        <v>134290.46</v>
      </c>
    </row>
    <row r="170">
      <c r="A170" s="26">
        <v>42173.0</v>
      </c>
      <c r="B170" s="30" t="str">
        <f>IFERROR(VLOOKUP(A170,'_holidays'!A170:B2275,2, false),"Ns")</f>
        <v>Y</v>
      </c>
      <c r="C170" s="30" t="str">
        <f>IFERROR(VLOOKUP(A170,'_holidays'!A170:C2275,3,False),"Ns")</f>
        <v>N</v>
      </c>
      <c r="D170" s="27">
        <v>137073.775</v>
      </c>
      <c r="E170" s="27">
        <f t="shared" si="1"/>
        <v>137073.775</v>
      </c>
      <c r="F170" s="30" t="str">
        <f t="shared" si="2"/>
        <v>#N/A</v>
      </c>
      <c r="G170" s="30" t="str">
        <f t="shared" si="3"/>
        <v>#N/A</v>
      </c>
      <c r="H170" s="67">
        <f t="shared" si="4"/>
        <v>137073.775</v>
      </c>
    </row>
    <row r="171">
      <c r="A171" s="26">
        <v>42174.0</v>
      </c>
      <c r="B171" s="30" t="str">
        <f>IFERROR(VLOOKUP(A171,'_holidays'!A171:B2276,2, false),"Ns")</f>
        <v>Y</v>
      </c>
      <c r="C171" s="30" t="str">
        <f>IFERROR(VLOOKUP(A171,'_holidays'!A171:C2276,3,False),"Ns")</f>
        <v>N</v>
      </c>
      <c r="D171" s="27">
        <v>139781.245</v>
      </c>
      <c r="E171" s="27">
        <f t="shared" si="1"/>
        <v>139781.245</v>
      </c>
      <c r="F171" s="30" t="str">
        <f t="shared" si="2"/>
        <v>#N/A</v>
      </c>
      <c r="G171" s="30" t="str">
        <f t="shared" si="3"/>
        <v>#N/A</v>
      </c>
      <c r="H171" s="67">
        <f t="shared" si="4"/>
        <v>139781.245</v>
      </c>
    </row>
    <row r="172">
      <c r="A172" s="26">
        <v>42175.0</v>
      </c>
      <c r="B172" s="30" t="str">
        <f>IFERROR(VLOOKUP(A172,'_holidays'!A172:B2277,2, false),"Ns")</f>
        <v>Y</v>
      </c>
      <c r="C172" s="30" t="str">
        <f>IFERROR(VLOOKUP(A172,'_holidays'!A172:C2277,3,False),"Ns")</f>
        <v>N</v>
      </c>
      <c r="D172" s="27">
        <v>129576.36</v>
      </c>
      <c r="E172" s="27">
        <f t="shared" si="1"/>
        <v>129576.36</v>
      </c>
      <c r="F172" s="30" t="str">
        <f t="shared" si="2"/>
        <v>#N/A</v>
      </c>
      <c r="G172" s="30" t="str">
        <f t="shared" si="3"/>
        <v>#N/A</v>
      </c>
      <c r="H172" s="67">
        <f t="shared" si="4"/>
        <v>129576.36</v>
      </c>
    </row>
    <row r="173">
      <c r="A173" s="26">
        <v>42176.0</v>
      </c>
      <c r="B173" s="30" t="str">
        <f>IFERROR(VLOOKUP(A173,'_holidays'!A173:B2278,2, false),"Ns")</f>
        <v>Y</v>
      </c>
      <c r="C173" s="30" t="str">
        <f>IFERROR(VLOOKUP(A173,'_holidays'!A173:C2278,3,False),"Ns")</f>
        <v>N</v>
      </c>
      <c r="D173" s="27">
        <v>124910.57</v>
      </c>
      <c r="E173" s="27">
        <f t="shared" si="1"/>
        <v>124910.57</v>
      </c>
      <c r="F173" s="30" t="str">
        <f t="shared" si="2"/>
        <v>#N/A</v>
      </c>
      <c r="G173" s="30" t="str">
        <f t="shared" si="3"/>
        <v>#N/A</v>
      </c>
      <c r="H173" s="67">
        <f t="shared" si="4"/>
        <v>124910.57</v>
      </c>
    </row>
    <row r="174">
      <c r="A174" s="26">
        <v>42177.0</v>
      </c>
      <c r="B174" s="30" t="str">
        <f>IFERROR(VLOOKUP(A174,'_holidays'!A174:B2279,2, false),"Ns")</f>
        <v>Y</v>
      </c>
      <c r="C174" s="30" t="str">
        <f>IFERROR(VLOOKUP(A174,'_holidays'!A174:C2279,3,False),"Ns")</f>
        <v>N</v>
      </c>
      <c r="D174" s="27">
        <v>140431.36</v>
      </c>
      <c r="E174" s="27">
        <f t="shared" si="1"/>
        <v>140431.36</v>
      </c>
      <c r="F174" s="30" t="str">
        <f t="shared" si="2"/>
        <v>#N/A</v>
      </c>
      <c r="G174" s="30" t="str">
        <f t="shared" si="3"/>
        <v>#N/A</v>
      </c>
      <c r="H174" s="67">
        <f t="shared" si="4"/>
        <v>140431.36</v>
      </c>
    </row>
    <row r="175">
      <c r="A175" s="26">
        <v>42178.0</v>
      </c>
      <c r="B175" s="30" t="str">
        <f>IFERROR(VLOOKUP(A175,'_holidays'!A175:B2280,2, false),"Ns")</f>
        <v>Y</v>
      </c>
      <c r="C175" s="30" t="str">
        <f>IFERROR(VLOOKUP(A175,'_holidays'!A175:C2280,3,False),"Ns")</f>
        <v>N</v>
      </c>
      <c r="D175" s="27">
        <v>133171.4</v>
      </c>
      <c r="E175" s="27">
        <f t="shared" si="1"/>
        <v>133171.4</v>
      </c>
      <c r="F175" s="30" t="str">
        <f t="shared" si="2"/>
        <v>#N/A</v>
      </c>
      <c r="G175" s="30" t="str">
        <f t="shared" si="3"/>
        <v>#N/A</v>
      </c>
      <c r="H175" s="67">
        <f t="shared" si="4"/>
        <v>133171.4</v>
      </c>
    </row>
    <row r="176">
      <c r="A176" s="26">
        <v>42179.0</v>
      </c>
      <c r="B176" s="30" t="str">
        <f>IFERROR(VLOOKUP(A176,'_holidays'!A176:B2281,2, false),"Ns")</f>
        <v>Y</v>
      </c>
      <c r="C176" s="30" t="str">
        <f>IFERROR(VLOOKUP(A176,'_holidays'!A176:C2281,3,False),"Ns")</f>
        <v>N</v>
      </c>
      <c r="D176" s="27">
        <v>135407.57</v>
      </c>
      <c r="E176" s="27">
        <f t="shared" si="1"/>
        <v>135407.57</v>
      </c>
      <c r="F176" s="30" t="str">
        <f t="shared" si="2"/>
        <v>#N/A</v>
      </c>
      <c r="G176" s="30" t="str">
        <f t="shared" si="3"/>
        <v>#N/A</v>
      </c>
      <c r="H176" s="67">
        <f t="shared" si="4"/>
        <v>135407.57</v>
      </c>
    </row>
    <row r="177">
      <c r="A177" s="26">
        <v>42180.0</v>
      </c>
      <c r="B177" s="30" t="str">
        <f>IFERROR(VLOOKUP(A177,'_holidays'!A177:B2282,2, false),"Ns")</f>
        <v>Y</v>
      </c>
      <c r="C177" s="30" t="str">
        <f>IFERROR(VLOOKUP(A177,'_holidays'!A177:C2282,3,False),"Ns")</f>
        <v>N</v>
      </c>
      <c r="D177" s="27">
        <v>137379.23</v>
      </c>
      <c r="E177" s="27">
        <f t="shared" si="1"/>
        <v>137379.23</v>
      </c>
      <c r="F177" s="30" t="str">
        <f t="shared" si="2"/>
        <v>#N/A</v>
      </c>
      <c r="G177" s="30" t="str">
        <f t="shared" si="3"/>
        <v>#N/A</v>
      </c>
      <c r="H177" s="67">
        <f t="shared" si="4"/>
        <v>137379.23</v>
      </c>
    </row>
    <row r="178">
      <c r="A178" s="26">
        <v>42181.0</v>
      </c>
      <c r="B178" s="30" t="str">
        <f>IFERROR(VLOOKUP(A178,'_holidays'!A178:B2283,2, false),"Ns")</f>
        <v>N</v>
      </c>
      <c r="C178" s="30" t="str">
        <f>IFERROR(VLOOKUP(A178,'_holidays'!A178:C2283,3,False),"Ns")</f>
        <v>N</v>
      </c>
      <c r="D178" s="27">
        <v>135562.075</v>
      </c>
      <c r="E178" s="27" t="str">
        <f t="shared" si="1"/>
        <v>#N/A</v>
      </c>
      <c r="F178" s="37">
        <f t="shared" si="2"/>
        <v>135562.075</v>
      </c>
      <c r="G178" s="30" t="str">
        <f t="shared" si="3"/>
        <v>#N/A</v>
      </c>
      <c r="H178" s="67">
        <f t="shared" si="4"/>
        <v>135562.075</v>
      </c>
    </row>
    <row r="179">
      <c r="A179" s="26">
        <v>42182.0</v>
      </c>
      <c r="B179" s="30" t="str">
        <f>IFERROR(VLOOKUP(A179,'_holidays'!A179:B2284,2, false),"Ns")</f>
        <v>N</v>
      </c>
      <c r="C179" s="30" t="str">
        <f>IFERROR(VLOOKUP(A179,'_holidays'!A179:C2284,3,False),"Ns")</f>
        <v>N</v>
      </c>
      <c r="D179" s="27">
        <v>124587.43</v>
      </c>
      <c r="E179" s="27" t="str">
        <f t="shared" si="1"/>
        <v>#N/A</v>
      </c>
      <c r="F179" s="37">
        <f t="shared" si="2"/>
        <v>124587.43</v>
      </c>
      <c r="G179" s="30" t="str">
        <f t="shared" si="3"/>
        <v>#N/A</v>
      </c>
      <c r="H179" s="67">
        <f t="shared" si="4"/>
        <v>124587.43</v>
      </c>
    </row>
    <row r="180">
      <c r="A180" s="26">
        <v>42183.0</v>
      </c>
      <c r="B180" s="30" t="str">
        <f>IFERROR(VLOOKUP(A180,'_holidays'!A180:B2285,2, false),"Ns")</f>
        <v>N</v>
      </c>
      <c r="C180" s="30" t="str">
        <f>IFERROR(VLOOKUP(A180,'_holidays'!A180:C2285,3,False),"Ns")</f>
        <v>N</v>
      </c>
      <c r="D180" s="27">
        <v>119277.48</v>
      </c>
      <c r="E180" s="27" t="str">
        <f t="shared" si="1"/>
        <v>#N/A</v>
      </c>
      <c r="F180" s="37">
        <f t="shared" si="2"/>
        <v>119277.48</v>
      </c>
      <c r="G180" s="30" t="str">
        <f t="shared" si="3"/>
        <v>#N/A</v>
      </c>
      <c r="H180" s="67">
        <f t="shared" si="4"/>
        <v>119277.48</v>
      </c>
    </row>
    <row r="181">
      <c r="A181" s="26">
        <v>42184.0</v>
      </c>
      <c r="B181" s="30" t="str">
        <f>IFERROR(VLOOKUP(A181,'_holidays'!A181:B2286,2, false),"Ns")</f>
        <v>N</v>
      </c>
      <c r="C181" s="30" t="str">
        <f>IFERROR(VLOOKUP(A181,'_holidays'!A181:C2286,3,False),"Ns")</f>
        <v>N</v>
      </c>
      <c r="D181" s="27">
        <v>139468.155</v>
      </c>
      <c r="E181" s="27" t="str">
        <f t="shared" si="1"/>
        <v>#N/A</v>
      </c>
      <c r="F181" s="37">
        <f t="shared" si="2"/>
        <v>139468.155</v>
      </c>
      <c r="G181" s="30" t="str">
        <f t="shared" si="3"/>
        <v>#N/A</v>
      </c>
      <c r="H181" s="67">
        <f t="shared" si="4"/>
        <v>139468.155</v>
      </c>
    </row>
    <row r="182">
      <c r="A182" s="26">
        <v>42185.0</v>
      </c>
      <c r="B182" s="30" t="str">
        <f>IFERROR(VLOOKUP(A182,'_holidays'!A182:B2287,2, false),"Ns")</f>
        <v>N</v>
      </c>
      <c r="C182" s="30" t="str">
        <f>IFERROR(VLOOKUP(A182,'_holidays'!A182:C2287,3,False),"Ns")</f>
        <v>N</v>
      </c>
      <c r="D182" s="27">
        <v>143170.055</v>
      </c>
      <c r="E182" s="27" t="str">
        <f t="shared" si="1"/>
        <v>#N/A</v>
      </c>
      <c r="F182" s="37">
        <f t="shared" si="2"/>
        <v>143170.055</v>
      </c>
      <c r="G182" s="30" t="str">
        <f t="shared" si="3"/>
        <v>#N/A</v>
      </c>
      <c r="H182" s="67">
        <f t="shared" si="4"/>
        <v>143170.055</v>
      </c>
    </row>
    <row r="183">
      <c r="A183" s="26">
        <v>42186.0</v>
      </c>
      <c r="B183" s="30" t="str">
        <f>IFERROR(VLOOKUP(A183,'_holidays'!A183:B2288,2, false),"Ns")</f>
        <v>Ns</v>
      </c>
      <c r="C183" s="30" t="str">
        <f>IFERROR(VLOOKUP(A183,'_holidays'!A183:C2288,3,False),"Ns")</f>
        <v>Ns</v>
      </c>
      <c r="D183" s="27">
        <v>138931.0</v>
      </c>
      <c r="E183" s="27" t="str">
        <f t="shared" si="1"/>
        <v>#N/A</v>
      </c>
      <c r="F183" s="30" t="str">
        <f t="shared" si="2"/>
        <v>#N/A</v>
      </c>
      <c r="G183" s="30" t="str">
        <f t="shared" si="3"/>
        <v>#N/A</v>
      </c>
      <c r="H183" s="65" t="str">
        <f t="shared" si="4"/>
        <v>#N/A</v>
      </c>
    </row>
    <row r="184">
      <c r="A184" s="26">
        <v>42187.0</v>
      </c>
      <c r="B184" s="30" t="str">
        <f>IFERROR(VLOOKUP(A184,'_holidays'!A184:B2289,2, false),"Ns")</f>
        <v>Ns</v>
      </c>
      <c r="C184" s="30" t="str">
        <f>IFERROR(VLOOKUP(A184,'_holidays'!A184:C2289,3,False),"Ns")</f>
        <v>Ns</v>
      </c>
      <c r="D184" s="27">
        <v>138972.425</v>
      </c>
      <c r="E184" s="27" t="str">
        <f t="shared" si="1"/>
        <v>#N/A</v>
      </c>
      <c r="F184" s="30" t="str">
        <f t="shared" si="2"/>
        <v>#N/A</v>
      </c>
      <c r="G184" s="30" t="str">
        <f t="shared" si="3"/>
        <v>#N/A</v>
      </c>
      <c r="H184" s="65" t="str">
        <f t="shared" si="4"/>
        <v>#N/A</v>
      </c>
    </row>
    <row r="185">
      <c r="A185" s="26">
        <v>42188.0</v>
      </c>
      <c r="B185" s="30" t="str">
        <f>IFERROR(VLOOKUP(A185,'_holidays'!A185:B2290,2, false),"Ns")</f>
        <v>Ns</v>
      </c>
      <c r="C185" s="30" t="str">
        <f>IFERROR(VLOOKUP(A185,'_holidays'!A185:C2290,3,False),"Ns")</f>
        <v>Ns</v>
      </c>
      <c r="D185" s="27">
        <v>145713.81</v>
      </c>
      <c r="E185" s="27" t="str">
        <f t="shared" si="1"/>
        <v>#N/A</v>
      </c>
      <c r="F185" s="30" t="str">
        <f t="shared" si="2"/>
        <v>#N/A</v>
      </c>
      <c r="G185" s="30" t="str">
        <f t="shared" si="3"/>
        <v>#N/A</v>
      </c>
      <c r="H185" s="65" t="str">
        <f t="shared" si="4"/>
        <v>#N/A</v>
      </c>
    </row>
    <row r="186">
      <c r="A186" s="26">
        <v>42189.0</v>
      </c>
      <c r="B186" s="30" t="str">
        <f>IFERROR(VLOOKUP(A186,'_holidays'!A186:B2291,2, false),"Ns")</f>
        <v>Ns</v>
      </c>
      <c r="C186" s="30" t="str">
        <f>IFERROR(VLOOKUP(A186,'_holidays'!A186:C2291,3,False),"Ns")</f>
        <v>Ns</v>
      </c>
      <c r="D186" s="27">
        <v>130073.27</v>
      </c>
      <c r="E186" s="27" t="str">
        <f t="shared" si="1"/>
        <v>#N/A</v>
      </c>
      <c r="F186" s="30" t="str">
        <f t="shared" si="2"/>
        <v>#N/A</v>
      </c>
      <c r="G186" s="30" t="str">
        <f t="shared" si="3"/>
        <v>#N/A</v>
      </c>
      <c r="H186" s="65" t="str">
        <f t="shared" si="4"/>
        <v>#N/A</v>
      </c>
    </row>
    <row r="187">
      <c r="A187" s="26">
        <v>42190.0</v>
      </c>
      <c r="B187" s="30" t="str">
        <f>IFERROR(VLOOKUP(A187,'_holidays'!A187:B2292,2, false),"Ns")</f>
        <v>Ns</v>
      </c>
      <c r="C187" s="30" t="str">
        <f>IFERROR(VLOOKUP(A187,'_holidays'!A187:C2292,3,False),"Ns")</f>
        <v>Ns</v>
      </c>
      <c r="D187" s="27">
        <v>117312.925</v>
      </c>
      <c r="E187" s="27" t="str">
        <f t="shared" si="1"/>
        <v>#N/A</v>
      </c>
      <c r="F187" s="30" t="str">
        <f t="shared" si="2"/>
        <v>#N/A</v>
      </c>
      <c r="G187" s="30" t="str">
        <f t="shared" si="3"/>
        <v>#N/A</v>
      </c>
      <c r="H187" s="65" t="str">
        <f t="shared" si="4"/>
        <v>#N/A</v>
      </c>
    </row>
    <row r="188">
      <c r="A188" s="26">
        <v>42191.0</v>
      </c>
      <c r="B188" s="30" t="str">
        <f>IFERROR(VLOOKUP(A188,'_holidays'!A188:B2293,2, false),"Ns")</f>
        <v>Ns</v>
      </c>
      <c r="C188" s="30" t="str">
        <f>IFERROR(VLOOKUP(A188,'_holidays'!A188:C2293,3,False),"Ns")</f>
        <v>Ns</v>
      </c>
      <c r="D188" s="27">
        <v>143176.335</v>
      </c>
      <c r="E188" s="27" t="str">
        <f t="shared" si="1"/>
        <v>#N/A</v>
      </c>
      <c r="F188" s="30" t="str">
        <f t="shared" si="2"/>
        <v>#N/A</v>
      </c>
      <c r="G188" s="30" t="str">
        <f t="shared" si="3"/>
        <v>#N/A</v>
      </c>
      <c r="H188" s="65" t="str">
        <f t="shared" si="4"/>
        <v>#N/A</v>
      </c>
    </row>
    <row r="189">
      <c r="A189" s="26">
        <v>42192.0</v>
      </c>
      <c r="B189" s="30" t="str">
        <f>IFERROR(VLOOKUP(A189,'_holidays'!A189:B2294,2, false),"Ns")</f>
        <v>N</v>
      </c>
      <c r="C189" s="30" t="str">
        <f>IFERROR(VLOOKUP(A189,'_holidays'!A189:C2294,3,False),"Ns")</f>
        <v>N</v>
      </c>
      <c r="D189" s="27">
        <v>143984.39</v>
      </c>
      <c r="E189" s="27" t="str">
        <f t="shared" si="1"/>
        <v>#N/A</v>
      </c>
      <c r="F189" s="37">
        <f t="shared" si="2"/>
        <v>143984.39</v>
      </c>
      <c r="G189" s="30" t="str">
        <f t="shared" si="3"/>
        <v>#N/A</v>
      </c>
      <c r="H189" s="67">
        <f t="shared" si="4"/>
        <v>143984.39</v>
      </c>
    </row>
    <row r="190">
      <c r="A190" s="26">
        <v>42193.0</v>
      </c>
      <c r="B190" s="30" t="str">
        <f>IFERROR(VLOOKUP(A190,'_holidays'!A190:B2295,2, false),"Ns")</f>
        <v>Y</v>
      </c>
      <c r="C190" s="30" t="str">
        <f>IFERROR(VLOOKUP(A190,'_holidays'!A190:C2295,3,False),"Ns")</f>
        <v>N</v>
      </c>
      <c r="D190" s="27">
        <v>141696.295</v>
      </c>
      <c r="E190" s="27">
        <f t="shared" si="1"/>
        <v>141696.295</v>
      </c>
      <c r="F190" s="30" t="str">
        <f t="shared" si="2"/>
        <v>#N/A</v>
      </c>
      <c r="G190" s="30" t="str">
        <f t="shared" si="3"/>
        <v>#N/A</v>
      </c>
      <c r="H190" s="67">
        <f t="shared" si="4"/>
        <v>141696.295</v>
      </c>
    </row>
    <row r="191">
      <c r="A191" s="26">
        <v>42194.0</v>
      </c>
      <c r="B191" s="30" t="str">
        <f>IFERROR(VLOOKUP(A191,'_holidays'!A191:B2296,2, false),"Ns")</f>
        <v>Y</v>
      </c>
      <c r="C191" s="30" t="str">
        <f>IFERROR(VLOOKUP(A191,'_holidays'!A191:C2296,3,False),"Ns")</f>
        <v>N</v>
      </c>
      <c r="D191" s="27">
        <v>141994.375</v>
      </c>
      <c r="E191" s="27">
        <f t="shared" si="1"/>
        <v>141994.375</v>
      </c>
      <c r="F191" s="30" t="str">
        <f t="shared" si="2"/>
        <v>#N/A</v>
      </c>
      <c r="G191" s="30" t="str">
        <f t="shared" si="3"/>
        <v>#N/A</v>
      </c>
      <c r="H191" s="67">
        <f t="shared" si="4"/>
        <v>141994.375</v>
      </c>
    </row>
    <row r="192">
      <c r="A192" s="26">
        <v>42195.0</v>
      </c>
      <c r="B192" s="30" t="str">
        <f>IFERROR(VLOOKUP(A192,'_holidays'!A192:B2297,2, false),"Ns")</f>
        <v>Y</v>
      </c>
      <c r="C192" s="30" t="str">
        <f>IFERROR(VLOOKUP(A192,'_holidays'!A192:C2297,3,False),"Ns")</f>
        <v>N</v>
      </c>
      <c r="D192" s="27">
        <v>136884.095</v>
      </c>
      <c r="E192" s="27">
        <f t="shared" si="1"/>
        <v>136884.095</v>
      </c>
      <c r="F192" s="30" t="str">
        <f t="shared" si="2"/>
        <v>#N/A</v>
      </c>
      <c r="G192" s="30" t="str">
        <f t="shared" si="3"/>
        <v>#N/A</v>
      </c>
      <c r="H192" s="67">
        <f t="shared" si="4"/>
        <v>136884.095</v>
      </c>
    </row>
    <row r="193">
      <c r="A193" s="26">
        <v>42196.0</v>
      </c>
      <c r="B193" s="30" t="str">
        <f>IFERROR(VLOOKUP(A193,'_holidays'!A193:B2298,2, false),"Ns")</f>
        <v>Y</v>
      </c>
      <c r="C193" s="30" t="str">
        <f>IFERROR(VLOOKUP(A193,'_holidays'!A193:C2298,3,False),"Ns")</f>
        <v>N</v>
      </c>
      <c r="D193" s="27">
        <v>123971.705</v>
      </c>
      <c r="E193" s="27">
        <f t="shared" si="1"/>
        <v>123971.705</v>
      </c>
      <c r="F193" s="30" t="str">
        <f t="shared" si="2"/>
        <v>#N/A</v>
      </c>
      <c r="G193" s="30" t="str">
        <f t="shared" si="3"/>
        <v>#N/A</v>
      </c>
      <c r="H193" s="67">
        <f t="shared" si="4"/>
        <v>123971.705</v>
      </c>
    </row>
    <row r="194">
      <c r="A194" s="26">
        <v>42197.0</v>
      </c>
      <c r="B194" s="30" t="str">
        <f>IFERROR(VLOOKUP(A194,'_holidays'!A194:B2299,2, false),"Ns")</f>
        <v>Y</v>
      </c>
      <c r="C194" s="30" t="str">
        <f>IFERROR(VLOOKUP(A194,'_holidays'!A194:C2299,3,False),"Ns")</f>
        <v>N</v>
      </c>
      <c r="D194" s="27">
        <v>124790.695</v>
      </c>
      <c r="E194" s="27">
        <f t="shared" si="1"/>
        <v>124790.695</v>
      </c>
      <c r="F194" s="30" t="str">
        <f t="shared" si="2"/>
        <v>#N/A</v>
      </c>
      <c r="G194" s="30" t="str">
        <f t="shared" si="3"/>
        <v>#N/A</v>
      </c>
      <c r="H194" s="67">
        <f t="shared" si="4"/>
        <v>124790.695</v>
      </c>
    </row>
    <row r="195">
      <c r="A195" s="26">
        <v>42198.0</v>
      </c>
      <c r="B195" s="30" t="str">
        <f>IFERROR(VLOOKUP(A195,'_holidays'!A195:B2300,2, false),"Ns")</f>
        <v>N</v>
      </c>
      <c r="C195" s="30" t="str">
        <f>IFERROR(VLOOKUP(A195,'_holidays'!A195:C2300,3,False),"Ns")</f>
        <v>N</v>
      </c>
      <c r="D195" s="27">
        <v>138680.335</v>
      </c>
      <c r="E195" s="27" t="str">
        <f t="shared" si="1"/>
        <v>#N/A</v>
      </c>
      <c r="F195" s="37">
        <f t="shared" si="2"/>
        <v>138680.335</v>
      </c>
      <c r="G195" s="30" t="str">
        <f t="shared" si="3"/>
        <v>#N/A</v>
      </c>
      <c r="H195" s="67">
        <f t="shared" si="4"/>
        <v>138680.335</v>
      </c>
    </row>
    <row r="196">
      <c r="A196" s="26">
        <v>42199.0</v>
      </c>
      <c r="B196" s="30" t="str">
        <f>IFERROR(VLOOKUP(A196,'_holidays'!A196:B2301,2, false),"Ns")</f>
        <v>Y</v>
      </c>
      <c r="C196" s="30" t="str">
        <f>IFERROR(VLOOKUP(A196,'_holidays'!A196:C2301,3,False),"Ns")</f>
        <v>N</v>
      </c>
      <c r="D196" s="27">
        <v>150671.105</v>
      </c>
      <c r="E196" s="27">
        <f t="shared" si="1"/>
        <v>150671.105</v>
      </c>
      <c r="F196" s="30" t="str">
        <f t="shared" si="2"/>
        <v>#N/A</v>
      </c>
      <c r="G196" s="30" t="str">
        <f t="shared" si="3"/>
        <v>#N/A</v>
      </c>
      <c r="H196" s="67">
        <f t="shared" si="4"/>
        <v>150671.105</v>
      </c>
    </row>
    <row r="197">
      <c r="A197" s="26">
        <v>42200.0</v>
      </c>
      <c r="B197" s="30" t="str">
        <f>IFERROR(VLOOKUP(A197,'_holidays'!A197:B2302,2, false),"Ns")</f>
        <v>Y</v>
      </c>
      <c r="C197" s="30" t="str">
        <f>IFERROR(VLOOKUP(A197,'_holidays'!A197:C2302,3,False),"Ns")</f>
        <v>N</v>
      </c>
      <c r="D197" s="27">
        <v>151270.54</v>
      </c>
      <c r="E197" s="27">
        <f t="shared" si="1"/>
        <v>151270.54</v>
      </c>
      <c r="F197" s="30" t="str">
        <f t="shared" si="2"/>
        <v>#N/A</v>
      </c>
      <c r="G197" s="30" t="str">
        <f t="shared" si="3"/>
        <v>#N/A</v>
      </c>
      <c r="H197" s="67">
        <f t="shared" si="4"/>
        <v>151270.54</v>
      </c>
    </row>
    <row r="198">
      <c r="A198" s="26">
        <v>42201.0</v>
      </c>
      <c r="B198" s="30" t="str">
        <f>IFERROR(VLOOKUP(A198,'_holidays'!A198:B2303,2, false),"Ns")</f>
        <v>Y</v>
      </c>
      <c r="C198" s="30" t="str">
        <f>IFERROR(VLOOKUP(A198,'_holidays'!A198:C2303,3,False),"Ns")</f>
        <v>N</v>
      </c>
      <c r="D198" s="27">
        <v>144797.98</v>
      </c>
      <c r="E198" s="27">
        <f t="shared" si="1"/>
        <v>144797.98</v>
      </c>
      <c r="F198" s="30" t="str">
        <f t="shared" si="2"/>
        <v>#N/A</v>
      </c>
      <c r="G198" s="30" t="str">
        <f t="shared" si="3"/>
        <v>#N/A</v>
      </c>
      <c r="H198" s="67">
        <f t="shared" si="4"/>
        <v>144797.98</v>
      </c>
    </row>
    <row r="199">
      <c r="A199" s="26">
        <v>42202.0</v>
      </c>
      <c r="B199" s="30" t="str">
        <f>IFERROR(VLOOKUP(A199,'_holidays'!A199:B2304,2, false),"Ns")</f>
        <v>Y</v>
      </c>
      <c r="C199" s="30" t="str">
        <f>IFERROR(VLOOKUP(A199,'_holidays'!A199:C2304,3,False),"Ns")</f>
        <v>N</v>
      </c>
      <c r="D199" s="27">
        <v>142965.48</v>
      </c>
      <c r="E199" s="27">
        <f t="shared" si="1"/>
        <v>142965.48</v>
      </c>
      <c r="F199" s="30" t="str">
        <f t="shared" si="2"/>
        <v>#N/A</v>
      </c>
      <c r="G199" s="30" t="str">
        <f t="shared" si="3"/>
        <v>#N/A</v>
      </c>
      <c r="H199" s="67">
        <f t="shared" si="4"/>
        <v>142965.48</v>
      </c>
    </row>
    <row r="200">
      <c r="A200" s="26">
        <v>42203.0</v>
      </c>
      <c r="B200" s="30" t="str">
        <f>IFERROR(VLOOKUP(A200,'_holidays'!A200:B2305,2, false),"Ns")</f>
        <v>Y</v>
      </c>
      <c r="C200" s="30" t="str">
        <f>IFERROR(VLOOKUP(A200,'_holidays'!A200:C2305,3,False),"Ns")</f>
        <v>N</v>
      </c>
      <c r="D200" s="27">
        <v>130187.445</v>
      </c>
      <c r="E200" s="27">
        <f t="shared" si="1"/>
        <v>130187.445</v>
      </c>
      <c r="F200" s="30" t="str">
        <f t="shared" si="2"/>
        <v>#N/A</v>
      </c>
      <c r="G200" s="30" t="str">
        <f t="shared" si="3"/>
        <v>#N/A</v>
      </c>
      <c r="H200" s="67">
        <f t="shared" si="4"/>
        <v>130187.445</v>
      </c>
    </row>
    <row r="201">
      <c r="A201" s="26">
        <v>42204.0</v>
      </c>
      <c r="B201" s="30" t="str">
        <f>IFERROR(VLOOKUP(A201,'_holidays'!A201:B2306,2, false),"Ns")</f>
        <v>Y</v>
      </c>
      <c r="C201" s="30" t="str">
        <f>IFERROR(VLOOKUP(A201,'_holidays'!A201:C2306,3,False),"Ns")</f>
        <v>N</v>
      </c>
      <c r="D201" s="27">
        <v>131141.355</v>
      </c>
      <c r="E201" s="27">
        <f t="shared" si="1"/>
        <v>131141.355</v>
      </c>
      <c r="F201" s="30" t="str">
        <f t="shared" si="2"/>
        <v>#N/A</v>
      </c>
      <c r="G201" s="30" t="str">
        <f t="shared" si="3"/>
        <v>#N/A</v>
      </c>
      <c r="H201" s="67">
        <f t="shared" si="4"/>
        <v>131141.355</v>
      </c>
    </row>
    <row r="202">
      <c r="A202" s="26">
        <v>42205.0</v>
      </c>
      <c r="B202" s="30" t="str">
        <f>IFERROR(VLOOKUP(A202,'_holidays'!A202:B2307,2, false),"Ns")</f>
        <v>Y</v>
      </c>
      <c r="C202" s="30" t="str">
        <f>IFERROR(VLOOKUP(A202,'_holidays'!A202:C2307,3,False),"Ns")</f>
        <v>N</v>
      </c>
      <c r="D202" s="27">
        <v>146154.37</v>
      </c>
      <c r="E202" s="27">
        <f t="shared" si="1"/>
        <v>146154.37</v>
      </c>
      <c r="F202" s="30" t="str">
        <f t="shared" si="2"/>
        <v>#N/A</v>
      </c>
      <c r="G202" s="30" t="str">
        <f t="shared" si="3"/>
        <v>#N/A</v>
      </c>
      <c r="H202" s="67">
        <f t="shared" si="4"/>
        <v>146154.37</v>
      </c>
    </row>
    <row r="203">
      <c r="A203" s="26">
        <v>42206.0</v>
      </c>
      <c r="B203" s="30" t="str">
        <f>IFERROR(VLOOKUP(A203,'_holidays'!A203:B2308,2, false),"Ns")</f>
        <v>Y</v>
      </c>
      <c r="C203" s="30" t="str">
        <f>IFERROR(VLOOKUP(A203,'_holidays'!A203:C2308,3,False),"Ns")</f>
        <v>N</v>
      </c>
      <c r="D203" s="27">
        <v>138931.81</v>
      </c>
      <c r="E203" s="27">
        <f t="shared" si="1"/>
        <v>138931.81</v>
      </c>
      <c r="F203" s="30" t="str">
        <f t="shared" si="2"/>
        <v>#N/A</v>
      </c>
      <c r="G203" s="30" t="str">
        <f t="shared" si="3"/>
        <v>#N/A</v>
      </c>
      <c r="H203" s="67">
        <f t="shared" si="4"/>
        <v>138931.81</v>
      </c>
    </row>
    <row r="204">
      <c r="A204" s="26">
        <v>42207.0</v>
      </c>
      <c r="B204" s="30" t="str">
        <f>IFERROR(VLOOKUP(A204,'_holidays'!A204:B2309,2, false),"Ns")</f>
        <v>Y</v>
      </c>
      <c r="C204" s="30" t="str">
        <f>IFERROR(VLOOKUP(A204,'_holidays'!A204:C2309,3,False),"Ns")</f>
        <v>N</v>
      </c>
      <c r="D204" s="27">
        <v>138418.835</v>
      </c>
      <c r="E204" s="27">
        <f t="shared" si="1"/>
        <v>138418.835</v>
      </c>
      <c r="F204" s="30" t="str">
        <f t="shared" si="2"/>
        <v>#N/A</v>
      </c>
      <c r="G204" s="30" t="str">
        <f t="shared" si="3"/>
        <v>#N/A</v>
      </c>
      <c r="H204" s="67">
        <f t="shared" si="4"/>
        <v>138418.835</v>
      </c>
    </row>
    <row r="205">
      <c r="A205" s="26">
        <v>42208.0</v>
      </c>
      <c r="B205" s="30" t="str">
        <f>IFERROR(VLOOKUP(A205,'_holidays'!A205:B2310,2, false),"Ns")</f>
        <v>Y</v>
      </c>
      <c r="C205" s="30" t="str">
        <f>IFERROR(VLOOKUP(A205,'_holidays'!A205:C2310,3,False),"Ns")</f>
        <v>N</v>
      </c>
      <c r="D205" s="27">
        <v>142316.295</v>
      </c>
      <c r="E205" s="27">
        <f t="shared" si="1"/>
        <v>142316.295</v>
      </c>
      <c r="F205" s="30" t="str">
        <f t="shared" si="2"/>
        <v>#N/A</v>
      </c>
      <c r="G205" s="30" t="str">
        <f t="shared" si="3"/>
        <v>#N/A</v>
      </c>
      <c r="H205" s="67">
        <f t="shared" si="4"/>
        <v>142316.295</v>
      </c>
    </row>
    <row r="206">
      <c r="A206" s="26">
        <v>42209.0</v>
      </c>
      <c r="B206" s="30" t="str">
        <f>IFERROR(VLOOKUP(A206,'_holidays'!A206:B2311,2, false),"Ns")</f>
        <v>Y</v>
      </c>
      <c r="C206" s="30" t="str">
        <f>IFERROR(VLOOKUP(A206,'_holidays'!A206:C2311,3,False),"Ns")</f>
        <v>N</v>
      </c>
      <c r="D206" s="27">
        <v>136837.155</v>
      </c>
      <c r="E206" s="27">
        <f t="shared" si="1"/>
        <v>136837.155</v>
      </c>
      <c r="F206" s="30" t="str">
        <f t="shared" si="2"/>
        <v>#N/A</v>
      </c>
      <c r="G206" s="30" t="str">
        <f t="shared" si="3"/>
        <v>#N/A</v>
      </c>
      <c r="H206" s="67">
        <f t="shared" si="4"/>
        <v>136837.155</v>
      </c>
    </row>
    <row r="207">
      <c r="A207" s="26">
        <v>42210.0</v>
      </c>
      <c r="B207" s="30" t="str">
        <f>IFERROR(VLOOKUP(A207,'_holidays'!A207:B2312,2, false),"Ns")</f>
        <v>Y</v>
      </c>
      <c r="C207" s="30" t="str">
        <f>IFERROR(VLOOKUP(A207,'_holidays'!A207:C2312,3,False),"Ns")</f>
        <v>N</v>
      </c>
      <c r="D207" s="27">
        <v>121021.425</v>
      </c>
      <c r="E207" s="27">
        <f t="shared" si="1"/>
        <v>121021.425</v>
      </c>
      <c r="F207" s="30" t="str">
        <f t="shared" si="2"/>
        <v>#N/A</v>
      </c>
      <c r="G207" s="30" t="str">
        <f t="shared" si="3"/>
        <v>#N/A</v>
      </c>
      <c r="H207" s="67">
        <f t="shared" si="4"/>
        <v>121021.425</v>
      </c>
    </row>
    <row r="208">
      <c r="A208" s="26">
        <v>42211.0</v>
      </c>
      <c r="B208" s="30" t="str">
        <f>IFERROR(VLOOKUP(A208,'_holidays'!A208:B2313,2, false),"Ns")</f>
        <v>Y</v>
      </c>
      <c r="C208" s="30" t="str">
        <f>IFERROR(VLOOKUP(A208,'_holidays'!A208:C2313,3,False),"Ns")</f>
        <v>N</v>
      </c>
      <c r="D208" s="27">
        <v>120396.735</v>
      </c>
      <c r="E208" s="27">
        <f t="shared" si="1"/>
        <v>120396.735</v>
      </c>
      <c r="F208" s="30" t="str">
        <f t="shared" si="2"/>
        <v>#N/A</v>
      </c>
      <c r="G208" s="30" t="str">
        <f t="shared" si="3"/>
        <v>#N/A</v>
      </c>
      <c r="H208" s="67">
        <f t="shared" si="4"/>
        <v>120396.735</v>
      </c>
    </row>
    <row r="209">
      <c r="A209" s="26">
        <v>42212.0</v>
      </c>
      <c r="B209" s="30" t="str">
        <f>IFERROR(VLOOKUP(A209,'_holidays'!A209:B2314,2, false),"Ns")</f>
        <v>Y</v>
      </c>
      <c r="C209" s="30" t="str">
        <f>IFERROR(VLOOKUP(A209,'_holidays'!A209:C2314,3,False),"Ns")</f>
        <v>N</v>
      </c>
      <c r="D209" s="27">
        <v>142470.43</v>
      </c>
      <c r="E209" s="27">
        <f t="shared" si="1"/>
        <v>142470.43</v>
      </c>
      <c r="F209" s="30" t="str">
        <f t="shared" si="2"/>
        <v>#N/A</v>
      </c>
      <c r="G209" s="30" t="str">
        <f t="shared" si="3"/>
        <v>#N/A</v>
      </c>
      <c r="H209" s="67">
        <f t="shared" si="4"/>
        <v>142470.43</v>
      </c>
    </row>
    <row r="210">
      <c r="A210" s="26">
        <v>42213.0</v>
      </c>
      <c r="B210" s="30" t="str">
        <f>IFERROR(VLOOKUP(A210,'_holidays'!A210:B2315,2, false),"Ns")</f>
        <v>Y</v>
      </c>
      <c r="C210" s="30" t="str">
        <f>IFERROR(VLOOKUP(A210,'_holidays'!A210:C2315,3,False),"Ns")</f>
        <v>N</v>
      </c>
      <c r="D210" s="27">
        <v>144008.37</v>
      </c>
      <c r="E210" s="27">
        <f t="shared" si="1"/>
        <v>144008.37</v>
      </c>
      <c r="F210" s="30" t="str">
        <f t="shared" si="2"/>
        <v>#N/A</v>
      </c>
      <c r="G210" s="30" t="str">
        <f t="shared" si="3"/>
        <v>#N/A</v>
      </c>
      <c r="H210" s="67">
        <f t="shared" si="4"/>
        <v>144008.37</v>
      </c>
    </row>
    <row r="211">
      <c r="A211" s="26">
        <v>42214.0</v>
      </c>
      <c r="B211" s="30" t="str">
        <f>IFERROR(VLOOKUP(A211,'_holidays'!A211:B2316,2, false),"Ns")</f>
        <v>Y</v>
      </c>
      <c r="C211" s="30" t="str">
        <f>IFERROR(VLOOKUP(A211,'_holidays'!A211:C2316,3,False),"Ns")</f>
        <v>N</v>
      </c>
      <c r="D211" s="27">
        <v>142637.76</v>
      </c>
      <c r="E211" s="27">
        <f t="shared" si="1"/>
        <v>142637.76</v>
      </c>
      <c r="F211" s="30" t="str">
        <f t="shared" si="2"/>
        <v>#N/A</v>
      </c>
      <c r="G211" s="30" t="str">
        <f t="shared" si="3"/>
        <v>#N/A</v>
      </c>
      <c r="H211" s="67">
        <f t="shared" si="4"/>
        <v>142637.76</v>
      </c>
    </row>
    <row r="212">
      <c r="A212" s="26">
        <v>42215.0</v>
      </c>
      <c r="B212" s="30" t="str">
        <f>IFERROR(VLOOKUP(A212,'_holidays'!A212:B2317,2, false),"Ns")</f>
        <v>Y</v>
      </c>
      <c r="C212" s="30" t="str">
        <f>IFERROR(VLOOKUP(A212,'_holidays'!A212:C2317,3,False),"Ns")</f>
        <v>N</v>
      </c>
      <c r="D212" s="27">
        <v>143544.11</v>
      </c>
      <c r="E212" s="27">
        <f t="shared" si="1"/>
        <v>143544.11</v>
      </c>
      <c r="F212" s="30" t="str">
        <f t="shared" si="2"/>
        <v>#N/A</v>
      </c>
      <c r="G212" s="30" t="str">
        <f t="shared" si="3"/>
        <v>#N/A</v>
      </c>
      <c r="H212" s="67">
        <f t="shared" si="4"/>
        <v>143544.11</v>
      </c>
    </row>
    <row r="213">
      <c r="A213" s="26">
        <v>42216.0</v>
      </c>
      <c r="B213" s="30" t="str">
        <f>IFERROR(VLOOKUP(A213,'_holidays'!A213:B2318,2, false),"Ns")</f>
        <v>Y</v>
      </c>
      <c r="C213" s="30" t="str">
        <f>IFERROR(VLOOKUP(A213,'_holidays'!A213:C2318,3,False),"Ns")</f>
        <v>N</v>
      </c>
      <c r="D213" s="27">
        <v>139584.955</v>
      </c>
      <c r="E213" s="27">
        <f t="shared" si="1"/>
        <v>139584.955</v>
      </c>
      <c r="F213" s="30" t="str">
        <f t="shared" si="2"/>
        <v>#N/A</v>
      </c>
      <c r="G213" s="30" t="str">
        <f t="shared" si="3"/>
        <v>#N/A</v>
      </c>
      <c r="H213" s="67">
        <f t="shared" si="4"/>
        <v>139584.955</v>
      </c>
    </row>
    <row r="214">
      <c r="A214" s="26">
        <v>42217.0</v>
      </c>
      <c r="B214" s="30" t="str">
        <f>IFERROR(VLOOKUP(A214,'_holidays'!A214:B2319,2, false),"Ns")</f>
        <v>Ns</v>
      </c>
      <c r="C214" s="30" t="str">
        <f>IFERROR(VLOOKUP(A214,'_holidays'!A214:C2319,3,False),"Ns")</f>
        <v>Ns</v>
      </c>
      <c r="D214" s="27">
        <v>125032.57</v>
      </c>
      <c r="E214" s="27" t="str">
        <f t="shared" si="1"/>
        <v>#N/A</v>
      </c>
      <c r="F214" s="30" t="str">
        <f t="shared" si="2"/>
        <v>#N/A</v>
      </c>
      <c r="G214" s="30" t="str">
        <f t="shared" si="3"/>
        <v>#N/A</v>
      </c>
      <c r="H214" s="65" t="str">
        <f t="shared" si="4"/>
        <v>#N/A</v>
      </c>
    </row>
    <row r="215">
      <c r="A215" s="26">
        <v>42218.0</v>
      </c>
      <c r="B215" s="30" t="str">
        <f>IFERROR(VLOOKUP(A215,'_holidays'!A215:B2320,2, false),"Ns")</f>
        <v>Ns</v>
      </c>
      <c r="C215" s="30" t="str">
        <f>IFERROR(VLOOKUP(A215,'_holidays'!A215:C2320,3,False),"Ns")</f>
        <v>Ns</v>
      </c>
      <c r="D215" s="27">
        <v>117638.065</v>
      </c>
      <c r="E215" s="27" t="str">
        <f t="shared" si="1"/>
        <v>#N/A</v>
      </c>
      <c r="F215" s="30" t="str">
        <f t="shared" si="2"/>
        <v>#N/A</v>
      </c>
      <c r="G215" s="30" t="str">
        <f t="shared" si="3"/>
        <v>#N/A</v>
      </c>
      <c r="H215" s="65" t="str">
        <f t="shared" si="4"/>
        <v>#N/A</v>
      </c>
    </row>
    <row r="216">
      <c r="A216" s="26">
        <v>42219.0</v>
      </c>
      <c r="B216" s="30" t="str">
        <f>IFERROR(VLOOKUP(A216,'_holidays'!A216:B2321,2, false),"Ns")</f>
        <v>Ns</v>
      </c>
      <c r="C216" s="30" t="str">
        <f>IFERROR(VLOOKUP(A216,'_holidays'!A216:C2321,3,False),"Ns")</f>
        <v>Ns</v>
      </c>
      <c r="D216" s="27">
        <v>141451.725</v>
      </c>
      <c r="E216" s="27" t="str">
        <f t="shared" si="1"/>
        <v>#N/A</v>
      </c>
      <c r="F216" s="30" t="str">
        <f t="shared" si="2"/>
        <v>#N/A</v>
      </c>
      <c r="G216" s="30" t="str">
        <f t="shared" si="3"/>
        <v>#N/A</v>
      </c>
      <c r="H216" s="65" t="str">
        <f t="shared" si="4"/>
        <v>#N/A</v>
      </c>
    </row>
    <row r="217">
      <c r="A217" s="26">
        <v>42220.0</v>
      </c>
      <c r="B217" s="30" t="str">
        <f>IFERROR(VLOOKUP(A217,'_holidays'!A217:B2322,2, false),"Ns")</f>
        <v>Ns</v>
      </c>
      <c r="C217" s="30" t="str">
        <f>IFERROR(VLOOKUP(A217,'_holidays'!A217:C2322,3,False),"Ns")</f>
        <v>Ns</v>
      </c>
      <c r="D217" s="27">
        <v>147550.185</v>
      </c>
      <c r="E217" s="27" t="str">
        <f t="shared" si="1"/>
        <v>#N/A</v>
      </c>
      <c r="F217" s="30" t="str">
        <f t="shared" si="2"/>
        <v>#N/A</v>
      </c>
      <c r="G217" s="30" t="str">
        <f t="shared" si="3"/>
        <v>#N/A</v>
      </c>
      <c r="H217" s="65" t="str">
        <f t="shared" si="4"/>
        <v>#N/A</v>
      </c>
    </row>
    <row r="218">
      <c r="A218" s="26">
        <v>42221.0</v>
      </c>
      <c r="B218" s="30" t="str">
        <f>IFERROR(VLOOKUP(A218,'_holidays'!A218:B2323,2, false),"Ns")</f>
        <v>Ns</v>
      </c>
      <c r="C218" s="30" t="str">
        <f>IFERROR(VLOOKUP(A218,'_holidays'!A218:C2323,3,False),"Ns")</f>
        <v>Ns</v>
      </c>
      <c r="D218" s="27">
        <v>142325.99</v>
      </c>
      <c r="E218" s="27" t="str">
        <f t="shared" si="1"/>
        <v>#N/A</v>
      </c>
      <c r="F218" s="30" t="str">
        <f t="shared" si="2"/>
        <v>#N/A</v>
      </c>
      <c r="G218" s="30" t="str">
        <f t="shared" si="3"/>
        <v>#N/A</v>
      </c>
      <c r="H218" s="65" t="str">
        <f t="shared" si="4"/>
        <v>#N/A</v>
      </c>
    </row>
    <row r="219">
      <c r="A219" s="26">
        <v>42222.0</v>
      </c>
      <c r="B219" s="30" t="str">
        <f>IFERROR(VLOOKUP(A219,'_holidays'!A219:B2324,2, false),"Ns")</f>
        <v>Ns</v>
      </c>
      <c r="C219" s="30" t="str">
        <f>IFERROR(VLOOKUP(A219,'_holidays'!A219:C2324,3,False),"Ns")</f>
        <v>Ns</v>
      </c>
      <c r="D219" s="27">
        <v>143642.355</v>
      </c>
      <c r="E219" s="27" t="str">
        <f t="shared" si="1"/>
        <v>#N/A</v>
      </c>
      <c r="F219" s="30" t="str">
        <f t="shared" si="2"/>
        <v>#N/A</v>
      </c>
      <c r="G219" s="30" t="str">
        <f t="shared" si="3"/>
        <v>#N/A</v>
      </c>
      <c r="H219" s="65" t="str">
        <f t="shared" si="4"/>
        <v>#N/A</v>
      </c>
    </row>
    <row r="220">
      <c r="A220" s="26">
        <v>42223.0</v>
      </c>
      <c r="B220" s="30" t="str">
        <f>IFERROR(VLOOKUP(A220,'_holidays'!A220:B2325,2, false),"Ns")</f>
        <v>Ns</v>
      </c>
      <c r="C220" s="30" t="str">
        <f>IFERROR(VLOOKUP(A220,'_holidays'!A220:C2325,3,False),"Ns")</f>
        <v>Ns</v>
      </c>
      <c r="D220" s="27">
        <v>143060.33</v>
      </c>
      <c r="E220" s="27" t="str">
        <f t="shared" si="1"/>
        <v>#N/A</v>
      </c>
      <c r="F220" s="30" t="str">
        <f t="shared" si="2"/>
        <v>#N/A</v>
      </c>
      <c r="G220" s="30" t="str">
        <f t="shared" si="3"/>
        <v>#N/A</v>
      </c>
      <c r="H220" s="65" t="str">
        <f t="shared" si="4"/>
        <v>#N/A</v>
      </c>
    </row>
    <row r="221">
      <c r="A221" s="26">
        <v>42224.0</v>
      </c>
      <c r="B221" s="30" t="str">
        <f>IFERROR(VLOOKUP(A221,'_holidays'!A221:B2326,2, false),"Ns")</f>
        <v>Y</v>
      </c>
      <c r="C221" s="30" t="str">
        <f>IFERROR(VLOOKUP(A221,'_holidays'!A221:C2326,3,False),"Ns")</f>
        <v>N</v>
      </c>
      <c r="D221" s="27">
        <v>125830.535</v>
      </c>
      <c r="E221" s="27">
        <f t="shared" si="1"/>
        <v>125830.535</v>
      </c>
      <c r="F221" s="30" t="str">
        <f t="shared" si="2"/>
        <v>#N/A</v>
      </c>
      <c r="G221" s="30" t="str">
        <f t="shared" si="3"/>
        <v>#N/A</v>
      </c>
      <c r="H221" s="67">
        <f t="shared" si="4"/>
        <v>125830.535</v>
      </c>
    </row>
    <row r="222">
      <c r="A222" s="26">
        <v>42225.0</v>
      </c>
      <c r="B222" s="30" t="str">
        <f>IFERROR(VLOOKUP(A222,'_holidays'!A222:B2327,2, false),"Ns")</f>
        <v>Y</v>
      </c>
      <c r="C222" s="30" t="str">
        <f>IFERROR(VLOOKUP(A222,'_holidays'!A222:C2327,3,False),"Ns")</f>
        <v>N</v>
      </c>
      <c r="D222" s="27">
        <v>120008.455</v>
      </c>
      <c r="E222" s="27">
        <f t="shared" si="1"/>
        <v>120008.455</v>
      </c>
      <c r="F222" s="30" t="str">
        <f t="shared" si="2"/>
        <v>#N/A</v>
      </c>
      <c r="G222" s="30" t="str">
        <f t="shared" si="3"/>
        <v>#N/A</v>
      </c>
      <c r="H222" s="67">
        <f t="shared" si="4"/>
        <v>120008.455</v>
      </c>
    </row>
    <row r="223">
      <c r="A223" s="26">
        <v>42226.0</v>
      </c>
      <c r="B223" s="30" t="str">
        <f>IFERROR(VLOOKUP(A223,'_holidays'!A223:B2328,2, false),"Ns")</f>
        <v>Y</v>
      </c>
      <c r="C223" s="30" t="str">
        <f>IFERROR(VLOOKUP(A223,'_holidays'!A223:C2328,3,False),"Ns")</f>
        <v>N</v>
      </c>
      <c r="D223" s="27">
        <v>130978.095</v>
      </c>
      <c r="E223" s="27">
        <f t="shared" si="1"/>
        <v>130978.095</v>
      </c>
      <c r="F223" s="30" t="str">
        <f t="shared" si="2"/>
        <v>#N/A</v>
      </c>
      <c r="G223" s="30" t="str">
        <f t="shared" si="3"/>
        <v>#N/A</v>
      </c>
      <c r="H223" s="67">
        <f t="shared" si="4"/>
        <v>130978.095</v>
      </c>
    </row>
    <row r="224">
      <c r="A224" s="26">
        <v>42227.0</v>
      </c>
      <c r="B224" s="30" t="str">
        <f>IFERROR(VLOOKUP(A224,'_holidays'!A224:B2329,2, false),"Ns")</f>
        <v>Y</v>
      </c>
      <c r="C224" s="30" t="str">
        <f>IFERROR(VLOOKUP(A224,'_holidays'!A224:C2329,3,False),"Ns")</f>
        <v>N</v>
      </c>
      <c r="D224" s="27">
        <v>135616.125</v>
      </c>
      <c r="E224" s="27">
        <f t="shared" si="1"/>
        <v>135616.125</v>
      </c>
      <c r="F224" s="30" t="str">
        <f t="shared" si="2"/>
        <v>#N/A</v>
      </c>
      <c r="G224" s="30" t="str">
        <f t="shared" si="3"/>
        <v>#N/A</v>
      </c>
      <c r="H224" s="67">
        <f t="shared" si="4"/>
        <v>135616.125</v>
      </c>
    </row>
    <row r="225">
      <c r="A225" s="26">
        <v>42228.0</v>
      </c>
      <c r="B225" s="30" t="str">
        <f>IFERROR(VLOOKUP(A225,'_holidays'!A225:B2330,2, false),"Ns")</f>
        <v>Y</v>
      </c>
      <c r="C225" s="30" t="str">
        <f>IFERROR(VLOOKUP(A225,'_holidays'!A225:C2330,3,False),"Ns")</f>
        <v>N</v>
      </c>
      <c r="D225" s="27">
        <v>138900.5</v>
      </c>
      <c r="E225" s="27">
        <f t="shared" si="1"/>
        <v>138900.5</v>
      </c>
      <c r="F225" s="30" t="str">
        <f t="shared" si="2"/>
        <v>#N/A</v>
      </c>
      <c r="G225" s="30" t="str">
        <f t="shared" si="3"/>
        <v>#N/A</v>
      </c>
      <c r="H225" s="67">
        <f t="shared" si="4"/>
        <v>138900.5</v>
      </c>
    </row>
    <row r="226">
      <c r="A226" s="26">
        <v>42229.0</v>
      </c>
      <c r="B226" s="30" t="str">
        <f>IFERROR(VLOOKUP(A226,'_holidays'!A226:B2331,2, false),"Ns")</f>
        <v>Y</v>
      </c>
      <c r="C226" s="30" t="str">
        <f>IFERROR(VLOOKUP(A226,'_holidays'!A226:C2331,3,False),"Ns")</f>
        <v>N</v>
      </c>
      <c r="D226" s="27">
        <v>140905.85</v>
      </c>
      <c r="E226" s="27">
        <f t="shared" si="1"/>
        <v>140905.85</v>
      </c>
      <c r="F226" s="30" t="str">
        <f t="shared" si="2"/>
        <v>#N/A</v>
      </c>
      <c r="G226" s="30" t="str">
        <f t="shared" si="3"/>
        <v>#N/A</v>
      </c>
      <c r="H226" s="67">
        <f t="shared" si="4"/>
        <v>140905.85</v>
      </c>
    </row>
    <row r="227">
      <c r="A227" s="26">
        <v>42230.0</v>
      </c>
      <c r="B227" s="30" t="str">
        <f>IFERROR(VLOOKUP(A227,'_holidays'!A227:B2332,2, false),"Ns")</f>
        <v>Y</v>
      </c>
      <c r="C227" s="30" t="str">
        <f>IFERROR(VLOOKUP(A227,'_holidays'!A227:C2332,3,False),"Ns")</f>
        <v>N</v>
      </c>
      <c r="D227" s="27">
        <v>137838.925</v>
      </c>
      <c r="E227" s="27">
        <f t="shared" si="1"/>
        <v>137838.925</v>
      </c>
      <c r="F227" s="30" t="str">
        <f t="shared" si="2"/>
        <v>#N/A</v>
      </c>
      <c r="G227" s="30" t="str">
        <f t="shared" si="3"/>
        <v>#N/A</v>
      </c>
      <c r="H227" s="67">
        <f t="shared" si="4"/>
        <v>137838.925</v>
      </c>
    </row>
    <row r="228">
      <c r="A228" s="26">
        <v>42231.0</v>
      </c>
      <c r="B228" s="30" t="str">
        <f>IFERROR(VLOOKUP(A228,'_holidays'!A228:B2333,2, false),"Ns")</f>
        <v>Y</v>
      </c>
      <c r="C228" s="30" t="str">
        <f>IFERROR(VLOOKUP(A228,'_holidays'!A228:C2333,3,False),"Ns")</f>
        <v>N</v>
      </c>
      <c r="D228" s="27">
        <v>122088.76</v>
      </c>
      <c r="E228" s="27">
        <f t="shared" si="1"/>
        <v>122088.76</v>
      </c>
      <c r="F228" s="30" t="str">
        <f t="shared" si="2"/>
        <v>#N/A</v>
      </c>
      <c r="G228" s="30" t="str">
        <f t="shared" si="3"/>
        <v>#N/A</v>
      </c>
      <c r="H228" s="67">
        <f t="shared" si="4"/>
        <v>122088.76</v>
      </c>
    </row>
    <row r="229">
      <c r="A229" s="26">
        <v>42232.0</v>
      </c>
      <c r="B229" s="30" t="str">
        <f>IFERROR(VLOOKUP(A229,'_holidays'!A229:B2334,2, false),"Ns")</f>
        <v>Y</v>
      </c>
      <c r="C229" s="30" t="str">
        <f>IFERROR(VLOOKUP(A229,'_holidays'!A229:C2334,3,False),"Ns")</f>
        <v>N</v>
      </c>
      <c r="D229" s="27">
        <v>116648.77</v>
      </c>
      <c r="E229" s="27">
        <f t="shared" si="1"/>
        <v>116648.77</v>
      </c>
      <c r="F229" s="30" t="str">
        <f t="shared" si="2"/>
        <v>#N/A</v>
      </c>
      <c r="G229" s="30" t="str">
        <f t="shared" si="3"/>
        <v>#N/A</v>
      </c>
      <c r="H229" s="67">
        <f t="shared" si="4"/>
        <v>116648.77</v>
      </c>
    </row>
    <row r="230">
      <c r="A230" s="26">
        <v>42233.0</v>
      </c>
      <c r="B230" s="30" t="str">
        <f>IFERROR(VLOOKUP(A230,'_holidays'!A230:B2335,2, false),"Ns")</f>
        <v>Y</v>
      </c>
      <c r="C230" s="30" t="str">
        <f>IFERROR(VLOOKUP(A230,'_holidays'!A230:C2335,3,False),"Ns")</f>
        <v>N</v>
      </c>
      <c r="D230" s="27">
        <v>137008.71</v>
      </c>
      <c r="E230" s="27">
        <f t="shared" si="1"/>
        <v>137008.71</v>
      </c>
      <c r="F230" s="30" t="str">
        <f t="shared" si="2"/>
        <v>#N/A</v>
      </c>
      <c r="G230" s="30" t="str">
        <f t="shared" si="3"/>
        <v>#N/A</v>
      </c>
      <c r="H230" s="67">
        <f t="shared" si="4"/>
        <v>137008.71</v>
      </c>
    </row>
    <row r="231">
      <c r="A231" s="26">
        <v>42234.0</v>
      </c>
      <c r="B231" s="30" t="str">
        <f>IFERROR(VLOOKUP(A231,'_holidays'!A231:B2336,2, false),"Ns")</f>
        <v>Y</v>
      </c>
      <c r="C231" s="30" t="str">
        <f>IFERROR(VLOOKUP(A231,'_holidays'!A231:C2336,3,False),"Ns")</f>
        <v>N</v>
      </c>
      <c r="D231" s="27">
        <v>148093.96</v>
      </c>
      <c r="E231" s="27">
        <f t="shared" si="1"/>
        <v>148093.96</v>
      </c>
      <c r="F231" s="30" t="str">
        <f t="shared" si="2"/>
        <v>#N/A</v>
      </c>
      <c r="G231" s="30" t="str">
        <f t="shared" si="3"/>
        <v>#N/A</v>
      </c>
      <c r="H231" s="67">
        <f t="shared" si="4"/>
        <v>148093.96</v>
      </c>
    </row>
    <row r="232">
      <c r="A232" s="26">
        <v>42235.0</v>
      </c>
      <c r="B232" s="30" t="str">
        <f>IFERROR(VLOOKUP(A232,'_holidays'!A232:B2337,2, false),"Ns")</f>
        <v>Y</v>
      </c>
      <c r="C232" s="30" t="str">
        <f>IFERROR(VLOOKUP(A232,'_holidays'!A232:C2337,3,False),"Ns")</f>
        <v>N</v>
      </c>
      <c r="D232" s="27">
        <v>144024.66</v>
      </c>
      <c r="E232" s="27">
        <f t="shared" si="1"/>
        <v>144024.66</v>
      </c>
      <c r="F232" s="30" t="str">
        <f t="shared" si="2"/>
        <v>#N/A</v>
      </c>
      <c r="G232" s="30" t="str">
        <f t="shared" si="3"/>
        <v>#N/A</v>
      </c>
      <c r="H232" s="67">
        <f t="shared" si="4"/>
        <v>144024.66</v>
      </c>
    </row>
    <row r="233">
      <c r="A233" s="26">
        <v>42236.0</v>
      </c>
      <c r="B233" s="30" t="str">
        <f>IFERROR(VLOOKUP(A233,'_holidays'!A233:B2338,2, false),"Ns")</f>
        <v>Y</v>
      </c>
      <c r="C233" s="30" t="str">
        <f>IFERROR(VLOOKUP(A233,'_holidays'!A233:C2338,3,False),"Ns")</f>
        <v>N</v>
      </c>
      <c r="D233" s="27">
        <v>131575.79</v>
      </c>
      <c r="E233" s="27">
        <f t="shared" si="1"/>
        <v>131575.79</v>
      </c>
      <c r="F233" s="30" t="str">
        <f t="shared" si="2"/>
        <v>#N/A</v>
      </c>
      <c r="G233" s="30" t="str">
        <f t="shared" si="3"/>
        <v>#N/A</v>
      </c>
      <c r="H233" s="67">
        <f t="shared" si="4"/>
        <v>131575.79</v>
      </c>
    </row>
    <row r="234">
      <c r="A234" s="26">
        <v>42237.0</v>
      </c>
      <c r="B234" s="30" t="str">
        <f>IFERROR(VLOOKUP(A234,'_holidays'!A234:B2339,2, false),"Ns")</f>
        <v>Y</v>
      </c>
      <c r="C234" s="30" t="str">
        <f>IFERROR(VLOOKUP(A234,'_holidays'!A234:C2339,3,False),"Ns")</f>
        <v>N</v>
      </c>
      <c r="D234" s="27">
        <v>126570.47</v>
      </c>
      <c r="E234" s="27">
        <f t="shared" si="1"/>
        <v>126570.47</v>
      </c>
      <c r="F234" s="30" t="str">
        <f t="shared" si="2"/>
        <v>#N/A</v>
      </c>
      <c r="G234" s="30" t="str">
        <f t="shared" si="3"/>
        <v>#N/A</v>
      </c>
      <c r="H234" s="67">
        <f t="shared" si="4"/>
        <v>126570.47</v>
      </c>
    </row>
    <row r="235">
      <c r="A235" s="26">
        <v>42238.0</v>
      </c>
      <c r="B235" s="30" t="str">
        <f>IFERROR(VLOOKUP(A235,'_holidays'!A235:B2340,2, false),"Ns")</f>
        <v>Y</v>
      </c>
      <c r="C235" s="30" t="str">
        <f>IFERROR(VLOOKUP(A235,'_holidays'!A235:C2340,3,False),"Ns")</f>
        <v>N</v>
      </c>
      <c r="D235" s="27">
        <v>112275.15</v>
      </c>
      <c r="E235" s="27">
        <f t="shared" si="1"/>
        <v>112275.15</v>
      </c>
      <c r="F235" s="30" t="str">
        <f t="shared" si="2"/>
        <v>#N/A</v>
      </c>
      <c r="G235" s="30" t="str">
        <f t="shared" si="3"/>
        <v>#N/A</v>
      </c>
      <c r="H235" s="67">
        <f t="shared" si="4"/>
        <v>112275.15</v>
      </c>
    </row>
    <row r="236">
      <c r="A236" s="26">
        <v>42239.0</v>
      </c>
      <c r="B236" s="30" t="str">
        <f>IFERROR(VLOOKUP(A236,'_holidays'!A236:B2341,2, false),"Ns")</f>
        <v>Y</v>
      </c>
      <c r="C236" s="30" t="str">
        <f>IFERROR(VLOOKUP(A236,'_holidays'!A236:C2341,3,False),"Ns")</f>
        <v>N</v>
      </c>
      <c r="D236" s="27">
        <v>111793.015</v>
      </c>
      <c r="E236" s="27">
        <f t="shared" si="1"/>
        <v>111793.015</v>
      </c>
      <c r="F236" s="30" t="str">
        <f t="shared" si="2"/>
        <v>#N/A</v>
      </c>
      <c r="G236" s="30" t="str">
        <f t="shared" si="3"/>
        <v>#N/A</v>
      </c>
      <c r="H236" s="67">
        <f t="shared" si="4"/>
        <v>111793.015</v>
      </c>
    </row>
    <row r="237">
      <c r="A237" s="26">
        <v>42240.0</v>
      </c>
      <c r="B237" s="30" t="str">
        <f>IFERROR(VLOOKUP(A237,'_holidays'!A237:B2342,2, false),"Ns")</f>
        <v>Y</v>
      </c>
      <c r="C237" s="30" t="str">
        <f>IFERROR(VLOOKUP(A237,'_holidays'!A237:C2342,3,False),"Ns")</f>
        <v>N</v>
      </c>
      <c r="D237" s="27">
        <v>128868.255</v>
      </c>
      <c r="E237" s="27">
        <f t="shared" si="1"/>
        <v>128868.255</v>
      </c>
      <c r="F237" s="30" t="str">
        <f t="shared" si="2"/>
        <v>#N/A</v>
      </c>
      <c r="G237" s="30" t="str">
        <f t="shared" si="3"/>
        <v>#N/A</v>
      </c>
      <c r="H237" s="67">
        <f t="shared" si="4"/>
        <v>128868.255</v>
      </c>
    </row>
    <row r="238">
      <c r="A238" s="26">
        <v>42241.0</v>
      </c>
      <c r="B238" s="30" t="str">
        <f>IFERROR(VLOOKUP(A238,'_holidays'!A238:B2343,2, false),"Ns")</f>
        <v>Y</v>
      </c>
      <c r="C238" s="30" t="str">
        <f>IFERROR(VLOOKUP(A238,'_holidays'!A238:C2343,3,False),"Ns")</f>
        <v>N</v>
      </c>
      <c r="D238" s="27">
        <v>135051.545</v>
      </c>
      <c r="E238" s="27">
        <f t="shared" si="1"/>
        <v>135051.545</v>
      </c>
      <c r="F238" s="30" t="str">
        <f t="shared" si="2"/>
        <v>#N/A</v>
      </c>
      <c r="G238" s="30" t="str">
        <f t="shared" si="3"/>
        <v>#N/A</v>
      </c>
      <c r="H238" s="67">
        <f t="shared" si="4"/>
        <v>135051.545</v>
      </c>
    </row>
    <row r="239">
      <c r="A239" s="26">
        <v>42242.0</v>
      </c>
      <c r="B239" s="30" t="str">
        <f>IFERROR(VLOOKUP(A239,'_holidays'!A239:B2344,2, false),"Ns")</f>
        <v>Y</v>
      </c>
      <c r="C239" s="30" t="str">
        <f>IFERROR(VLOOKUP(A239,'_holidays'!A239:C2344,3,False),"Ns")</f>
        <v>N</v>
      </c>
      <c r="D239" s="27">
        <v>135914.68</v>
      </c>
      <c r="E239" s="27">
        <f t="shared" si="1"/>
        <v>135914.68</v>
      </c>
      <c r="F239" s="30" t="str">
        <f t="shared" si="2"/>
        <v>#N/A</v>
      </c>
      <c r="G239" s="30" t="str">
        <f t="shared" si="3"/>
        <v>#N/A</v>
      </c>
      <c r="H239" s="67">
        <f t="shared" si="4"/>
        <v>135914.68</v>
      </c>
    </row>
    <row r="240">
      <c r="A240" s="26">
        <v>42243.0</v>
      </c>
      <c r="B240" s="30" t="str">
        <f>IFERROR(VLOOKUP(A240,'_holidays'!A240:B2345,2, false),"Ns")</f>
        <v>Y</v>
      </c>
      <c r="C240" s="30" t="str">
        <f>IFERROR(VLOOKUP(A240,'_holidays'!A240:C2345,3,False),"Ns")</f>
        <v>N</v>
      </c>
      <c r="D240" s="27">
        <v>141159.77</v>
      </c>
      <c r="E240" s="27">
        <f t="shared" si="1"/>
        <v>141159.77</v>
      </c>
      <c r="F240" s="30" t="str">
        <f t="shared" si="2"/>
        <v>#N/A</v>
      </c>
      <c r="G240" s="30" t="str">
        <f t="shared" si="3"/>
        <v>#N/A</v>
      </c>
      <c r="H240" s="67">
        <f t="shared" si="4"/>
        <v>141159.77</v>
      </c>
    </row>
    <row r="241">
      <c r="A241" s="26">
        <v>42244.0</v>
      </c>
      <c r="B241" s="30" t="str">
        <f>IFERROR(VLOOKUP(A241,'_holidays'!A241:B2346,2, false),"Ns")</f>
        <v>Y</v>
      </c>
      <c r="C241" s="30" t="str">
        <f>IFERROR(VLOOKUP(A241,'_holidays'!A241:C2346,3,False),"Ns")</f>
        <v>N</v>
      </c>
      <c r="D241" s="27">
        <v>134755.505</v>
      </c>
      <c r="E241" s="27">
        <f t="shared" si="1"/>
        <v>134755.505</v>
      </c>
      <c r="F241" s="30" t="str">
        <f t="shared" si="2"/>
        <v>#N/A</v>
      </c>
      <c r="G241" s="30" t="str">
        <f t="shared" si="3"/>
        <v>#N/A</v>
      </c>
      <c r="H241" s="67">
        <f t="shared" si="4"/>
        <v>134755.505</v>
      </c>
    </row>
    <row r="242">
      <c r="A242" s="26">
        <v>42245.0</v>
      </c>
      <c r="B242" s="30" t="str">
        <f>IFERROR(VLOOKUP(A242,'_holidays'!A242:B2347,2, false),"Ns")</f>
        <v>Y</v>
      </c>
      <c r="C242" s="30" t="str">
        <f>IFERROR(VLOOKUP(A242,'_holidays'!A242:C2347,3,False),"Ns")</f>
        <v>N</v>
      </c>
      <c r="D242" s="27">
        <v>124448.5</v>
      </c>
      <c r="E242" s="27">
        <f t="shared" si="1"/>
        <v>124448.5</v>
      </c>
      <c r="F242" s="30" t="str">
        <f t="shared" si="2"/>
        <v>#N/A</v>
      </c>
      <c r="G242" s="30" t="str">
        <f t="shared" si="3"/>
        <v>#N/A</v>
      </c>
      <c r="H242" s="67">
        <f t="shared" si="4"/>
        <v>124448.5</v>
      </c>
    </row>
    <row r="243">
      <c r="A243" s="26">
        <v>42246.0</v>
      </c>
      <c r="B243" s="30" t="str">
        <f>IFERROR(VLOOKUP(A243,'_holidays'!A243:B2348,2, false),"Ns")</f>
        <v>Y</v>
      </c>
      <c r="C243" s="30" t="str">
        <f>IFERROR(VLOOKUP(A243,'_holidays'!A243:C2348,3,False),"Ns")</f>
        <v>N</v>
      </c>
      <c r="D243" s="27">
        <v>116744.215</v>
      </c>
      <c r="E243" s="27">
        <f t="shared" si="1"/>
        <v>116744.215</v>
      </c>
      <c r="F243" s="30" t="str">
        <f t="shared" si="2"/>
        <v>#N/A</v>
      </c>
      <c r="G243" s="30" t="str">
        <f t="shared" si="3"/>
        <v>#N/A</v>
      </c>
      <c r="H243" s="67">
        <f t="shared" si="4"/>
        <v>116744.215</v>
      </c>
    </row>
    <row r="244">
      <c r="A244" s="26">
        <v>42247.0</v>
      </c>
      <c r="B244" s="30" t="str">
        <f>IFERROR(VLOOKUP(A244,'_holidays'!A244:B2349,2, false),"Ns")</f>
        <v>Y</v>
      </c>
      <c r="C244" s="30" t="str">
        <f>IFERROR(VLOOKUP(A244,'_holidays'!A244:C2349,3,False),"Ns")</f>
        <v>N</v>
      </c>
      <c r="D244" s="27">
        <v>137724.895</v>
      </c>
      <c r="E244" s="27">
        <f t="shared" si="1"/>
        <v>137724.895</v>
      </c>
      <c r="F244" s="30" t="str">
        <f t="shared" si="2"/>
        <v>#N/A</v>
      </c>
      <c r="G244" s="30" t="str">
        <f t="shared" si="3"/>
        <v>#N/A</v>
      </c>
      <c r="H244" s="67">
        <f t="shared" si="4"/>
        <v>137724.895</v>
      </c>
    </row>
    <row r="245">
      <c r="A245" s="26">
        <v>42248.0</v>
      </c>
      <c r="B245" s="30" t="str">
        <f>IFERROR(VLOOKUP(A245,'_holidays'!A245:B2350,2, false),"Ns")</f>
        <v>Ns</v>
      </c>
      <c r="C245" s="30" t="str">
        <f>IFERROR(VLOOKUP(A245,'_holidays'!A245:C2350,3,False),"Ns")</f>
        <v>Ns</v>
      </c>
      <c r="D245" s="27">
        <v>134116.77</v>
      </c>
      <c r="E245" s="27" t="str">
        <f t="shared" si="1"/>
        <v>#N/A</v>
      </c>
      <c r="F245" s="30" t="str">
        <f t="shared" si="2"/>
        <v>#N/A</v>
      </c>
      <c r="G245" s="30" t="str">
        <f t="shared" si="3"/>
        <v>#N/A</v>
      </c>
      <c r="H245" s="65" t="str">
        <f t="shared" si="4"/>
        <v>#N/A</v>
      </c>
    </row>
    <row r="246">
      <c r="A246" s="26">
        <v>42249.0</v>
      </c>
      <c r="B246" s="30" t="str">
        <f>IFERROR(VLOOKUP(A246,'_holidays'!A246:B2351,2, false),"Ns")</f>
        <v>Ns</v>
      </c>
      <c r="C246" s="30" t="str">
        <f>IFERROR(VLOOKUP(A246,'_holidays'!A246:C2351,3,False),"Ns")</f>
        <v>Ns</v>
      </c>
      <c r="D246" s="27">
        <v>132794.715</v>
      </c>
      <c r="E246" s="27" t="str">
        <f t="shared" si="1"/>
        <v>#N/A</v>
      </c>
      <c r="F246" s="30" t="str">
        <f t="shared" si="2"/>
        <v>#N/A</v>
      </c>
      <c r="G246" s="30" t="str">
        <f t="shared" si="3"/>
        <v>#N/A</v>
      </c>
      <c r="H246" s="65" t="str">
        <f t="shared" si="4"/>
        <v>#N/A</v>
      </c>
    </row>
    <row r="247">
      <c r="A247" s="26">
        <v>42250.0</v>
      </c>
      <c r="B247" s="30" t="str">
        <f>IFERROR(VLOOKUP(A247,'_holidays'!A247:B2352,2, false),"Ns")</f>
        <v>Ns</v>
      </c>
      <c r="C247" s="30" t="str">
        <f>IFERROR(VLOOKUP(A247,'_holidays'!A247:C2352,3,False),"Ns")</f>
        <v>Ns</v>
      </c>
      <c r="D247" s="27">
        <v>132096.335</v>
      </c>
      <c r="E247" s="27" t="str">
        <f t="shared" si="1"/>
        <v>#N/A</v>
      </c>
      <c r="F247" s="30" t="str">
        <f t="shared" si="2"/>
        <v>#N/A</v>
      </c>
      <c r="G247" s="30" t="str">
        <f t="shared" si="3"/>
        <v>#N/A</v>
      </c>
      <c r="H247" s="65" t="str">
        <f t="shared" si="4"/>
        <v>#N/A</v>
      </c>
    </row>
    <row r="248">
      <c r="A248" s="26">
        <v>42251.0</v>
      </c>
      <c r="B248" s="30" t="str">
        <f>IFERROR(VLOOKUP(A248,'_holidays'!A248:B2353,2, false),"Ns")</f>
        <v>Ns</v>
      </c>
      <c r="C248" s="30" t="str">
        <f>IFERROR(VLOOKUP(A248,'_holidays'!A248:C2353,3,False),"Ns")</f>
        <v>Ns</v>
      </c>
      <c r="D248" s="27">
        <v>131384.88</v>
      </c>
      <c r="E248" s="27" t="str">
        <f t="shared" si="1"/>
        <v>#N/A</v>
      </c>
      <c r="F248" s="30" t="str">
        <f t="shared" si="2"/>
        <v>#N/A</v>
      </c>
      <c r="G248" s="30" t="str">
        <f t="shared" si="3"/>
        <v>#N/A</v>
      </c>
      <c r="H248" s="65" t="str">
        <f t="shared" si="4"/>
        <v>#N/A</v>
      </c>
    </row>
    <row r="249">
      <c r="A249" s="26">
        <v>42252.0</v>
      </c>
      <c r="B249" s="30" t="str">
        <f>IFERROR(VLOOKUP(A249,'_holidays'!A249:B2354,2, false),"Ns")</f>
        <v>Ns</v>
      </c>
      <c r="C249" s="30" t="str">
        <f>IFERROR(VLOOKUP(A249,'_holidays'!A249:C2354,3,False),"Ns")</f>
        <v>Ns</v>
      </c>
      <c r="D249" s="27">
        <v>115799.32</v>
      </c>
      <c r="E249" s="27" t="str">
        <f t="shared" si="1"/>
        <v>#N/A</v>
      </c>
      <c r="F249" s="30" t="str">
        <f t="shared" si="2"/>
        <v>#N/A</v>
      </c>
      <c r="G249" s="30" t="str">
        <f t="shared" si="3"/>
        <v>#N/A</v>
      </c>
      <c r="H249" s="65" t="str">
        <f t="shared" si="4"/>
        <v>#N/A</v>
      </c>
    </row>
    <row r="250">
      <c r="A250" s="26">
        <v>42253.0</v>
      </c>
      <c r="B250" s="30" t="str">
        <f>IFERROR(VLOOKUP(A250,'_holidays'!A250:B2355,2, false),"Ns")</f>
        <v>Ns</v>
      </c>
      <c r="C250" s="30" t="str">
        <f>IFERROR(VLOOKUP(A250,'_holidays'!A250:C2355,3,False),"Ns")</f>
        <v>Ns</v>
      </c>
      <c r="D250" s="27">
        <v>109641.375</v>
      </c>
      <c r="E250" s="27" t="str">
        <f t="shared" si="1"/>
        <v>#N/A</v>
      </c>
      <c r="F250" s="30" t="str">
        <f t="shared" si="2"/>
        <v>#N/A</v>
      </c>
      <c r="G250" s="30" t="str">
        <f t="shared" si="3"/>
        <v>#N/A</v>
      </c>
      <c r="H250" s="65" t="str">
        <f t="shared" si="4"/>
        <v>#N/A</v>
      </c>
    </row>
    <row r="251">
      <c r="A251" s="26">
        <v>42254.0</v>
      </c>
      <c r="B251" s="30" t="str">
        <f>IFERROR(VLOOKUP(A251,'_holidays'!A251:B2356,2, false),"Ns")</f>
        <v>Ns</v>
      </c>
      <c r="C251" s="30" t="str">
        <f>IFERROR(VLOOKUP(A251,'_holidays'!A251:C2356,3,False),"Ns")</f>
        <v>Ns</v>
      </c>
      <c r="D251" s="27">
        <v>131619.365</v>
      </c>
      <c r="E251" s="27" t="str">
        <f t="shared" si="1"/>
        <v>#N/A</v>
      </c>
      <c r="F251" s="30" t="str">
        <f t="shared" si="2"/>
        <v>#N/A</v>
      </c>
      <c r="G251" s="30" t="str">
        <f t="shared" si="3"/>
        <v>#N/A</v>
      </c>
      <c r="H251" s="65" t="str">
        <f t="shared" si="4"/>
        <v>#N/A</v>
      </c>
    </row>
    <row r="252">
      <c r="A252" s="26">
        <v>42255.0</v>
      </c>
      <c r="B252" s="30" t="str">
        <f>IFERROR(VLOOKUP(A252,'_holidays'!A252:B2357,2, false),"Ns")</f>
        <v>Ns</v>
      </c>
      <c r="C252" s="30" t="str">
        <f>IFERROR(VLOOKUP(A252,'_holidays'!A252:C2357,3,False),"Ns")</f>
        <v>Ns</v>
      </c>
      <c r="D252" s="27">
        <v>136340.7</v>
      </c>
      <c r="E252" s="27" t="str">
        <f t="shared" si="1"/>
        <v>#N/A</v>
      </c>
      <c r="F252" s="30" t="str">
        <f t="shared" si="2"/>
        <v>#N/A</v>
      </c>
      <c r="G252" s="30" t="str">
        <f t="shared" si="3"/>
        <v>#N/A</v>
      </c>
      <c r="H252" s="65" t="str">
        <f t="shared" si="4"/>
        <v>#N/A</v>
      </c>
    </row>
    <row r="253">
      <c r="A253" s="26">
        <v>42256.0</v>
      </c>
      <c r="B253" s="30" t="str">
        <f>IFERROR(VLOOKUP(A253,'_holidays'!A253:B2358,2, false),"Ns")</f>
        <v>Y</v>
      </c>
      <c r="C253" s="30" t="str">
        <f>IFERROR(VLOOKUP(A253,'_holidays'!A253:C2358,3,False),"Ns")</f>
        <v>N</v>
      </c>
      <c r="D253" s="27">
        <v>132977.45</v>
      </c>
      <c r="E253" s="27">
        <f t="shared" si="1"/>
        <v>132977.45</v>
      </c>
      <c r="F253" s="30" t="str">
        <f t="shared" si="2"/>
        <v>#N/A</v>
      </c>
      <c r="G253" s="30" t="str">
        <f t="shared" si="3"/>
        <v>#N/A</v>
      </c>
      <c r="H253" s="67">
        <f t="shared" si="4"/>
        <v>132977.45</v>
      </c>
    </row>
    <row r="254">
      <c r="A254" s="26">
        <v>42257.0</v>
      </c>
      <c r="B254" s="30" t="str">
        <f>IFERROR(VLOOKUP(A254,'_holidays'!A254:B2359,2, false),"Ns")</f>
        <v>Y</v>
      </c>
      <c r="C254" s="30" t="str">
        <f>IFERROR(VLOOKUP(A254,'_holidays'!A254:C2359,3,False),"Ns")</f>
        <v>N</v>
      </c>
      <c r="D254" s="27">
        <v>133541.98</v>
      </c>
      <c r="E254" s="27">
        <f t="shared" si="1"/>
        <v>133541.98</v>
      </c>
      <c r="F254" s="30" t="str">
        <f t="shared" si="2"/>
        <v>#N/A</v>
      </c>
      <c r="G254" s="30" t="str">
        <f t="shared" si="3"/>
        <v>#N/A</v>
      </c>
      <c r="H254" s="67">
        <f t="shared" si="4"/>
        <v>133541.98</v>
      </c>
    </row>
    <row r="255">
      <c r="A255" s="26">
        <v>42258.0</v>
      </c>
      <c r="B255" s="30" t="str">
        <f>IFERROR(VLOOKUP(A255,'_holidays'!A255:B2360,2, false),"Ns")</f>
        <v>Y</v>
      </c>
      <c r="C255" s="30" t="str">
        <f>IFERROR(VLOOKUP(A255,'_holidays'!A255:C2360,3,False),"Ns")</f>
        <v>N</v>
      </c>
      <c r="D255" s="27">
        <v>123968.9</v>
      </c>
      <c r="E255" s="27">
        <f t="shared" si="1"/>
        <v>123968.9</v>
      </c>
      <c r="F255" s="30" t="str">
        <f t="shared" si="2"/>
        <v>#N/A</v>
      </c>
      <c r="G255" s="30" t="str">
        <f t="shared" si="3"/>
        <v>#N/A</v>
      </c>
      <c r="H255" s="67">
        <f t="shared" si="4"/>
        <v>123968.9</v>
      </c>
    </row>
    <row r="256">
      <c r="A256" s="26">
        <v>42259.0</v>
      </c>
      <c r="B256" s="30" t="str">
        <f>IFERROR(VLOOKUP(A256,'_holidays'!A256:B2361,2, false),"Ns")</f>
        <v>Y</v>
      </c>
      <c r="C256" s="30" t="str">
        <f>IFERROR(VLOOKUP(A256,'_holidays'!A256:C2361,3,False),"Ns")</f>
        <v>N</v>
      </c>
      <c r="D256" s="27">
        <v>108790.005</v>
      </c>
      <c r="E256" s="27">
        <f t="shared" si="1"/>
        <v>108790.005</v>
      </c>
      <c r="F256" s="30" t="str">
        <f t="shared" si="2"/>
        <v>#N/A</v>
      </c>
      <c r="G256" s="30" t="str">
        <f t="shared" si="3"/>
        <v>#N/A</v>
      </c>
      <c r="H256" s="67">
        <f t="shared" si="4"/>
        <v>108790.005</v>
      </c>
    </row>
    <row r="257">
      <c r="A257" s="26">
        <v>42260.0</v>
      </c>
      <c r="B257" s="30" t="str">
        <f>IFERROR(VLOOKUP(A257,'_holidays'!A257:B2362,2, false),"Ns")</f>
        <v>Y</v>
      </c>
      <c r="C257" s="30" t="str">
        <f>IFERROR(VLOOKUP(A257,'_holidays'!A257:C2362,3,False),"Ns")</f>
        <v>N</v>
      </c>
      <c r="D257" s="27">
        <v>99161.765</v>
      </c>
      <c r="E257" s="27">
        <f t="shared" si="1"/>
        <v>99161.765</v>
      </c>
      <c r="F257" s="30" t="str">
        <f t="shared" si="2"/>
        <v>#N/A</v>
      </c>
      <c r="G257" s="30" t="str">
        <f t="shared" si="3"/>
        <v>#N/A</v>
      </c>
      <c r="H257" s="67">
        <f t="shared" si="4"/>
        <v>99161.765</v>
      </c>
    </row>
    <row r="258">
      <c r="A258" s="26">
        <v>42261.0</v>
      </c>
      <c r="B258" s="30" t="str">
        <f>IFERROR(VLOOKUP(A258,'_holidays'!A258:B2363,2, false),"Ns")</f>
        <v>Y</v>
      </c>
      <c r="C258" s="30" t="str">
        <f>IFERROR(VLOOKUP(A258,'_holidays'!A258:C2363,3,False),"Ns")</f>
        <v>N</v>
      </c>
      <c r="D258" s="27">
        <v>116574.17</v>
      </c>
      <c r="E258" s="27">
        <f t="shared" si="1"/>
        <v>116574.17</v>
      </c>
      <c r="F258" s="30" t="str">
        <f t="shared" si="2"/>
        <v>#N/A</v>
      </c>
      <c r="G258" s="30" t="str">
        <f t="shared" si="3"/>
        <v>#N/A</v>
      </c>
      <c r="H258" s="67">
        <f t="shared" si="4"/>
        <v>116574.17</v>
      </c>
    </row>
    <row r="259">
      <c r="A259" s="26">
        <v>42262.0</v>
      </c>
      <c r="B259" s="30" t="str">
        <f>IFERROR(VLOOKUP(A259,'_holidays'!A259:B2364,2, false),"Ns")</f>
        <v>Y</v>
      </c>
      <c r="C259" s="30" t="str">
        <f>IFERROR(VLOOKUP(A259,'_holidays'!A259:C2364,3,False),"Ns")</f>
        <v>N</v>
      </c>
      <c r="D259" s="27">
        <v>123750.5</v>
      </c>
      <c r="E259" s="27">
        <f t="shared" si="1"/>
        <v>123750.5</v>
      </c>
      <c r="F259" s="30" t="str">
        <f t="shared" si="2"/>
        <v>#N/A</v>
      </c>
      <c r="G259" s="30" t="str">
        <f t="shared" si="3"/>
        <v>#N/A</v>
      </c>
      <c r="H259" s="67">
        <f t="shared" si="4"/>
        <v>123750.5</v>
      </c>
    </row>
    <row r="260">
      <c r="A260" s="26">
        <v>42263.0</v>
      </c>
      <c r="B260" s="30" t="str">
        <f>IFERROR(VLOOKUP(A260,'_holidays'!A260:B2365,2, false),"Ns")</f>
        <v>Y</v>
      </c>
      <c r="C260" s="30" t="str">
        <f>IFERROR(VLOOKUP(A260,'_holidays'!A260:C2365,3,False),"Ns")</f>
        <v>N</v>
      </c>
      <c r="D260" s="27">
        <v>131795.485</v>
      </c>
      <c r="E260" s="27">
        <f t="shared" si="1"/>
        <v>131795.485</v>
      </c>
      <c r="F260" s="30" t="str">
        <f t="shared" si="2"/>
        <v>#N/A</v>
      </c>
      <c r="G260" s="30" t="str">
        <f t="shared" si="3"/>
        <v>#N/A</v>
      </c>
      <c r="H260" s="67">
        <f t="shared" si="4"/>
        <v>131795.485</v>
      </c>
    </row>
    <row r="261">
      <c r="A261" s="26">
        <v>42264.0</v>
      </c>
      <c r="B261" s="30" t="str">
        <f>IFERROR(VLOOKUP(A261,'_holidays'!A261:B2366,2, false),"Ns")</f>
        <v>Y</v>
      </c>
      <c r="C261" s="30" t="str">
        <f>IFERROR(VLOOKUP(A261,'_holidays'!A261:C2366,3,False),"Ns")</f>
        <v>N</v>
      </c>
      <c r="D261" s="27">
        <v>131050.675</v>
      </c>
      <c r="E261" s="27">
        <f t="shared" si="1"/>
        <v>131050.675</v>
      </c>
      <c r="F261" s="30" t="str">
        <f t="shared" si="2"/>
        <v>#N/A</v>
      </c>
      <c r="G261" s="30" t="str">
        <f t="shared" si="3"/>
        <v>#N/A</v>
      </c>
      <c r="H261" s="67">
        <f t="shared" si="4"/>
        <v>131050.675</v>
      </c>
    </row>
    <row r="262">
      <c r="A262" s="26">
        <v>42265.0</v>
      </c>
      <c r="B262" s="30" t="str">
        <f>IFERROR(VLOOKUP(A262,'_holidays'!A262:B2367,2, false),"Ns")</f>
        <v>N</v>
      </c>
      <c r="C262" s="30" t="str">
        <f>IFERROR(VLOOKUP(A262,'_holidays'!A262:C2367,3,False),"Ns")</f>
        <v>N</v>
      </c>
      <c r="D262" s="27">
        <v>130764.585</v>
      </c>
      <c r="E262" s="27" t="str">
        <f t="shared" si="1"/>
        <v>#N/A</v>
      </c>
      <c r="F262" s="37">
        <f t="shared" si="2"/>
        <v>130764.585</v>
      </c>
      <c r="G262" s="30" t="str">
        <f t="shared" si="3"/>
        <v>#N/A</v>
      </c>
      <c r="H262" s="67">
        <f t="shared" si="4"/>
        <v>130764.585</v>
      </c>
    </row>
    <row r="263">
      <c r="A263" s="26">
        <v>42266.0</v>
      </c>
      <c r="B263" s="30" t="str">
        <f>IFERROR(VLOOKUP(A263,'_holidays'!A263:B2368,2, false),"Ns")</f>
        <v>N</v>
      </c>
      <c r="C263" s="30" t="str">
        <f>IFERROR(VLOOKUP(A263,'_holidays'!A263:C2368,3,False),"Ns")</f>
        <v>N</v>
      </c>
      <c r="D263" s="27">
        <v>112377.185</v>
      </c>
      <c r="E263" s="27" t="str">
        <f t="shared" si="1"/>
        <v>#N/A</v>
      </c>
      <c r="F263" s="37">
        <f t="shared" si="2"/>
        <v>112377.185</v>
      </c>
      <c r="G263" s="30" t="str">
        <f t="shared" si="3"/>
        <v>#N/A</v>
      </c>
      <c r="H263" s="67">
        <f t="shared" si="4"/>
        <v>112377.185</v>
      </c>
    </row>
    <row r="264">
      <c r="A264" s="26">
        <v>42267.0</v>
      </c>
      <c r="B264" s="30" t="str">
        <f>IFERROR(VLOOKUP(A264,'_holidays'!A264:B2369,2, false),"Ns")</f>
        <v>N</v>
      </c>
      <c r="C264" s="30" t="str">
        <f>IFERROR(VLOOKUP(A264,'_holidays'!A264:C2369,3,False),"Ns")</f>
        <v>N</v>
      </c>
      <c r="D264" s="27">
        <v>103708.925</v>
      </c>
      <c r="E264" s="27" t="str">
        <f t="shared" si="1"/>
        <v>#N/A</v>
      </c>
      <c r="F264" s="37">
        <f t="shared" si="2"/>
        <v>103708.925</v>
      </c>
      <c r="G264" s="30" t="str">
        <f t="shared" si="3"/>
        <v>#N/A</v>
      </c>
      <c r="H264" s="67">
        <f t="shared" si="4"/>
        <v>103708.925</v>
      </c>
    </row>
    <row r="265">
      <c r="A265" s="26">
        <v>42268.0</v>
      </c>
      <c r="B265" s="30" t="str">
        <f>IFERROR(VLOOKUP(A265,'_holidays'!A265:B2370,2, false),"Ns")</f>
        <v>N</v>
      </c>
      <c r="C265" s="30" t="str">
        <f>IFERROR(VLOOKUP(A265,'_holidays'!A265:C2370,3,False),"Ns")</f>
        <v>N</v>
      </c>
      <c r="D265" s="27">
        <v>120096.71</v>
      </c>
      <c r="E265" s="27" t="str">
        <f t="shared" si="1"/>
        <v>#N/A</v>
      </c>
      <c r="F265" s="37">
        <f t="shared" si="2"/>
        <v>120096.71</v>
      </c>
      <c r="G265" s="30" t="str">
        <f t="shared" si="3"/>
        <v>#N/A</v>
      </c>
      <c r="H265" s="67">
        <f t="shared" si="4"/>
        <v>120096.71</v>
      </c>
    </row>
    <row r="266">
      <c r="A266" s="26">
        <v>42269.0</v>
      </c>
      <c r="B266" s="30" t="str">
        <f>IFERROR(VLOOKUP(A266,'_holidays'!A266:B2371,2, false),"Ns")</f>
        <v>N</v>
      </c>
      <c r="C266" s="30" t="str">
        <f>IFERROR(VLOOKUP(A266,'_holidays'!A266:C2371,3,False),"Ns")</f>
        <v>N</v>
      </c>
      <c r="D266" s="27">
        <v>127755.095</v>
      </c>
      <c r="E266" s="27" t="str">
        <f t="shared" si="1"/>
        <v>#N/A</v>
      </c>
      <c r="F266" s="37">
        <f t="shared" si="2"/>
        <v>127755.095</v>
      </c>
      <c r="G266" s="30" t="str">
        <f t="shared" si="3"/>
        <v>#N/A</v>
      </c>
      <c r="H266" s="67">
        <f t="shared" si="4"/>
        <v>127755.095</v>
      </c>
    </row>
    <row r="267">
      <c r="A267" s="26">
        <v>42270.0</v>
      </c>
      <c r="B267" s="30" t="str">
        <f>IFERROR(VLOOKUP(A267,'_holidays'!A267:B2372,2, false),"Ns")</f>
        <v>N</v>
      </c>
      <c r="C267" s="30" t="str">
        <f>IFERROR(VLOOKUP(A267,'_holidays'!A267:C2372,3,False),"Ns")</f>
        <v>N</v>
      </c>
      <c r="D267" s="27">
        <v>131866.73</v>
      </c>
      <c r="E267" s="27" t="str">
        <f t="shared" si="1"/>
        <v>#N/A</v>
      </c>
      <c r="F267" s="37">
        <f t="shared" si="2"/>
        <v>131866.73</v>
      </c>
      <c r="G267" s="30" t="str">
        <f t="shared" si="3"/>
        <v>#N/A</v>
      </c>
      <c r="H267" s="67">
        <f t="shared" si="4"/>
        <v>131866.73</v>
      </c>
    </row>
    <row r="268">
      <c r="A268" s="26">
        <v>42271.0</v>
      </c>
      <c r="B268" s="30" t="str">
        <f>IFERROR(VLOOKUP(A268,'_holidays'!A268:B2373,2, false),"Ns")</f>
        <v>N</v>
      </c>
      <c r="C268" s="30" t="str">
        <f>IFERROR(VLOOKUP(A268,'_holidays'!A268:C2373,3,False),"Ns")</f>
        <v>N</v>
      </c>
      <c r="D268" s="27">
        <v>130937.625</v>
      </c>
      <c r="E268" s="27" t="str">
        <f t="shared" si="1"/>
        <v>#N/A</v>
      </c>
      <c r="F268" s="37">
        <f t="shared" si="2"/>
        <v>130937.625</v>
      </c>
      <c r="G268" s="30" t="str">
        <f t="shared" si="3"/>
        <v>#N/A</v>
      </c>
      <c r="H268" s="67">
        <f t="shared" si="4"/>
        <v>130937.625</v>
      </c>
    </row>
    <row r="269">
      <c r="A269" s="26">
        <v>42272.0</v>
      </c>
      <c r="B269" s="30" t="str">
        <f>IFERROR(VLOOKUP(A269,'_holidays'!A269:B2374,2, false),"Ns")</f>
        <v>N</v>
      </c>
      <c r="C269" s="30" t="str">
        <f>IFERROR(VLOOKUP(A269,'_holidays'!A269:C2374,3,False),"Ns")</f>
        <v>N</v>
      </c>
      <c r="D269" s="27">
        <v>124278.93</v>
      </c>
      <c r="E269" s="27" t="str">
        <f t="shared" si="1"/>
        <v>#N/A</v>
      </c>
      <c r="F269" s="37">
        <f t="shared" si="2"/>
        <v>124278.93</v>
      </c>
      <c r="G269" s="30" t="str">
        <f t="shared" si="3"/>
        <v>#N/A</v>
      </c>
      <c r="H269" s="67">
        <f t="shared" si="4"/>
        <v>124278.93</v>
      </c>
    </row>
    <row r="270">
      <c r="A270" s="26">
        <v>42273.0</v>
      </c>
      <c r="B270" s="30" t="str">
        <f>IFERROR(VLOOKUP(A270,'_holidays'!A270:B2375,2, false),"Ns")</f>
        <v>N</v>
      </c>
      <c r="C270" s="30" t="str">
        <f>IFERROR(VLOOKUP(A270,'_holidays'!A270:C2375,3,False),"Ns")</f>
        <v>N</v>
      </c>
      <c r="D270" s="27">
        <v>111064.49</v>
      </c>
      <c r="E270" s="27" t="str">
        <f t="shared" si="1"/>
        <v>#N/A</v>
      </c>
      <c r="F270" s="37">
        <f t="shared" si="2"/>
        <v>111064.49</v>
      </c>
      <c r="G270" s="30" t="str">
        <f t="shared" si="3"/>
        <v>#N/A</v>
      </c>
      <c r="H270" s="67">
        <f t="shared" si="4"/>
        <v>111064.49</v>
      </c>
    </row>
    <row r="271">
      <c r="A271" s="26">
        <v>42274.0</v>
      </c>
      <c r="B271" s="30" t="str">
        <f>IFERROR(VLOOKUP(A271,'_holidays'!A271:B2376,2, false),"Ns")</f>
        <v>N</v>
      </c>
      <c r="C271" s="30" t="str">
        <f>IFERROR(VLOOKUP(A271,'_holidays'!A271:C2376,3,False),"Ns")</f>
        <v>N</v>
      </c>
      <c r="D271" s="27">
        <v>106431.815</v>
      </c>
      <c r="E271" s="27" t="str">
        <f t="shared" si="1"/>
        <v>#N/A</v>
      </c>
      <c r="F271" s="37">
        <f t="shared" si="2"/>
        <v>106431.815</v>
      </c>
      <c r="G271" s="30" t="str">
        <f t="shared" si="3"/>
        <v>#N/A</v>
      </c>
      <c r="H271" s="67">
        <f t="shared" si="4"/>
        <v>106431.815</v>
      </c>
    </row>
    <row r="272">
      <c r="A272" s="26">
        <v>42275.0</v>
      </c>
      <c r="B272" s="30" t="str">
        <f>IFERROR(VLOOKUP(A272,'_holidays'!A272:B2377,2, false),"Ns")</f>
        <v>N</v>
      </c>
      <c r="C272" s="30" t="str">
        <f>IFERROR(VLOOKUP(A272,'_holidays'!A272:C2377,3,False),"Ns")</f>
        <v>N</v>
      </c>
      <c r="D272" s="27">
        <v>121796.715</v>
      </c>
      <c r="E272" s="27" t="str">
        <f t="shared" si="1"/>
        <v>#N/A</v>
      </c>
      <c r="F272" s="37">
        <f t="shared" si="2"/>
        <v>121796.715</v>
      </c>
      <c r="G272" s="30" t="str">
        <f t="shared" si="3"/>
        <v>#N/A</v>
      </c>
      <c r="H272" s="67">
        <f t="shared" si="4"/>
        <v>121796.715</v>
      </c>
    </row>
    <row r="273">
      <c r="A273" s="26">
        <v>42276.0</v>
      </c>
      <c r="B273" s="30" t="str">
        <f>IFERROR(VLOOKUP(A273,'_holidays'!A273:B2378,2, false),"Ns")</f>
        <v>N</v>
      </c>
      <c r="C273" s="30" t="str">
        <f>IFERROR(VLOOKUP(A273,'_holidays'!A273:C2378,3,False),"Ns")</f>
        <v>N</v>
      </c>
      <c r="D273" s="27">
        <v>126691.8</v>
      </c>
      <c r="E273" s="27" t="str">
        <f t="shared" si="1"/>
        <v>#N/A</v>
      </c>
      <c r="F273" s="37">
        <f t="shared" si="2"/>
        <v>126691.8</v>
      </c>
      <c r="G273" s="30" t="str">
        <f t="shared" si="3"/>
        <v>#N/A</v>
      </c>
      <c r="H273" s="67">
        <f t="shared" si="4"/>
        <v>126691.8</v>
      </c>
    </row>
    <row r="274">
      <c r="A274" s="26">
        <v>42277.0</v>
      </c>
      <c r="B274" s="30" t="str">
        <f>IFERROR(VLOOKUP(A274,'_holidays'!A274:B2379,2, false),"Ns")</f>
        <v>N</v>
      </c>
      <c r="C274" s="30" t="str">
        <f>IFERROR(VLOOKUP(A274,'_holidays'!A274:C2379,3,False),"Ns")</f>
        <v>N</v>
      </c>
      <c r="D274" s="27">
        <v>129641.245</v>
      </c>
      <c r="E274" s="27" t="str">
        <f t="shared" si="1"/>
        <v>#N/A</v>
      </c>
      <c r="F274" s="37">
        <f t="shared" si="2"/>
        <v>129641.245</v>
      </c>
      <c r="G274" s="30" t="str">
        <f t="shared" si="3"/>
        <v>#N/A</v>
      </c>
      <c r="H274" s="67">
        <f t="shared" si="4"/>
        <v>129641.245</v>
      </c>
    </row>
    <row r="275">
      <c r="A275" s="26">
        <v>42278.0</v>
      </c>
      <c r="B275" s="30" t="str">
        <f>IFERROR(VLOOKUP(A275,'_holidays'!A275:B2380,2, false),"Ns")</f>
        <v>Ns</v>
      </c>
      <c r="C275" s="30" t="str">
        <f>IFERROR(VLOOKUP(A275,'_holidays'!A275:C2380,3,False),"Ns")</f>
        <v>Ns</v>
      </c>
      <c r="D275" s="27">
        <v>124356.415</v>
      </c>
      <c r="E275" s="27" t="str">
        <f t="shared" si="1"/>
        <v>#N/A</v>
      </c>
      <c r="F275" s="30" t="str">
        <f t="shared" si="2"/>
        <v>#N/A</v>
      </c>
      <c r="G275" s="30" t="str">
        <f t="shared" si="3"/>
        <v>#N/A</v>
      </c>
      <c r="H275" s="65" t="str">
        <f t="shared" si="4"/>
        <v>#N/A</v>
      </c>
    </row>
    <row r="276">
      <c r="A276" s="26">
        <v>42279.0</v>
      </c>
      <c r="B276" s="30" t="str">
        <f>IFERROR(VLOOKUP(A276,'_holidays'!A276:B2381,2, false),"Ns")</f>
        <v>Ns</v>
      </c>
      <c r="C276" s="30" t="str">
        <f>IFERROR(VLOOKUP(A276,'_holidays'!A276:C2381,3,False),"Ns")</f>
        <v>Ns</v>
      </c>
      <c r="D276" s="27">
        <v>107544.145</v>
      </c>
      <c r="E276" s="27" t="str">
        <f t="shared" si="1"/>
        <v>#N/A</v>
      </c>
      <c r="F276" s="30" t="str">
        <f t="shared" si="2"/>
        <v>#N/A</v>
      </c>
      <c r="G276" s="30" t="str">
        <f t="shared" si="3"/>
        <v>#N/A</v>
      </c>
      <c r="H276" s="65" t="str">
        <f t="shared" si="4"/>
        <v>#N/A</v>
      </c>
    </row>
    <row r="277">
      <c r="A277" s="26">
        <v>42280.0</v>
      </c>
      <c r="B277" s="30" t="str">
        <f>IFERROR(VLOOKUP(A277,'_holidays'!A277:B2382,2, false),"Ns")</f>
        <v>Ns</v>
      </c>
      <c r="C277" s="30" t="str">
        <f>IFERROR(VLOOKUP(A277,'_holidays'!A277:C2382,3,False),"Ns")</f>
        <v>Ns</v>
      </c>
      <c r="D277" s="27">
        <v>100598.55</v>
      </c>
      <c r="E277" s="27" t="str">
        <f t="shared" si="1"/>
        <v>#N/A</v>
      </c>
      <c r="F277" s="30" t="str">
        <f t="shared" si="2"/>
        <v>#N/A</v>
      </c>
      <c r="G277" s="30" t="str">
        <f t="shared" si="3"/>
        <v>#N/A</v>
      </c>
      <c r="H277" s="65" t="str">
        <f t="shared" si="4"/>
        <v>#N/A</v>
      </c>
    </row>
    <row r="278">
      <c r="A278" s="26">
        <v>42281.0</v>
      </c>
      <c r="B278" s="30" t="str">
        <f>IFERROR(VLOOKUP(A278,'_holidays'!A278:B2383,2, false),"Ns")</f>
        <v>Ns</v>
      </c>
      <c r="C278" s="30" t="str">
        <f>IFERROR(VLOOKUP(A278,'_holidays'!A278:C2383,3,False),"Ns")</f>
        <v>Ns</v>
      </c>
      <c r="D278" s="27">
        <v>103828.88</v>
      </c>
      <c r="E278" s="27" t="str">
        <f t="shared" si="1"/>
        <v>#N/A</v>
      </c>
      <c r="F278" s="30" t="str">
        <f t="shared" si="2"/>
        <v>#N/A</v>
      </c>
      <c r="G278" s="30" t="str">
        <f t="shared" si="3"/>
        <v>#N/A</v>
      </c>
      <c r="H278" s="65" t="str">
        <f t="shared" si="4"/>
        <v>#N/A</v>
      </c>
    </row>
    <row r="279">
      <c r="A279" s="26">
        <v>42282.0</v>
      </c>
      <c r="B279" s="30" t="str">
        <f>IFERROR(VLOOKUP(A279,'_holidays'!A279:B2384,2, false),"Ns")</f>
        <v>Ns</v>
      </c>
      <c r="C279" s="30" t="str">
        <f>IFERROR(VLOOKUP(A279,'_holidays'!A279:C2384,3,False),"Ns")</f>
        <v>Ns</v>
      </c>
      <c r="D279" s="27">
        <v>125194.87</v>
      </c>
      <c r="E279" s="27" t="str">
        <f t="shared" si="1"/>
        <v>#N/A</v>
      </c>
      <c r="F279" s="30" t="str">
        <f t="shared" si="2"/>
        <v>#N/A</v>
      </c>
      <c r="G279" s="30" t="str">
        <f t="shared" si="3"/>
        <v>#N/A</v>
      </c>
      <c r="H279" s="65" t="str">
        <f t="shared" si="4"/>
        <v>#N/A</v>
      </c>
    </row>
    <row r="280">
      <c r="A280" s="26">
        <v>42283.0</v>
      </c>
      <c r="B280" s="30" t="str">
        <f>IFERROR(VLOOKUP(A280,'_holidays'!A280:B2385,2, false),"Ns")</f>
        <v>Ns</v>
      </c>
      <c r="C280" s="30" t="str">
        <f>IFERROR(VLOOKUP(A280,'_holidays'!A280:C2385,3,False),"Ns")</f>
        <v>Ns</v>
      </c>
      <c r="D280" s="27">
        <v>127225.245</v>
      </c>
      <c r="E280" s="27" t="str">
        <f t="shared" si="1"/>
        <v>#N/A</v>
      </c>
      <c r="F280" s="30" t="str">
        <f t="shared" si="2"/>
        <v>#N/A</v>
      </c>
      <c r="G280" s="30" t="str">
        <f t="shared" si="3"/>
        <v>#N/A</v>
      </c>
      <c r="H280" s="65" t="str">
        <f t="shared" si="4"/>
        <v>#N/A</v>
      </c>
    </row>
    <row r="281">
      <c r="A281" s="26">
        <v>42284.0</v>
      </c>
      <c r="B281" s="30" t="str">
        <f>IFERROR(VLOOKUP(A281,'_holidays'!A281:B2386,2, false),"Ns")</f>
        <v>Ns</v>
      </c>
      <c r="C281" s="30" t="str">
        <f>IFERROR(VLOOKUP(A281,'_holidays'!A281:C2386,3,False),"Ns")</f>
        <v>Ns</v>
      </c>
      <c r="D281" s="27">
        <v>117282.765</v>
      </c>
      <c r="E281" s="27" t="str">
        <f t="shared" si="1"/>
        <v>#N/A</v>
      </c>
      <c r="F281" s="30" t="str">
        <f t="shared" si="2"/>
        <v>#N/A</v>
      </c>
      <c r="G281" s="30" t="str">
        <f t="shared" si="3"/>
        <v>#N/A</v>
      </c>
      <c r="H281" s="65" t="str">
        <f t="shared" si="4"/>
        <v>#N/A</v>
      </c>
    </row>
    <row r="282">
      <c r="A282" s="26">
        <v>42285.0</v>
      </c>
      <c r="B282" s="30" t="str">
        <f>IFERROR(VLOOKUP(A282,'_holidays'!A282:B2387,2, false),"Ns")</f>
        <v>Ns</v>
      </c>
      <c r="C282" s="30" t="str">
        <f>IFERROR(VLOOKUP(A282,'_holidays'!A282:C2387,3,False),"Ns")</f>
        <v>Ns</v>
      </c>
      <c r="D282" s="27">
        <v>122121.325</v>
      </c>
      <c r="E282" s="27" t="str">
        <f t="shared" si="1"/>
        <v>#N/A</v>
      </c>
      <c r="F282" s="30" t="str">
        <f t="shared" si="2"/>
        <v>#N/A</v>
      </c>
      <c r="G282" s="30" t="str">
        <f t="shared" si="3"/>
        <v>#N/A</v>
      </c>
      <c r="H282" s="65" t="str">
        <f t="shared" si="4"/>
        <v>#N/A</v>
      </c>
    </row>
    <row r="283">
      <c r="A283" s="26">
        <v>42286.0</v>
      </c>
      <c r="B283" s="30" t="str">
        <f>IFERROR(VLOOKUP(A283,'_holidays'!A283:B2388,2, false),"Ns")</f>
        <v>Ns</v>
      </c>
      <c r="C283" s="30" t="str">
        <f>IFERROR(VLOOKUP(A283,'_holidays'!A283:C2388,3,False),"Ns")</f>
        <v>Ns</v>
      </c>
      <c r="D283" s="27">
        <v>126989.905</v>
      </c>
      <c r="E283" s="27" t="str">
        <f t="shared" si="1"/>
        <v>#N/A</v>
      </c>
      <c r="F283" s="30" t="str">
        <f t="shared" si="2"/>
        <v>#N/A</v>
      </c>
      <c r="G283" s="30" t="str">
        <f t="shared" si="3"/>
        <v>#N/A</v>
      </c>
      <c r="H283" s="65" t="str">
        <f t="shared" si="4"/>
        <v>#N/A</v>
      </c>
    </row>
    <row r="284">
      <c r="A284" s="26">
        <v>42287.0</v>
      </c>
      <c r="B284" s="30" t="str">
        <f>IFERROR(VLOOKUP(A284,'_holidays'!A284:B2389,2, false),"Ns")</f>
        <v>Y</v>
      </c>
      <c r="C284" s="30" t="str">
        <f>IFERROR(VLOOKUP(A284,'_holidays'!A284:C2389,3,False),"Ns")</f>
        <v>N</v>
      </c>
      <c r="D284" s="27">
        <v>112604.825</v>
      </c>
      <c r="E284" s="27">
        <f t="shared" si="1"/>
        <v>112604.825</v>
      </c>
      <c r="F284" s="30" t="str">
        <f t="shared" si="2"/>
        <v>#N/A</v>
      </c>
      <c r="G284" s="30" t="str">
        <f t="shared" si="3"/>
        <v>#N/A</v>
      </c>
      <c r="H284" s="67">
        <f t="shared" si="4"/>
        <v>112604.825</v>
      </c>
    </row>
    <row r="285">
      <c r="A285" s="26">
        <v>42288.0</v>
      </c>
      <c r="B285" s="30" t="str">
        <f>IFERROR(VLOOKUP(A285,'_holidays'!A285:B2390,2, false),"Ns")</f>
        <v>Y</v>
      </c>
      <c r="C285" s="30" t="str">
        <f>IFERROR(VLOOKUP(A285,'_holidays'!A285:C2390,3,False),"Ns")</f>
        <v>N</v>
      </c>
      <c r="D285" s="27">
        <v>105376.335</v>
      </c>
      <c r="E285" s="27">
        <f t="shared" si="1"/>
        <v>105376.335</v>
      </c>
      <c r="F285" s="30" t="str">
        <f t="shared" si="2"/>
        <v>#N/A</v>
      </c>
      <c r="G285" s="30" t="str">
        <f t="shared" si="3"/>
        <v>#N/A</v>
      </c>
      <c r="H285" s="67">
        <f t="shared" si="4"/>
        <v>105376.335</v>
      </c>
    </row>
    <row r="286">
      <c r="A286" s="26">
        <v>42289.0</v>
      </c>
      <c r="B286" s="30" t="str">
        <f>IFERROR(VLOOKUP(A286,'_holidays'!A286:B2391,2, false),"Ns")</f>
        <v>Y</v>
      </c>
      <c r="C286" s="30" t="str">
        <f>IFERROR(VLOOKUP(A286,'_holidays'!A286:C2391,3,False),"Ns")</f>
        <v>N</v>
      </c>
      <c r="D286" s="27">
        <v>120916.215</v>
      </c>
      <c r="E286" s="27">
        <f t="shared" si="1"/>
        <v>120916.215</v>
      </c>
      <c r="F286" s="30" t="str">
        <f t="shared" si="2"/>
        <v>#N/A</v>
      </c>
      <c r="G286" s="30" t="str">
        <f t="shared" si="3"/>
        <v>#N/A</v>
      </c>
      <c r="H286" s="67">
        <f t="shared" si="4"/>
        <v>120916.215</v>
      </c>
    </row>
    <row r="287">
      <c r="A287" s="26">
        <v>42290.0</v>
      </c>
      <c r="B287" s="30" t="str">
        <f>IFERROR(VLOOKUP(A287,'_holidays'!A287:B2392,2, false),"Ns")</f>
        <v>Y</v>
      </c>
      <c r="C287" s="30" t="str">
        <f>IFERROR(VLOOKUP(A287,'_holidays'!A287:C2392,3,False),"Ns")</f>
        <v>N</v>
      </c>
      <c r="D287" s="27">
        <v>122830.38</v>
      </c>
      <c r="E287" s="27">
        <f t="shared" si="1"/>
        <v>122830.38</v>
      </c>
      <c r="F287" s="30" t="str">
        <f t="shared" si="2"/>
        <v>#N/A</v>
      </c>
      <c r="G287" s="30" t="str">
        <f t="shared" si="3"/>
        <v>#N/A</v>
      </c>
      <c r="H287" s="67">
        <f t="shared" si="4"/>
        <v>122830.38</v>
      </c>
    </row>
    <row r="288">
      <c r="A288" s="26">
        <v>42291.0</v>
      </c>
      <c r="B288" s="30" t="str">
        <f>IFERROR(VLOOKUP(A288,'_holidays'!A288:B2393,2, false),"Ns")</f>
        <v>Y</v>
      </c>
      <c r="C288" s="30" t="str">
        <f>IFERROR(VLOOKUP(A288,'_holidays'!A288:C2393,3,False),"Ns")</f>
        <v>N</v>
      </c>
      <c r="D288" s="27">
        <v>126919.195</v>
      </c>
      <c r="E288" s="27">
        <f t="shared" si="1"/>
        <v>126919.195</v>
      </c>
      <c r="F288" s="30" t="str">
        <f t="shared" si="2"/>
        <v>#N/A</v>
      </c>
      <c r="G288" s="30" t="str">
        <f t="shared" si="3"/>
        <v>#N/A</v>
      </c>
      <c r="H288" s="67">
        <f t="shared" si="4"/>
        <v>126919.195</v>
      </c>
    </row>
    <row r="289">
      <c r="A289" s="26">
        <v>42292.0</v>
      </c>
      <c r="B289" s="30" t="str">
        <f>IFERROR(VLOOKUP(A289,'_holidays'!A289:B2394,2, false),"Ns")</f>
        <v>Y</v>
      </c>
      <c r="C289" s="30" t="str">
        <f>IFERROR(VLOOKUP(A289,'_holidays'!A289:C2394,3,False),"Ns")</f>
        <v>N</v>
      </c>
      <c r="D289" s="27">
        <v>130260.37</v>
      </c>
      <c r="E289" s="27">
        <f t="shared" si="1"/>
        <v>130260.37</v>
      </c>
      <c r="F289" s="30" t="str">
        <f t="shared" si="2"/>
        <v>#N/A</v>
      </c>
      <c r="G289" s="30" t="str">
        <f t="shared" si="3"/>
        <v>#N/A</v>
      </c>
      <c r="H289" s="67">
        <f t="shared" si="4"/>
        <v>130260.37</v>
      </c>
    </row>
    <row r="290">
      <c r="A290" s="26">
        <v>42293.0</v>
      </c>
      <c r="B290" s="30" t="str">
        <f>IFERROR(VLOOKUP(A290,'_holidays'!A290:B2395,2, false),"Ns")</f>
        <v>Y</v>
      </c>
      <c r="C290" s="30" t="str">
        <f>IFERROR(VLOOKUP(A290,'_holidays'!A290:C2395,3,False),"Ns")</f>
        <v>N</v>
      </c>
      <c r="D290" s="27">
        <v>123985.97</v>
      </c>
      <c r="E290" s="27">
        <f t="shared" si="1"/>
        <v>123985.97</v>
      </c>
      <c r="F290" s="30" t="str">
        <f t="shared" si="2"/>
        <v>#N/A</v>
      </c>
      <c r="G290" s="30" t="str">
        <f t="shared" si="3"/>
        <v>#N/A</v>
      </c>
      <c r="H290" s="67">
        <f t="shared" si="4"/>
        <v>123985.97</v>
      </c>
    </row>
    <row r="291">
      <c r="A291" s="26">
        <v>42294.0</v>
      </c>
      <c r="B291" s="30" t="str">
        <f>IFERROR(VLOOKUP(A291,'_holidays'!A291:B2396,2, false),"Ns")</f>
        <v>Y</v>
      </c>
      <c r="C291" s="30" t="str">
        <f>IFERROR(VLOOKUP(A291,'_holidays'!A291:C2396,3,False),"Ns")</f>
        <v>N</v>
      </c>
      <c r="D291" s="27">
        <v>104916.345</v>
      </c>
      <c r="E291" s="27">
        <f t="shared" si="1"/>
        <v>104916.345</v>
      </c>
      <c r="F291" s="30" t="str">
        <f t="shared" si="2"/>
        <v>#N/A</v>
      </c>
      <c r="G291" s="30" t="str">
        <f t="shared" si="3"/>
        <v>#N/A</v>
      </c>
      <c r="H291" s="67">
        <f t="shared" si="4"/>
        <v>104916.345</v>
      </c>
    </row>
    <row r="292">
      <c r="A292" s="26">
        <v>42295.0</v>
      </c>
      <c r="B292" s="30" t="str">
        <f>IFERROR(VLOOKUP(A292,'_holidays'!A292:B2397,2, false),"Ns")</f>
        <v>Y</v>
      </c>
      <c r="C292" s="30" t="str">
        <f>IFERROR(VLOOKUP(A292,'_holidays'!A292:C2397,3,False),"Ns")</f>
        <v>N</v>
      </c>
      <c r="D292" s="27">
        <v>100812.04</v>
      </c>
      <c r="E292" s="27">
        <f t="shared" si="1"/>
        <v>100812.04</v>
      </c>
      <c r="F292" s="30" t="str">
        <f t="shared" si="2"/>
        <v>#N/A</v>
      </c>
      <c r="G292" s="30" t="str">
        <f t="shared" si="3"/>
        <v>#N/A</v>
      </c>
      <c r="H292" s="67">
        <f t="shared" si="4"/>
        <v>100812.04</v>
      </c>
    </row>
    <row r="293">
      <c r="A293" s="26">
        <v>42296.0</v>
      </c>
      <c r="B293" s="30" t="str">
        <f>IFERROR(VLOOKUP(A293,'_holidays'!A293:B2398,2, false),"Ns")</f>
        <v>Y</v>
      </c>
      <c r="C293" s="30" t="str">
        <f>IFERROR(VLOOKUP(A293,'_holidays'!A293:C2398,3,False),"Ns")</f>
        <v>N</v>
      </c>
      <c r="D293" s="27">
        <v>120795.0</v>
      </c>
      <c r="E293" s="27">
        <f t="shared" si="1"/>
        <v>120795</v>
      </c>
      <c r="F293" s="30" t="str">
        <f t="shared" si="2"/>
        <v>#N/A</v>
      </c>
      <c r="G293" s="30" t="str">
        <f t="shared" si="3"/>
        <v>#N/A</v>
      </c>
      <c r="H293" s="67">
        <f t="shared" si="4"/>
        <v>120795</v>
      </c>
    </row>
    <row r="294">
      <c r="A294" s="26">
        <v>42297.0</v>
      </c>
      <c r="B294" s="30" t="str">
        <f>IFERROR(VLOOKUP(A294,'_holidays'!A294:B2399,2, false),"Ns")</f>
        <v>Y</v>
      </c>
      <c r="C294" s="30" t="str">
        <f>IFERROR(VLOOKUP(A294,'_holidays'!A294:C2399,3,False),"Ns")</f>
        <v>N</v>
      </c>
      <c r="D294" s="27">
        <v>126655.49</v>
      </c>
      <c r="E294" s="27">
        <f t="shared" si="1"/>
        <v>126655.49</v>
      </c>
      <c r="F294" s="30" t="str">
        <f t="shared" si="2"/>
        <v>#N/A</v>
      </c>
      <c r="G294" s="30" t="str">
        <f t="shared" si="3"/>
        <v>#N/A</v>
      </c>
      <c r="H294" s="67">
        <f t="shared" si="4"/>
        <v>126655.49</v>
      </c>
    </row>
    <row r="295">
      <c r="A295" s="26">
        <v>42298.0</v>
      </c>
      <c r="B295" s="30" t="str">
        <f>IFERROR(VLOOKUP(A295,'_holidays'!A295:B2400,2, false),"Ns")</f>
        <v>Y</v>
      </c>
      <c r="C295" s="30" t="str">
        <f>IFERROR(VLOOKUP(A295,'_holidays'!A295:C2400,3,False),"Ns")</f>
        <v>N</v>
      </c>
      <c r="D295" s="27">
        <v>122368.885</v>
      </c>
      <c r="E295" s="27">
        <f t="shared" si="1"/>
        <v>122368.885</v>
      </c>
      <c r="F295" s="30" t="str">
        <f t="shared" si="2"/>
        <v>#N/A</v>
      </c>
      <c r="G295" s="30" t="str">
        <f t="shared" si="3"/>
        <v>#N/A</v>
      </c>
      <c r="H295" s="67">
        <f t="shared" si="4"/>
        <v>122368.885</v>
      </c>
    </row>
    <row r="296">
      <c r="A296" s="26">
        <v>42299.0</v>
      </c>
      <c r="B296" s="30" t="str">
        <f>IFERROR(VLOOKUP(A296,'_holidays'!A296:B2401,2, false),"Ns")</f>
        <v>Y</v>
      </c>
      <c r="C296" s="30" t="str">
        <f>IFERROR(VLOOKUP(A296,'_holidays'!A296:C2401,3,False),"Ns")</f>
        <v>N</v>
      </c>
      <c r="D296" s="27">
        <v>121471.64</v>
      </c>
      <c r="E296" s="27">
        <f t="shared" si="1"/>
        <v>121471.64</v>
      </c>
      <c r="F296" s="30" t="str">
        <f t="shared" si="2"/>
        <v>#N/A</v>
      </c>
      <c r="G296" s="30" t="str">
        <f t="shared" si="3"/>
        <v>#N/A</v>
      </c>
      <c r="H296" s="67">
        <f t="shared" si="4"/>
        <v>121471.64</v>
      </c>
    </row>
    <row r="297">
      <c r="A297" s="26">
        <v>42300.0</v>
      </c>
      <c r="B297" s="30" t="str">
        <f>IFERROR(VLOOKUP(A297,'_holidays'!A297:B2402,2, false),"Ns")</f>
        <v>Y</v>
      </c>
      <c r="C297" s="30" t="str">
        <f>IFERROR(VLOOKUP(A297,'_holidays'!A297:C2402,3,False),"Ns")</f>
        <v>N</v>
      </c>
      <c r="D297" s="27">
        <v>120420.7</v>
      </c>
      <c r="E297" s="27">
        <f t="shared" si="1"/>
        <v>120420.7</v>
      </c>
      <c r="F297" s="30" t="str">
        <f t="shared" si="2"/>
        <v>#N/A</v>
      </c>
      <c r="G297" s="30" t="str">
        <f t="shared" si="3"/>
        <v>#N/A</v>
      </c>
      <c r="H297" s="67">
        <f t="shared" si="4"/>
        <v>120420.7</v>
      </c>
    </row>
    <row r="298">
      <c r="A298" s="26">
        <v>42301.0</v>
      </c>
      <c r="B298" s="30" t="str">
        <f>IFERROR(VLOOKUP(A298,'_holidays'!A298:B2403,2, false),"Ns")</f>
        <v>Y</v>
      </c>
      <c r="C298" s="30" t="str">
        <f>IFERROR(VLOOKUP(A298,'_holidays'!A298:C2403,3,False),"Ns")</f>
        <v>N</v>
      </c>
      <c r="D298" s="27">
        <v>106813.03</v>
      </c>
      <c r="E298" s="27">
        <f t="shared" si="1"/>
        <v>106813.03</v>
      </c>
      <c r="F298" s="30" t="str">
        <f t="shared" si="2"/>
        <v>#N/A</v>
      </c>
      <c r="G298" s="30" t="str">
        <f t="shared" si="3"/>
        <v>#N/A</v>
      </c>
      <c r="H298" s="67">
        <f t="shared" si="4"/>
        <v>106813.03</v>
      </c>
    </row>
    <row r="299">
      <c r="A299" s="26">
        <v>42302.0</v>
      </c>
      <c r="B299" s="30" t="str">
        <f>IFERROR(VLOOKUP(A299,'_holidays'!A299:B2404,2, false),"Ns")</f>
        <v>Y</v>
      </c>
      <c r="C299" s="30" t="str">
        <f>IFERROR(VLOOKUP(A299,'_holidays'!A299:C2404,3,False),"Ns")</f>
        <v>N</v>
      </c>
      <c r="D299" s="27">
        <v>102279.745</v>
      </c>
      <c r="E299" s="27">
        <f t="shared" si="1"/>
        <v>102279.745</v>
      </c>
      <c r="F299" s="30" t="str">
        <f t="shared" si="2"/>
        <v>#N/A</v>
      </c>
      <c r="G299" s="30" t="str">
        <f t="shared" si="3"/>
        <v>#N/A</v>
      </c>
      <c r="H299" s="67">
        <f t="shared" si="4"/>
        <v>102279.745</v>
      </c>
    </row>
    <row r="300">
      <c r="A300" s="26">
        <v>42303.0</v>
      </c>
      <c r="B300" s="30" t="str">
        <f>IFERROR(VLOOKUP(A300,'_holidays'!A300:B2405,2, false),"Ns")</f>
        <v>Y</v>
      </c>
      <c r="C300" s="30" t="str">
        <f>IFERROR(VLOOKUP(A300,'_holidays'!A300:C2405,3,False),"Ns")</f>
        <v>N</v>
      </c>
      <c r="D300" s="27">
        <v>115297.34</v>
      </c>
      <c r="E300" s="27">
        <f t="shared" si="1"/>
        <v>115297.34</v>
      </c>
      <c r="F300" s="30" t="str">
        <f t="shared" si="2"/>
        <v>#N/A</v>
      </c>
      <c r="G300" s="30" t="str">
        <f t="shared" si="3"/>
        <v>#N/A</v>
      </c>
      <c r="H300" s="67">
        <f t="shared" si="4"/>
        <v>115297.34</v>
      </c>
    </row>
    <row r="301">
      <c r="A301" s="26">
        <v>42304.0</v>
      </c>
      <c r="B301" s="30" t="str">
        <f>IFERROR(VLOOKUP(A301,'_holidays'!A301:B2406,2, false),"Ns")</f>
        <v>Y</v>
      </c>
      <c r="C301" s="30" t="str">
        <f>IFERROR(VLOOKUP(A301,'_holidays'!A301:C2406,3,False),"Ns")</f>
        <v>N</v>
      </c>
      <c r="D301" s="27">
        <v>116619.57</v>
      </c>
      <c r="E301" s="27">
        <f t="shared" si="1"/>
        <v>116619.57</v>
      </c>
      <c r="F301" s="30" t="str">
        <f t="shared" si="2"/>
        <v>#N/A</v>
      </c>
      <c r="G301" s="30" t="str">
        <f t="shared" si="3"/>
        <v>#N/A</v>
      </c>
      <c r="H301" s="67">
        <f t="shared" si="4"/>
        <v>116619.57</v>
      </c>
    </row>
    <row r="302">
      <c r="A302" s="26">
        <v>42305.0</v>
      </c>
      <c r="B302" s="30" t="str">
        <f>IFERROR(VLOOKUP(A302,'_holidays'!A302:B2407,2, false),"Ns")</f>
        <v>Y</v>
      </c>
      <c r="C302" s="30" t="str">
        <f>IFERROR(VLOOKUP(A302,'_holidays'!A302:C2407,3,False),"Ns")</f>
        <v>N</v>
      </c>
      <c r="D302" s="27">
        <v>122887.41</v>
      </c>
      <c r="E302" s="27">
        <f t="shared" si="1"/>
        <v>122887.41</v>
      </c>
      <c r="F302" s="30" t="str">
        <f t="shared" si="2"/>
        <v>#N/A</v>
      </c>
      <c r="G302" s="30" t="str">
        <f t="shared" si="3"/>
        <v>#N/A</v>
      </c>
      <c r="H302" s="67">
        <f t="shared" si="4"/>
        <v>122887.41</v>
      </c>
    </row>
    <row r="303">
      <c r="A303" s="26">
        <v>42306.0</v>
      </c>
      <c r="B303" s="30" t="str">
        <f>IFERROR(VLOOKUP(A303,'_holidays'!A303:B2408,2, false),"Ns")</f>
        <v>Y</v>
      </c>
      <c r="C303" s="30" t="str">
        <f>IFERROR(VLOOKUP(A303,'_holidays'!A303:C2408,3,False),"Ns")</f>
        <v>N</v>
      </c>
      <c r="D303" s="27">
        <v>124222.935</v>
      </c>
      <c r="E303" s="27">
        <f t="shared" si="1"/>
        <v>124222.935</v>
      </c>
      <c r="F303" s="30" t="str">
        <f t="shared" si="2"/>
        <v>#N/A</v>
      </c>
      <c r="G303" s="30" t="str">
        <f t="shared" si="3"/>
        <v>#N/A</v>
      </c>
      <c r="H303" s="67">
        <f t="shared" si="4"/>
        <v>124222.935</v>
      </c>
    </row>
    <row r="304">
      <c r="A304" s="26">
        <v>42307.0</v>
      </c>
      <c r="B304" s="30" t="str">
        <f>IFERROR(VLOOKUP(A304,'_holidays'!A304:B2409,2, false),"Ns")</f>
        <v>Y</v>
      </c>
      <c r="C304" s="30" t="str">
        <f>IFERROR(VLOOKUP(A304,'_holidays'!A304:C2409,3,False),"Ns")</f>
        <v>N</v>
      </c>
      <c r="D304" s="27">
        <v>121256.97</v>
      </c>
      <c r="E304" s="27">
        <f t="shared" si="1"/>
        <v>121256.97</v>
      </c>
      <c r="F304" s="30" t="str">
        <f t="shared" si="2"/>
        <v>#N/A</v>
      </c>
      <c r="G304" s="30" t="str">
        <f t="shared" si="3"/>
        <v>#N/A</v>
      </c>
      <c r="H304" s="67">
        <f t="shared" si="4"/>
        <v>121256.97</v>
      </c>
    </row>
    <row r="305">
      <c r="A305" s="26">
        <v>42308.0</v>
      </c>
      <c r="B305" s="30" t="str">
        <f>IFERROR(VLOOKUP(A305,'_holidays'!A305:B2410,2, false),"Ns")</f>
        <v>Y</v>
      </c>
      <c r="C305" s="30" t="str">
        <f>IFERROR(VLOOKUP(A305,'_holidays'!A305:C2410,3,False),"Ns")</f>
        <v>N</v>
      </c>
      <c r="D305" s="27">
        <v>106353.44</v>
      </c>
      <c r="E305" s="27">
        <f t="shared" si="1"/>
        <v>106353.44</v>
      </c>
      <c r="F305" s="30" t="str">
        <f t="shared" si="2"/>
        <v>#N/A</v>
      </c>
      <c r="G305" s="30" t="str">
        <f t="shared" si="3"/>
        <v>#N/A</v>
      </c>
      <c r="H305" s="67">
        <f t="shared" si="4"/>
        <v>106353.44</v>
      </c>
    </row>
    <row r="306">
      <c r="A306" s="26">
        <v>42309.0</v>
      </c>
      <c r="B306" s="30" t="str">
        <f>IFERROR(VLOOKUP(A306,'_holidays'!A306:B2411,2, false),"Ns")</f>
        <v>Ns</v>
      </c>
      <c r="C306" s="30" t="str">
        <f>IFERROR(VLOOKUP(A306,'_holidays'!A306:C2411,3,False),"Ns")</f>
        <v>Ns</v>
      </c>
      <c r="D306" s="27">
        <v>103629.645</v>
      </c>
      <c r="E306" s="27" t="str">
        <f t="shared" si="1"/>
        <v>#N/A</v>
      </c>
      <c r="F306" s="30" t="str">
        <f t="shared" si="2"/>
        <v>#N/A</v>
      </c>
      <c r="G306" s="30" t="str">
        <f t="shared" si="3"/>
        <v>#N/A</v>
      </c>
      <c r="H306" s="65" t="str">
        <f t="shared" si="4"/>
        <v>#N/A</v>
      </c>
    </row>
    <row r="307">
      <c r="A307" s="26">
        <v>42310.0</v>
      </c>
      <c r="B307" s="30" t="str">
        <f>IFERROR(VLOOKUP(A307,'_holidays'!A307:B2412,2, false),"Ns")</f>
        <v>Ns</v>
      </c>
      <c r="C307" s="30" t="str">
        <f>IFERROR(VLOOKUP(A307,'_holidays'!A307:C2412,3,False),"Ns")</f>
        <v>Ns</v>
      </c>
      <c r="D307" s="27">
        <v>113791.75</v>
      </c>
      <c r="E307" s="27" t="str">
        <f t="shared" si="1"/>
        <v>#N/A</v>
      </c>
      <c r="F307" s="30" t="str">
        <f t="shared" si="2"/>
        <v>#N/A</v>
      </c>
      <c r="G307" s="30" t="str">
        <f t="shared" si="3"/>
        <v>#N/A</v>
      </c>
      <c r="H307" s="65" t="str">
        <f t="shared" si="4"/>
        <v>#N/A</v>
      </c>
    </row>
    <row r="308">
      <c r="A308" s="26">
        <v>42311.0</v>
      </c>
      <c r="B308" s="30" t="str">
        <f>IFERROR(VLOOKUP(A308,'_holidays'!A308:B2413,2, false),"Ns")</f>
        <v>Ns</v>
      </c>
      <c r="C308" s="30" t="str">
        <f>IFERROR(VLOOKUP(A308,'_holidays'!A308:C2413,3,False),"Ns")</f>
        <v>Ns</v>
      </c>
      <c r="D308" s="27">
        <v>101793.035</v>
      </c>
      <c r="E308" s="27" t="str">
        <f t="shared" si="1"/>
        <v>#N/A</v>
      </c>
      <c r="F308" s="30" t="str">
        <f t="shared" si="2"/>
        <v>#N/A</v>
      </c>
      <c r="G308" s="30" t="str">
        <f t="shared" si="3"/>
        <v>#N/A</v>
      </c>
      <c r="H308" s="65" t="str">
        <f t="shared" si="4"/>
        <v>#N/A</v>
      </c>
    </row>
    <row r="309">
      <c r="A309" s="26">
        <v>42312.0</v>
      </c>
      <c r="B309" s="30" t="str">
        <f>IFERROR(VLOOKUP(A309,'_holidays'!A309:B2414,2, false),"Ns")</f>
        <v>Ns</v>
      </c>
      <c r="C309" s="30" t="str">
        <f>IFERROR(VLOOKUP(A309,'_holidays'!A309:C2414,3,False),"Ns")</f>
        <v>Ns</v>
      </c>
      <c r="D309" s="27">
        <v>120177.945</v>
      </c>
      <c r="E309" s="27" t="str">
        <f t="shared" si="1"/>
        <v>#N/A</v>
      </c>
      <c r="F309" s="30" t="str">
        <f t="shared" si="2"/>
        <v>#N/A</v>
      </c>
      <c r="G309" s="30" t="str">
        <f t="shared" si="3"/>
        <v>#N/A</v>
      </c>
      <c r="H309" s="65" t="str">
        <f t="shared" si="4"/>
        <v>#N/A</v>
      </c>
    </row>
    <row r="310">
      <c r="A310" s="26">
        <v>42313.0</v>
      </c>
      <c r="B310" s="30" t="str">
        <f>IFERROR(VLOOKUP(A310,'_holidays'!A310:B2415,2, false),"Ns")</f>
        <v>Ns</v>
      </c>
      <c r="C310" s="30" t="str">
        <f>IFERROR(VLOOKUP(A310,'_holidays'!A310:C2415,3,False),"Ns")</f>
        <v>Ns</v>
      </c>
      <c r="D310" s="27">
        <v>125985.465</v>
      </c>
      <c r="E310" s="27" t="str">
        <f t="shared" si="1"/>
        <v>#N/A</v>
      </c>
      <c r="F310" s="30" t="str">
        <f t="shared" si="2"/>
        <v>#N/A</v>
      </c>
      <c r="G310" s="30" t="str">
        <f t="shared" si="3"/>
        <v>#N/A</v>
      </c>
      <c r="H310" s="65" t="str">
        <f t="shared" si="4"/>
        <v>#N/A</v>
      </c>
    </row>
    <row r="311">
      <c r="A311" s="26">
        <v>42314.0</v>
      </c>
      <c r="B311" s="30" t="str">
        <f>IFERROR(VLOOKUP(A311,'_holidays'!A311:B2416,2, false),"Ns")</f>
        <v>Ns</v>
      </c>
      <c r="C311" s="30" t="str">
        <f>IFERROR(VLOOKUP(A311,'_holidays'!A311:C2416,3,False),"Ns")</f>
        <v>Ns</v>
      </c>
      <c r="D311" s="27">
        <v>120505.585</v>
      </c>
      <c r="E311" s="27" t="str">
        <f t="shared" si="1"/>
        <v>#N/A</v>
      </c>
      <c r="F311" s="30" t="str">
        <f t="shared" si="2"/>
        <v>#N/A</v>
      </c>
      <c r="G311" s="30" t="str">
        <f t="shared" si="3"/>
        <v>#N/A</v>
      </c>
      <c r="H311" s="65" t="str">
        <f t="shared" si="4"/>
        <v>#N/A</v>
      </c>
    </row>
    <row r="312">
      <c r="A312" s="26">
        <v>42315.0</v>
      </c>
      <c r="B312" s="30" t="str">
        <f>IFERROR(VLOOKUP(A312,'_holidays'!A312:B2417,2, false),"Ns")</f>
        <v>Ns</v>
      </c>
      <c r="C312" s="30" t="str">
        <f>IFERROR(VLOOKUP(A312,'_holidays'!A312:C2417,3,False),"Ns")</f>
        <v>Ns</v>
      </c>
      <c r="D312" s="27">
        <v>104269.79</v>
      </c>
      <c r="E312" s="27" t="str">
        <f t="shared" si="1"/>
        <v>#N/A</v>
      </c>
      <c r="F312" s="30" t="str">
        <f t="shared" si="2"/>
        <v>#N/A</v>
      </c>
      <c r="G312" s="30" t="str">
        <f t="shared" si="3"/>
        <v>#N/A</v>
      </c>
      <c r="H312" s="65" t="str">
        <f t="shared" si="4"/>
        <v>#N/A</v>
      </c>
    </row>
    <row r="313">
      <c r="A313" s="26">
        <v>42316.0</v>
      </c>
      <c r="B313" s="30" t="str">
        <f>IFERROR(VLOOKUP(A313,'_holidays'!A313:B2418,2, false),"Ns")</f>
        <v>Ns</v>
      </c>
      <c r="C313" s="30" t="str">
        <f>IFERROR(VLOOKUP(A313,'_holidays'!A313:C2418,3,False),"Ns")</f>
        <v>Ns</v>
      </c>
      <c r="D313" s="27">
        <v>103793.085</v>
      </c>
      <c r="E313" s="27" t="str">
        <f t="shared" si="1"/>
        <v>#N/A</v>
      </c>
      <c r="F313" s="30" t="str">
        <f t="shared" si="2"/>
        <v>#N/A</v>
      </c>
      <c r="G313" s="30" t="str">
        <f t="shared" si="3"/>
        <v>#N/A</v>
      </c>
      <c r="H313" s="65" t="str">
        <f t="shared" si="4"/>
        <v>#N/A</v>
      </c>
    </row>
    <row r="314">
      <c r="A314" s="26">
        <v>42317.0</v>
      </c>
      <c r="B314" s="30" t="str">
        <f>IFERROR(VLOOKUP(A314,'_holidays'!A314:B2419,2, false),"Ns")</f>
        <v>Ns</v>
      </c>
      <c r="C314" s="30" t="str">
        <f>IFERROR(VLOOKUP(A314,'_holidays'!A314:C2419,3,False),"Ns")</f>
        <v>Ns</v>
      </c>
      <c r="D314" s="27">
        <v>127234.72</v>
      </c>
      <c r="E314" s="27" t="str">
        <f t="shared" si="1"/>
        <v>#N/A</v>
      </c>
      <c r="F314" s="30" t="str">
        <f t="shared" si="2"/>
        <v>#N/A</v>
      </c>
      <c r="G314" s="30" t="str">
        <f t="shared" si="3"/>
        <v>#N/A</v>
      </c>
      <c r="H314" s="65" t="str">
        <f t="shared" si="4"/>
        <v>#N/A</v>
      </c>
    </row>
    <row r="315">
      <c r="A315" s="26">
        <v>42318.0</v>
      </c>
      <c r="B315" s="30" t="str">
        <f>IFERROR(VLOOKUP(A315,'_holidays'!A315:B2420,2, false),"Ns")</f>
        <v>Ns</v>
      </c>
      <c r="C315" s="30" t="str">
        <f>IFERROR(VLOOKUP(A315,'_holidays'!A315:C2420,3,False),"Ns")</f>
        <v>Ns</v>
      </c>
      <c r="D315" s="27">
        <v>121617.28</v>
      </c>
      <c r="E315" s="27" t="str">
        <f t="shared" si="1"/>
        <v>#N/A</v>
      </c>
      <c r="F315" s="30" t="str">
        <f t="shared" si="2"/>
        <v>#N/A</v>
      </c>
      <c r="G315" s="30" t="str">
        <f t="shared" si="3"/>
        <v>#N/A</v>
      </c>
      <c r="H315" s="65" t="str">
        <f t="shared" si="4"/>
        <v>#N/A</v>
      </c>
    </row>
    <row r="316">
      <c r="A316" s="26">
        <v>42319.0</v>
      </c>
      <c r="B316" s="30" t="str">
        <f>IFERROR(VLOOKUP(A316,'_holidays'!A316:B2421,2, false),"Ns")</f>
        <v>Y</v>
      </c>
      <c r="C316" s="30" t="str">
        <f>IFERROR(VLOOKUP(A316,'_holidays'!A316:C2421,3,False),"Ns")</f>
        <v>N</v>
      </c>
      <c r="D316" s="27">
        <v>121566.645</v>
      </c>
      <c r="E316" s="27">
        <f t="shared" si="1"/>
        <v>121566.645</v>
      </c>
      <c r="F316" s="30" t="str">
        <f t="shared" si="2"/>
        <v>#N/A</v>
      </c>
      <c r="G316" s="30" t="str">
        <f t="shared" si="3"/>
        <v>#N/A</v>
      </c>
      <c r="H316" s="67">
        <f t="shared" si="4"/>
        <v>121566.645</v>
      </c>
    </row>
    <row r="317">
      <c r="A317" s="26">
        <v>42320.0</v>
      </c>
      <c r="B317" s="30" t="str">
        <f>IFERROR(VLOOKUP(A317,'_holidays'!A317:B2422,2, false),"Ns")</f>
        <v>Y</v>
      </c>
      <c r="C317" s="30" t="str">
        <f>IFERROR(VLOOKUP(A317,'_holidays'!A317:C2422,3,False),"Ns")</f>
        <v>N</v>
      </c>
      <c r="D317" s="27">
        <v>123775.16</v>
      </c>
      <c r="E317" s="27">
        <f t="shared" si="1"/>
        <v>123775.16</v>
      </c>
      <c r="F317" s="30" t="str">
        <f t="shared" si="2"/>
        <v>#N/A</v>
      </c>
      <c r="G317" s="30" t="str">
        <f t="shared" si="3"/>
        <v>#N/A</v>
      </c>
      <c r="H317" s="67">
        <f t="shared" si="4"/>
        <v>123775.16</v>
      </c>
    </row>
    <row r="318">
      <c r="A318" s="26">
        <v>42321.0</v>
      </c>
      <c r="B318" s="30" t="str">
        <f>IFERROR(VLOOKUP(A318,'_holidays'!A318:B2423,2, false),"Ns")</f>
        <v>Y</v>
      </c>
      <c r="C318" s="30" t="str">
        <f>IFERROR(VLOOKUP(A318,'_holidays'!A318:C2423,3,False),"Ns")</f>
        <v>N</v>
      </c>
      <c r="D318" s="27">
        <v>117078.585</v>
      </c>
      <c r="E318" s="27">
        <f t="shared" si="1"/>
        <v>117078.585</v>
      </c>
      <c r="F318" s="30" t="str">
        <f t="shared" si="2"/>
        <v>#N/A</v>
      </c>
      <c r="G318" s="30" t="str">
        <f t="shared" si="3"/>
        <v>#N/A</v>
      </c>
      <c r="H318" s="67">
        <f t="shared" si="4"/>
        <v>117078.585</v>
      </c>
    </row>
    <row r="319">
      <c r="A319" s="26">
        <v>42322.0</v>
      </c>
      <c r="B319" s="30" t="str">
        <f>IFERROR(VLOOKUP(A319,'_holidays'!A319:B2424,2, false),"Ns")</f>
        <v>Y</v>
      </c>
      <c r="C319" s="30" t="str">
        <f>IFERROR(VLOOKUP(A319,'_holidays'!A319:C2424,3,False),"Ns")</f>
        <v>N</v>
      </c>
      <c r="D319" s="27">
        <v>103646.635</v>
      </c>
      <c r="E319" s="27">
        <f t="shared" si="1"/>
        <v>103646.635</v>
      </c>
      <c r="F319" s="30" t="str">
        <f t="shared" si="2"/>
        <v>#N/A</v>
      </c>
      <c r="G319" s="30" t="str">
        <f t="shared" si="3"/>
        <v>#N/A</v>
      </c>
      <c r="H319" s="67">
        <f t="shared" si="4"/>
        <v>103646.635</v>
      </c>
    </row>
    <row r="320">
      <c r="A320" s="26">
        <v>42323.0</v>
      </c>
      <c r="B320" s="30" t="str">
        <f>IFERROR(VLOOKUP(A320,'_holidays'!A320:B2425,2, false),"Ns")</f>
        <v>Y</v>
      </c>
      <c r="C320" s="30" t="str">
        <f>IFERROR(VLOOKUP(A320,'_holidays'!A320:C2425,3,False),"Ns")</f>
        <v>N</v>
      </c>
      <c r="D320" s="27">
        <v>99761.81</v>
      </c>
      <c r="E320" s="27">
        <f t="shared" si="1"/>
        <v>99761.81</v>
      </c>
      <c r="F320" s="30" t="str">
        <f t="shared" si="2"/>
        <v>#N/A</v>
      </c>
      <c r="G320" s="30" t="str">
        <f t="shared" si="3"/>
        <v>#N/A</v>
      </c>
      <c r="H320" s="67">
        <f t="shared" si="4"/>
        <v>99761.81</v>
      </c>
    </row>
    <row r="321">
      <c r="A321" s="26">
        <v>42324.0</v>
      </c>
      <c r="B321" s="30" t="str">
        <f>IFERROR(VLOOKUP(A321,'_holidays'!A321:B2426,2, false),"Ns")</f>
        <v>Y</v>
      </c>
      <c r="C321" s="30" t="str">
        <f>IFERROR(VLOOKUP(A321,'_holidays'!A321:C2426,3,False),"Ns")</f>
        <v>N</v>
      </c>
      <c r="D321" s="27">
        <v>124557.225</v>
      </c>
      <c r="E321" s="27">
        <f t="shared" si="1"/>
        <v>124557.225</v>
      </c>
      <c r="F321" s="30" t="str">
        <f t="shared" si="2"/>
        <v>#N/A</v>
      </c>
      <c r="G321" s="30" t="str">
        <f t="shared" si="3"/>
        <v>#N/A</v>
      </c>
      <c r="H321" s="67">
        <f t="shared" si="4"/>
        <v>124557.225</v>
      </c>
    </row>
    <row r="322">
      <c r="A322" s="26">
        <v>42325.0</v>
      </c>
      <c r="B322" s="30" t="str">
        <f>IFERROR(VLOOKUP(A322,'_holidays'!A322:B2427,2, false),"Ns")</f>
        <v>Y</v>
      </c>
      <c r="C322" s="30" t="str">
        <f>IFERROR(VLOOKUP(A322,'_holidays'!A322:C2427,3,False),"Ns")</f>
        <v>N</v>
      </c>
      <c r="D322" s="27">
        <v>131442.2</v>
      </c>
      <c r="E322" s="27">
        <f t="shared" si="1"/>
        <v>131442.2</v>
      </c>
      <c r="F322" s="30" t="str">
        <f t="shared" si="2"/>
        <v>#N/A</v>
      </c>
      <c r="G322" s="30" t="str">
        <f t="shared" si="3"/>
        <v>#N/A</v>
      </c>
      <c r="H322" s="67">
        <f t="shared" si="4"/>
        <v>131442.2</v>
      </c>
    </row>
    <row r="323">
      <c r="A323" s="26">
        <v>42326.0</v>
      </c>
      <c r="B323" s="30" t="str">
        <f>IFERROR(VLOOKUP(A323,'_holidays'!A323:B2428,2, false),"Ns")</f>
        <v>Y</v>
      </c>
      <c r="C323" s="30" t="str">
        <f>IFERROR(VLOOKUP(A323,'_holidays'!A323:C2428,3,False),"Ns")</f>
        <v>N</v>
      </c>
      <c r="D323" s="27">
        <v>132353.755</v>
      </c>
      <c r="E323" s="27">
        <f t="shared" si="1"/>
        <v>132353.755</v>
      </c>
      <c r="F323" s="30" t="str">
        <f t="shared" si="2"/>
        <v>#N/A</v>
      </c>
      <c r="G323" s="30" t="str">
        <f t="shared" si="3"/>
        <v>#N/A</v>
      </c>
      <c r="H323" s="67">
        <f t="shared" si="4"/>
        <v>132353.755</v>
      </c>
    </row>
    <row r="324">
      <c r="A324" s="26">
        <v>42327.0</v>
      </c>
      <c r="B324" s="30" t="str">
        <f>IFERROR(VLOOKUP(A324,'_holidays'!A324:B2429,2, false),"Ns")</f>
        <v>Y</v>
      </c>
      <c r="C324" s="30" t="str">
        <f>IFERROR(VLOOKUP(A324,'_holidays'!A324:C2429,3,False),"Ns")</f>
        <v>N</v>
      </c>
      <c r="D324" s="27">
        <v>138118.705</v>
      </c>
      <c r="E324" s="27">
        <f t="shared" si="1"/>
        <v>138118.705</v>
      </c>
      <c r="F324" s="30" t="str">
        <f t="shared" si="2"/>
        <v>#N/A</v>
      </c>
      <c r="G324" s="30" t="str">
        <f t="shared" si="3"/>
        <v>#N/A</v>
      </c>
      <c r="H324" s="67">
        <f t="shared" si="4"/>
        <v>138118.705</v>
      </c>
    </row>
    <row r="325">
      <c r="A325" s="26">
        <v>42328.0</v>
      </c>
      <c r="B325" s="30" t="str">
        <f>IFERROR(VLOOKUP(A325,'_holidays'!A325:B2430,2, false),"Ns")</f>
        <v>Y</v>
      </c>
      <c r="C325" s="30" t="str">
        <f>IFERROR(VLOOKUP(A325,'_holidays'!A325:C2430,3,False),"Ns")</f>
        <v>N</v>
      </c>
      <c r="D325" s="27">
        <v>123412.685</v>
      </c>
      <c r="E325" s="27">
        <f t="shared" si="1"/>
        <v>123412.685</v>
      </c>
      <c r="F325" s="30" t="str">
        <f t="shared" si="2"/>
        <v>#N/A</v>
      </c>
      <c r="G325" s="30" t="str">
        <f t="shared" si="3"/>
        <v>#N/A</v>
      </c>
      <c r="H325" s="67">
        <f t="shared" si="4"/>
        <v>123412.685</v>
      </c>
    </row>
    <row r="326">
      <c r="A326" s="26">
        <v>42329.0</v>
      </c>
      <c r="B326" s="30" t="str">
        <f>IFERROR(VLOOKUP(A326,'_holidays'!A326:B2431,2, false),"Ns")</f>
        <v>Y</v>
      </c>
      <c r="C326" s="30" t="str">
        <f>IFERROR(VLOOKUP(A326,'_holidays'!A326:C2431,3,False),"Ns")</f>
        <v>N</v>
      </c>
      <c r="D326" s="27">
        <v>102647.905</v>
      </c>
      <c r="E326" s="27">
        <f t="shared" si="1"/>
        <v>102647.905</v>
      </c>
      <c r="F326" s="30" t="str">
        <f t="shared" si="2"/>
        <v>#N/A</v>
      </c>
      <c r="G326" s="30" t="str">
        <f t="shared" si="3"/>
        <v>#N/A</v>
      </c>
      <c r="H326" s="67">
        <f t="shared" si="4"/>
        <v>102647.905</v>
      </c>
    </row>
    <row r="327">
      <c r="A327" s="26">
        <v>42330.0</v>
      </c>
      <c r="B327" s="30" t="str">
        <f>IFERROR(VLOOKUP(A327,'_holidays'!A327:B2432,2, false),"Ns")</f>
        <v>Y</v>
      </c>
      <c r="C327" s="30" t="str">
        <f>IFERROR(VLOOKUP(A327,'_holidays'!A327:C2432,3,False),"Ns")</f>
        <v>N</v>
      </c>
      <c r="D327" s="27">
        <v>98621.62</v>
      </c>
      <c r="E327" s="27">
        <f t="shared" si="1"/>
        <v>98621.62</v>
      </c>
      <c r="F327" s="30" t="str">
        <f t="shared" si="2"/>
        <v>#N/A</v>
      </c>
      <c r="G327" s="30" t="str">
        <f t="shared" si="3"/>
        <v>#N/A</v>
      </c>
      <c r="H327" s="67">
        <f t="shared" si="4"/>
        <v>98621.62</v>
      </c>
    </row>
    <row r="328">
      <c r="A328" s="26">
        <v>42331.0</v>
      </c>
      <c r="B328" s="30" t="str">
        <f>IFERROR(VLOOKUP(A328,'_holidays'!A328:B2433,2, false),"Ns")</f>
        <v>Y</v>
      </c>
      <c r="C328" s="30" t="str">
        <f>IFERROR(VLOOKUP(A328,'_holidays'!A328:C2433,3,False),"Ns")</f>
        <v>N</v>
      </c>
      <c r="D328" s="27">
        <v>114406.825</v>
      </c>
      <c r="E328" s="27">
        <f t="shared" si="1"/>
        <v>114406.825</v>
      </c>
      <c r="F328" s="30" t="str">
        <f t="shared" si="2"/>
        <v>#N/A</v>
      </c>
      <c r="G328" s="30" t="str">
        <f t="shared" si="3"/>
        <v>#N/A</v>
      </c>
      <c r="H328" s="67">
        <f t="shared" si="4"/>
        <v>114406.825</v>
      </c>
    </row>
    <row r="329">
      <c r="A329" s="26">
        <v>42332.0</v>
      </c>
      <c r="B329" s="30" t="str">
        <f>IFERROR(VLOOKUP(A329,'_holidays'!A329:B2434,2, false),"Ns")</f>
        <v>Y</v>
      </c>
      <c r="C329" s="30" t="str">
        <f>IFERROR(VLOOKUP(A329,'_holidays'!A329:C2434,3,False),"Ns")</f>
        <v>N</v>
      </c>
      <c r="D329" s="27">
        <v>118894.305</v>
      </c>
      <c r="E329" s="27">
        <f t="shared" si="1"/>
        <v>118894.305</v>
      </c>
      <c r="F329" s="30" t="str">
        <f t="shared" si="2"/>
        <v>#N/A</v>
      </c>
      <c r="G329" s="30" t="str">
        <f t="shared" si="3"/>
        <v>#N/A</v>
      </c>
      <c r="H329" s="67">
        <f t="shared" si="4"/>
        <v>118894.305</v>
      </c>
    </row>
    <row r="330">
      <c r="A330" s="26">
        <v>42333.0</v>
      </c>
      <c r="B330" s="30" t="str">
        <f>IFERROR(VLOOKUP(A330,'_holidays'!A330:B2435,2, false),"Ns")</f>
        <v>Y</v>
      </c>
      <c r="C330" s="30" t="str">
        <f>IFERROR(VLOOKUP(A330,'_holidays'!A330:C2435,3,False),"Ns")</f>
        <v>N</v>
      </c>
      <c r="D330" s="27">
        <v>124728.875</v>
      </c>
      <c r="E330" s="27">
        <f t="shared" si="1"/>
        <v>124728.875</v>
      </c>
      <c r="F330" s="30" t="str">
        <f t="shared" si="2"/>
        <v>#N/A</v>
      </c>
      <c r="G330" s="30" t="str">
        <f t="shared" si="3"/>
        <v>#N/A</v>
      </c>
      <c r="H330" s="67">
        <f t="shared" si="4"/>
        <v>124728.875</v>
      </c>
    </row>
    <row r="331">
      <c r="A331" s="26">
        <v>42334.0</v>
      </c>
      <c r="B331" s="30" t="str">
        <f>IFERROR(VLOOKUP(A331,'_holidays'!A331:B2436,2, false),"Ns")</f>
        <v>Y</v>
      </c>
      <c r="C331" s="30" t="str">
        <f>IFERROR(VLOOKUP(A331,'_holidays'!A331:C2436,3,False),"Ns")</f>
        <v>N</v>
      </c>
      <c r="D331" s="27">
        <v>112907.145</v>
      </c>
      <c r="E331" s="27">
        <f t="shared" si="1"/>
        <v>112907.145</v>
      </c>
      <c r="F331" s="30" t="str">
        <f t="shared" si="2"/>
        <v>#N/A</v>
      </c>
      <c r="G331" s="30" t="str">
        <f t="shared" si="3"/>
        <v>#N/A</v>
      </c>
      <c r="H331" s="67">
        <f t="shared" si="4"/>
        <v>112907.145</v>
      </c>
    </row>
    <row r="332">
      <c r="A332" s="26">
        <v>42335.0</v>
      </c>
      <c r="B332" s="30" t="str">
        <f>IFERROR(VLOOKUP(A332,'_holidays'!A332:B2437,2, false),"Ns")</f>
        <v>Y</v>
      </c>
      <c r="C332" s="30" t="str">
        <f>IFERROR(VLOOKUP(A332,'_holidays'!A332:C2437,3,False),"Ns")</f>
        <v>N</v>
      </c>
      <c r="D332" s="27">
        <v>117492.82</v>
      </c>
      <c r="E332" s="27">
        <f t="shared" si="1"/>
        <v>117492.82</v>
      </c>
      <c r="F332" s="30" t="str">
        <f t="shared" si="2"/>
        <v>#N/A</v>
      </c>
      <c r="G332" s="30" t="str">
        <f t="shared" si="3"/>
        <v>#N/A</v>
      </c>
      <c r="H332" s="67">
        <f t="shared" si="4"/>
        <v>117492.82</v>
      </c>
    </row>
    <row r="333">
      <c r="A333" s="26">
        <v>42336.0</v>
      </c>
      <c r="B333" s="30" t="str">
        <f>IFERROR(VLOOKUP(A333,'_holidays'!A333:B2438,2, false),"Ns")</f>
        <v>Y</v>
      </c>
      <c r="C333" s="30" t="str">
        <f>IFERROR(VLOOKUP(A333,'_holidays'!A333:C2438,3,False),"Ns")</f>
        <v>N</v>
      </c>
      <c r="D333" s="27">
        <v>105011.195</v>
      </c>
      <c r="E333" s="27">
        <f t="shared" si="1"/>
        <v>105011.195</v>
      </c>
      <c r="F333" s="30" t="str">
        <f t="shared" si="2"/>
        <v>#N/A</v>
      </c>
      <c r="G333" s="30" t="str">
        <f t="shared" si="3"/>
        <v>#N/A</v>
      </c>
      <c r="H333" s="67">
        <f t="shared" si="4"/>
        <v>105011.195</v>
      </c>
    </row>
    <row r="334">
      <c r="A334" s="26">
        <v>42337.0</v>
      </c>
      <c r="B334" s="30" t="str">
        <f>IFERROR(VLOOKUP(A334,'_holidays'!A334:B2439,2, false),"Ns")</f>
        <v>Y</v>
      </c>
      <c r="C334" s="30" t="str">
        <f>IFERROR(VLOOKUP(A334,'_holidays'!A334:C2439,3,False),"Ns")</f>
        <v>N</v>
      </c>
      <c r="D334" s="27">
        <v>102162.53</v>
      </c>
      <c r="E334" s="27">
        <f t="shared" si="1"/>
        <v>102162.53</v>
      </c>
      <c r="F334" s="30" t="str">
        <f t="shared" si="2"/>
        <v>#N/A</v>
      </c>
      <c r="G334" s="30" t="str">
        <f t="shared" si="3"/>
        <v>#N/A</v>
      </c>
      <c r="H334" s="67">
        <f t="shared" si="4"/>
        <v>102162.53</v>
      </c>
    </row>
    <row r="335">
      <c r="A335" s="26">
        <v>42338.0</v>
      </c>
      <c r="B335" s="30" t="str">
        <f>IFERROR(VLOOKUP(A335,'_holidays'!A335:B2440,2, false),"Ns")</f>
        <v>Y</v>
      </c>
      <c r="C335" s="30" t="str">
        <f>IFERROR(VLOOKUP(A335,'_holidays'!A335:C2440,3,False),"Ns")</f>
        <v>N</v>
      </c>
      <c r="D335" s="27">
        <v>122452.415</v>
      </c>
      <c r="E335" s="27">
        <f t="shared" si="1"/>
        <v>122452.415</v>
      </c>
      <c r="F335" s="30" t="str">
        <f t="shared" si="2"/>
        <v>#N/A</v>
      </c>
      <c r="G335" s="30" t="str">
        <f t="shared" si="3"/>
        <v>#N/A</v>
      </c>
      <c r="H335" s="67">
        <f t="shared" si="4"/>
        <v>122452.415</v>
      </c>
    </row>
    <row r="336">
      <c r="A336" s="26">
        <v>42339.0</v>
      </c>
      <c r="B336" s="30" t="str">
        <f>IFERROR(VLOOKUP(A336,'_holidays'!A336:B2441,2, false),"Ns")</f>
        <v>Ns</v>
      </c>
      <c r="C336" s="30" t="str">
        <f>IFERROR(VLOOKUP(A336,'_holidays'!A336:C2441,3,False),"Ns")</f>
        <v>Ns</v>
      </c>
      <c r="D336" s="27">
        <v>117115.62</v>
      </c>
      <c r="E336" s="27" t="str">
        <f t="shared" si="1"/>
        <v>#N/A</v>
      </c>
      <c r="F336" s="30" t="str">
        <f t="shared" si="2"/>
        <v>#N/A</v>
      </c>
      <c r="G336" s="30" t="str">
        <f t="shared" si="3"/>
        <v>#N/A</v>
      </c>
      <c r="H336" s="65" t="str">
        <f t="shared" si="4"/>
        <v>#N/A</v>
      </c>
    </row>
    <row r="337">
      <c r="A337" s="26">
        <v>42340.0</v>
      </c>
      <c r="B337" s="30" t="str">
        <f>IFERROR(VLOOKUP(A337,'_holidays'!A337:B2442,2, false),"Ns")</f>
        <v>Ns</v>
      </c>
      <c r="C337" s="30" t="str">
        <f>IFERROR(VLOOKUP(A337,'_holidays'!A337:C2442,3,False),"Ns")</f>
        <v>Ns</v>
      </c>
      <c r="D337" s="27">
        <v>115230.125</v>
      </c>
      <c r="E337" s="27" t="str">
        <f t="shared" si="1"/>
        <v>#N/A</v>
      </c>
      <c r="F337" s="30" t="str">
        <f t="shared" si="2"/>
        <v>#N/A</v>
      </c>
      <c r="G337" s="30" t="str">
        <f t="shared" si="3"/>
        <v>#N/A</v>
      </c>
      <c r="H337" s="65" t="str">
        <f t="shared" si="4"/>
        <v>#N/A</v>
      </c>
    </row>
    <row r="338">
      <c r="A338" s="26">
        <v>42341.0</v>
      </c>
      <c r="B338" s="30" t="str">
        <f>IFERROR(VLOOKUP(A338,'_holidays'!A338:B2443,2, false),"Ns")</f>
        <v>Ns</v>
      </c>
      <c r="C338" s="30" t="str">
        <f>IFERROR(VLOOKUP(A338,'_holidays'!A338:C2443,3,False),"Ns")</f>
        <v>Ns</v>
      </c>
      <c r="D338" s="27">
        <v>121699.425</v>
      </c>
      <c r="E338" s="27" t="str">
        <f t="shared" si="1"/>
        <v>#N/A</v>
      </c>
      <c r="F338" s="30" t="str">
        <f t="shared" si="2"/>
        <v>#N/A</v>
      </c>
      <c r="G338" s="30" t="str">
        <f t="shared" si="3"/>
        <v>#N/A</v>
      </c>
      <c r="H338" s="65" t="str">
        <f t="shared" si="4"/>
        <v>#N/A</v>
      </c>
    </row>
    <row r="339">
      <c r="A339" s="26">
        <v>42342.0</v>
      </c>
      <c r="B339" s="30" t="str">
        <f>IFERROR(VLOOKUP(A339,'_holidays'!A339:B2444,2, false),"Ns")</f>
        <v>Ns</v>
      </c>
      <c r="C339" s="30" t="str">
        <f>IFERROR(VLOOKUP(A339,'_holidays'!A339:C2444,3,False),"Ns")</f>
        <v>Ns</v>
      </c>
      <c r="D339" s="27">
        <v>129148.52</v>
      </c>
      <c r="E339" s="27" t="str">
        <f t="shared" si="1"/>
        <v>#N/A</v>
      </c>
      <c r="F339" s="30" t="str">
        <f t="shared" si="2"/>
        <v>#N/A</v>
      </c>
      <c r="G339" s="30" t="str">
        <f t="shared" si="3"/>
        <v>#N/A</v>
      </c>
      <c r="H339" s="65" t="str">
        <f t="shared" si="4"/>
        <v>#N/A</v>
      </c>
    </row>
    <row r="340">
      <c r="A340" s="26">
        <v>42343.0</v>
      </c>
      <c r="B340" s="30" t="str">
        <f>IFERROR(VLOOKUP(A340,'_holidays'!A340:B2445,2, false),"Ns")</f>
        <v>Ns</v>
      </c>
      <c r="C340" s="30" t="str">
        <f>IFERROR(VLOOKUP(A340,'_holidays'!A340:C2445,3,False),"Ns")</f>
        <v>Ns</v>
      </c>
      <c r="D340" s="27">
        <v>115606.005</v>
      </c>
      <c r="E340" s="27" t="str">
        <f t="shared" si="1"/>
        <v>#N/A</v>
      </c>
      <c r="F340" s="30" t="str">
        <f t="shared" si="2"/>
        <v>#N/A</v>
      </c>
      <c r="G340" s="30" t="str">
        <f t="shared" si="3"/>
        <v>#N/A</v>
      </c>
      <c r="H340" s="65" t="str">
        <f t="shared" si="4"/>
        <v>#N/A</v>
      </c>
    </row>
    <row r="341">
      <c r="A341" s="26">
        <v>42344.0</v>
      </c>
      <c r="B341" s="30" t="str">
        <f>IFERROR(VLOOKUP(A341,'_holidays'!A341:B2446,2, false),"Ns")</f>
        <v>Ns</v>
      </c>
      <c r="C341" s="30" t="str">
        <f>IFERROR(VLOOKUP(A341,'_holidays'!A341:C2446,3,False),"Ns")</f>
        <v>Ns</v>
      </c>
      <c r="D341" s="27">
        <v>112025.29</v>
      </c>
      <c r="E341" s="27" t="str">
        <f t="shared" si="1"/>
        <v>#N/A</v>
      </c>
      <c r="F341" s="30" t="str">
        <f t="shared" si="2"/>
        <v>#N/A</v>
      </c>
      <c r="G341" s="30" t="str">
        <f t="shared" si="3"/>
        <v>#N/A</v>
      </c>
      <c r="H341" s="65" t="str">
        <f t="shared" si="4"/>
        <v>#N/A</v>
      </c>
    </row>
    <row r="342">
      <c r="A342" s="26">
        <v>42345.0</v>
      </c>
      <c r="B342" s="30" t="str">
        <f>IFERROR(VLOOKUP(A342,'_holidays'!A342:B2447,2, false),"Ns")</f>
        <v>Ns</v>
      </c>
      <c r="C342" s="30" t="str">
        <f>IFERROR(VLOOKUP(A342,'_holidays'!A342:C2447,3,False),"Ns")</f>
        <v>Ns</v>
      </c>
      <c r="D342" s="27">
        <v>129059.645</v>
      </c>
      <c r="E342" s="27" t="str">
        <f t="shared" si="1"/>
        <v>#N/A</v>
      </c>
      <c r="F342" s="30" t="str">
        <f t="shared" si="2"/>
        <v>#N/A</v>
      </c>
      <c r="G342" s="30" t="str">
        <f t="shared" si="3"/>
        <v>#N/A</v>
      </c>
      <c r="H342" s="65" t="str">
        <f t="shared" si="4"/>
        <v>#N/A</v>
      </c>
    </row>
    <row r="343">
      <c r="A343" s="26">
        <v>42346.0</v>
      </c>
      <c r="B343" s="30" t="str">
        <f>IFERROR(VLOOKUP(A343,'_holidays'!A343:B2448,2, false),"Ns")</f>
        <v>Ns</v>
      </c>
      <c r="C343" s="30" t="str">
        <f>IFERROR(VLOOKUP(A343,'_holidays'!A343:C2448,3,False),"Ns")</f>
        <v>Ns</v>
      </c>
      <c r="D343" s="27">
        <v>136800.91</v>
      </c>
      <c r="E343" s="27" t="str">
        <f t="shared" si="1"/>
        <v>#N/A</v>
      </c>
      <c r="F343" s="30" t="str">
        <f t="shared" si="2"/>
        <v>#N/A</v>
      </c>
      <c r="G343" s="30" t="str">
        <f t="shared" si="3"/>
        <v>#N/A</v>
      </c>
      <c r="H343" s="65" t="str">
        <f t="shared" si="4"/>
        <v>#N/A</v>
      </c>
    </row>
    <row r="344">
      <c r="A344" s="26">
        <v>42347.0</v>
      </c>
      <c r="B344" s="30" t="str">
        <f>IFERROR(VLOOKUP(A344,'_holidays'!A344:B2449,2, false),"Ns")</f>
        <v>Ns</v>
      </c>
      <c r="C344" s="30" t="str">
        <f>IFERROR(VLOOKUP(A344,'_holidays'!A344:C2449,3,False),"Ns")</f>
        <v>Ns</v>
      </c>
      <c r="D344" s="27">
        <v>125965.02</v>
      </c>
      <c r="E344" s="27" t="str">
        <f t="shared" si="1"/>
        <v>#N/A</v>
      </c>
      <c r="F344" s="30" t="str">
        <f t="shared" si="2"/>
        <v>#N/A</v>
      </c>
      <c r="G344" s="30" t="str">
        <f t="shared" si="3"/>
        <v>#N/A</v>
      </c>
      <c r="H344" s="65" t="str">
        <f t="shared" si="4"/>
        <v>#N/A</v>
      </c>
    </row>
    <row r="345">
      <c r="A345" s="26">
        <v>42348.0</v>
      </c>
      <c r="B345" s="30" t="str">
        <f>IFERROR(VLOOKUP(A345,'_holidays'!A345:B2450,2, false),"Ns")</f>
        <v>Ns</v>
      </c>
      <c r="C345" s="30" t="str">
        <f>IFERROR(VLOOKUP(A345,'_holidays'!A345:C2450,3,False),"Ns")</f>
        <v>Ns</v>
      </c>
      <c r="D345" s="27">
        <v>125807.495</v>
      </c>
      <c r="E345" s="27" t="str">
        <f t="shared" si="1"/>
        <v>#N/A</v>
      </c>
      <c r="F345" s="30" t="str">
        <f t="shared" si="2"/>
        <v>#N/A</v>
      </c>
      <c r="G345" s="30" t="str">
        <f t="shared" si="3"/>
        <v>#N/A</v>
      </c>
      <c r="H345" s="65" t="str">
        <f t="shared" si="4"/>
        <v>#N/A</v>
      </c>
    </row>
    <row r="346">
      <c r="A346" s="26">
        <v>42349.0</v>
      </c>
      <c r="B346" s="30" t="str">
        <f>IFERROR(VLOOKUP(A346,'_holidays'!A346:B2451,2, false),"Ns")</f>
        <v>Ns</v>
      </c>
      <c r="C346" s="30" t="str">
        <f>IFERROR(VLOOKUP(A346,'_holidays'!A346:C2451,3,False),"Ns")</f>
        <v>Ns</v>
      </c>
      <c r="D346" s="27">
        <v>116597.81</v>
      </c>
      <c r="E346" s="27" t="str">
        <f t="shared" si="1"/>
        <v>#N/A</v>
      </c>
      <c r="F346" s="30" t="str">
        <f t="shared" si="2"/>
        <v>#N/A</v>
      </c>
      <c r="G346" s="30" t="str">
        <f t="shared" si="3"/>
        <v>#N/A</v>
      </c>
      <c r="H346" s="65" t="str">
        <f t="shared" si="4"/>
        <v>#N/A</v>
      </c>
    </row>
    <row r="347">
      <c r="A347" s="26">
        <v>42350.0</v>
      </c>
      <c r="B347" s="30" t="str">
        <f>IFERROR(VLOOKUP(A347,'_holidays'!A347:B2452,2, false),"Ns")</f>
        <v>Y</v>
      </c>
      <c r="C347" s="30" t="str">
        <f>IFERROR(VLOOKUP(A347,'_holidays'!A347:C2452,3,False),"Ns")</f>
        <v>N</v>
      </c>
      <c r="D347" s="27">
        <v>106139.41</v>
      </c>
      <c r="E347" s="27">
        <f t="shared" si="1"/>
        <v>106139.41</v>
      </c>
      <c r="F347" s="30" t="str">
        <f t="shared" si="2"/>
        <v>#N/A</v>
      </c>
      <c r="G347" s="30" t="str">
        <f t="shared" si="3"/>
        <v>#N/A</v>
      </c>
      <c r="H347" s="67">
        <f t="shared" si="4"/>
        <v>106139.41</v>
      </c>
    </row>
    <row r="348">
      <c r="A348" s="26">
        <v>42351.0</v>
      </c>
      <c r="B348" s="30" t="str">
        <f>IFERROR(VLOOKUP(A348,'_holidays'!A348:B2453,2, false),"Ns")</f>
        <v>Y</v>
      </c>
      <c r="C348" s="30" t="str">
        <f>IFERROR(VLOOKUP(A348,'_holidays'!A348:C2453,3,False),"Ns")</f>
        <v>N</v>
      </c>
      <c r="D348" s="27">
        <v>105218.515</v>
      </c>
      <c r="E348" s="27">
        <f t="shared" si="1"/>
        <v>105218.515</v>
      </c>
      <c r="F348" s="30" t="str">
        <f t="shared" si="2"/>
        <v>#N/A</v>
      </c>
      <c r="G348" s="30" t="str">
        <f t="shared" si="3"/>
        <v>#N/A</v>
      </c>
      <c r="H348" s="67">
        <f t="shared" si="4"/>
        <v>105218.515</v>
      </c>
    </row>
    <row r="349">
      <c r="A349" s="26">
        <v>42352.0</v>
      </c>
      <c r="B349" s="30" t="str">
        <f>IFERROR(VLOOKUP(A349,'_holidays'!A349:B2454,2, false),"Ns")</f>
        <v>Y</v>
      </c>
      <c r="C349" s="30" t="str">
        <f>IFERROR(VLOOKUP(A349,'_holidays'!A349:C2454,3,False),"Ns")</f>
        <v>N</v>
      </c>
      <c r="D349" s="27">
        <v>125784.96</v>
      </c>
      <c r="E349" s="27">
        <f t="shared" si="1"/>
        <v>125784.96</v>
      </c>
      <c r="F349" s="30" t="str">
        <f t="shared" si="2"/>
        <v>#N/A</v>
      </c>
      <c r="G349" s="30" t="str">
        <f t="shared" si="3"/>
        <v>#N/A</v>
      </c>
      <c r="H349" s="67">
        <f t="shared" si="4"/>
        <v>125784.96</v>
      </c>
    </row>
    <row r="350">
      <c r="A350" s="26">
        <v>42353.0</v>
      </c>
      <c r="B350" s="30" t="str">
        <f>IFERROR(VLOOKUP(A350,'_holidays'!A350:B2455,2, false),"Ns")</f>
        <v>Y</v>
      </c>
      <c r="C350" s="30" t="str">
        <f>IFERROR(VLOOKUP(A350,'_holidays'!A350:C2455,3,False),"Ns")</f>
        <v>N</v>
      </c>
      <c r="D350" s="27">
        <v>129077.41</v>
      </c>
      <c r="E350" s="27">
        <f t="shared" si="1"/>
        <v>129077.41</v>
      </c>
      <c r="F350" s="30" t="str">
        <f t="shared" si="2"/>
        <v>#N/A</v>
      </c>
      <c r="G350" s="30" t="str">
        <f t="shared" si="3"/>
        <v>#N/A</v>
      </c>
      <c r="H350" s="67">
        <f t="shared" si="4"/>
        <v>129077.41</v>
      </c>
    </row>
    <row r="351">
      <c r="A351" s="26">
        <v>42354.0</v>
      </c>
      <c r="B351" s="30" t="str">
        <f>IFERROR(VLOOKUP(A351,'_holidays'!A351:B2456,2, false),"Ns")</f>
        <v>Y</v>
      </c>
      <c r="C351" s="30" t="str">
        <f>IFERROR(VLOOKUP(A351,'_holidays'!A351:C2456,3,False),"Ns")</f>
        <v>N</v>
      </c>
      <c r="D351" s="27">
        <v>135930.08</v>
      </c>
      <c r="E351" s="27">
        <f t="shared" si="1"/>
        <v>135930.08</v>
      </c>
      <c r="F351" s="30" t="str">
        <f t="shared" si="2"/>
        <v>#N/A</v>
      </c>
      <c r="G351" s="30" t="str">
        <f t="shared" si="3"/>
        <v>#N/A</v>
      </c>
      <c r="H351" s="67">
        <f t="shared" si="4"/>
        <v>135930.08</v>
      </c>
    </row>
    <row r="352">
      <c r="A352" s="26">
        <v>42355.0</v>
      </c>
      <c r="B352" s="30" t="str">
        <f>IFERROR(VLOOKUP(A352,'_holidays'!A352:B2457,2, false),"Ns")</f>
        <v>Y</v>
      </c>
      <c r="C352" s="30" t="str">
        <f>IFERROR(VLOOKUP(A352,'_holidays'!A352:C2457,3,False),"Ns")</f>
        <v>N</v>
      </c>
      <c r="D352" s="27">
        <v>152366.3</v>
      </c>
      <c r="E352" s="27">
        <f t="shared" si="1"/>
        <v>152366.3</v>
      </c>
      <c r="F352" s="30" t="str">
        <f t="shared" si="2"/>
        <v>#N/A</v>
      </c>
      <c r="G352" s="30" t="str">
        <f t="shared" si="3"/>
        <v>#N/A</v>
      </c>
      <c r="H352" s="67">
        <f t="shared" si="4"/>
        <v>152366.3</v>
      </c>
    </row>
    <row r="353">
      <c r="A353" s="26">
        <v>42356.0</v>
      </c>
      <c r="B353" s="30" t="str">
        <f>IFERROR(VLOOKUP(A353,'_holidays'!A353:B2458,2, false),"Ns")</f>
        <v>N</v>
      </c>
      <c r="C353" s="30" t="str">
        <f>IFERROR(VLOOKUP(A353,'_holidays'!A353:C2458,3,False),"Ns")</f>
        <v>N</v>
      </c>
      <c r="D353" s="27">
        <v>158052.89</v>
      </c>
      <c r="E353" s="27" t="str">
        <f t="shared" si="1"/>
        <v>#N/A</v>
      </c>
      <c r="F353" s="37">
        <f t="shared" si="2"/>
        <v>158052.89</v>
      </c>
      <c r="G353" s="30" t="str">
        <f t="shared" si="3"/>
        <v>#N/A</v>
      </c>
      <c r="H353" s="67">
        <f t="shared" si="4"/>
        <v>158052.89</v>
      </c>
    </row>
    <row r="354">
      <c r="A354" s="26">
        <v>42357.0</v>
      </c>
      <c r="B354" s="30" t="str">
        <f>IFERROR(VLOOKUP(A354,'_holidays'!A354:B2459,2, false),"Ns")</f>
        <v>N</v>
      </c>
      <c r="C354" s="30" t="str">
        <f>IFERROR(VLOOKUP(A354,'_holidays'!A354:C2459,3,False),"Ns")</f>
        <v>N</v>
      </c>
      <c r="D354" s="27">
        <v>154924.89</v>
      </c>
      <c r="E354" s="27" t="str">
        <f t="shared" si="1"/>
        <v>#N/A</v>
      </c>
      <c r="F354" s="37">
        <f t="shared" si="2"/>
        <v>154924.89</v>
      </c>
      <c r="G354" s="30" t="str">
        <f t="shared" si="3"/>
        <v>#N/A</v>
      </c>
      <c r="H354" s="67">
        <f t="shared" si="4"/>
        <v>154924.89</v>
      </c>
    </row>
    <row r="355">
      <c r="A355" s="26">
        <v>42358.0</v>
      </c>
      <c r="B355" s="30" t="str">
        <f>IFERROR(VLOOKUP(A355,'_holidays'!A355:B2460,2, false),"Ns")</f>
        <v>N</v>
      </c>
      <c r="C355" s="30" t="str">
        <f>IFERROR(VLOOKUP(A355,'_holidays'!A355:C2460,3,False),"Ns")</f>
        <v>N</v>
      </c>
      <c r="D355" s="27">
        <v>133421.03</v>
      </c>
      <c r="E355" s="27" t="str">
        <f t="shared" si="1"/>
        <v>#N/A</v>
      </c>
      <c r="F355" s="37">
        <f t="shared" si="2"/>
        <v>133421.03</v>
      </c>
      <c r="G355" s="30" t="str">
        <f t="shared" si="3"/>
        <v>#N/A</v>
      </c>
      <c r="H355" s="67">
        <f t="shared" si="4"/>
        <v>133421.03</v>
      </c>
    </row>
    <row r="356">
      <c r="A356" s="26">
        <v>42359.0</v>
      </c>
      <c r="B356" s="30" t="str">
        <f>IFERROR(VLOOKUP(A356,'_holidays'!A356:B2461,2, false),"Ns")</f>
        <v>N</v>
      </c>
      <c r="C356" s="30" t="str">
        <f>IFERROR(VLOOKUP(A356,'_holidays'!A356:C2461,3,False),"Ns")</f>
        <v>N</v>
      </c>
      <c r="D356" s="27">
        <v>113802.21</v>
      </c>
      <c r="E356" s="27" t="str">
        <f t="shared" si="1"/>
        <v>#N/A</v>
      </c>
      <c r="F356" s="37">
        <f t="shared" si="2"/>
        <v>113802.21</v>
      </c>
      <c r="G356" s="30" t="str">
        <f t="shared" si="3"/>
        <v>#N/A</v>
      </c>
      <c r="H356" s="67">
        <f t="shared" si="4"/>
        <v>113802.21</v>
      </c>
    </row>
    <row r="357">
      <c r="A357" s="26">
        <v>42360.0</v>
      </c>
      <c r="B357" s="30" t="str">
        <f>IFERROR(VLOOKUP(A357,'_holidays'!A357:B2462,2, false),"Ns")</f>
        <v>N</v>
      </c>
      <c r="C357" s="30" t="str">
        <f>IFERROR(VLOOKUP(A357,'_holidays'!A357:C2462,3,False),"Ns")</f>
        <v>N</v>
      </c>
      <c r="D357" s="27">
        <v>119477.515</v>
      </c>
      <c r="E357" s="27" t="str">
        <f t="shared" si="1"/>
        <v>#N/A</v>
      </c>
      <c r="F357" s="37">
        <f t="shared" si="2"/>
        <v>119477.515</v>
      </c>
      <c r="G357" s="30" t="str">
        <f t="shared" si="3"/>
        <v>#N/A</v>
      </c>
      <c r="H357" s="67">
        <f t="shared" si="4"/>
        <v>119477.515</v>
      </c>
    </row>
    <row r="358">
      <c r="A358" s="26">
        <v>42361.0</v>
      </c>
      <c r="B358" s="30" t="str">
        <f>IFERROR(VLOOKUP(A358,'_holidays'!A358:B2463,2, false),"Ns")</f>
        <v>N</v>
      </c>
      <c r="C358" s="30" t="str">
        <f>IFERROR(VLOOKUP(A358,'_holidays'!A358:C2463,3,False),"Ns")</f>
        <v>N</v>
      </c>
      <c r="D358" s="27">
        <v>126553.115</v>
      </c>
      <c r="E358" s="27" t="str">
        <f t="shared" si="1"/>
        <v>#N/A</v>
      </c>
      <c r="F358" s="37">
        <f t="shared" si="2"/>
        <v>126553.115</v>
      </c>
      <c r="G358" s="30" t="str">
        <f t="shared" si="3"/>
        <v>#N/A</v>
      </c>
      <c r="H358" s="67">
        <f t="shared" si="4"/>
        <v>126553.115</v>
      </c>
    </row>
    <row r="359">
      <c r="A359" s="26">
        <v>42362.0</v>
      </c>
      <c r="B359" s="30" t="str">
        <f>IFERROR(VLOOKUP(A359,'_holidays'!A359:B2464,2, false),"Ns")</f>
        <v>N</v>
      </c>
      <c r="C359" s="30" t="str">
        <f>IFERROR(VLOOKUP(A359,'_holidays'!A359:C2464,3,False),"Ns")</f>
        <v>N</v>
      </c>
      <c r="D359" s="27">
        <v>134583.25</v>
      </c>
      <c r="E359" s="27" t="str">
        <f t="shared" si="1"/>
        <v>#N/A</v>
      </c>
      <c r="F359" s="37">
        <f t="shared" si="2"/>
        <v>134583.25</v>
      </c>
      <c r="G359" s="30" t="str">
        <f t="shared" si="3"/>
        <v>#N/A</v>
      </c>
      <c r="H359" s="67">
        <f t="shared" si="4"/>
        <v>134583.25</v>
      </c>
    </row>
    <row r="360">
      <c r="A360" s="26">
        <v>42363.0</v>
      </c>
      <c r="B360" s="30" t="str">
        <f>IFERROR(VLOOKUP(A360,'_holidays'!A360:B2465,2, false),"Ns")</f>
        <v>N</v>
      </c>
      <c r="C360" s="30" t="str">
        <f>IFERROR(VLOOKUP(A360,'_holidays'!A360:C2465,3,False),"Ns")</f>
        <v>Y</v>
      </c>
      <c r="D360" s="27">
        <v>119950.37</v>
      </c>
      <c r="E360" s="27" t="str">
        <f t="shared" si="1"/>
        <v>#N/A</v>
      </c>
      <c r="F360" s="37">
        <f t="shared" si="2"/>
        <v>119950.37</v>
      </c>
      <c r="G360" s="37">
        <f t="shared" si="3"/>
        <v>119950.37</v>
      </c>
      <c r="H360" s="65" t="str">
        <f t="shared" si="4"/>
        <v>#N/A</v>
      </c>
    </row>
    <row r="361">
      <c r="A361" s="26">
        <v>42364.0</v>
      </c>
      <c r="B361" s="30" t="str">
        <f>IFERROR(VLOOKUP(A361,'_holidays'!A361:B2466,2, false),"Ns")</f>
        <v>N</v>
      </c>
      <c r="C361" s="30" t="str">
        <f>IFERROR(VLOOKUP(A361,'_holidays'!A361:C2466,3,False),"Ns")</f>
        <v>Y</v>
      </c>
      <c r="D361" s="27">
        <v>95093.295</v>
      </c>
      <c r="E361" s="27" t="str">
        <f t="shared" si="1"/>
        <v>#N/A</v>
      </c>
      <c r="F361" s="37">
        <f t="shared" si="2"/>
        <v>95093.295</v>
      </c>
      <c r="G361" s="37">
        <f t="shared" si="3"/>
        <v>95093.295</v>
      </c>
      <c r="H361" s="65" t="str">
        <f t="shared" si="4"/>
        <v>#N/A</v>
      </c>
    </row>
    <row r="362">
      <c r="A362" s="26">
        <v>42365.0</v>
      </c>
      <c r="B362" s="30" t="str">
        <f>IFERROR(VLOOKUP(A362,'_holidays'!A362:B2467,2, false),"Ns")</f>
        <v>N</v>
      </c>
      <c r="C362" s="30" t="str">
        <f>IFERROR(VLOOKUP(A362,'_holidays'!A362:C2467,3,False),"Ns")</f>
        <v>N</v>
      </c>
      <c r="D362" s="27">
        <v>96394.94</v>
      </c>
      <c r="E362" s="27" t="str">
        <f t="shared" si="1"/>
        <v>#N/A</v>
      </c>
      <c r="F362" s="37">
        <f t="shared" si="2"/>
        <v>96394.94</v>
      </c>
      <c r="G362" s="30" t="str">
        <f t="shared" si="3"/>
        <v>#N/A</v>
      </c>
      <c r="H362" s="67">
        <f t="shared" si="4"/>
        <v>96394.94</v>
      </c>
    </row>
    <row r="363">
      <c r="A363" s="26">
        <v>42366.0</v>
      </c>
      <c r="B363" s="30" t="str">
        <f>IFERROR(VLOOKUP(A363,'_holidays'!A363:B2468,2, false),"Ns")</f>
        <v>N</v>
      </c>
      <c r="C363" s="30" t="str">
        <f>IFERROR(VLOOKUP(A363,'_holidays'!A363:C2468,3,False),"Ns")</f>
        <v>Y</v>
      </c>
      <c r="D363" s="27">
        <v>100048.44</v>
      </c>
      <c r="E363" s="27" t="str">
        <f t="shared" si="1"/>
        <v>#N/A</v>
      </c>
      <c r="F363" s="37">
        <f t="shared" si="2"/>
        <v>100048.44</v>
      </c>
      <c r="G363" s="37">
        <f t="shared" si="3"/>
        <v>100048.44</v>
      </c>
      <c r="H363" s="65" t="str">
        <f t="shared" si="4"/>
        <v>#N/A</v>
      </c>
    </row>
    <row r="364">
      <c r="A364" s="26">
        <v>42367.0</v>
      </c>
      <c r="B364" s="30" t="str">
        <f>IFERROR(VLOOKUP(A364,'_holidays'!A364:B2469,2, false),"Ns")</f>
        <v>N</v>
      </c>
      <c r="C364" s="30" t="str">
        <f>IFERROR(VLOOKUP(A364,'_holidays'!A364:C2469,3,False),"Ns")</f>
        <v>N</v>
      </c>
      <c r="D364" s="27">
        <v>111647.54</v>
      </c>
      <c r="E364" s="27" t="str">
        <f t="shared" si="1"/>
        <v>#N/A</v>
      </c>
      <c r="F364" s="37">
        <f t="shared" si="2"/>
        <v>111647.54</v>
      </c>
      <c r="G364" s="30" t="str">
        <f t="shared" si="3"/>
        <v>#N/A</v>
      </c>
      <c r="H364" s="67">
        <f t="shared" si="4"/>
        <v>111647.54</v>
      </c>
    </row>
    <row r="365">
      <c r="A365" s="26">
        <v>42368.0</v>
      </c>
      <c r="B365" s="30" t="str">
        <f>IFERROR(VLOOKUP(A365,'_holidays'!A365:B2470,2, false),"Ns")</f>
        <v>N</v>
      </c>
      <c r="C365" s="30" t="str">
        <f>IFERROR(VLOOKUP(A365,'_holidays'!A365:C2470,3,False),"Ns")</f>
        <v>N</v>
      </c>
      <c r="D365" s="27">
        <v>128552.135</v>
      </c>
      <c r="E365" s="27" t="str">
        <f t="shared" si="1"/>
        <v>#N/A</v>
      </c>
      <c r="F365" s="37">
        <f t="shared" si="2"/>
        <v>128552.135</v>
      </c>
      <c r="G365" s="30" t="str">
        <f t="shared" si="3"/>
        <v>#N/A</v>
      </c>
      <c r="H365" s="67">
        <f t="shared" si="4"/>
        <v>128552.135</v>
      </c>
    </row>
    <row r="366">
      <c r="A366" s="26">
        <v>42369.0</v>
      </c>
      <c r="B366" s="30" t="str">
        <f>IFERROR(VLOOKUP(A366,'_holidays'!A366:B2471,2, false),"Ns")</f>
        <v>N</v>
      </c>
      <c r="C366" s="30" t="str">
        <f>IFERROR(VLOOKUP(A366,'_holidays'!A366:C2471,3,False),"Ns")</f>
        <v>N</v>
      </c>
      <c r="D366" s="27">
        <v>146473.835</v>
      </c>
      <c r="E366" s="27" t="str">
        <f t="shared" si="1"/>
        <v>#N/A</v>
      </c>
      <c r="F366" s="37">
        <f t="shared" si="2"/>
        <v>146473.835</v>
      </c>
      <c r="G366" s="30" t="str">
        <f t="shared" si="3"/>
        <v>#N/A</v>
      </c>
      <c r="H366" s="67">
        <f t="shared" si="4"/>
        <v>146473.835</v>
      </c>
    </row>
    <row r="367">
      <c r="A367" s="26">
        <v>42370.0</v>
      </c>
      <c r="B367" s="30" t="str">
        <f>IFERROR(VLOOKUP(A367,'_holidays'!A367:B2472,2, false),"Ns")</f>
        <v>N</v>
      </c>
      <c r="C367" s="30" t="str">
        <f>IFERROR(VLOOKUP(A367,'_holidays'!A367:C2472,3,False),"Ns")</f>
        <v>Y</v>
      </c>
      <c r="D367" s="27">
        <v>116040.925</v>
      </c>
      <c r="E367" s="27" t="str">
        <f t="shared" si="1"/>
        <v>#N/A</v>
      </c>
      <c r="F367" s="37">
        <f t="shared" si="2"/>
        <v>116040.925</v>
      </c>
      <c r="G367" s="37">
        <f t="shared" si="3"/>
        <v>116040.925</v>
      </c>
      <c r="H367" s="65" t="str">
        <f t="shared" si="4"/>
        <v>#N/A</v>
      </c>
    </row>
    <row r="368">
      <c r="A368" s="26">
        <v>42371.0</v>
      </c>
      <c r="B368" s="30" t="str">
        <f>IFERROR(VLOOKUP(A368,'_holidays'!A368:B2473,2, false),"Ns")</f>
        <v>Y</v>
      </c>
      <c r="C368" s="30" t="str">
        <f>IFERROR(VLOOKUP(A368,'_holidays'!A368:C2473,3,False),"Ns")</f>
        <v>N</v>
      </c>
      <c r="D368" s="27">
        <v>99622.64</v>
      </c>
      <c r="E368" s="27">
        <f t="shared" si="1"/>
        <v>99622.64</v>
      </c>
      <c r="F368" s="30" t="str">
        <f t="shared" si="2"/>
        <v>#N/A</v>
      </c>
      <c r="G368" s="30" t="str">
        <f t="shared" si="3"/>
        <v>#N/A</v>
      </c>
      <c r="H368" s="67">
        <f t="shared" si="4"/>
        <v>99622.64</v>
      </c>
    </row>
    <row r="369">
      <c r="A369" s="26">
        <v>42372.0</v>
      </c>
      <c r="B369" s="30" t="str">
        <f>IFERROR(VLOOKUP(A369,'_holidays'!A369:B2474,2, false),"Ns")</f>
        <v>Y</v>
      </c>
      <c r="C369" s="30" t="str">
        <f>IFERROR(VLOOKUP(A369,'_holidays'!A369:C2474,3,False),"Ns")</f>
        <v>N</v>
      </c>
      <c r="D369" s="27">
        <v>97656.445</v>
      </c>
      <c r="E369" s="27">
        <f t="shared" si="1"/>
        <v>97656.445</v>
      </c>
      <c r="F369" s="30" t="str">
        <f t="shared" si="2"/>
        <v>#N/A</v>
      </c>
      <c r="G369" s="30" t="str">
        <f t="shared" si="3"/>
        <v>#N/A</v>
      </c>
      <c r="H369" s="67">
        <f t="shared" si="4"/>
        <v>97656.445</v>
      </c>
    </row>
    <row r="370">
      <c r="A370" s="26">
        <v>42373.0</v>
      </c>
      <c r="B370" s="30" t="str">
        <f>IFERROR(VLOOKUP(A370,'_holidays'!A370:B2475,2, false),"Ns")</f>
        <v>N</v>
      </c>
      <c r="C370" s="30" t="str">
        <f>IFERROR(VLOOKUP(A370,'_holidays'!A370:C2475,3,False),"Ns")</f>
        <v>N</v>
      </c>
      <c r="D370" s="27">
        <v>110932.505</v>
      </c>
      <c r="E370" s="27" t="str">
        <f t="shared" si="1"/>
        <v>#N/A</v>
      </c>
      <c r="F370" s="37">
        <f t="shared" si="2"/>
        <v>110932.505</v>
      </c>
      <c r="G370" s="30" t="str">
        <f t="shared" si="3"/>
        <v>#N/A</v>
      </c>
      <c r="H370" s="67">
        <f t="shared" si="4"/>
        <v>110932.505</v>
      </c>
    </row>
    <row r="371">
      <c r="A371" s="26">
        <v>42374.0</v>
      </c>
      <c r="B371" s="30" t="str">
        <f>IFERROR(VLOOKUP(A371,'_holidays'!A371:B2476,2, false),"Ns")</f>
        <v>Y</v>
      </c>
      <c r="C371" s="30" t="str">
        <f>IFERROR(VLOOKUP(A371,'_holidays'!A371:C2476,3,False),"Ns")</f>
        <v>N</v>
      </c>
      <c r="D371" s="27">
        <v>117873.58</v>
      </c>
      <c r="E371" s="27">
        <f t="shared" si="1"/>
        <v>117873.58</v>
      </c>
      <c r="F371" s="30" t="str">
        <f t="shared" si="2"/>
        <v>#N/A</v>
      </c>
      <c r="G371" s="30" t="str">
        <f t="shared" si="3"/>
        <v>#N/A</v>
      </c>
      <c r="H371" s="67">
        <f t="shared" si="4"/>
        <v>117873.58</v>
      </c>
    </row>
    <row r="372">
      <c r="A372" s="26">
        <v>42375.0</v>
      </c>
      <c r="B372" s="30" t="str">
        <f>IFERROR(VLOOKUP(A372,'_holidays'!A372:B2477,2, false),"Ns")</f>
        <v>Y</v>
      </c>
      <c r="C372" s="30" t="str">
        <f>IFERROR(VLOOKUP(A372,'_holidays'!A372:C2477,3,False),"Ns")</f>
        <v>N</v>
      </c>
      <c r="D372" s="27">
        <v>115064.265</v>
      </c>
      <c r="E372" s="27">
        <f t="shared" si="1"/>
        <v>115064.265</v>
      </c>
      <c r="F372" s="30" t="str">
        <f t="shared" si="2"/>
        <v>#N/A</v>
      </c>
      <c r="G372" s="30" t="str">
        <f t="shared" si="3"/>
        <v>#N/A</v>
      </c>
      <c r="H372" s="67">
        <f t="shared" si="4"/>
        <v>115064.265</v>
      </c>
    </row>
    <row r="373">
      <c r="A373" s="26">
        <v>42376.0</v>
      </c>
      <c r="B373" s="30" t="str">
        <f>IFERROR(VLOOKUP(A373,'_holidays'!A373:B2478,2, false),"Ns")</f>
        <v>N</v>
      </c>
      <c r="C373" s="30" t="str">
        <f>IFERROR(VLOOKUP(A373,'_holidays'!A373:C2478,3,False),"Ns")</f>
        <v>N</v>
      </c>
      <c r="D373" s="27">
        <v>112392.695</v>
      </c>
      <c r="E373" s="27" t="str">
        <f t="shared" si="1"/>
        <v>#N/A</v>
      </c>
      <c r="F373" s="37">
        <f t="shared" si="2"/>
        <v>112392.695</v>
      </c>
      <c r="G373" s="30" t="str">
        <f t="shared" si="3"/>
        <v>#N/A</v>
      </c>
      <c r="H373" s="67">
        <f t="shared" si="4"/>
        <v>112392.695</v>
      </c>
    </row>
    <row r="374">
      <c r="A374" s="26">
        <v>42377.0</v>
      </c>
      <c r="B374" s="30" t="str">
        <f>IFERROR(VLOOKUP(A374,'_holidays'!A374:B2479,2, false),"Ns")</f>
        <v>Y</v>
      </c>
      <c r="C374" s="30" t="str">
        <f>IFERROR(VLOOKUP(A374,'_holidays'!A374:C2479,3,False),"Ns")</f>
        <v>N</v>
      </c>
      <c r="D374" s="27">
        <v>111879.54</v>
      </c>
      <c r="E374" s="27">
        <f t="shared" si="1"/>
        <v>111879.54</v>
      </c>
      <c r="F374" s="30" t="str">
        <f t="shared" si="2"/>
        <v>#N/A</v>
      </c>
      <c r="G374" s="30" t="str">
        <f t="shared" si="3"/>
        <v>#N/A</v>
      </c>
      <c r="H374" s="67">
        <f t="shared" si="4"/>
        <v>111879.54</v>
      </c>
    </row>
    <row r="375">
      <c r="A375" s="26">
        <v>42378.0</v>
      </c>
      <c r="B375" s="30" t="str">
        <f>IFERROR(VLOOKUP(A375,'_holidays'!A375:B2480,2, false),"Ns")</f>
        <v>Y</v>
      </c>
      <c r="C375" s="30" t="str">
        <f>IFERROR(VLOOKUP(A375,'_holidays'!A375:C2480,3,False),"Ns")</f>
        <v>N</v>
      </c>
      <c r="D375" s="27">
        <v>105482.695</v>
      </c>
      <c r="E375" s="27">
        <f t="shared" si="1"/>
        <v>105482.695</v>
      </c>
      <c r="F375" s="30" t="str">
        <f t="shared" si="2"/>
        <v>#N/A</v>
      </c>
      <c r="G375" s="30" t="str">
        <f t="shared" si="3"/>
        <v>#N/A</v>
      </c>
      <c r="H375" s="67">
        <f t="shared" si="4"/>
        <v>105482.695</v>
      </c>
    </row>
    <row r="376">
      <c r="A376" s="26">
        <v>42379.0</v>
      </c>
      <c r="B376" s="30" t="str">
        <f>IFERROR(VLOOKUP(A376,'_holidays'!A376:B2481,2, false),"Ns")</f>
        <v>N</v>
      </c>
      <c r="C376" s="30" t="str">
        <f>IFERROR(VLOOKUP(A376,'_holidays'!A376:C2481,3,False),"Ns")</f>
        <v>N</v>
      </c>
      <c r="D376" s="27">
        <v>113049.145</v>
      </c>
      <c r="E376" s="27" t="str">
        <f t="shared" si="1"/>
        <v>#N/A</v>
      </c>
      <c r="F376" s="37">
        <f t="shared" si="2"/>
        <v>113049.145</v>
      </c>
      <c r="G376" s="30" t="str">
        <f t="shared" si="3"/>
        <v>#N/A</v>
      </c>
      <c r="H376" s="67">
        <f t="shared" si="4"/>
        <v>113049.145</v>
      </c>
    </row>
    <row r="377">
      <c r="A377" s="26">
        <v>42380.0</v>
      </c>
      <c r="B377" s="30" t="str">
        <f>IFERROR(VLOOKUP(A377,'_holidays'!A377:B2482,2, false),"Ns")</f>
        <v>Y</v>
      </c>
      <c r="C377" s="30" t="str">
        <f>IFERROR(VLOOKUP(A377,'_holidays'!A377:C2482,3,False),"Ns")</f>
        <v>Y</v>
      </c>
      <c r="D377" s="27">
        <v>141133.085</v>
      </c>
      <c r="E377" s="27">
        <f t="shared" si="1"/>
        <v>141133.085</v>
      </c>
      <c r="F377" s="30" t="str">
        <f t="shared" si="2"/>
        <v>#N/A</v>
      </c>
      <c r="G377" s="37">
        <f t="shared" si="3"/>
        <v>141133.085</v>
      </c>
      <c r="H377" s="65" t="str">
        <f t="shared" si="4"/>
        <v>#N/A</v>
      </c>
    </row>
    <row r="378">
      <c r="A378" s="26">
        <v>42381.0</v>
      </c>
      <c r="B378" s="30" t="str">
        <f>IFERROR(VLOOKUP(A378,'_holidays'!A378:B2483,2, false),"Ns")</f>
        <v>Y</v>
      </c>
      <c r="C378" s="30" t="str">
        <f>IFERROR(VLOOKUP(A378,'_holidays'!A378:C2483,3,False),"Ns")</f>
        <v>N</v>
      </c>
      <c r="D378" s="27">
        <v>135006.11</v>
      </c>
      <c r="E378" s="27">
        <f t="shared" si="1"/>
        <v>135006.11</v>
      </c>
      <c r="F378" s="30" t="str">
        <f t="shared" si="2"/>
        <v>#N/A</v>
      </c>
      <c r="G378" s="30" t="str">
        <f t="shared" si="3"/>
        <v>#N/A</v>
      </c>
      <c r="H378" s="67">
        <f t="shared" si="4"/>
        <v>135006.11</v>
      </c>
    </row>
    <row r="379">
      <c r="A379" s="26">
        <v>42382.0</v>
      </c>
      <c r="B379" s="30" t="str">
        <f>IFERROR(VLOOKUP(A379,'_holidays'!A379:B2484,2, false),"Ns")</f>
        <v>N</v>
      </c>
      <c r="C379" s="30" t="str">
        <f>IFERROR(VLOOKUP(A379,'_holidays'!A379:C2484,3,False),"Ns")</f>
        <v>N</v>
      </c>
      <c r="D379" s="27">
        <v>160011.075</v>
      </c>
      <c r="E379" s="27" t="str">
        <f t="shared" si="1"/>
        <v>#N/A</v>
      </c>
      <c r="F379" s="37">
        <f t="shared" si="2"/>
        <v>160011.075</v>
      </c>
      <c r="G379" s="30" t="str">
        <f t="shared" si="3"/>
        <v>#N/A</v>
      </c>
      <c r="H379" s="67">
        <f t="shared" si="4"/>
        <v>160011.075</v>
      </c>
    </row>
    <row r="380">
      <c r="A380" s="26">
        <v>42383.0</v>
      </c>
      <c r="B380" s="30" t="str">
        <f>IFERROR(VLOOKUP(A380,'_holidays'!A380:B2485,2, false),"Ns")</f>
        <v>N</v>
      </c>
      <c r="C380" s="30" t="str">
        <f>IFERROR(VLOOKUP(A380,'_holidays'!A380:C2485,3,False),"Ns")</f>
        <v>N</v>
      </c>
      <c r="D380" s="27">
        <v>120396.335</v>
      </c>
      <c r="E380" s="27" t="str">
        <f t="shared" si="1"/>
        <v>#N/A</v>
      </c>
      <c r="F380" s="37">
        <f t="shared" si="2"/>
        <v>120396.335</v>
      </c>
      <c r="G380" s="30" t="str">
        <f t="shared" si="3"/>
        <v>#N/A</v>
      </c>
      <c r="H380" s="67">
        <f t="shared" si="4"/>
        <v>120396.335</v>
      </c>
    </row>
    <row r="381">
      <c r="A381" s="26">
        <v>42384.0</v>
      </c>
      <c r="B381" s="30" t="str">
        <f>IFERROR(VLOOKUP(A381,'_holidays'!A381:B2486,2, false),"Ns")</f>
        <v>N</v>
      </c>
      <c r="C381" s="30" t="str">
        <f>IFERROR(VLOOKUP(A381,'_holidays'!A381:C2486,3,False),"Ns")</f>
        <v>N</v>
      </c>
      <c r="D381" s="27">
        <v>113244.79</v>
      </c>
      <c r="E381" s="27" t="str">
        <f t="shared" si="1"/>
        <v>#N/A</v>
      </c>
      <c r="F381" s="37">
        <f t="shared" si="2"/>
        <v>113244.79</v>
      </c>
      <c r="G381" s="30" t="str">
        <f t="shared" si="3"/>
        <v>#N/A</v>
      </c>
      <c r="H381" s="67">
        <f t="shared" si="4"/>
        <v>113244.79</v>
      </c>
    </row>
    <row r="382">
      <c r="A382" s="26">
        <v>42385.0</v>
      </c>
      <c r="B382" s="30" t="str">
        <f>IFERROR(VLOOKUP(A382,'_holidays'!A382:B2487,2, false),"Ns")</f>
        <v>N</v>
      </c>
      <c r="C382" s="30" t="str">
        <f>IFERROR(VLOOKUP(A382,'_holidays'!A382:C2487,3,False),"Ns")</f>
        <v>N</v>
      </c>
      <c r="D382" s="27">
        <v>103046.17</v>
      </c>
      <c r="E382" s="27" t="str">
        <f t="shared" si="1"/>
        <v>#N/A</v>
      </c>
      <c r="F382" s="37">
        <f t="shared" si="2"/>
        <v>103046.17</v>
      </c>
      <c r="G382" s="30" t="str">
        <f t="shared" si="3"/>
        <v>#N/A</v>
      </c>
      <c r="H382" s="67">
        <f t="shared" si="4"/>
        <v>103046.17</v>
      </c>
    </row>
    <row r="383">
      <c r="A383" s="26">
        <v>42386.0</v>
      </c>
      <c r="B383" s="30" t="str">
        <f>IFERROR(VLOOKUP(A383,'_holidays'!A383:B2488,2, false),"Ns")</f>
        <v>N</v>
      </c>
      <c r="C383" s="30" t="str">
        <f>IFERROR(VLOOKUP(A383,'_holidays'!A383:C2488,3,False),"Ns")</f>
        <v>N</v>
      </c>
      <c r="D383" s="27">
        <v>114097.07</v>
      </c>
      <c r="E383" s="27" t="str">
        <f t="shared" si="1"/>
        <v>#N/A</v>
      </c>
      <c r="F383" s="37">
        <f t="shared" si="2"/>
        <v>114097.07</v>
      </c>
      <c r="G383" s="30" t="str">
        <f t="shared" si="3"/>
        <v>#N/A</v>
      </c>
      <c r="H383" s="67">
        <f t="shared" si="4"/>
        <v>114097.07</v>
      </c>
    </row>
    <row r="384">
      <c r="A384" s="26">
        <v>42387.0</v>
      </c>
      <c r="B384" s="30" t="str">
        <f>IFERROR(VLOOKUP(A384,'_holidays'!A384:B2489,2, false),"Ns")</f>
        <v>N</v>
      </c>
      <c r="C384" s="30" t="str">
        <f>IFERROR(VLOOKUP(A384,'_holidays'!A384:C2489,3,False),"Ns")</f>
        <v>N</v>
      </c>
      <c r="D384" s="27">
        <v>147817.585</v>
      </c>
      <c r="E384" s="27" t="str">
        <f t="shared" si="1"/>
        <v>#N/A</v>
      </c>
      <c r="F384" s="37">
        <f t="shared" si="2"/>
        <v>147817.585</v>
      </c>
      <c r="G384" s="30" t="str">
        <f t="shared" si="3"/>
        <v>#N/A</v>
      </c>
      <c r="H384" s="67">
        <f t="shared" si="4"/>
        <v>147817.585</v>
      </c>
    </row>
    <row r="385">
      <c r="A385" s="26">
        <v>42388.0</v>
      </c>
      <c r="B385" s="30" t="str">
        <f>IFERROR(VLOOKUP(A385,'_holidays'!A385:B2490,2, false),"Ns")</f>
        <v>N</v>
      </c>
      <c r="C385" s="30" t="str">
        <f>IFERROR(VLOOKUP(A385,'_holidays'!A385:C2490,3,False),"Ns")</f>
        <v>N</v>
      </c>
      <c r="D385" s="27">
        <v>148612.37</v>
      </c>
      <c r="E385" s="27" t="str">
        <f t="shared" si="1"/>
        <v>#N/A</v>
      </c>
      <c r="F385" s="37">
        <f t="shared" si="2"/>
        <v>148612.37</v>
      </c>
      <c r="G385" s="30" t="str">
        <f t="shared" si="3"/>
        <v>#N/A</v>
      </c>
      <c r="H385" s="67">
        <f t="shared" si="4"/>
        <v>148612.37</v>
      </c>
    </row>
    <row r="386">
      <c r="A386" s="26">
        <v>42389.0</v>
      </c>
      <c r="B386" s="30" t="str">
        <f>IFERROR(VLOOKUP(A386,'_holidays'!A386:B2491,2, false),"Ns")</f>
        <v>N</v>
      </c>
      <c r="C386" s="30" t="str">
        <f>IFERROR(VLOOKUP(A386,'_holidays'!A386:C2491,3,False),"Ns")</f>
        <v>N</v>
      </c>
      <c r="D386" s="27">
        <v>142471.51</v>
      </c>
      <c r="E386" s="27" t="str">
        <f t="shared" si="1"/>
        <v>#N/A</v>
      </c>
      <c r="F386" s="37">
        <f t="shared" si="2"/>
        <v>142471.51</v>
      </c>
      <c r="G386" s="30" t="str">
        <f t="shared" si="3"/>
        <v>#N/A</v>
      </c>
      <c r="H386" s="67">
        <f t="shared" si="4"/>
        <v>142471.51</v>
      </c>
    </row>
    <row r="387">
      <c r="A387" s="26">
        <v>42390.0</v>
      </c>
      <c r="B387" s="30" t="str">
        <f>IFERROR(VLOOKUP(A387,'_holidays'!A387:B2492,2, false),"Ns")</f>
        <v>N</v>
      </c>
      <c r="C387" s="30" t="str">
        <f>IFERROR(VLOOKUP(A387,'_holidays'!A387:C2492,3,False),"Ns")</f>
        <v>N</v>
      </c>
      <c r="D387" s="27">
        <v>139450.615</v>
      </c>
      <c r="E387" s="27" t="str">
        <f t="shared" si="1"/>
        <v>#N/A</v>
      </c>
      <c r="F387" s="37">
        <f t="shared" si="2"/>
        <v>139450.615</v>
      </c>
      <c r="G387" s="30" t="str">
        <f t="shared" si="3"/>
        <v>#N/A</v>
      </c>
      <c r="H387" s="67">
        <f t="shared" si="4"/>
        <v>139450.615</v>
      </c>
    </row>
    <row r="388">
      <c r="A388" s="26">
        <v>42391.0</v>
      </c>
      <c r="B388" s="30" t="str">
        <f>IFERROR(VLOOKUP(A388,'_holidays'!A388:B2493,2, false),"Ns")</f>
        <v>N</v>
      </c>
      <c r="C388" s="30" t="str">
        <f>IFERROR(VLOOKUP(A388,'_holidays'!A388:C2493,3,False),"Ns")</f>
        <v>N</v>
      </c>
      <c r="D388" s="27">
        <v>129135.185</v>
      </c>
      <c r="E388" s="27" t="str">
        <f t="shared" si="1"/>
        <v>#N/A</v>
      </c>
      <c r="F388" s="37">
        <f t="shared" si="2"/>
        <v>129135.185</v>
      </c>
      <c r="G388" s="30" t="str">
        <f t="shared" si="3"/>
        <v>#N/A</v>
      </c>
      <c r="H388" s="67">
        <f t="shared" si="4"/>
        <v>129135.185</v>
      </c>
    </row>
    <row r="389">
      <c r="A389" s="26">
        <v>42392.0</v>
      </c>
      <c r="B389" s="30" t="str">
        <f>IFERROR(VLOOKUP(A389,'_holidays'!A389:B2494,2, false),"Ns")</f>
        <v>N</v>
      </c>
      <c r="C389" s="30" t="str">
        <f>IFERROR(VLOOKUP(A389,'_holidays'!A389:C2494,3,False),"Ns")</f>
        <v>N</v>
      </c>
      <c r="D389" s="27">
        <v>108097.845</v>
      </c>
      <c r="E389" s="27" t="str">
        <f t="shared" si="1"/>
        <v>#N/A</v>
      </c>
      <c r="F389" s="37">
        <f t="shared" si="2"/>
        <v>108097.845</v>
      </c>
      <c r="G389" s="30" t="str">
        <f t="shared" si="3"/>
        <v>#N/A</v>
      </c>
      <c r="H389" s="67">
        <f t="shared" si="4"/>
        <v>108097.845</v>
      </c>
    </row>
    <row r="390">
      <c r="A390" s="26">
        <v>42393.0</v>
      </c>
      <c r="B390" s="30" t="str">
        <f>IFERROR(VLOOKUP(A390,'_holidays'!A390:B2495,2, false),"Ns")</f>
        <v>N</v>
      </c>
      <c r="C390" s="30" t="str">
        <f>IFERROR(VLOOKUP(A390,'_holidays'!A390:C2495,3,False),"Ns")</f>
        <v>N</v>
      </c>
      <c r="D390" s="27">
        <v>103396.3</v>
      </c>
      <c r="E390" s="27" t="str">
        <f t="shared" si="1"/>
        <v>#N/A</v>
      </c>
      <c r="F390" s="37">
        <f t="shared" si="2"/>
        <v>103396.3</v>
      </c>
      <c r="G390" s="30" t="str">
        <f t="shared" si="3"/>
        <v>#N/A</v>
      </c>
      <c r="H390" s="67">
        <f t="shared" si="4"/>
        <v>103396.3</v>
      </c>
    </row>
    <row r="391">
      <c r="A391" s="26">
        <v>42394.0</v>
      </c>
      <c r="B391" s="30" t="str">
        <f>IFERROR(VLOOKUP(A391,'_holidays'!A391:B2496,2, false),"Ns")</f>
        <v>N</v>
      </c>
      <c r="C391" s="30" t="str">
        <f>IFERROR(VLOOKUP(A391,'_holidays'!A391:C2496,3,False),"Ns")</f>
        <v>N</v>
      </c>
      <c r="D391" s="27">
        <v>112649.6</v>
      </c>
      <c r="E391" s="27" t="str">
        <f t="shared" si="1"/>
        <v>#N/A</v>
      </c>
      <c r="F391" s="37">
        <f t="shared" si="2"/>
        <v>112649.6</v>
      </c>
      <c r="G391" s="30" t="str">
        <f t="shared" si="3"/>
        <v>#N/A</v>
      </c>
      <c r="H391" s="67">
        <f t="shared" si="4"/>
        <v>112649.6</v>
      </c>
    </row>
    <row r="392">
      <c r="A392" s="26">
        <v>42395.0</v>
      </c>
      <c r="B392" s="30" t="str">
        <f>IFERROR(VLOOKUP(A392,'_holidays'!A392:B2497,2, false),"Ns")</f>
        <v>N</v>
      </c>
      <c r="C392" s="30" t="str">
        <f>IFERROR(VLOOKUP(A392,'_holidays'!A392:C2497,3,False),"Ns")</f>
        <v>Y</v>
      </c>
      <c r="D392" s="27">
        <v>110152.815</v>
      </c>
      <c r="E392" s="27" t="str">
        <f t="shared" si="1"/>
        <v>#N/A</v>
      </c>
      <c r="F392" s="37">
        <f t="shared" si="2"/>
        <v>110152.815</v>
      </c>
      <c r="G392" s="37">
        <f t="shared" si="3"/>
        <v>110152.815</v>
      </c>
      <c r="H392" s="65" t="str">
        <f t="shared" si="4"/>
        <v>#N/A</v>
      </c>
    </row>
    <row r="393">
      <c r="A393" s="26">
        <v>42396.0</v>
      </c>
      <c r="B393" s="30" t="str">
        <f>IFERROR(VLOOKUP(A393,'_holidays'!A393:B2498,2, false),"Ns")</f>
        <v>N</v>
      </c>
      <c r="C393" s="30" t="str">
        <f>IFERROR(VLOOKUP(A393,'_holidays'!A393:C2498,3,False),"Ns")</f>
        <v>N</v>
      </c>
      <c r="D393" s="27">
        <v>133718.035</v>
      </c>
      <c r="E393" s="27" t="str">
        <f t="shared" si="1"/>
        <v>#N/A</v>
      </c>
      <c r="F393" s="37">
        <f t="shared" si="2"/>
        <v>133718.035</v>
      </c>
      <c r="G393" s="30" t="str">
        <f t="shared" si="3"/>
        <v>#N/A</v>
      </c>
      <c r="H393" s="67">
        <f t="shared" si="4"/>
        <v>133718.035</v>
      </c>
    </row>
    <row r="394">
      <c r="A394" s="26">
        <v>42397.0</v>
      </c>
      <c r="B394" s="30" t="str">
        <f>IFERROR(VLOOKUP(A394,'_holidays'!A394:B2499,2, false),"Ns")</f>
        <v>Y</v>
      </c>
      <c r="C394" s="30" t="str">
        <f>IFERROR(VLOOKUP(A394,'_holidays'!A394:C2499,3,False),"Ns")</f>
        <v>N</v>
      </c>
      <c r="D394" s="27">
        <v>134169.83</v>
      </c>
      <c r="E394" s="27">
        <f t="shared" si="1"/>
        <v>134169.83</v>
      </c>
      <c r="F394" s="30" t="str">
        <f t="shared" si="2"/>
        <v>#N/A</v>
      </c>
      <c r="G394" s="30" t="str">
        <f t="shared" si="3"/>
        <v>#N/A</v>
      </c>
      <c r="H394" s="67">
        <f t="shared" si="4"/>
        <v>134169.83</v>
      </c>
    </row>
    <row r="395">
      <c r="A395" s="26">
        <v>42398.0</v>
      </c>
      <c r="B395" s="30" t="str">
        <f>IFERROR(VLOOKUP(A395,'_holidays'!A395:B2500,2, false),"Ns")</f>
        <v>Y</v>
      </c>
      <c r="C395" s="30" t="str">
        <f>IFERROR(VLOOKUP(A395,'_holidays'!A395:C2500,3,False),"Ns")</f>
        <v>N</v>
      </c>
      <c r="D395" s="27">
        <v>123615.21</v>
      </c>
      <c r="E395" s="27">
        <f t="shared" si="1"/>
        <v>123615.21</v>
      </c>
      <c r="F395" s="30" t="str">
        <f t="shared" si="2"/>
        <v>#N/A</v>
      </c>
      <c r="G395" s="30" t="str">
        <f t="shared" si="3"/>
        <v>#N/A</v>
      </c>
      <c r="H395" s="67">
        <f t="shared" si="4"/>
        <v>123615.21</v>
      </c>
    </row>
    <row r="396">
      <c r="A396" s="26">
        <v>42399.0</v>
      </c>
      <c r="B396" s="30" t="str">
        <f>IFERROR(VLOOKUP(A396,'_holidays'!A396:B2501,2, false),"Ns")</f>
        <v>Y</v>
      </c>
      <c r="C396" s="30" t="str">
        <f>IFERROR(VLOOKUP(A396,'_holidays'!A396:C2501,3,False),"Ns")</f>
        <v>N</v>
      </c>
      <c r="D396" s="27">
        <v>107579.345</v>
      </c>
      <c r="E396" s="27">
        <f t="shared" si="1"/>
        <v>107579.345</v>
      </c>
      <c r="F396" s="30" t="str">
        <f t="shared" si="2"/>
        <v>#N/A</v>
      </c>
      <c r="G396" s="30" t="str">
        <f t="shared" si="3"/>
        <v>#N/A</v>
      </c>
      <c r="H396" s="67">
        <f t="shared" si="4"/>
        <v>107579.345</v>
      </c>
    </row>
    <row r="397">
      <c r="A397" s="26">
        <v>42400.0</v>
      </c>
      <c r="B397" s="30" t="str">
        <f>IFERROR(VLOOKUP(A397,'_holidays'!A397:B2502,2, false),"Ns")</f>
        <v>Y</v>
      </c>
      <c r="C397" s="30" t="str">
        <f>IFERROR(VLOOKUP(A397,'_holidays'!A397:C2502,3,False),"Ns")</f>
        <v>N</v>
      </c>
      <c r="D397" s="27">
        <v>101279.65</v>
      </c>
      <c r="E397" s="27">
        <f t="shared" si="1"/>
        <v>101279.65</v>
      </c>
      <c r="F397" s="30" t="str">
        <f t="shared" si="2"/>
        <v>#N/A</v>
      </c>
      <c r="G397" s="30" t="str">
        <f t="shared" si="3"/>
        <v>#N/A</v>
      </c>
      <c r="H397" s="67">
        <f t="shared" si="4"/>
        <v>101279.65</v>
      </c>
    </row>
    <row r="398">
      <c r="A398" s="26">
        <v>42401.0</v>
      </c>
      <c r="B398" s="30" t="str">
        <f>IFERROR(VLOOKUP(A398,'_holidays'!A398:B2503,2, false),"Ns")</f>
        <v>Ns</v>
      </c>
      <c r="C398" s="30" t="str">
        <f>IFERROR(VLOOKUP(A398,'_holidays'!A398:C2503,3,False),"Ns")</f>
        <v>Ns</v>
      </c>
      <c r="D398" s="27">
        <v>121942.895</v>
      </c>
      <c r="E398" s="27" t="str">
        <f t="shared" si="1"/>
        <v>#N/A</v>
      </c>
      <c r="F398" s="30" t="str">
        <f t="shared" si="2"/>
        <v>#N/A</v>
      </c>
      <c r="G398" s="30" t="str">
        <f t="shared" si="3"/>
        <v>#N/A</v>
      </c>
      <c r="H398" s="65" t="str">
        <f t="shared" si="4"/>
        <v>#N/A</v>
      </c>
    </row>
    <row r="399">
      <c r="A399" s="26">
        <v>42402.0</v>
      </c>
      <c r="B399" s="30" t="str">
        <f>IFERROR(VLOOKUP(A399,'_holidays'!A399:B2504,2, false),"Ns")</f>
        <v>Y</v>
      </c>
      <c r="C399" s="30" t="str">
        <f>IFERROR(VLOOKUP(A399,'_holidays'!A399:C2504,3,False),"Ns")</f>
        <v>N</v>
      </c>
      <c r="D399" s="27">
        <v>133989.155</v>
      </c>
      <c r="E399" s="27">
        <f t="shared" si="1"/>
        <v>133989.155</v>
      </c>
      <c r="F399" s="30" t="str">
        <f t="shared" si="2"/>
        <v>#N/A</v>
      </c>
      <c r="G399" s="30" t="str">
        <f t="shared" si="3"/>
        <v>#N/A</v>
      </c>
      <c r="H399" s="67">
        <f t="shared" si="4"/>
        <v>133989.155</v>
      </c>
    </row>
    <row r="400">
      <c r="A400" s="26">
        <v>42403.0</v>
      </c>
      <c r="B400" s="30" t="str">
        <f>IFERROR(VLOOKUP(A400,'_holidays'!A400:B2505,2, false),"Ns")</f>
        <v>Y</v>
      </c>
      <c r="C400" s="30" t="str">
        <f>IFERROR(VLOOKUP(A400,'_holidays'!A400:C2505,3,False),"Ns")</f>
        <v>N</v>
      </c>
      <c r="D400" s="27">
        <v>122594.475</v>
      </c>
      <c r="E400" s="27">
        <f t="shared" si="1"/>
        <v>122594.475</v>
      </c>
      <c r="F400" s="30" t="str">
        <f t="shared" si="2"/>
        <v>#N/A</v>
      </c>
      <c r="G400" s="30" t="str">
        <f t="shared" si="3"/>
        <v>#N/A</v>
      </c>
      <c r="H400" s="67">
        <f t="shared" si="4"/>
        <v>122594.475</v>
      </c>
    </row>
    <row r="401">
      <c r="A401" s="26">
        <v>42404.0</v>
      </c>
      <c r="B401" s="30" t="str">
        <f>IFERROR(VLOOKUP(A401,'_holidays'!A401:B2506,2, false),"Ns")</f>
        <v>N</v>
      </c>
      <c r="C401" s="30" t="str">
        <f>IFERROR(VLOOKUP(A401,'_holidays'!A401:C2506,3,False),"Ns")</f>
        <v>N</v>
      </c>
      <c r="D401" s="27">
        <v>119919.605</v>
      </c>
      <c r="E401" s="27" t="str">
        <f t="shared" si="1"/>
        <v>#N/A</v>
      </c>
      <c r="F401" s="37">
        <f t="shared" si="2"/>
        <v>119919.605</v>
      </c>
      <c r="G401" s="30" t="str">
        <f t="shared" si="3"/>
        <v>#N/A</v>
      </c>
      <c r="H401" s="67">
        <f t="shared" si="4"/>
        <v>119919.605</v>
      </c>
    </row>
    <row r="402">
      <c r="A402" s="26">
        <v>42405.0</v>
      </c>
      <c r="B402" s="30" t="str">
        <f>IFERROR(VLOOKUP(A402,'_holidays'!A402:B2507,2, false),"Ns")</f>
        <v>Y</v>
      </c>
      <c r="C402" s="30" t="str">
        <f>IFERROR(VLOOKUP(A402,'_holidays'!A402:C2507,3,False),"Ns")</f>
        <v>N</v>
      </c>
      <c r="D402" s="27">
        <v>126330.55</v>
      </c>
      <c r="E402" s="27">
        <f t="shared" si="1"/>
        <v>126330.55</v>
      </c>
      <c r="F402" s="30" t="str">
        <f t="shared" si="2"/>
        <v>#N/A</v>
      </c>
      <c r="G402" s="30" t="str">
        <f t="shared" si="3"/>
        <v>#N/A</v>
      </c>
      <c r="H402" s="67">
        <f t="shared" si="4"/>
        <v>126330.55</v>
      </c>
    </row>
    <row r="403">
      <c r="A403" s="26">
        <v>42406.0</v>
      </c>
      <c r="B403" s="30" t="str">
        <f>IFERROR(VLOOKUP(A403,'_holidays'!A403:B2508,2, false),"Ns")</f>
        <v>Y</v>
      </c>
      <c r="C403" s="30" t="str">
        <f>IFERROR(VLOOKUP(A403,'_holidays'!A403:C2508,3,False),"Ns")</f>
        <v>N</v>
      </c>
      <c r="D403" s="27">
        <v>123737.01</v>
      </c>
      <c r="E403" s="27">
        <f t="shared" si="1"/>
        <v>123737.01</v>
      </c>
      <c r="F403" s="30" t="str">
        <f t="shared" si="2"/>
        <v>#N/A</v>
      </c>
      <c r="G403" s="30" t="str">
        <f t="shared" si="3"/>
        <v>#N/A</v>
      </c>
      <c r="H403" s="67">
        <f t="shared" si="4"/>
        <v>123737.01</v>
      </c>
    </row>
    <row r="404">
      <c r="A404" s="26">
        <v>42407.0</v>
      </c>
      <c r="B404" s="30" t="str">
        <f>IFERROR(VLOOKUP(A404,'_holidays'!A404:B2509,2, false),"Ns")</f>
        <v>N</v>
      </c>
      <c r="C404" s="30" t="str">
        <f>IFERROR(VLOOKUP(A404,'_holidays'!A404:C2509,3,False),"Ns")</f>
        <v>N</v>
      </c>
      <c r="D404" s="27">
        <v>124436.81</v>
      </c>
      <c r="E404" s="27" t="str">
        <f t="shared" si="1"/>
        <v>#N/A</v>
      </c>
      <c r="F404" s="37">
        <f t="shared" si="2"/>
        <v>124436.81</v>
      </c>
      <c r="G404" s="30" t="str">
        <f t="shared" si="3"/>
        <v>#N/A</v>
      </c>
      <c r="H404" s="67">
        <f t="shared" si="4"/>
        <v>124436.81</v>
      </c>
    </row>
    <row r="405">
      <c r="A405" s="26">
        <v>42408.0</v>
      </c>
      <c r="B405" s="30" t="str">
        <f>IFERROR(VLOOKUP(A405,'_holidays'!A405:B2510,2, false),"Ns")</f>
        <v>Y</v>
      </c>
      <c r="C405" s="30" t="str">
        <f>IFERROR(VLOOKUP(A405,'_holidays'!A405:C2510,3,False),"Ns")</f>
        <v>N</v>
      </c>
      <c r="D405" s="27">
        <v>129327.225</v>
      </c>
      <c r="E405" s="27">
        <f t="shared" si="1"/>
        <v>129327.225</v>
      </c>
      <c r="F405" s="30" t="str">
        <f t="shared" si="2"/>
        <v>#N/A</v>
      </c>
      <c r="G405" s="30" t="str">
        <f t="shared" si="3"/>
        <v>#N/A</v>
      </c>
      <c r="H405" s="67">
        <f t="shared" si="4"/>
        <v>129327.225</v>
      </c>
    </row>
    <row r="406">
      <c r="A406" s="26">
        <v>42409.0</v>
      </c>
      <c r="B406" s="30" t="str">
        <f>IFERROR(VLOOKUP(A406,'_holidays'!A406:B2511,2, false),"Ns")</f>
        <v>Y</v>
      </c>
      <c r="C406" s="30" t="str">
        <f>IFERROR(VLOOKUP(A406,'_holidays'!A406:C2511,3,False),"Ns")</f>
        <v>N</v>
      </c>
      <c r="D406" s="27">
        <v>131271.265</v>
      </c>
      <c r="E406" s="27">
        <f t="shared" si="1"/>
        <v>131271.265</v>
      </c>
      <c r="F406" s="30" t="str">
        <f t="shared" si="2"/>
        <v>#N/A</v>
      </c>
      <c r="G406" s="30" t="str">
        <f t="shared" si="3"/>
        <v>#N/A</v>
      </c>
      <c r="H406" s="67">
        <f t="shared" si="4"/>
        <v>131271.265</v>
      </c>
    </row>
    <row r="407">
      <c r="A407" s="26">
        <v>42410.0</v>
      </c>
      <c r="B407" s="30" t="str">
        <f>IFERROR(VLOOKUP(A407,'_holidays'!A407:B2512,2, false),"Ns")</f>
        <v>N</v>
      </c>
      <c r="C407" s="30" t="str">
        <f>IFERROR(VLOOKUP(A407,'_holidays'!A407:C2512,3,False),"Ns")</f>
        <v>N</v>
      </c>
      <c r="D407" s="27">
        <v>132265.005</v>
      </c>
      <c r="E407" s="27" t="str">
        <f t="shared" si="1"/>
        <v>#N/A</v>
      </c>
      <c r="F407" s="37">
        <f t="shared" si="2"/>
        <v>132265.005</v>
      </c>
      <c r="G407" s="30" t="str">
        <f t="shared" si="3"/>
        <v>#N/A</v>
      </c>
      <c r="H407" s="67">
        <f t="shared" si="4"/>
        <v>132265.005</v>
      </c>
    </row>
    <row r="408">
      <c r="A408" s="26">
        <v>42411.0</v>
      </c>
      <c r="B408" s="30" t="str">
        <f>IFERROR(VLOOKUP(A408,'_holidays'!A408:B2513,2, false),"Ns")</f>
        <v>Y</v>
      </c>
      <c r="C408" s="30" t="str">
        <f>IFERROR(VLOOKUP(A408,'_holidays'!A408:C2513,3,False),"Ns")</f>
        <v>N</v>
      </c>
      <c r="D408" s="27">
        <v>131003.79</v>
      </c>
      <c r="E408" s="27">
        <f t="shared" si="1"/>
        <v>131003.79</v>
      </c>
      <c r="F408" s="30" t="str">
        <f t="shared" si="2"/>
        <v>#N/A</v>
      </c>
      <c r="G408" s="30" t="str">
        <f t="shared" si="3"/>
        <v>#N/A</v>
      </c>
      <c r="H408" s="67">
        <f t="shared" si="4"/>
        <v>131003.79</v>
      </c>
    </row>
    <row r="409">
      <c r="A409" s="26">
        <v>42412.0</v>
      </c>
      <c r="B409" s="30" t="str">
        <f>IFERROR(VLOOKUP(A409,'_holidays'!A409:B2514,2, false),"Ns")</f>
        <v>Y</v>
      </c>
      <c r="C409" s="30" t="str">
        <f>IFERROR(VLOOKUP(A409,'_holidays'!A409:C2514,3,False),"Ns")</f>
        <v>N</v>
      </c>
      <c r="D409" s="27">
        <v>133845.52</v>
      </c>
      <c r="E409" s="27">
        <f t="shared" si="1"/>
        <v>133845.52</v>
      </c>
      <c r="F409" s="30" t="str">
        <f t="shared" si="2"/>
        <v>#N/A</v>
      </c>
      <c r="G409" s="30" t="str">
        <f t="shared" si="3"/>
        <v>#N/A</v>
      </c>
      <c r="H409" s="67">
        <f t="shared" si="4"/>
        <v>133845.52</v>
      </c>
    </row>
    <row r="410">
      <c r="A410" s="26">
        <v>42413.0</v>
      </c>
      <c r="B410" s="30" t="str">
        <f>IFERROR(VLOOKUP(A410,'_holidays'!A410:B2515,2, false),"Ns")</f>
        <v>Y</v>
      </c>
      <c r="C410" s="30" t="str">
        <f>IFERROR(VLOOKUP(A410,'_holidays'!A410:C2515,3,False),"Ns")</f>
        <v>N</v>
      </c>
      <c r="D410" s="27">
        <v>120839.995</v>
      </c>
      <c r="E410" s="27">
        <f t="shared" si="1"/>
        <v>120839.995</v>
      </c>
      <c r="F410" s="30" t="str">
        <f t="shared" si="2"/>
        <v>#N/A</v>
      </c>
      <c r="G410" s="30" t="str">
        <f t="shared" si="3"/>
        <v>#N/A</v>
      </c>
      <c r="H410" s="67">
        <f t="shared" si="4"/>
        <v>120839.995</v>
      </c>
    </row>
    <row r="411">
      <c r="A411" s="26">
        <v>42414.0</v>
      </c>
      <c r="B411" s="30" t="str">
        <f>IFERROR(VLOOKUP(A411,'_holidays'!A411:B2516,2, false),"Ns")</f>
        <v>Y</v>
      </c>
      <c r="C411" s="30" t="str">
        <f>IFERROR(VLOOKUP(A411,'_holidays'!A411:C2516,3,False),"Ns")</f>
        <v>N</v>
      </c>
      <c r="D411" s="27">
        <v>104364.735</v>
      </c>
      <c r="E411" s="27">
        <f t="shared" si="1"/>
        <v>104364.735</v>
      </c>
      <c r="F411" s="30" t="str">
        <f t="shared" si="2"/>
        <v>#N/A</v>
      </c>
      <c r="G411" s="30" t="str">
        <f t="shared" si="3"/>
        <v>#N/A</v>
      </c>
      <c r="H411" s="67">
        <f t="shared" si="4"/>
        <v>104364.735</v>
      </c>
    </row>
    <row r="412">
      <c r="A412" s="26">
        <v>42415.0</v>
      </c>
      <c r="B412" s="30" t="str">
        <f>IFERROR(VLOOKUP(A412,'_holidays'!A412:B2517,2, false),"Ns")</f>
        <v>Y</v>
      </c>
      <c r="C412" s="30" t="str">
        <f>IFERROR(VLOOKUP(A412,'_holidays'!A412:C2517,3,False),"Ns")</f>
        <v>N</v>
      </c>
      <c r="D412" s="27">
        <v>120863.325</v>
      </c>
      <c r="E412" s="27">
        <f t="shared" si="1"/>
        <v>120863.325</v>
      </c>
      <c r="F412" s="30" t="str">
        <f t="shared" si="2"/>
        <v>#N/A</v>
      </c>
      <c r="G412" s="30" t="str">
        <f t="shared" si="3"/>
        <v>#N/A</v>
      </c>
      <c r="H412" s="67">
        <f t="shared" si="4"/>
        <v>120863.325</v>
      </c>
    </row>
    <row r="413">
      <c r="A413" s="26">
        <v>42416.0</v>
      </c>
      <c r="B413" s="30" t="str">
        <f>IFERROR(VLOOKUP(A413,'_holidays'!A413:B2518,2, false),"Ns")</f>
        <v>Y</v>
      </c>
      <c r="C413" s="30" t="str">
        <f>IFERROR(VLOOKUP(A413,'_holidays'!A413:C2518,3,False),"Ns")</f>
        <v>N</v>
      </c>
      <c r="D413" s="27">
        <v>117062.035</v>
      </c>
      <c r="E413" s="27">
        <f t="shared" si="1"/>
        <v>117062.035</v>
      </c>
      <c r="F413" s="30" t="str">
        <f t="shared" si="2"/>
        <v>#N/A</v>
      </c>
      <c r="G413" s="30" t="str">
        <f t="shared" si="3"/>
        <v>#N/A</v>
      </c>
      <c r="H413" s="67">
        <f t="shared" si="4"/>
        <v>117062.035</v>
      </c>
    </row>
    <row r="414">
      <c r="A414" s="26">
        <v>42417.0</v>
      </c>
      <c r="B414" s="30" t="str">
        <f>IFERROR(VLOOKUP(A414,'_holidays'!A414:B2519,2, false),"Ns")</f>
        <v>Y</v>
      </c>
      <c r="C414" s="30" t="str">
        <f>IFERROR(VLOOKUP(A414,'_holidays'!A414:C2519,3,False),"Ns")</f>
        <v>N</v>
      </c>
      <c r="D414" s="27">
        <v>119481.79</v>
      </c>
      <c r="E414" s="27">
        <f t="shared" si="1"/>
        <v>119481.79</v>
      </c>
      <c r="F414" s="30" t="str">
        <f t="shared" si="2"/>
        <v>#N/A</v>
      </c>
      <c r="G414" s="30" t="str">
        <f t="shared" si="3"/>
        <v>#N/A</v>
      </c>
      <c r="H414" s="67">
        <f t="shared" si="4"/>
        <v>119481.79</v>
      </c>
    </row>
    <row r="415">
      <c r="A415" s="26">
        <v>42418.0</v>
      </c>
      <c r="B415" s="30" t="str">
        <f>IFERROR(VLOOKUP(A415,'_holidays'!A415:B2520,2, false),"Ns")</f>
        <v>Y</v>
      </c>
      <c r="C415" s="30" t="str">
        <f>IFERROR(VLOOKUP(A415,'_holidays'!A415:C2520,3,False),"Ns")</f>
        <v>N</v>
      </c>
      <c r="D415" s="27">
        <v>125964.185</v>
      </c>
      <c r="E415" s="27">
        <f t="shared" si="1"/>
        <v>125964.185</v>
      </c>
      <c r="F415" s="30" t="str">
        <f t="shared" si="2"/>
        <v>#N/A</v>
      </c>
      <c r="G415" s="30" t="str">
        <f t="shared" si="3"/>
        <v>#N/A</v>
      </c>
      <c r="H415" s="67">
        <f t="shared" si="4"/>
        <v>125964.185</v>
      </c>
    </row>
    <row r="416">
      <c r="A416" s="26">
        <v>42419.0</v>
      </c>
      <c r="B416" s="30" t="str">
        <f>IFERROR(VLOOKUP(A416,'_holidays'!A416:B2521,2, false),"Ns")</f>
        <v>Y</v>
      </c>
      <c r="C416" s="30" t="str">
        <f>IFERROR(VLOOKUP(A416,'_holidays'!A416:C2521,3,False),"Ns")</f>
        <v>N</v>
      </c>
      <c r="D416" s="27">
        <v>122991.66</v>
      </c>
      <c r="E416" s="27">
        <f t="shared" si="1"/>
        <v>122991.66</v>
      </c>
      <c r="F416" s="30" t="str">
        <f t="shared" si="2"/>
        <v>#N/A</v>
      </c>
      <c r="G416" s="30" t="str">
        <f t="shared" si="3"/>
        <v>#N/A</v>
      </c>
      <c r="H416" s="67">
        <f t="shared" si="4"/>
        <v>122991.66</v>
      </c>
    </row>
    <row r="417">
      <c r="A417" s="26">
        <v>42420.0</v>
      </c>
      <c r="B417" s="30" t="str">
        <f>IFERROR(VLOOKUP(A417,'_holidays'!A417:B2522,2, false),"Ns")</f>
        <v>Y</v>
      </c>
      <c r="C417" s="30" t="str">
        <f>IFERROR(VLOOKUP(A417,'_holidays'!A417:C2522,3,False),"Ns")</f>
        <v>N</v>
      </c>
      <c r="D417" s="27">
        <v>105911.71</v>
      </c>
      <c r="E417" s="27">
        <f t="shared" si="1"/>
        <v>105911.71</v>
      </c>
      <c r="F417" s="30" t="str">
        <f t="shared" si="2"/>
        <v>#N/A</v>
      </c>
      <c r="G417" s="30" t="str">
        <f t="shared" si="3"/>
        <v>#N/A</v>
      </c>
      <c r="H417" s="67">
        <f t="shared" si="4"/>
        <v>105911.71</v>
      </c>
    </row>
    <row r="418">
      <c r="A418" s="26">
        <v>42421.0</v>
      </c>
      <c r="B418" s="30" t="str">
        <f>IFERROR(VLOOKUP(A418,'_holidays'!A418:B2523,2, false),"Ns")</f>
        <v>Y</v>
      </c>
      <c r="C418" s="30" t="str">
        <f>IFERROR(VLOOKUP(A418,'_holidays'!A418:C2523,3,False),"Ns")</f>
        <v>N</v>
      </c>
      <c r="D418" s="27">
        <v>107884.355</v>
      </c>
      <c r="E418" s="27">
        <f t="shared" si="1"/>
        <v>107884.355</v>
      </c>
      <c r="F418" s="30" t="str">
        <f t="shared" si="2"/>
        <v>#N/A</v>
      </c>
      <c r="G418" s="30" t="str">
        <f t="shared" si="3"/>
        <v>#N/A</v>
      </c>
      <c r="H418" s="67">
        <f t="shared" si="4"/>
        <v>107884.355</v>
      </c>
    </row>
    <row r="419">
      <c r="A419" s="26">
        <v>42422.0</v>
      </c>
      <c r="B419" s="30" t="str">
        <f>IFERROR(VLOOKUP(A419,'_holidays'!A419:B2524,2, false),"Ns")</f>
        <v>Y</v>
      </c>
      <c r="C419" s="30" t="str">
        <f>IFERROR(VLOOKUP(A419,'_holidays'!A419:C2524,3,False),"Ns")</f>
        <v>N</v>
      </c>
      <c r="D419" s="27">
        <v>130527.325</v>
      </c>
      <c r="E419" s="27">
        <f t="shared" si="1"/>
        <v>130527.325</v>
      </c>
      <c r="F419" s="30" t="str">
        <f t="shared" si="2"/>
        <v>#N/A</v>
      </c>
      <c r="G419" s="30" t="str">
        <f t="shared" si="3"/>
        <v>#N/A</v>
      </c>
      <c r="H419" s="67">
        <f t="shared" si="4"/>
        <v>130527.325</v>
      </c>
    </row>
    <row r="420">
      <c r="A420" s="26">
        <v>42423.0</v>
      </c>
      <c r="B420" s="30" t="str">
        <f>IFERROR(VLOOKUP(A420,'_holidays'!A420:B2525,2, false),"Ns")</f>
        <v>Y</v>
      </c>
      <c r="C420" s="30" t="str">
        <f>IFERROR(VLOOKUP(A420,'_holidays'!A420:C2525,3,False),"Ns")</f>
        <v>N</v>
      </c>
      <c r="D420" s="27">
        <v>156924.83</v>
      </c>
      <c r="E420" s="27">
        <f t="shared" si="1"/>
        <v>156924.83</v>
      </c>
      <c r="F420" s="30" t="str">
        <f t="shared" si="2"/>
        <v>#N/A</v>
      </c>
      <c r="G420" s="30" t="str">
        <f t="shared" si="3"/>
        <v>#N/A</v>
      </c>
      <c r="H420" s="67">
        <f t="shared" si="4"/>
        <v>156924.83</v>
      </c>
    </row>
    <row r="421">
      <c r="A421" s="26">
        <v>42424.0</v>
      </c>
      <c r="B421" s="30" t="str">
        <f>IFERROR(VLOOKUP(A421,'_holidays'!A421:B2526,2, false),"Ns")</f>
        <v>Y</v>
      </c>
      <c r="C421" s="30" t="str">
        <f>IFERROR(VLOOKUP(A421,'_holidays'!A421:C2526,3,False),"Ns")</f>
        <v>N</v>
      </c>
      <c r="D421" s="27">
        <v>152419.415</v>
      </c>
      <c r="E421" s="27">
        <f t="shared" si="1"/>
        <v>152419.415</v>
      </c>
      <c r="F421" s="30" t="str">
        <f t="shared" si="2"/>
        <v>#N/A</v>
      </c>
      <c r="G421" s="30" t="str">
        <f t="shared" si="3"/>
        <v>#N/A</v>
      </c>
      <c r="H421" s="67">
        <f t="shared" si="4"/>
        <v>152419.415</v>
      </c>
    </row>
    <row r="422">
      <c r="A422" s="26">
        <v>42425.0</v>
      </c>
      <c r="B422" s="30" t="str">
        <f>IFERROR(VLOOKUP(A422,'_holidays'!A422:B2527,2, false),"Ns")</f>
        <v>Y</v>
      </c>
      <c r="C422" s="30" t="str">
        <f>IFERROR(VLOOKUP(A422,'_holidays'!A422:C2527,3,False),"Ns")</f>
        <v>N</v>
      </c>
      <c r="D422" s="27">
        <v>138064.855</v>
      </c>
      <c r="E422" s="27">
        <f t="shared" si="1"/>
        <v>138064.855</v>
      </c>
      <c r="F422" s="30" t="str">
        <f t="shared" si="2"/>
        <v>#N/A</v>
      </c>
      <c r="G422" s="30" t="str">
        <f t="shared" si="3"/>
        <v>#N/A</v>
      </c>
      <c r="H422" s="67">
        <f t="shared" si="4"/>
        <v>138064.855</v>
      </c>
    </row>
    <row r="423">
      <c r="A423" s="26">
        <v>42426.0</v>
      </c>
      <c r="B423" s="30" t="str">
        <f>IFERROR(VLOOKUP(A423,'_holidays'!A423:B2528,2, false),"Ns")</f>
        <v>Y</v>
      </c>
      <c r="C423" s="30" t="str">
        <f>IFERROR(VLOOKUP(A423,'_holidays'!A423:C2528,3,False),"Ns")</f>
        <v>N</v>
      </c>
      <c r="D423" s="27">
        <v>122575.935</v>
      </c>
      <c r="E423" s="27">
        <f t="shared" si="1"/>
        <v>122575.935</v>
      </c>
      <c r="F423" s="30" t="str">
        <f t="shared" si="2"/>
        <v>#N/A</v>
      </c>
      <c r="G423" s="30" t="str">
        <f t="shared" si="3"/>
        <v>#N/A</v>
      </c>
      <c r="H423" s="67">
        <f t="shared" si="4"/>
        <v>122575.935</v>
      </c>
    </row>
    <row r="424">
      <c r="A424" s="26">
        <v>42427.0</v>
      </c>
      <c r="B424" s="30" t="str">
        <f>IFERROR(VLOOKUP(A424,'_holidays'!A424:B2529,2, false),"Ns")</f>
        <v>Y</v>
      </c>
      <c r="C424" s="30" t="str">
        <f>IFERROR(VLOOKUP(A424,'_holidays'!A424:C2529,3,False),"Ns")</f>
        <v>N</v>
      </c>
      <c r="D424" s="27">
        <v>110545.84</v>
      </c>
      <c r="E424" s="27">
        <f t="shared" si="1"/>
        <v>110545.84</v>
      </c>
      <c r="F424" s="30" t="str">
        <f t="shared" si="2"/>
        <v>#N/A</v>
      </c>
      <c r="G424" s="30" t="str">
        <f t="shared" si="3"/>
        <v>#N/A</v>
      </c>
      <c r="H424" s="67">
        <f t="shared" si="4"/>
        <v>110545.84</v>
      </c>
    </row>
    <row r="425">
      <c r="A425" s="26">
        <v>42428.0</v>
      </c>
      <c r="B425" s="30" t="str">
        <f>IFERROR(VLOOKUP(A425,'_holidays'!A425:B2530,2, false),"Ns")</f>
        <v>Y</v>
      </c>
      <c r="C425" s="30" t="str">
        <f>IFERROR(VLOOKUP(A425,'_holidays'!A425:C2530,3,False),"Ns")</f>
        <v>N</v>
      </c>
      <c r="D425" s="27">
        <v>105781.985</v>
      </c>
      <c r="E425" s="27">
        <f t="shared" si="1"/>
        <v>105781.985</v>
      </c>
      <c r="F425" s="30" t="str">
        <f t="shared" si="2"/>
        <v>#N/A</v>
      </c>
      <c r="G425" s="30" t="str">
        <f t="shared" si="3"/>
        <v>#N/A</v>
      </c>
      <c r="H425" s="67">
        <f t="shared" si="4"/>
        <v>105781.985</v>
      </c>
    </row>
    <row r="426">
      <c r="A426" s="26">
        <v>42429.0</v>
      </c>
      <c r="B426" s="30" t="str">
        <f>IFERROR(VLOOKUP(A426,'_holidays'!A426:B2531,2, false),"Ns")</f>
        <v>Y</v>
      </c>
      <c r="C426" s="30" t="str">
        <f>IFERROR(VLOOKUP(A426,'_holidays'!A426:C2531,3,False),"Ns")</f>
        <v>N</v>
      </c>
      <c r="D426" s="27">
        <v>125400.08</v>
      </c>
      <c r="E426" s="27">
        <f t="shared" si="1"/>
        <v>125400.08</v>
      </c>
      <c r="F426" s="30" t="str">
        <f t="shared" si="2"/>
        <v>#N/A</v>
      </c>
      <c r="G426" s="30" t="str">
        <f t="shared" si="3"/>
        <v>#N/A</v>
      </c>
      <c r="H426" s="67">
        <f t="shared" si="4"/>
        <v>125400.08</v>
      </c>
    </row>
    <row r="427">
      <c r="A427" s="26">
        <v>42430.0</v>
      </c>
      <c r="B427" s="30" t="str">
        <f>IFERROR(VLOOKUP(A427,'_holidays'!A427:B2532,2, false),"Ns")</f>
        <v>Ns</v>
      </c>
      <c r="C427" s="30" t="str">
        <f>IFERROR(VLOOKUP(A427,'_holidays'!A427:C2532,3,False),"Ns")</f>
        <v>Ns</v>
      </c>
      <c r="D427" s="27">
        <v>142242.595</v>
      </c>
      <c r="E427" s="27" t="str">
        <f t="shared" si="1"/>
        <v>#N/A</v>
      </c>
      <c r="F427" s="30" t="str">
        <f t="shared" si="2"/>
        <v>#N/A</v>
      </c>
      <c r="G427" s="30" t="str">
        <f t="shared" si="3"/>
        <v>#N/A</v>
      </c>
      <c r="H427" s="65" t="str">
        <f t="shared" si="4"/>
        <v>#N/A</v>
      </c>
    </row>
    <row r="428">
      <c r="A428" s="26">
        <v>42431.0</v>
      </c>
      <c r="B428" s="30" t="str">
        <f>IFERROR(VLOOKUP(A428,'_holidays'!A428:B2533,2, false),"Ns")</f>
        <v>Ns</v>
      </c>
      <c r="C428" s="30" t="str">
        <f>IFERROR(VLOOKUP(A428,'_holidays'!A428:C2533,3,False),"Ns")</f>
        <v>Ns</v>
      </c>
      <c r="D428" s="27">
        <v>145182.98</v>
      </c>
      <c r="E428" s="27" t="str">
        <f t="shared" si="1"/>
        <v>#N/A</v>
      </c>
      <c r="F428" s="30" t="str">
        <f t="shared" si="2"/>
        <v>#N/A</v>
      </c>
      <c r="G428" s="30" t="str">
        <f t="shared" si="3"/>
        <v>#N/A</v>
      </c>
      <c r="H428" s="65" t="str">
        <f t="shared" si="4"/>
        <v>#N/A</v>
      </c>
    </row>
    <row r="429">
      <c r="A429" s="26">
        <v>42432.0</v>
      </c>
      <c r="B429" s="30" t="str">
        <f>IFERROR(VLOOKUP(A429,'_holidays'!A429:B2534,2, false),"Ns")</f>
        <v>Y</v>
      </c>
      <c r="C429" s="30" t="str">
        <f>IFERROR(VLOOKUP(A429,'_holidays'!A429:C2534,3,False),"Ns")</f>
        <v>N</v>
      </c>
      <c r="D429" s="27">
        <v>136226.12</v>
      </c>
      <c r="E429" s="27">
        <f t="shared" si="1"/>
        <v>136226.12</v>
      </c>
      <c r="F429" s="30" t="str">
        <f t="shared" si="2"/>
        <v>#N/A</v>
      </c>
      <c r="G429" s="30" t="str">
        <f t="shared" si="3"/>
        <v>#N/A</v>
      </c>
      <c r="H429" s="67">
        <f t="shared" si="4"/>
        <v>136226.12</v>
      </c>
    </row>
    <row r="430">
      <c r="A430" s="26">
        <v>42433.0</v>
      </c>
      <c r="B430" s="30" t="str">
        <f>IFERROR(VLOOKUP(A430,'_holidays'!A430:B2535,2, false),"Ns")</f>
        <v>N</v>
      </c>
      <c r="C430" s="30" t="str">
        <f>IFERROR(VLOOKUP(A430,'_holidays'!A430:C2535,3,False),"Ns")</f>
        <v>N</v>
      </c>
      <c r="D430" s="27">
        <v>149376.57</v>
      </c>
      <c r="E430" s="27" t="str">
        <f t="shared" si="1"/>
        <v>#N/A</v>
      </c>
      <c r="F430" s="37">
        <f t="shared" si="2"/>
        <v>149376.57</v>
      </c>
      <c r="G430" s="30" t="str">
        <f t="shared" si="3"/>
        <v>#N/A</v>
      </c>
      <c r="H430" s="67">
        <f t="shared" si="4"/>
        <v>149376.57</v>
      </c>
    </row>
    <row r="431">
      <c r="A431" s="26">
        <v>42434.0</v>
      </c>
      <c r="B431" s="30" t="str">
        <f>IFERROR(VLOOKUP(A431,'_holidays'!A431:B2536,2, false),"Ns")</f>
        <v>Y</v>
      </c>
      <c r="C431" s="30" t="str">
        <f>IFERROR(VLOOKUP(A431,'_holidays'!A431:C2536,3,False),"Ns")</f>
        <v>N</v>
      </c>
      <c r="D431" s="27">
        <v>124692.315</v>
      </c>
      <c r="E431" s="27">
        <f t="shared" si="1"/>
        <v>124692.315</v>
      </c>
      <c r="F431" s="30" t="str">
        <f t="shared" si="2"/>
        <v>#N/A</v>
      </c>
      <c r="G431" s="30" t="str">
        <f t="shared" si="3"/>
        <v>#N/A</v>
      </c>
      <c r="H431" s="67">
        <f t="shared" si="4"/>
        <v>124692.315</v>
      </c>
    </row>
    <row r="432">
      <c r="A432" s="26">
        <v>42435.0</v>
      </c>
      <c r="B432" s="30" t="str">
        <f>IFERROR(VLOOKUP(A432,'_holidays'!A432:B2537,2, false),"Ns")</f>
        <v>Y</v>
      </c>
      <c r="C432" s="30" t="str">
        <f>IFERROR(VLOOKUP(A432,'_holidays'!A432:C2537,3,False),"Ns")</f>
        <v>N</v>
      </c>
      <c r="D432" s="27">
        <v>117707.95</v>
      </c>
      <c r="E432" s="27">
        <f t="shared" si="1"/>
        <v>117707.95</v>
      </c>
      <c r="F432" s="30" t="str">
        <f t="shared" si="2"/>
        <v>#N/A</v>
      </c>
      <c r="G432" s="30" t="str">
        <f t="shared" si="3"/>
        <v>#N/A</v>
      </c>
      <c r="H432" s="67">
        <f t="shared" si="4"/>
        <v>117707.95</v>
      </c>
    </row>
    <row r="433">
      <c r="A433" s="26">
        <v>42436.0</v>
      </c>
      <c r="B433" s="30" t="str">
        <f>IFERROR(VLOOKUP(A433,'_holidays'!A433:B2538,2, false),"Ns")</f>
        <v>N</v>
      </c>
      <c r="C433" s="30" t="str">
        <f>IFERROR(VLOOKUP(A433,'_holidays'!A433:C2538,3,False),"Ns")</f>
        <v>N</v>
      </c>
      <c r="D433" s="27">
        <v>131465.825</v>
      </c>
      <c r="E433" s="27" t="str">
        <f t="shared" si="1"/>
        <v>#N/A</v>
      </c>
      <c r="F433" s="37">
        <f t="shared" si="2"/>
        <v>131465.825</v>
      </c>
      <c r="G433" s="30" t="str">
        <f t="shared" si="3"/>
        <v>#N/A</v>
      </c>
      <c r="H433" s="67">
        <f t="shared" si="4"/>
        <v>131465.825</v>
      </c>
    </row>
    <row r="434">
      <c r="A434" s="26">
        <v>42437.0</v>
      </c>
      <c r="B434" s="30" t="str">
        <f>IFERROR(VLOOKUP(A434,'_holidays'!A434:B2539,2, false),"Ns")</f>
        <v>Y</v>
      </c>
      <c r="C434" s="30" t="str">
        <f>IFERROR(VLOOKUP(A434,'_holidays'!A434:C2539,3,False),"Ns")</f>
        <v>N</v>
      </c>
      <c r="D434" s="27">
        <v>160285.015</v>
      </c>
      <c r="E434" s="27">
        <f t="shared" si="1"/>
        <v>160285.015</v>
      </c>
      <c r="F434" s="30" t="str">
        <f t="shared" si="2"/>
        <v>#N/A</v>
      </c>
      <c r="G434" s="30" t="str">
        <f t="shared" si="3"/>
        <v>#N/A</v>
      </c>
      <c r="H434" s="67">
        <f t="shared" si="4"/>
        <v>160285.015</v>
      </c>
    </row>
    <row r="435">
      <c r="A435" s="26">
        <v>42438.0</v>
      </c>
      <c r="B435" s="30" t="str">
        <f>IFERROR(VLOOKUP(A435,'_holidays'!A435:B2540,2, false),"Ns")</f>
        <v>Y</v>
      </c>
      <c r="C435" s="30" t="str">
        <f>IFERROR(VLOOKUP(A435,'_holidays'!A435:C2540,3,False),"Ns")</f>
        <v>N</v>
      </c>
      <c r="D435" s="27">
        <v>152599.125</v>
      </c>
      <c r="E435" s="27">
        <f t="shared" si="1"/>
        <v>152599.125</v>
      </c>
      <c r="F435" s="30" t="str">
        <f t="shared" si="2"/>
        <v>#N/A</v>
      </c>
      <c r="G435" s="30" t="str">
        <f t="shared" si="3"/>
        <v>#N/A</v>
      </c>
      <c r="H435" s="67">
        <f t="shared" si="4"/>
        <v>152599.125</v>
      </c>
    </row>
    <row r="436">
      <c r="A436" s="26">
        <v>42439.0</v>
      </c>
      <c r="B436" s="30" t="str">
        <f>IFERROR(VLOOKUP(A436,'_holidays'!A436:B2541,2, false),"Ns")</f>
        <v>N</v>
      </c>
      <c r="C436" s="30" t="str">
        <f>IFERROR(VLOOKUP(A436,'_holidays'!A436:C2541,3,False),"Ns")</f>
        <v>N</v>
      </c>
      <c r="D436" s="27">
        <v>135635.705</v>
      </c>
      <c r="E436" s="27" t="str">
        <f t="shared" si="1"/>
        <v>#N/A</v>
      </c>
      <c r="F436" s="37">
        <f t="shared" si="2"/>
        <v>135635.705</v>
      </c>
      <c r="G436" s="30" t="str">
        <f t="shared" si="3"/>
        <v>#N/A</v>
      </c>
      <c r="H436" s="67">
        <f t="shared" si="4"/>
        <v>135635.705</v>
      </c>
    </row>
    <row r="437">
      <c r="A437" s="26">
        <v>42440.0</v>
      </c>
      <c r="B437" s="30" t="str">
        <f>IFERROR(VLOOKUP(A437,'_holidays'!A437:B2542,2, false),"Ns")</f>
        <v>Y</v>
      </c>
      <c r="C437" s="30" t="str">
        <f>IFERROR(VLOOKUP(A437,'_holidays'!A437:C2542,3,False),"Ns")</f>
        <v>N</v>
      </c>
      <c r="D437" s="27">
        <v>141414.35</v>
      </c>
      <c r="E437" s="27">
        <f t="shared" si="1"/>
        <v>141414.35</v>
      </c>
      <c r="F437" s="30" t="str">
        <f t="shared" si="2"/>
        <v>#N/A</v>
      </c>
      <c r="G437" s="30" t="str">
        <f t="shared" si="3"/>
        <v>#N/A</v>
      </c>
      <c r="H437" s="67">
        <f t="shared" si="4"/>
        <v>141414.35</v>
      </c>
    </row>
    <row r="438">
      <c r="A438" s="26">
        <v>42441.0</v>
      </c>
      <c r="B438" s="30" t="str">
        <f>IFERROR(VLOOKUP(A438,'_holidays'!A438:B2543,2, false),"Ns")</f>
        <v>Y</v>
      </c>
      <c r="C438" s="30" t="str">
        <f>IFERROR(VLOOKUP(A438,'_holidays'!A438:C2543,3,False),"Ns")</f>
        <v>N</v>
      </c>
      <c r="D438" s="27">
        <v>119690.755</v>
      </c>
      <c r="E438" s="27">
        <f t="shared" si="1"/>
        <v>119690.755</v>
      </c>
      <c r="F438" s="30" t="str">
        <f t="shared" si="2"/>
        <v>#N/A</v>
      </c>
      <c r="G438" s="30" t="str">
        <f t="shared" si="3"/>
        <v>#N/A</v>
      </c>
      <c r="H438" s="67">
        <f t="shared" si="4"/>
        <v>119690.755</v>
      </c>
    </row>
    <row r="439">
      <c r="A439" s="26">
        <v>42442.0</v>
      </c>
      <c r="B439" s="30" t="str">
        <f>IFERROR(VLOOKUP(A439,'_holidays'!A439:B2544,2, false),"Ns")</f>
        <v>Y</v>
      </c>
      <c r="C439" s="30" t="str">
        <f>IFERROR(VLOOKUP(A439,'_holidays'!A439:C2544,3,False),"Ns")</f>
        <v>N</v>
      </c>
      <c r="D439" s="27">
        <v>111329.62</v>
      </c>
      <c r="E439" s="27">
        <f t="shared" si="1"/>
        <v>111329.62</v>
      </c>
      <c r="F439" s="30" t="str">
        <f t="shared" si="2"/>
        <v>#N/A</v>
      </c>
      <c r="G439" s="30" t="str">
        <f t="shared" si="3"/>
        <v>#N/A</v>
      </c>
      <c r="H439" s="67">
        <f t="shared" si="4"/>
        <v>111329.62</v>
      </c>
    </row>
    <row r="440">
      <c r="A440" s="26">
        <v>42443.0</v>
      </c>
      <c r="B440" s="30" t="str">
        <f>IFERROR(VLOOKUP(A440,'_holidays'!A440:B2545,2, false),"Ns")</f>
        <v>Y</v>
      </c>
      <c r="C440" s="30" t="str">
        <f>IFERROR(VLOOKUP(A440,'_holidays'!A440:C2545,3,False),"Ns")</f>
        <v>Y</v>
      </c>
      <c r="D440" s="27">
        <v>105388.57</v>
      </c>
      <c r="E440" s="27">
        <f t="shared" si="1"/>
        <v>105388.57</v>
      </c>
      <c r="F440" s="30" t="str">
        <f t="shared" si="2"/>
        <v>#N/A</v>
      </c>
      <c r="G440" s="37">
        <f t="shared" si="3"/>
        <v>105388.57</v>
      </c>
      <c r="H440" s="65" t="str">
        <f t="shared" si="4"/>
        <v>#N/A</v>
      </c>
    </row>
    <row r="441">
      <c r="A441" s="26">
        <v>42444.0</v>
      </c>
      <c r="B441" s="30" t="str">
        <f>IFERROR(VLOOKUP(A441,'_holidays'!A441:B2546,2, false),"Ns")</f>
        <v>Y</v>
      </c>
      <c r="C441" s="30" t="str">
        <f>IFERROR(VLOOKUP(A441,'_holidays'!A441:C2546,3,False),"Ns")</f>
        <v>N</v>
      </c>
      <c r="D441" s="27">
        <v>123073.98</v>
      </c>
      <c r="E441" s="27">
        <f t="shared" si="1"/>
        <v>123073.98</v>
      </c>
      <c r="F441" s="30" t="str">
        <f t="shared" si="2"/>
        <v>#N/A</v>
      </c>
      <c r="G441" s="30" t="str">
        <f t="shared" si="3"/>
        <v>#N/A</v>
      </c>
      <c r="H441" s="67">
        <f t="shared" si="4"/>
        <v>123073.98</v>
      </c>
    </row>
    <row r="442">
      <c r="A442" s="26">
        <v>42445.0</v>
      </c>
      <c r="B442" s="30" t="str">
        <f>IFERROR(VLOOKUP(A442,'_holidays'!A442:B2547,2, false),"Ns")</f>
        <v>Y</v>
      </c>
      <c r="C442" s="30" t="str">
        <f>IFERROR(VLOOKUP(A442,'_holidays'!A442:C2547,3,False),"Ns")</f>
        <v>N</v>
      </c>
      <c r="D442" s="27">
        <v>135047.625</v>
      </c>
      <c r="E442" s="27">
        <f t="shared" si="1"/>
        <v>135047.625</v>
      </c>
      <c r="F442" s="30" t="str">
        <f t="shared" si="2"/>
        <v>#N/A</v>
      </c>
      <c r="G442" s="30" t="str">
        <f t="shared" si="3"/>
        <v>#N/A</v>
      </c>
      <c r="H442" s="67">
        <f t="shared" si="4"/>
        <v>135047.625</v>
      </c>
    </row>
    <row r="443">
      <c r="A443" s="26">
        <v>42446.0</v>
      </c>
      <c r="B443" s="30" t="str">
        <f>IFERROR(VLOOKUP(A443,'_holidays'!A443:B2548,2, false),"Ns")</f>
        <v>Y</v>
      </c>
      <c r="C443" s="30" t="str">
        <f>IFERROR(VLOOKUP(A443,'_holidays'!A443:C2548,3,False),"Ns")</f>
        <v>N</v>
      </c>
      <c r="D443" s="27">
        <v>143184.805</v>
      </c>
      <c r="E443" s="27">
        <f t="shared" si="1"/>
        <v>143184.805</v>
      </c>
      <c r="F443" s="30" t="str">
        <f t="shared" si="2"/>
        <v>#N/A</v>
      </c>
      <c r="G443" s="30" t="str">
        <f t="shared" si="3"/>
        <v>#N/A</v>
      </c>
      <c r="H443" s="67">
        <f t="shared" si="4"/>
        <v>143184.805</v>
      </c>
    </row>
    <row r="444">
      <c r="A444" s="26">
        <v>42447.0</v>
      </c>
      <c r="B444" s="30" t="str">
        <f>IFERROR(VLOOKUP(A444,'_holidays'!A444:B2549,2, false),"Ns")</f>
        <v>Y</v>
      </c>
      <c r="C444" s="30" t="str">
        <f>IFERROR(VLOOKUP(A444,'_holidays'!A444:C2549,3,False),"Ns")</f>
        <v>N</v>
      </c>
      <c r="D444" s="27">
        <v>118189.72</v>
      </c>
      <c r="E444" s="27">
        <f t="shared" si="1"/>
        <v>118189.72</v>
      </c>
      <c r="F444" s="30" t="str">
        <f t="shared" si="2"/>
        <v>#N/A</v>
      </c>
      <c r="G444" s="30" t="str">
        <f t="shared" si="3"/>
        <v>#N/A</v>
      </c>
      <c r="H444" s="67">
        <f t="shared" si="4"/>
        <v>118189.72</v>
      </c>
    </row>
    <row r="445">
      <c r="A445" s="26">
        <v>42448.0</v>
      </c>
      <c r="B445" s="30" t="str">
        <f>IFERROR(VLOOKUP(A445,'_holidays'!A445:B2550,2, false),"Ns")</f>
        <v>Y</v>
      </c>
      <c r="C445" s="30" t="str">
        <f>IFERROR(VLOOKUP(A445,'_holidays'!A445:C2550,3,False),"Ns")</f>
        <v>N</v>
      </c>
      <c r="D445" s="27">
        <v>105484.1</v>
      </c>
      <c r="E445" s="27">
        <f t="shared" si="1"/>
        <v>105484.1</v>
      </c>
      <c r="F445" s="30" t="str">
        <f t="shared" si="2"/>
        <v>#N/A</v>
      </c>
      <c r="G445" s="30" t="str">
        <f t="shared" si="3"/>
        <v>#N/A</v>
      </c>
      <c r="H445" s="67">
        <f t="shared" si="4"/>
        <v>105484.1</v>
      </c>
    </row>
    <row r="446">
      <c r="A446" s="26">
        <v>42449.0</v>
      </c>
      <c r="B446" s="30" t="str">
        <f>IFERROR(VLOOKUP(A446,'_holidays'!A446:B2551,2, false),"Ns")</f>
        <v>Y</v>
      </c>
      <c r="C446" s="30" t="str">
        <f>IFERROR(VLOOKUP(A446,'_holidays'!A446:C2551,3,False),"Ns")</f>
        <v>N</v>
      </c>
      <c r="D446" s="27">
        <v>100394.06</v>
      </c>
      <c r="E446" s="27">
        <f t="shared" si="1"/>
        <v>100394.06</v>
      </c>
      <c r="F446" s="30" t="str">
        <f t="shared" si="2"/>
        <v>#N/A</v>
      </c>
      <c r="G446" s="30" t="str">
        <f t="shared" si="3"/>
        <v>#N/A</v>
      </c>
      <c r="H446" s="67">
        <f t="shared" si="4"/>
        <v>100394.06</v>
      </c>
    </row>
    <row r="447">
      <c r="A447" s="26">
        <v>42450.0</v>
      </c>
      <c r="B447" s="30" t="str">
        <f>IFERROR(VLOOKUP(A447,'_holidays'!A447:B2552,2, false),"Ns")</f>
        <v>Y</v>
      </c>
      <c r="C447" s="30" t="str">
        <f>IFERROR(VLOOKUP(A447,'_holidays'!A447:C2552,3,False),"Ns")</f>
        <v>N</v>
      </c>
      <c r="D447" s="27">
        <v>117796.715</v>
      </c>
      <c r="E447" s="27">
        <f t="shared" si="1"/>
        <v>117796.715</v>
      </c>
      <c r="F447" s="30" t="str">
        <f t="shared" si="2"/>
        <v>#N/A</v>
      </c>
      <c r="G447" s="30" t="str">
        <f t="shared" si="3"/>
        <v>#N/A</v>
      </c>
      <c r="H447" s="67">
        <f t="shared" si="4"/>
        <v>117796.715</v>
      </c>
    </row>
    <row r="448">
      <c r="A448" s="26">
        <v>42451.0</v>
      </c>
      <c r="B448" s="30" t="str">
        <f>IFERROR(VLOOKUP(A448,'_holidays'!A448:B2553,2, false),"Ns")</f>
        <v>Y</v>
      </c>
      <c r="C448" s="30" t="str">
        <f>IFERROR(VLOOKUP(A448,'_holidays'!A448:C2553,3,False),"Ns")</f>
        <v>N</v>
      </c>
      <c r="D448" s="27">
        <v>124081.46</v>
      </c>
      <c r="E448" s="27">
        <f t="shared" si="1"/>
        <v>124081.46</v>
      </c>
      <c r="F448" s="30" t="str">
        <f t="shared" si="2"/>
        <v>#N/A</v>
      </c>
      <c r="G448" s="30" t="str">
        <f t="shared" si="3"/>
        <v>#N/A</v>
      </c>
      <c r="H448" s="67">
        <f t="shared" si="4"/>
        <v>124081.46</v>
      </c>
    </row>
    <row r="449">
      <c r="A449" s="26">
        <v>42452.0</v>
      </c>
      <c r="B449" s="30" t="str">
        <f>IFERROR(VLOOKUP(A449,'_holidays'!A449:B2554,2, false),"Ns")</f>
        <v>Y</v>
      </c>
      <c r="C449" s="30" t="str">
        <f>IFERROR(VLOOKUP(A449,'_holidays'!A449:C2554,3,False),"Ns")</f>
        <v>N</v>
      </c>
      <c r="D449" s="27">
        <v>126074.895</v>
      </c>
      <c r="E449" s="27">
        <f t="shared" si="1"/>
        <v>126074.895</v>
      </c>
      <c r="F449" s="30" t="str">
        <f t="shared" si="2"/>
        <v>#N/A</v>
      </c>
      <c r="G449" s="30" t="str">
        <f t="shared" si="3"/>
        <v>#N/A</v>
      </c>
      <c r="H449" s="67">
        <f t="shared" si="4"/>
        <v>126074.895</v>
      </c>
    </row>
    <row r="450">
      <c r="A450" s="26">
        <v>42453.0</v>
      </c>
      <c r="B450" s="30" t="str">
        <f>IFERROR(VLOOKUP(A450,'_holidays'!A450:B2555,2, false),"Ns")</f>
        <v>N</v>
      </c>
      <c r="C450" s="30" t="str">
        <f>IFERROR(VLOOKUP(A450,'_holidays'!A450:C2555,3,False),"Ns")</f>
        <v>N</v>
      </c>
      <c r="D450" s="27">
        <v>125072.73</v>
      </c>
      <c r="E450" s="27" t="str">
        <f t="shared" si="1"/>
        <v>#N/A</v>
      </c>
      <c r="F450" s="37">
        <f t="shared" si="2"/>
        <v>125072.73</v>
      </c>
      <c r="G450" s="30" t="str">
        <f t="shared" si="3"/>
        <v>#N/A</v>
      </c>
      <c r="H450" s="67">
        <f t="shared" si="4"/>
        <v>125072.73</v>
      </c>
    </row>
    <row r="451">
      <c r="A451" s="26">
        <v>42454.0</v>
      </c>
      <c r="B451" s="30" t="str">
        <f>IFERROR(VLOOKUP(A451,'_holidays'!A451:B2556,2, false),"Ns")</f>
        <v>N</v>
      </c>
      <c r="C451" s="30" t="str">
        <f>IFERROR(VLOOKUP(A451,'_holidays'!A451:C2556,3,False),"Ns")</f>
        <v>Y</v>
      </c>
      <c r="D451" s="27">
        <v>101740.89</v>
      </c>
      <c r="E451" s="27" t="str">
        <f t="shared" si="1"/>
        <v>#N/A</v>
      </c>
      <c r="F451" s="37">
        <f t="shared" si="2"/>
        <v>101740.89</v>
      </c>
      <c r="G451" s="37">
        <f t="shared" si="3"/>
        <v>101740.89</v>
      </c>
      <c r="H451" s="65" t="str">
        <f t="shared" si="4"/>
        <v>#N/A</v>
      </c>
    </row>
    <row r="452">
      <c r="A452" s="26">
        <v>42455.0</v>
      </c>
      <c r="B452" s="30" t="str">
        <f>IFERROR(VLOOKUP(A452,'_holidays'!A452:B2557,2, false),"Ns")</f>
        <v>N</v>
      </c>
      <c r="C452" s="30" t="str">
        <f>IFERROR(VLOOKUP(A452,'_holidays'!A452:C2557,3,False),"Ns")</f>
        <v>Y</v>
      </c>
      <c r="D452" s="27">
        <v>102726.745</v>
      </c>
      <c r="E452" s="27" t="str">
        <f t="shared" si="1"/>
        <v>#N/A</v>
      </c>
      <c r="F452" s="37">
        <f t="shared" si="2"/>
        <v>102726.745</v>
      </c>
      <c r="G452" s="37">
        <f t="shared" si="3"/>
        <v>102726.745</v>
      </c>
      <c r="H452" s="65" t="str">
        <f t="shared" si="4"/>
        <v>#N/A</v>
      </c>
    </row>
    <row r="453">
      <c r="A453" s="26">
        <v>42456.0</v>
      </c>
      <c r="B453" s="30" t="str">
        <f>IFERROR(VLOOKUP(A453,'_holidays'!A453:B2558,2, false),"Ns")</f>
        <v>N</v>
      </c>
      <c r="C453" s="30" t="str">
        <f>IFERROR(VLOOKUP(A453,'_holidays'!A453:C2558,3,False),"Ns")</f>
        <v>Y</v>
      </c>
      <c r="D453" s="27">
        <v>98324.645</v>
      </c>
      <c r="E453" s="27" t="str">
        <f t="shared" si="1"/>
        <v>#N/A</v>
      </c>
      <c r="F453" s="37">
        <f t="shared" si="2"/>
        <v>98324.645</v>
      </c>
      <c r="G453" s="37">
        <f t="shared" si="3"/>
        <v>98324.645</v>
      </c>
      <c r="H453" s="65" t="str">
        <f t="shared" si="4"/>
        <v>#N/A</v>
      </c>
    </row>
    <row r="454">
      <c r="A454" s="26">
        <v>42457.0</v>
      </c>
      <c r="B454" s="30" t="str">
        <f>IFERROR(VLOOKUP(A454,'_holidays'!A454:B2559,2, false),"Ns")</f>
        <v>N</v>
      </c>
      <c r="C454" s="30" t="str">
        <f>IFERROR(VLOOKUP(A454,'_holidays'!A454:C2559,3,False),"Ns")</f>
        <v>Y</v>
      </c>
      <c r="D454" s="27">
        <v>102746.6</v>
      </c>
      <c r="E454" s="27" t="str">
        <f t="shared" si="1"/>
        <v>#N/A</v>
      </c>
      <c r="F454" s="37">
        <f t="shared" si="2"/>
        <v>102746.6</v>
      </c>
      <c r="G454" s="37">
        <f t="shared" si="3"/>
        <v>102746.6</v>
      </c>
      <c r="H454" s="65" t="str">
        <f t="shared" si="4"/>
        <v>#N/A</v>
      </c>
    </row>
    <row r="455">
      <c r="A455" s="26">
        <v>42458.0</v>
      </c>
      <c r="B455" s="30" t="str">
        <f>IFERROR(VLOOKUP(A455,'_holidays'!A455:B2560,2, false),"Ns")</f>
        <v>N</v>
      </c>
      <c r="C455" s="30" t="str">
        <f>IFERROR(VLOOKUP(A455,'_holidays'!A455:C2560,3,False),"Ns")</f>
        <v>N</v>
      </c>
      <c r="D455" s="27">
        <v>118281.13</v>
      </c>
      <c r="E455" s="27" t="str">
        <f t="shared" si="1"/>
        <v>#N/A</v>
      </c>
      <c r="F455" s="37">
        <f t="shared" si="2"/>
        <v>118281.13</v>
      </c>
      <c r="G455" s="30" t="str">
        <f t="shared" si="3"/>
        <v>#N/A</v>
      </c>
      <c r="H455" s="67">
        <f t="shared" si="4"/>
        <v>118281.13</v>
      </c>
    </row>
    <row r="456">
      <c r="A456" s="26">
        <v>42459.0</v>
      </c>
      <c r="B456" s="30" t="str">
        <f>IFERROR(VLOOKUP(A456,'_holidays'!A456:B2561,2, false),"Ns")</f>
        <v>N</v>
      </c>
      <c r="C456" s="30" t="str">
        <f>IFERROR(VLOOKUP(A456,'_holidays'!A456:C2561,3,False),"Ns")</f>
        <v>N</v>
      </c>
      <c r="D456" s="27">
        <v>122625.21</v>
      </c>
      <c r="E456" s="27" t="str">
        <f t="shared" si="1"/>
        <v>#N/A</v>
      </c>
      <c r="F456" s="37">
        <f t="shared" si="2"/>
        <v>122625.21</v>
      </c>
      <c r="G456" s="30" t="str">
        <f t="shared" si="3"/>
        <v>#N/A</v>
      </c>
      <c r="H456" s="67">
        <f t="shared" si="4"/>
        <v>122625.21</v>
      </c>
    </row>
    <row r="457">
      <c r="A457" s="26">
        <v>42460.0</v>
      </c>
      <c r="B457" s="30" t="str">
        <f>IFERROR(VLOOKUP(A457,'_holidays'!A457:B2562,2, false),"Ns")</f>
        <v>N</v>
      </c>
      <c r="C457" s="30" t="str">
        <f>IFERROR(VLOOKUP(A457,'_holidays'!A457:C2562,3,False),"Ns")</f>
        <v>N</v>
      </c>
      <c r="D457" s="27">
        <v>122964.715</v>
      </c>
      <c r="E457" s="27" t="str">
        <f t="shared" si="1"/>
        <v>#N/A</v>
      </c>
      <c r="F457" s="37">
        <f t="shared" si="2"/>
        <v>122964.715</v>
      </c>
      <c r="G457" s="30" t="str">
        <f t="shared" si="3"/>
        <v>#N/A</v>
      </c>
      <c r="H457" s="67">
        <f t="shared" si="4"/>
        <v>122964.715</v>
      </c>
    </row>
    <row r="458">
      <c r="A458" s="26">
        <v>42461.0</v>
      </c>
      <c r="B458" s="30" t="str">
        <f>IFERROR(VLOOKUP(A458,'_holidays'!A458:B2563,2, false),"Ns")</f>
        <v>Ns</v>
      </c>
      <c r="C458" s="30" t="str">
        <f>IFERROR(VLOOKUP(A458,'_holidays'!A458:C2563,3,False),"Ns")</f>
        <v>Ns</v>
      </c>
      <c r="D458" s="27">
        <v>116321.6</v>
      </c>
      <c r="E458" s="27" t="str">
        <f t="shared" si="1"/>
        <v>#N/A</v>
      </c>
      <c r="F458" s="30" t="str">
        <f t="shared" si="2"/>
        <v>#N/A</v>
      </c>
      <c r="G458" s="30" t="str">
        <f t="shared" si="3"/>
        <v>#N/A</v>
      </c>
      <c r="H458" s="65" t="str">
        <f t="shared" si="4"/>
        <v>#N/A</v>
      </c>
    </row>
    <row r="459">
      <c r="A459" s="26">
        <v>42462.0</v>
      </c>
      <c r="B459" s="30" t="str">
        <f>IFERROR(VLOOKUP(A459,'_holidays'!A459:B2564,2, false),"Ns")</f>
        <v>Ns</v>
      </c>
      <c r="C459" s="30" t="str">
        <f>IFERROR(VLOOKUP(A459,'_holidays'!A459:C2564,3,False),"Ns")</f>
        <v>Ns</v>
      </c>
      <c r="D459" s="27">
        <v>102832.72</v>
      </c>
      <c r="E459" s="27" t="str">
        <f t="shared" si="1"/>
        <v>#N/A</v>
      </c>
      <c r="F459" s="30" t="str">
        <f t="shared" si="2"/>
        <v>#N/A</v>
      </c>
      <c r="G459" s="30" t="str">
        <f t="shared" si="3"/>
        <v>#N/A</v>
      </c>
      <c r="H459" s="65" t="str">
        <f t="shared" si="4"/>
        <v>#N/A</v>
      </c>
    </row>
    <row r="460">
      <c r="A460" s="26">
        <v>42463.0</v>
      </c>
      <c r="B460" s="30" t="str">
        <f>IFERROR(VLOOKUP(A460,'_holidays'!A460:B2565,2, false),"Ns")</f>
        <v>Ns</v>
      </c>
      <c r="C460" s="30" t="str">
        <f>IFERROR(VLOOKUP(A460,'_holidays'!A460:C2565,3,False),"Ns")</f>
        <v>Ns</v>
      </c>
      <c r="D460" s="27">
        <v>102084.0</v>
      </c>
      <c r="E460" s="27" t="str">
        <f t="shared" si="1"/>
        <v>#N/A</v>
      </c>
      <c r="F460" s="30" t="str">
        <f t="shared" si="2"/>
        <v>#N/A</v>
      </c>
      <c r="G460" s="30" t="str">
        <f t="shared" si="3"/>
        <v>#N/A</v>
      </c>
      <c r="H460" s="65" t="str">
        <f t="shared" si="4"/>
        <v>#N/A</v>
      </c>
    </row>
    <row r="461">
      <c r="A461" s="26">
        <v>42464.0</v>
      </c>
      <c r="B461" s="30" t="str">
        <f>IFERROR(VLOOKUP(A461,'_holidays'!A461:B2566,2, false),"Ns")</f>
        <v>N</v>
      </c>
      <c r="C461" s="30" t="str">
        <f>IFERROR(VLOOKUP(A461,'_holidays'!A461:C2566,3,False),"Ns")</f>
        <v>N</v>
      </c>
      <c r="D461" s="27">
        <v>120445.735</v>
      </c>
      <c r="E461" s="27" t="str">
        <f t="shared" si="1"/>
        <v>#N/A</v>
      </c>
      <c r="F461" s="37">
        <f t="shared" si="2"/>
        <v>120445.735</v>
      </c>
      <c r="G461" s="30" t="str">
        <f t="shared" si="3"/>
        <v>#N/A</v>
      </c>
      <c r="H461" s="67">
        <f t="shared" si="4"/>
        <v>120445.735</v>
      </c>
    </row>
    <row r="462">
      <c r="A462" s="26">
        <v>42465.0</v>
      </c>
      <c r="B462" s="30" t="str">
        <f>IFERROR(VLOOKUP(A462,'_holidays'!A462:B2567,2, false),"Ns")</f>
        <v>Y</v>
      </c>
      <c r="C462" s="30" t="str">
        <f>IFERROR(VLOOKUP(A462,'_holidays'!A462:C2567,3,False),"Ns")</f>
        <v>N</v>
      </c>
      <c r="D462" s="27">
        <v>120371.235</v>
      </c>
      <c r="E462" s="27">
        <f t="shared" si="1"/>
        <v>120371.235</v>
      </c>
      <c r="F462" s="30" t="str">
        <f t="shared" si="2"/>
        <v>#N/A</v>
      </c>
      <c r="G462" s="30" t="str">
        <f t="shared" si="3"/>
        <v>#N/A</v>
      </c>
      <c r="H462" s="67">
        <f t="shared" si="4"/>
        <v>120371.235</v>
      </c>
    </row>
    <row r="463">
      <c r="A463" s="26">
        <v>42466.0</v>
      </c>
      <c r="B463" s="30" t="str">
        <f>IFERROR(VLOOKUP(A463,'_holidays'!A463:B2568,2, false),"Ns")</f>
        <v>Y</v>
      </c>
      <c r="C463" s="30" t="str">
        <f>IFERROR(VLOOKUP(A463,'_holidays'!A463:C2568,3,False),"Ns")</f>
        <v>N</v>
      </c>
      <c r="D463" s="27">
        <v>125657.125</v>
      </c>
      <c r="E463" s="27">
        <f t="shared" si="1"/>
        <v>125657.125</v>
      </c>
      <c r="F463" s="30" t="str">
        <f t="shared" si="2"/>
        <v>#N/A</v>
      </c>
      <c r="G463" s="30" t="str">
        <f t="shared" si="3"/>
        <v>#N/A</v>
      </c>
      <c r="H463" s="67">
        <f t="shared" si="4"/>
        <v>125657.125</v>
      </c>
    </row>
    <row r="464">
      <c r="A464" s="26">
        <v>42467.0</v>
      </c>
      <c r="B464" s="30" t="str">
        <f>IFERROR(VLOOKUP(A464,'_holidays'!A464:B2569,2, false),"Ns")</f>
        <v>N</v>
      </c>
      <c r="C464" s="30" t="str">
        <f>IFERROR(VLOOKUP(A464,'_holidays'!A464:C2569,3,False),"Ns")</f>
        <v>N</v>
      </c>
      <c r="D464" s="27">
        <v>125663.33</v>
      </c>
      <c r="E464" s="27" t="str">
        <f t="shared" si="1"/>
        <v>#N/A</v>
      </c>
      <c r="F464" s="37">
        <f t="shared" si="2"/>
        <v>125663.33</v>
      </c>
      <c r="G464" s="30" t="str">
        <f t="shared" si="3"/>
        <v>#N/A</v>
      </c>
      <c r="H464" s="67">
        <f t="shared" si="4"/>
        <v>125663.33</v>
      </c>
    </row>
    <row r="465">
      <c r="A465" s="26">
        <v>42468.0</v>
      </c>
      <c r="B465" s="30" t="str">
        <f>IFERROR(VLOOKUP(A465,'_holidays'!A465:B2570,2, false),"Ns")</f>
        <v>Y</v>
      </c>
      <c r="C465" s="30" t="str">
        <f>IFERROR(VLOOKUP(A465,'_holidays'!A465:C2570,3,False),"Ns")</f>
        <v>N</v>
      </c>
      <c r="D465" s="27">
        <v>124266.885</v>
      </c>
      <c r="E465" s="27">
        <f t="shared" si="1"/>
        <v>124266.885</v>
      </c>
      <c r="F465" s="30" t="str">
        <f t="shared" si="2"/>
        <v>#N/A</v>
      </c>
      <c r="G465" s="30" t="str">
        <f t="shared" si="3"/>
        <v>#N/A</v>
      </c>
      <c r="H465" s="67">
        <f t="shared" si="4"/>
        <v>124266.885</v>
      </c>
    </row>
    <row r="466">
      <c r="A466" s="26">
        <v>42469.0</v>
      </c>
      <c r="B466" s="30" t="str">
        <f>IFERROR(VLOOKUP(A466,'_holidays'!A466:B2571,2, false),"Ns")</f>
        <v>Y</v>
      </c>
      <c r="C466" s="30" t="str">
        <f>IFERROR(VLOOKUP(A466,'_holidays'!A466:C2571,3,False),"Ns")</f>
        <v>N</v>
      </c>
      <c r="D466" s="27">
        <v>109044.9</v>
      </c>
      <c r="E466" s="27">
        <f t="shared" si="1"/>
        <v>109044.9</v>
      </c>
      <c r="F466" s="30" t="str">
        <f t="shared" si="2"/>
        <v>#N/A</v>
      </c>
      <c r="G466" s="30" t="str">
        <f t="shared" si="3"/>
        <v>#N/A</v>
      </c>
      <c r="H466" s="67">
        <f t="shared" si="4"/>
        <v>109044.9</v>
      </c>
    </row>
    <row r="467">
      <c r="A467" s="26">
        <v>42470.0</v>
      </c>
      <c r="B467" s="30" t="str">
        <f>IFERROR(VLOOKUP(A467,'_holidays'!A467:B2572,2, false),"Ns")</f>
        <v>Y</v>
      </c>
      <c r="C467" s="30" t="str">
        <f>IFERROR(VLOOKUP(A467,'_holidays'!A467:C2572,3,False),"Ns")</f>
        <v>N</v>
      </c>
      <c r="D467" s="27">
        <v>99845.345</v>
      </c>
      <c r="E467" s="27">
        <f t="shared" si="1"/>
        <v>99845.345</v>
      </c>
      <c r="F467" s="30" t="str">
        <f t="shared" si="2"/>
        <v>#N/A</v>
      </c>
      <c r="G467" s="30" t="str">
        <f t="shared" si="3"/>
        <v>#N/A</v>
      </c>
      <c r="H467" s="67">
        <f t="shared" si="4"/>
        <v>99845.345</v>
      </c>
    </row>
    <row r="468">
      <c r="A468" s="26">
        <v>42471.0</v>
      </c>
      <c r="B468" s="30" t="str">
        <f>IFERROR(VLOOKUP(A468,'_holidays'!A468:B2573,2, false),"Ns")</f>
        <v>Y</v>
      </c>
      <c r="C468" s="30" t="str">
        <f>IFERROR(VLOOKUP(A468,'_holidays'!A468:C2573,3,False),"Ns")</f>
        <v>N</v>
      </c>
      <c r="D468" s="27">
        <v>118614.005</v>
      </c>
      <c r="E468" s="27">
        <f t="shared" si="1"/>
        <v>118614.005</v>
      </c>
      <c r="F468" s="30" t="str">
        <f t="shared" si="2"/>
        <v>#N/A</v>
      </c>
      <c r="G468" s="30" t="str">
        <f t="shared" si="3"/>
        <v>#N/A</v>
      </c>
      <c r="H468" s="67">
        <f t="shared" si="4"/>
        <v>118614.005</v>
      </c>
    </row>
    <row r="469">
      <c r="A469" s="26">
        <v>42472.0</v>
      </c>
      <c r="B469" s="30" t="str">
        <f>IFERROR(VLOOKUP(A469,'_holidays'!A469:B2574,2, false),"Ns")</f>
        <v>Y</v>
      </c>
      <c r="C469" s="30" t="str">
        <f>IFERROR(VLOOKUP(A469,'_holidays'!A469:C2574,3,False),"Ns")</f>
        <v>N</v>
      </c>
      <c r="D469" s="27">
        <v>123808.76</v>
      </c>
      <c r="E469" s="27">
        <f t="shared" si="1"/>
        <v>123808.76</v>
      </c>
      <c r="F469" s="30" t="str">
        <f t="shared" si="2"/>
        <v>#N/A</v>
      </c>
      <c r="G469" s="30" t="str">
        <f t="shared" si="3"/>
        <v>#N/A</v>
      </c>
      <c r="H469" s="67">
        <f t="shared" si="4"/>
        <v>123808.76</v>
      </c>
    </row>
    <row r="470">
      <c r="A470" s="26">
        <v>42473.0</v>
      </c>
      <c r="B470" s="30" t="str">
        <f>IFERROR(VLOOKUP(A470,'_holidays'!A470:B2575,2, false),"Ns")</f>
        <v>Y</v>
      </c>
      <c r="C470" s="30" t="str">
        <f>IFERROR(VLOOKUP(A470,'_holidays'!A470:C2575,3,False),"Ns")</f>
        <v>N</v>
      </c>
      <c r="D470" s="27">
        <v>124686.63</v>
      </c>
      <c r="E470" s="27">
        <f t="shared" si="1"/>
        <v>124686.63</v>
      </c>
      <c r="F470" s="30" t="str">
        <f t="shared" si="2"/>
        <v>#N/A</v>
      </c>
      <c r="G470" s="30" t="str">
        <f t="shared" si="3"/>
        <v>#N/A</v>
      </c>
      <c r="H470" s="67">
        <f t="shared" si="4"/>
        <v>124686.63</v>
      </c>
    </row>
    <row r="471">
      <c r="A471" s="26">
        <v>42474.0</v>
      </c>
      <c r="B471" s="30" t="str">
        <f>IFERROR(VLOOKUP(A471,'_holidays'!A471:B2576,2, false),"Ns")</f>
        <v>Y</v>
      </c>
      <c r="C471" s="30" t="str">
        <f>IFERROR(VLOOKUP(A471,'_holidays'!A471:C2576,3,False),"Ns")</f>
        <v>N</v>
      </c>
      <c r="D471" s="27">
        <v>126519.065</v>
      </c>
      <c r="E471" s="27">
        <f t="shared" si="1"/>
        <v>126519.065</v>
      </c>
      <c r="F471" s="30" t="str">
        <f t="shared" si="2"/>
        <v>#N/A</v>
      </c>
      <c r="G471" s="30" t="str">
        <f t="shared" si="3"/>
        <v>#N/A</v>
      </c>
      <c r="H471" s="67">
        <f t="shared" si="4"/>
        <v>126519.065</v>
      </c>
    </row>
    <row r="472">
      <c r="A472" s="26">
        <v>42475.0</v>
      </c>
      <c r="B472" s="30" t="str">
        <f>IFERROR(VLOOKUP(A472,'_holidays'!A472:B2577,2, false),"Ns")</f>
        <v>Y</v>
      </c>
      <c r="C472" s="30" t="str">
        <f>IFERROR(VLOOKUP(A472,'_holidays'!A472:C2577,3,False),"Ns")</f>
        <v>N</v>
      </c>
      <c r="D472" s="27">
        <v>124721.485</v>
      </c>
      <c r="E472" s="27">
        <f t="shared" si="1"/>
        <v>124721.485</v>
      </c>
      <c r="F472" s="30" t="str">
        <f t="shared" si="2"/>
        <v>#N/A</v>
      </c>
      <c r="G472" s="30" t="str">
        <f t="shared" si="3"/>
        <v>#N/A</v>
      </c>
      <c r="H472" s="67">
        <f t="shared" si="4"/>
        <v>124721.485</v>
      </c>
    </row>
    <row r="473">
      <c r="A473" s="26">
        <v>42476.0</v>
      </c>
      <c r="B473" s="30" t="str">
        <f>IFERROR(VLOOKUP(A473,'_holidays'!A473:B2578,2, false),"Ns")</f>
        <v>Y</v>
      </c>
      <c r="C473" s="30" t="str">
        <f>IFERROR(VLOOKUP(A473,'_holidays'!A473:C2578,3,False),"Ns")</f>
        <v>N</v>
      </c>
      <c r="D473" s="27">
        <v>108525.965</v>
      </c>
      <c r="E473" s="27">
        <f t="shared" si="1"/>
        <v>108525.965</v>
      </c>
      <c r="F473" s="30" t="str">
        <f t="shared" si="2"/>
        <v>#N/A</v>
      </c>
      <c r="G473" s="30" t="str">
        <f t="shared" si="3"/>
        <v>#N/A</v>
      </c>
      <c r="H473" s="67">
        <f t="shared" si="4"/>
        <v>108525.965</v>
      </c>
    </row>
    <row r="474">
      <c r="A474" s="26">
        <v>42477.0</v>
      </c>
      <c r="B474" s="30" t="str">
        <f>IFERROR(VLOOKUP(A474,'_holidays'!A474:B2579,2, false),"Ns")</f>
        <v>Y</v>
      </c>
      <c r="C474" s="30" t="str">
        <f>IFERROR(VLOOKUP(A474,'_holidays'!A474:C2579,3,False),"Ns")</f>
        <v>N</v>
      </c>
      <c r="D474" s="27">
        <v>100526.305</v>
      </c>
      <c r="E474" s="27">
        <f t="shared" si="1"/>
        <v>100526.305</v>
      </c>
      <c r="F474" s="30" t="str">
        <f t="shared" si="2"/>
        <v>#N/A</v>
      </c>
      <c r="G474" s="30" t="str">
        <f t="shared" si="3"/>
        <v>#N/A</v>
      </c>
      <c r="H474" s="67">
        <f t="shared" si="4"/>
        <v>100526.305</v>
      </c>
    </row>
    <row r="475">
      <c r="A475" s="26">
        <v>42478.0</v>
      </c>
      <c r="B475" s="30" t="str">
        <f>IFERROR(VLOOKUP(A475,'_holidays'!A475:B2580,2, false),"Ns")</f>
        <v>Y</v>
      </c>
      <c r="C475" s="30" t="str">
        <f>IFERROR(VLOOKUP(A475,'_holidays'!A475:C2580,3,False),"Ns")</f>
        <v>N</v>
      </c>
      <c r="D475" s="27">
        <v>123441.82</v>
      </c>
      <c r="E475" s="27">
        <f t="shared" si="1"/>
        <v>123441.82</v>
      </c>
      <c r="F475" s="30" t="str">
        <f t="shared" si="2"/>
        <v>#N/A</v>
      </c>
      <c r="G475" s="30" t="str">
        <f t="shared" si="3"/>
        <v>#N/A</v>
      </c>
      <c r="H475" s="67">
        <f t="shared" si="4"/>
        <v>123441.82</v>
      </c>
    </row>
    <row r="476">
      <c r="A476" s="26">
        <v>42479.0</v>
      </c>
      <c r="B476" s="30" t="str">
        <f>IFERROR(VLOOKUP(A476,'_holidays'!A476:B2581,2, false),"Ns")</f>
        <v>Y</v>
      </c>
      <c r="C476" s="30" t="str">
        <f>IFERROR(VLOOKUP(A476,'_holidays'!A476:C2581,3,False),"Ns")</f>
        <v>N</v>
      </c>
      <c r="D476" s="27">
        <v>126846.445</v>
      </c>
      <c r="E476" s="27">
        <f t="shared" si="1"/>
        <v>126846.445</v>
      </c>
      <c r="F476" s="30" t="str">
        <f t="shared" si="2"/>
        <v>#N/A</v>
      </c>
      <c r="G476" s="30" t="str">
        <f t="shared" si="3"/>
        <v>#N/A</v>
      </c>
      <c r="H476" s="67">
        <f t="shared" si="4"/>
        <v>126846.445</v>
      </c>
    </row>
    <row r="477">
      <c r="A477" s="26">
        <v>42480.0</v>
      </c>
      <c r="B477" s="30" t="str">
        <f>IFERROR(VLOOKUP(A477,'_holidays'!A477:B2582,2, false),"Ns")</f>
        <v>Y</v>
      </c>
      <c r="C477" s="30" t="str">
        <f>IFERROR(VLOOKUP(A477,'_holidays'!A477:C2582,3,False),"Ns")</f>
        <v>N</v>
      </c>
      <c r="D477" s="27">
        <v>125204.785</v>
      </c>
      <c r="E477" s="27">
        <f t="shared" si="1"/>
        <v>125204.785</v>
      </c>
      <c r="F477" s="30" t="str">
        <f t="shared" si="2"/>
        <v>#N/A</v>
      </c>
      <c r="G477" s="30" t="str">
        <f t="shared" si="3"/>
        <v>#N/A</v>
      </c>
      <c r="H477" s="67">
        <f t="shared" si="4"/>
        <v>125204.785</v>
      </c>
    </row>
    <row r="478">
      <c r="A478" s="26">
        <v>42481.0</v>
      </c>
      <c r="B478" s="30" t="str">
        <f>IFERROR(VLOOKUP(A478,'_holidays'!A478:B2583,2, false),"Ns")</f>
        <v>Y</v>
      </c>
      <c r="C478" s="30" t="str">
        <f>IFERROR(VLOOKUP(A478,'_holidays'!A478:C2583,3,False),"Ns")</f>
        <v>N</v>
      </c>
      <c r="D478" s="27">
        <v>125514.14</v>
      </c>
      <c r="E478" s="27">
        <f t="shared" si="1"/>
        <v>125514.14</v>
      </c>
      <c r="F478" s="30" t="str">
        <f t="shared" si="2"/>
        <v>#N/A</v>
      </c>
      <c r="G478" s="30" t="str">
        <f t="shared" si="3"/>
        <v>#N/A</v>
      </c>
      <c r="H478" s="67">
        <f t="shared" si="4"/>
        <v>125514.14</v>
      </c>
    </row>
    <row r="479">
      <c r="A479" s="26">
        <v>42482.0</v>
      </c>
      <c r="B479" s="30" t="str">
        <f>IFERROR(VLOOKUP(A479,'_holidays'!A479:B2584,2, false),"Ns")</f>
        <v>Y</v>
      </c>
      <c r="C479" s="30" t="str">
        <f>IFERROR(VLOOKUP(A479,'_holidays'!A479:C2584,3,False),"Ns")</f>
        <v>N</v>
      </c>
      <c r="D479" s="27">
        <v>120124.305</v>
      </c>
      <c r="E479" s="27">
        <f t="shared" si="1"/>
        <v>120124.305</v>
      </c>
      <c r="F479" s="30" t="str">
        <f t="shared" si="2"/>
        <v>#N/A</v>
      </c>
      <c r="G479" s="30" t="str">
        <f t="shared" si="3"/>
        <v>#N/A</v>
      </c>
      <c r="H479" s="67">
        <f t="shared" si="4"/>
        <v>120124.305</v>
      </c>
    </row>
    <row r="480">
      <c r="A480" s="26">
        <v>42483.0</v>
      </c>
      <c r="B480" s="30" t="str">
        <f>IFERROR(VLOOKUP(A480,'_holidays'!A480:B2585,2, false),"Ns")</f>
        <v>Y</v>
      </c>
      <c r="C480" s="30" t="str">
        <f>IFERROR(VLOOKUP(A480,'_holidays'!A480:C2585,3,False),"Ns")</f>
        <v>N</v>
      </c>
      <c r="D480" s="27">
        <v>108773.745</v>
      </c>
      <c r="E480" s="27">
        <f t="shared" si="1"/>
        <v>108773.745</v>
      </c>
      <c r="F480" s="30" t="str">
        <f t="shared" si="2"/>
        <v>#N/A</v>
      </c>
      <c r="G480" s="30" t="str">
        <f t="shared" si="3"/>
        <v>#N/A</v>
      </c>
      <c r="H480" s="67">
        <f t="shared" si="4"/>
        <v>108773.745</v>
      </c>
    </row>
    <row r="481">
      <c r="A481" s="26">
        <v>42484.0</v>
      </c>
      <c r="B481" s="30" t="str">
        <f>IFERROR(VLOOKUP(A481,'_holidays'!A481:B2586,2, false),"Ns")</f>
        <v>Y</v>
      </c>
      <c r="C481" s="30" t="str">
        <f>IFERROR(VLOOKUP(A481,'_holidays'!A481:C2586,3,False),"Ns")</f>
        <v>N</v>
      </c>
      <c r="D481" s="27">
        <v>105642.28</v>
      </c>
      <c r="E481" s="27">
        <f t="shared" si="1"/>
        <v>105642.28</v>
      </c>
      <c r="F481" s="30" t="str">
        <f t="shared" si="2"/>
        <v>#N/A</v>
      </c>
      <c r="G481" s="30" t="str">
        <f t="shared" si="3"/>
        <v>#N/A</v>
      </c>
      <c r="H481" s="67">
        <f t="shared" si="4"/>
        <v>105642.28</v>
      </c>
    </row>
    <row r="482">
      <c r="A482" s="26">
        <v>42485.0</v>
      </c>
      <c r="B482" s="30" t="str">
        <f>IFERROR(VLOOKUP(A482,'_holidays'!A482:B2587,2, false),"Ns")</f>
        <v>Y</v>
      </c>
      <c r="C482" s="30" t="str">
        <f>IFERROR(VLOOKUP(A482,'_holidays'!A482:C2587,3,False),"Ns")</f>
        <v>Y</v>
      </c>
      <c r="D482" s="27">
        <v>104072.435</v>
      </c>
      <c r="E482" s="27">
        <f t="shared" si="1"/>
        <v>104072.435</v>
      </c>
      <c r="F482" s="30" t="str">
        <f t="shared" si="2"/>
        <v>#N/A</v>
      </c>
      <c r="G482" s="37">
        <f t="shared" si="3"/>
        <v>104072.435</v>
      </c>
      <c r="H482" s="65" t="str">
        <f t="shared" si="4"/>
        <v>#N/A</v>
      </c>
    </row>
    <row r="483">
      <c r="A483" s="26">
        <v>42486.0</v>
      </c>
      <c r="B483" s="30" t="str">
        <f>IFERROR(VLOOKUP(A483,'_holidays'!A483:B2588,2, false),"Ns")</f>
        <v>Y</v>
      </c>
      <c r="C483" s="30" t="str">
        <f>IFERROR(VLOOKUP(A483,'_holidays'!A483:C2588,3,False),"Ns")</f>
        <v>N</v>
      </c>
      <c r="D483" s="27">
        <v>117437.665</v>
      </c>
      <c r="E483" s="27">
        <f t="shared" si="1"/>
        <v>117437.665</v>
      </c>
      <c r="F483" s="30" t="str">
        <f t="shared" si="2"/>
        <v>#N/A</v>
      </c>
      <c r="G483" s="30" t="str">
        <f t="shared" si="3"/>
        <v>#N/A</v>
      </c>
      <c r="H483" s="67">
        <f t="shared" si="4"/>
        <v>117437.665</v>
      </c>
    </row>
    <row r="484">
      <c r="A484" s="26">
        <v>42487.0</v>
      </c>
      <c r="B484" s="30" t="str">
        <f>IFERROR(VLOOKUP(A484,'_holidays'!A484:B2589,2, false),"Ns")</f>
        <v>Y</v>
      </c>
      <c r="C484" s="30" t="str">
        <f>IFERROR(VLOOKUP(A484,'_holidays'!A484:C2589,3,False),"Ns")</f>
        <v>N</v>
      </c>
      <c r="D484" s="27">
        <v>118531.5</v>
      </c>
      <c r="E484" s="27">
        <f t="shared" si="1"/>
        <v>118531.5</v>
      </c>
      <c r="F484" s="30" t="str">
        <f t="shared" si="2"/>
        <v>#N/A</v>
      </c>
      <c r="G484" s="30" t="str">
        <f t="shared" si="3"/>
        <v>#N/A</v>
      </c>
      <c r="H484" s="67">
        <f t="shared" si="4"/>
        <v>118531.5</v>
      </c>
    </row>
    <row r="485">
      <c r="A485" s="26">
        <v>42488.0</v>
      </c>
      <c r="B485" s="30" t="str">
        <f>IFERROR(VLOOKUP(A485,'_holidays'!A485:B2590,2, false),"Ns")</f>
        <v>Y</v>
      </c>
      <c r="C485" s="30" t="str">
        <f>IFERROR(VLOOKUP(A485,'_holidays'!A485:C2590,3,False),"Ns")</f>
        <v>N</v>
      </c>
      <c r="D485" s="27">
        <v>126847.02</v>
      </c>
      <c r="E485" s="27">
        <f t="shared" si="1"/>
        <v>126847.02</v>
      </c>
      <c r="F485" s="30" t="str">
        <f t="shared" si="2"/>
        <v>#N/A</v>
      </c>
      <c r="G485" s="30" t="str">
        <f t="shared" si="3"/>
        <v>#N/A</v>
      </c>
      <c r="H485" s="67">
        <f t="shared" si="4"/>
        <v>126847.02</v>
      </c>
    </row>
    <row r="486">
      <c r="A486" s="26">
        <v>42489.0</v>
      </c>
      <c r="B486" s="30" t="str">
        <f>IFERROR(VLOOKUP(A486,'_holidays'!A486:B2591,2, false),"Ns")</f>
        <v>Y</v>
      </c>
      <c r="C486" s="30" t="str">
        <f>IFERROR(VLOOKUP(A486,'_holidays'!A486:C2591,3,False),"Ns")</f>
        <v>N</v>
      </c>
      <c r="D486" s="27">
        <v>122054.13</v>
      </c>
      <c r="E486" s="27">
        <f t="shared" si="1"/>
        <v>122054.13</v>
      </c>
      <c r="F486" s="30" t="str">
        <f t="shared" si="2"/>
        <v>#N/A</v>
      </c>
      <c r="G486" s="30" t="str">
        <f t="shared" si="3"/>
        <v>#N/A</v>
      </c>
      <c r="H486" s="67">
        <f t="shared" si="4"/>
        <v>122054.13</v>
      </c>
    </row>
    <row r="487">
      <c r="A487" s="26">
        <v>42490.0</v>
      </c>
      <c r="B487" s="30" t="str">
        <f>IFERROR(VLOOKUP(A487,'_holidays'!A487:B2592,2, false),"Ns")</f>
        <v>Y</v>
      </c>
      <c r="C487" s="30" t="str">
        <f>IFERROR(VLOOKUP(A487,'_holidays'!A487:C2592,3,False),"Ns")</f>
        <v>N</v>
      </c>
      <c r="D487" s="27">
        <v>103505.195</v>
      </c>
      <c r="E487" s="27">
        <f t="shared" si="1"/>
        <v>103505.195</v>
      </c>
      <c r="F487" s="30" t="str">
        <f t="shared" si="2"/>
        <v>#N/A</v>
      </c>
      <c r="G487" s="30" t="str">
        <f t="shared" si="3"/>
        <v>#N/A</v>
      </c>
      <c r="H487" s="67">
        <f t="shared" si="4"/>
        <v>103505.195</v>
      </c>
    </row>
    <row r="488">
      <c r="A488" s="26">
        <v>42491.0</v>
      </c>
      <c r="B488" s="30" t="str">
        <f>IFERROR(VLOOKUP(A488,'_holidays'!A488:B2593,2, false),"Ns")</f>
        <v>Ns</v>
      </c>
      <c r="C488" s="30" t="str">
        <f>IFERROR(VLOOKUP(A488,'_holidays'!A488:C2593,3,False),"Ns")</f>
        <v>Ns</v>
      </c>
      <c r="D488" s="27">
        <v>98873.535</v>
      </c>
      <c r="E488" s="27" t="str">
        <f t="shared" si="1"/>
        <v>#N/A</v>
      </c>
      <c r="F488" s="30" t="str">
        <f t="shared" si="2"/>
        <v>#N/A</v>
      </c>
      <c r="G488" s="30" t="str">
        <f t="shared" si="3"/>
        <v>#N/A</v>
      </c>
      <c r="H488" s="65" t="str">
        <f t="shared" si="4"/>
        <v>#N/A</v>
      </c>
    </row>
    <row r="489">
      <c r="A489" s="26">
        <v>42492.0</v>
      </c>
      <c r="B489" s="30" t="str">
        <f>IFERROR(VLOOKUP(A489,'_holidays'!A489:B2594,2, false),"Ns")</f>
        <v>Ns</v>
      </c>
      <c r="C489" s="30" t="str">
        <f>IFERROR(VLOOKUP(A489,'_holidays'!A489:C2594,3,False),"Ns")</f>
        <v>Ns</v>
      </c>
      <c r="D489" s="27">
        <v>116969.63</v>
      </c>
      <c r="E489" s="27" t="str">
        <f t="shared" si="1"/>
        <v>#N/A</v>
      </c>
      <c r="F489" s="30" t="str">
        <f t="shared" si="2"/>
        <v>#N/A</v>
      </c>
      <c r="G489" s="30" t="str">
        <f t="shared" si="3"/>
        <v>#N/A</v>
      </c>
      <c r="H489" s="65" t="str">
        <f t="shared" si="4"/>
        <v>#N/A</v>
      </c>
    </row>
    <row r="490">
      <c r="A490" s="26">
        <v>42493.0</v>
      </c>
      <c r="B490" s="30" t="str">
        <f>IFERROR(VLOOKUP(A490,'_holidays'!A490:B2595,2, false),"Ns")</f>
        <v>Ns</v>
      </c>
      <c r="C490" s="30" t="str">
        <f>IFERROR(VLOOKUP(A490,'_holidays'!A490:C2595,3,False),"Ns")</f>
        <v>Ns</v>
      </c>
      <c r="D490" s="27">
        <v>119014.445</v>
      </c>
      <c r="E490" s="27" t="str">
        <f t="shared" si="1"/>
        <v>#N/A</v>
      </c>
      <c r="F490" s="30" t="str">
        <f t="shared" si="2"/>
        <v>#N/A</v>
      </c>
      <c r="G490" s="30" t="str">
        <f t="shared" si="3"/>
        <v>#N/A</v>
      </c>
      <c r="H490" s="65" t="str">
        <f t="shared" si="4"/>
        <v>#N/A</v>
      </c>
    </row>
    <row r="491">
      <c r="A491" s="26">
        <v>42494.0</v>
      </c>
      <c r="B491" s="30" t="str">
        <f>IFERROR(VLOOKUP(A491,'_holidays'!A491:B2596,2, false),"Ns")</f>
        <v>Ns</v>
      </c>
      <c r="C491" s="30" t="str">
        <f>IFERROR(VLOOKUP(A491,'_holidays'!A491:C2596,3,False),"Ns")</f>
        <v>Ns</v>
      </c>
      <c r="D491" s="27">
        <v>124525.185</v>
      </c>
      <c r="E491" s="27" t="str">
        <f t="shared" si="1"/>
        <v>#N/A</v>
      </c>
      <c r="F491" s="30" t="str">
        <f t="shared" si="2"/>
        <v>#N/A</v>
      </c>
      <c r="G491" s="30" t="str">
        <f t="shared" si="3"/>
        <v>#N/A</v>
      </c>
      <c r="H491" s="65" t="str">
        <f t="shared" si="4"/>
        <v>#N/A</v>
      </c>
    </row>
    <row r="492">
      <c r="A492" s="26">
        <v>42495.0</v>
      </c>
      <c r="B492" s="30" t="str">
        <f>IFERROR(VLOOKUP(A492,'_holidays'!A492:B2597,2, false),"Ns")</f>
        <v>Y</v>
      </c>
      <c r="C492" s="30" t="str">
        <f>IFERROR(VLOOKUP(A492,'_holidays'!A492:C2597,3,False),"Ns")</f>
        <v>N</v>
      </c>
      <c r="D492" s="27">
        <v>118192.055</v>
      </c>
      <c r="E492" s="27">
        <f t="shared" si="1"/>
        <v>118192.055</v>
      </c>
      <c r="F492" s="30" t="str">
        <f t="shared" si="2"/>
        <v>#N/A</v>
      </c>
      <c r="G492" s="30" t="str">
        <f t="shared" si="3"/>
        <v>#N/A</v>
      </c>
      <c r="H492" s="67">
        <f t="shared" si="4"/>
        <v>118192.055</v>
      </c>
    </row>
    <row r="493">
      <c r="A493" s="26">
        <v>42496.0</v>
      </c>
      <c r="B493" s="30" t="str">
        <f>IFERROR(VLOOKUP(A493,'_holidays'!A493:B2598,2, false),"Ns")</f>
        <v>Y</v>
      </c>
      <c r="C493" s="30" t="str">
        <f>IFERROR(VLOOKUP(A493,'_holidays'!A493:C2598,3,False),"Ns")</f>
        <v>N</v>
      </c>
      <c r="D493" s="27">
        <v>120421.32</v>
      </c>
      <c r="E493" s="27">
        <f t="shared" si="1"/>
        <v>120421.32</v>
      </c>
      <c r="F493" s="30" t="str">
        <f t="shared" si="2"/>
        <v>#N/A</v>
      </c>
      <c r="G493" s="30" t="str">
        <f t="shared" si="3"/>
        <v>#N/A</v>
      </c>
      <c r="H493" s="67">
        <f t="shared" si="4"/>
        <v>120421.32</v>
      </c>
    </row>
    <row r="494">
      <c r="A494" s="26">
        <v>42497.0</v>
      </c>
      <c r="B494" s="30" t="str">
        <f>IFERROR(VLOOKUP(A494,'_holidays'!A494:B2599,2, false),"Ns")</f>
        <v>N</v>
      </c>
      <c r="C494" s="30" t="str">
        <f>IFERROR(VLOOKUP(A494,'_holidays'!A494:C2599,3,False),"Ns")</f>
        <v>N</v>
      </c>
      <c r="D494" s="27">
        <v>106052.64</v>
      </c>
      <c r="E494" s="27" t="str">
        <f t="shared" si="1"/>
        <v>#N/A</v>
      </c>
      <c r="F494" s="37">
        <f t="shared" si="2"/>
        <v>106052.64</v>
      </c>
      <c r="G494" s="30" t="str">
        <f t="shared" si="3"/>
        <v>#N/A</v>
      </c>
      <c r="H494" s="67">
        <f t="shared" si="4"/>
        <v>106052.64</v>
      </c>
    </row>
    <row r="495">
      <c r="A495" s="26">
        <v>42498.0</v>
      </c>
      <c r="B495" s="30" t="str">
        <f>IFERROR(VLOOKUP(A495,'_holidays'!A495:B2600,2, false),"Ns")</f>
        <v>Y</v>
      </c>
      <c r="C495" s="30" t="str">
        <f>IFERROR(VLOOKUP(A495,'_holidays'!A495:C2600,3,False),"Ns")</f>
        <v>N</v>
      </c>
      <c r="D495" s="27">
        <v>103487.28</v>
      </c>
      <c r="E495" s="27">
        <f t="shared" si="1"/>
        <v>103487.28</v>
      </c>
      <c r="F495" s="30" t="str">
        <f t="shared" si="2"/>
        <v>#N/A</v>
      </c>
      <c r="G495" s="30" t="str">
        <f t="shared" si="3"/>
        <v>#N/A</v>
      </c>
      <c r="H495" s="67">
        <f t="shared" si="4"/>
        <v>103487.28</v>
      </c>
    </row>
    <row r="496">
      <c r="A496" s="26">
        <v>42499.0</v>
      </c>
      <c r="B496" s="30" t="str">
        <f>IFERROR(VLOOKUP(A496,'_holidays'!A496:B2601,2, false),"Ns")</f>
        <v>Y</v>
      </c>
      <c r="C496" s="30" t="str">
        <f>IFERROR(VLOOKUP(A496,'_holidays'!A496:C2601,3,False),"Ns")</f>
        <v>N</v>
      </c>
      <c r="D496" s="27">
        <v>119781.135</v>
      </c>
      <c r="E496" s="27">
        <f t="shared" si="1"/>
        <v>119781.135</v>
      </c>
      <c r="F496" s="30" t="str">
        <f t="shared" si="2"/>
        <v>#N/A</v>
      </c>
      <c r="G496" s="30" t="str">
        <f t="shared" si="3"/>
        <v>#N/A</v>
      </c>
      <c r="H496" s="67">
        <f t="shared" si="4"/>
        <v>119781.135</v>
      </c>
    </row>
    <row r="497">
      <c r="A497" s="26">
        <v>42500.0</v>
      </c>
      <c r="B497" s="30" t="str">
        <f>IFERROR(VLOOKUP(A497,'_holidays'!A497:B2602,2, false),"Ns")</f>
        <v>Y</v>
      </c>
      <c r="C497" s="30" t="str">
        <f>IFERROR(VLOOKUP(A497,'_holidays'!A497:C2602,3,False),"Ns")</f>
        <v>N</v>
      </c>
      <c r="D497" s="27">
        <v>119611.88</v>
      </c>
      <c r="E497" s="27">
        <f t="shared" si="1"/>
        <v>119611.88</v>
      </c>
      <c r="F497" s="30" t="str">
        <f t="shared" si="2"/>
        <v>#N/A</v>
      </c>
      <c r="G497" s="30" t="str">
        <f t="shared" si="3"/>
        <v>#N/A</v>
      </c>
      <c r="H497" s="67">
        <f t="shared" si="4"/>
        <v>119611.88</v>
      </c>
    </row>
    <row r="498">
      <c r="A498" s="26">
        <v>42501.0</v>
      </c>
      <c r="B498" s="30" t="str">
        <f>IFERROR(VLOOKUP(A498,'_holidays'!A498:B2603,2, false),"Ns")</f>
        <v>Y</v>
      </c>
      <c r="C498" s="30" t="str">
        <f>IFERROR(VLOOKUP(A498,'_holidays'!A498:C2603,3,False),"Ns")</f>
        <v>N</v>
      </c>
      <c r="D498" s="27">
        <v>123616.28</v>
      </c>
      <c r="E498" s="27">
        <f t="shared" si="1"/>
        <v>123616.28</v>
      </c>
      <c r="F498" s="30" t="str">
        <f t="shared" si="2"/>
        <v>#N/A</v>
      </c>
      <c r="G498" s="30" t="str">
        <f t="shared" si="3"/>
        <v>#N/A</v>
      </c>
      <c r="H498" s="67">
        <f t="shared" si="4"/>
        <v>123616.28</v>
      </c>
    </row>
    <row r="499">
      <c r="A499" s="26">
        <v>42502.0</v>
      </c>
      <c r="B499" s="30" t="str">
        <f>IFERROR(VLOOKUP(A499,'_holidays'!A499:B2604,2, false),"Ns")</f>
        <v>Y</v>
      </c>
      <c r="C499" s="30" t="str">
        <f>IFERROR(VLOOKUP(A499,'_holidays'!A499:C2604,3,False),"Ns")</f>
        <v>N</v>
      </c>
      <c r="D499" s="27">
        <v>120693.53</v>
      </c>
      <c r="E499" s="27">
        <f t="shared" si="1"/>
        <v>120693.53</v>
      </c>
      <c r="F499" s="30" t="str">
        <f t="shared" si="2"/>
        <v>#N/A</v>
      </c>
      <c r="G499" s="30" t="str">
        <f t="shared" si="3"/>
        <v>#N/A</v>
      </c>
      <c r="H499" s="67">
        <f t="shared" si="4"/>
        <v>120693.53</v>
      </c>
    </row>
    <row r="500">
      <c r="A500" s="26">
        <v>42503.0</v>
      </c>
      <c r="B500" s="30" t="str">
        <f>IFERROR(VLOOKUP(A500,'_holidays'!A500:B2605,2, false),"Ns")</f>
        <v>Y</v>
      </c>
      <c r="C500" s="30" t="str">
        <f>IFERROR(VLOOKUP(A500,'_holidays'!A500:C2605,3,False),"Ns")</f>
        <v>N</v>
      </c>
      <c r="D500" s="27">
        <v>118800.07</v>
      </c>
      <c r="E500" s="27">
        <f t="shared" si="1"/>
        <v>118800.07</v>
      </c>
      <c r="F500" s="30" t="str">
        <f t="shared" si="2"/>
        <v>#N/A</v>
      </c>
      <c r="G500" s="30" t="str">
        <f t="shared" si="3"/>
        <v>#N/A</v>
      </c>
      <c r="H500" s="67">
        <f t="shared" si="4"/>
        <v>118800.07</v>
      </c>
    </row>
    <row r="501">
      <c r="A501" s="26">
        <v>42504.0</v>
      </c>
      <c r="B501" s="30" t="str">
        <f>IFERROR(VLOOKUP(A501,'_holidays'!A501:B2606,2, false),"Ns")</f>
        <v>Y</v>
      </c>
      <c r="C501" s="30" t="str">
        <f>IFERROR(VLOOKUP(A501,'_holidays'!A501:C2606,3,False),"Ns")</f>
        <v>N</v>
      </c>
      <c r="D501" s="27">
        <v>101945.995</v>
      </c>
      <c r="E501" s="27">
        <f t="shared" si="1"/>
        <v>101945.995</v>
      </c>
      <c r="F501" s="30" t="str">
        <f t="shared" si="2"/>
        <v>#N/A</v>
      </c>
      <c r="G501" s="30" t="str">
        <f t="shared" si="3"/>
        <v>#N/A</v>
      </c>
      <c r="H501" s="67">
        <f t="shared" si="4"/>
        <v>101945.995</v>
      </c>
    </row>
    <row r="502">
      <c r="A502" s="26">
        <v>42505.0</v>
      </c>
      <c r="B502" s="30" t="str">
        <f>IFERROR(VLOOKUP(A502,'_holidays'!A502:B2607,2, false),"Ns")</f>
        <v>Y</v>
      </c>
      <c r="C502" s="30" t="str">
        <f>IFERROR(VLOOKUP(A502,'_holidays'!A502:C2607,3,False),"Ns")</f>
        <v>N</v>
      </c>
      <c r="D502" s="27">
        <v>99697.62</v>
      </c>
      <c r="E502" s="27">
        <f t="shared" si="1"/>
        <v>99697.62</v>
      </c>
      <c r="F502" s="30" t="str">
        <f t="shared" si="2"/>
        <v>#N/A</v>
      </c>
      <c r="G502" s="30" t="str">
        <f t="shared" si="3"/>
        <v>#N/A</v>
      </c>
      <c r="H502" s="67">
        <f t="shared" si="4"/>
        <v>99697.62</v>
      </c>
    </row>
    <row r="503">
      <c r="A503" s="26">
        <v>42506.0</v>
      </c>
      <c r="B503" s="30" t="str">
        <f>IFERROR(VLOOKUP(A503,'_holidays'!A503:B2608,2, false),"Ns")</f>
        <v>Y</v>
      </c>
      <c r="C503" s="30" t="str">
        <f>IFERROR(VLOOKUP(A503,'_holidays'!A503:C2608,3,False),"Ns")</f>
        <v>N</v>
      </c>
      <c r="D503" s="27">
        <v>121182.695</v>
      </c>
      <c r="E503" s="27">
        <f t="shared" si="1"/>
        <v>121182.695</v>
      </c>
      <c r="F503" s="30" t="str">
        <f t="shared" si="2"/>
        <v>#N/A</v>
      </c>
      <c r="G503" s="30" t="str">
        <f t="shared" si="3"/>
        <v>#N/A</v>
      </c>
      <c r="H503" s="67">
        <f t="shared" si="4"/>
        <v>121182.695</v>
      </c>
    </row>
    <row r="504">
      <c r="A504" s="26">
        <v>42507.0</v>
      </c>
      <c r="B504" s="30" t="str">
        <f>IFERROR(VLOOKUP(A504,'_holidays'!A504:B2609,2, false),"Ns")</f>
        <v>Y</v>
      </c>
      <c r="C504" s="30" t="str">
        <f>IFERROR(VLOOKUP(A504,'_holidays'!A504:C2609,3,False),"Ns")</f>
        <v>N</v>
      </c>
      <c r="D504" s="27">
        <v>124209.405</v>
      </c>
      <c r="E504" s="27">
        <f t="shared" si="1"/>
        <v>124209.405</v>
      </c>
      <c r="F504" s="30" t="str">
        <f t="shared" si="2"/>
        <v>#N/A</v>
      </c>
      <c r="G504" s="30" t="str">
        <f t="shared" si="3"/>
        <v>#N/A</v>
      </c>
      <c r="H504" s="67">
        <f t="shared" si="4"/>
        <v>124209.405</v>
      </c>
    </row>
    <row r="505">
      <c r="A505" s="26">
        <v>42508.0</v>
      </c>
      <c r="B505" s="30" t="str">
        <f>IFERROR(VLOOKUP(A505,'_holidays'!A505:B2610,2, false),"Ns")</f>
        <v>Y</v>
      </c>
      <c r="C505" s="30" t="str">
        <f>IFERROR(VLOOKUP(A505,'_holidays'!A505:C2610,3,False),"Ns")</f>
        <v>N</v>
      </c>
      <c r="D505" s="27">
        <v>124352.215</v>
      </c>
      <c r="E505" s="27">
        <f t="shared" si="1"/>
        <v>124352.215</v>
      </c>
      <c r="F505" s="30" t="str">
        <f t="shared" si="2"/>
        <v>#N/A</v>
      </c>
      <c r="G505" s="30" t="str">
        <f t="shared" si="3"/>
        <v>#N/A</v>
      </c>
      <c r="H505" s="67">
        <f t="shared" si="4"/>
        <v>124352.215</v>
      </c>
    </row>
    <row r="506">
      <c r="A506" s="26">
        <v>42509.0</v>
      </c>
      <c r="B506" s="30" t="str">
        <f>IFERROR(VLOOKUP(A506,'_holidays'!A506:B2611,2, false),"Ns")</f>
        <v>Y</v>
      </c>
      <c r="C506" s="30" t="str">
        <f>IFERROR(VLOOKUP(A506,'_holidays'!A506:C2611,3,False),"Ns")</f>
        <v>N</v>
      </c>
      <c r="D506" s="27">
        <v>124392.29</v>
      </c>
      <c r="E506" s="27">
        <f t="shared" si="1"/>
        <v>124392.29</v>
      </c>
      <c r="F506" s="30" t="str">
        <f t="shared" si="2"/>
        <v>#N/A</v>
      </c>
      <c r="G506" s="30" t="str">
        <f t="shared" si="3"/>
        <v>#N/A</v>
      </c>
      <c r="H506" s="67">
        <f t="shared" si="4"/>
        <v>124392.29</v>
      </c>
    </row>
    <row r="507">
      <c r="A507" s="26">
        <v>42510.0</v>
      </c>
      <c r="B507" s="30" t="str">
        <f>IFERROR(VLOOKUP(A507,'_holidays'!A507:B2612,2, false),"Ns")</f>
        <v>Y</v>
      </c>
      <c r="C507" s="30" t="str">
        <f>IFERROR(VLOOKUP(A507,'_holidays'!A507:C2612,3,False),"Ns")</f>
        <v>N</v>
      </c>
      <c r="D507" s="27">
        <v>127705.84</v>
      </c>
      <c r="E507" s="27">
        <f t="shared" si="1"/>
        <v>127705.84</v>
      </c>
      <c r="F507" s="30" t="str">
        <f t="shared" si="2"/>
        <v>#N/A</v>
      </c>
      <c r="G507" s="30" t="str">
        <f t="shared" si="3"/>
        <v>#N/A</v>
      </c>
      <c r="H507" s="67">
        <f t="shared" si="4"/>
        <v>127705.84</v>
      </c>
    </row>
    <row r="508">
      <c r="A508" s="26">
        <v>42511.0</v>
      </c>
      <c r="B508" s="30" t="str">
        <f>IFERROR(VLOOKUP(A508,'_holidays'!A508:B2613,2, false),"Ns")</f>
        <v>Y</v>
      </c>
      <c r="C508" s="30" t="str">
        <f>IFERROR(VLOOKUP(A508,'_holidays'!A508:C2613,3,False),"Ns")</f>
        <v>N</v>
      </c>
      <c r="D508" s="27">
        <v>112336.78</v>
      </c>
      <c r="E508" s="27">
        <f t="shared" si="1"/>
        <v>112336.78</v>
      </c>
      <c r="F508" s="30" t="str">
        <f t="shared" si="2"/>
        <v>#N/A</v>
      </c>
      <c r="G508" s="30" t="str">
        <f t="shared" si="3"/>
        <v>#N/A</v>
      </c>
      <c r="H508" s="67">
        <f t="shared" si="4"/>
        <v>112336.78</v>
      </c>
    </row>
    <row r="509">
      <c r="A509" s="26">
        <v>42512.0</v>
      </c>
      <c r="B509" s="30" t="str">
        <f>IFERROR(VLOOKUP(A509,'_holidays'!A509:B2614,2, false),"Ns")</f>
        <v>Y</v>
      </c>
      <c r="C509" s="30" t="str">
        <f>IFERROR(VLOOKUP(A509,'_holidays'!A509:C2614,3,False),"Ns")</f>
        <v>N</v>
      </c>
      <c r="D509" s="27">
        <v>101618.98</v>
      </c>
      <c r="E509" s="27">
        <f t="shared" si="1"/>
        <v>101618.98</v>
      </c>
      <c r="F509" s="30" t="str">
        <f t="shared" si="2"/>
        <v>#N/A</v>
      </c>
      <c r="G509" s="30" t="str">
        <f t="shared" si="3"/>
        <v>#N/A</v>
      </c>
      <c r="H509" s="67">
        <f t="shared" si="4"/>
        <v>101618.98</v>
      </c>
    </row>
    <row r="510">
      <c r="A510" s="26">
        <v>42513.0</v>
      </c>
      <c r="B510" s="30" t="str">
        <f>IFERROR(VLOOKUP(A510,'_holidays'!A510:B2615,2, false),"Ns")</f>
        <v>Y</v>
      </c>
      <c r="C510" s="30" t="str">
        <f>IFERROR(VLOOKUP(A510,'_holidays'!A510:C2615,3,False),"Ns")</f>
        <v>N</v>
      </c>
      <c r="D510" s="27">
        <v>121424.42</v>
      </c>
      <c r="E510" s="27">
        <f t="shared" si="1"/>
        <v>121424.42</v>
      </c>
      <c r="F510" s="30" t="str">
        <f t="shared" si="2"/>
        <v>#N/A</v>
      </c>
      <c r="G510" s="30" t="str">
        <f t="shared" si="3"/>
        <v>#N/A</v>
      </c>
      <c r="H510" s="67">
        <f t="shared" si="4"/>
        <v>121424.42</v>
      </c>
    </row>
    <row r="511">
      <c r="A511" s="26">
        <v>42514.0</v>
      </c>
      <c r="B511" s="30" t="str">
        <f>IFERROR(VLOOKUP(A511,'_holidays'!A511:B2616,2, false),"Ns")</f>
        <v>Y</v>
      </c>
      <c r="C511" s="30" t="str">
        <f>IFERROR(VLOOKUP(A511,'_holidays'!A511:C2616,3,False),"Ns")</f>
        <v>N</v>
      </c>
      <c r="D511" s="27">
        <v>131916.405</v>
      </c>
      <c r="E511" s="27">
        <f t="shared" si="1"/>
        <v>131916.405</v>
      </c>
      <c r="F511" s="30" t="str">
        <f t="shared" si="2"/>
        <v>#N/A</v>
      </c>
      <c r="G511" s="30" t="str">
        <f t="shared" si="3"/>
        <v>#N/A</v>
      </c>
      <c r="H511" s="67">
        <f t="shared" si="4"/>
        <v>131916.405</v>
      </c>
    </row>
    <row r="512">
      <c r="A512" s="26">
        <v>42515.0</v>
      </c>
      <c r="B512" s="30" t="str">
        <f>IFERROR(VLOOKUP(A512,'_holidays'!A512:B2617,2, false),"Ns")</f>
        <v>Y</v>
      </c>
      <c r="C512" s="30" t="str">
        <f>IFERROR(VLOOKUP(A512,'_holidays'!A512:C2617,3,False),"Ns")</f>
        <v>N</v>
      </c>
      <c r="D512" s="27">
        <v>132170.05</v>
      </c>
      <c r="E512" s="27">
        <f t="shared" si="1"/>
        <v>132170.05</v>
      </c>
      <c r="F512" s="30" t="str">
        <f t="shared" si="2"/>
        <v>#N/A</v>
      </c>
      <c r="G512" s="30" t="str">
        <f t="shared" si="3"/>
        <v>#N/A</v>
      </c>
      <c r="H512" s="67">
        <f t="shared" si="4"/>
        <v>132170.05</v>
      </c>
    </row>
    <row r="513">
      <c r="A513" s="26">
        <v>42516.0</v>
      </c>
      <c r="B513" s="30" t="str">
        <f>IFERROR(VLOOKUP(A513,'_holidays'!A513:B2618,2, false),"Ns")</f>
        <v>Y</v>
      </c>
      <c r="C513" s="30" t="str">
        <f>IFERROR(VLOOKUP(A513,'_holidays'!A513:C2618,3,False),"Ns")</f>
        <v>N</v>
      </c>
      <c r="D513" s="27">
        <v>137080.875</v>
      </c>
      <c r="E513" s="27">
        <f t="shared" si="1"/>
        <v>137080.875</v>
      </c>
      <c r="F513" s="30" t="str">
        <f t="shared" si="2"/>
        <v>#N/A</v>
      </c>
      <c r="G513" s="30" t="str">
        <f t="shared" si="3"/>
        <v>#N/A</v>
      </c>
      <c r="H513" s="67">
        <f t="shared" si="4"/>
        <v>137080.875</v>
      </c>
    </row>
    <row r="514">
      <c r="A514" s="26">
        <v>42517.0</v>
      </c>
      <c r="B514" s="30" t="str">
        <f>IFERROR(VLOOKUP(A514,'_holidays'!A514:B2619,2, false),"Ns")</f>
        <v>Y</v>
      </c>
      <c r="C514" s="30" t="str">
        <f>IFERROR(VLOOKUP(A514,'_holidays'!A514:C2619,3,False),"Ns")</f>
        <v>N</v>
      </c>
      <c r="D514" s="27">
        <v>134317.62</v>
      </c>
      <c r="E514" s="27">
        <f t="shared" si="1"/>
        <v>134317.62</v>
      </c>
      <c r="F514" s="30" t="str">
        <f t="shared" si="2"/>
        <v>#N/A</v>
      </c>
      <c r="G514" s="30" t="str">
        <f t="shared" si="3"/>
        <v>#N/A</v>
      </c>
      <c r="H514" s="67">
        <f t="shared" si="4"/>
        <v>134317.62</v>
      </c>
    </row>
    <row r="515">
      <c r="A515" s="26">
        <v>42518.0</v>
      </c>
      <c r="B515" s="30" t="str">
        <f>IFERROR(VLOOKUP(A515,'_holidays'!A515:B2620,2, false),"Ns")</f>
        <v>Y</v>
      </c>
      <c r="C515" s="30" t="str">
        <f>IFERROR(VLOOKUP(A515,'_holidays'!A515:C2620,3,False),"Ns")</f>
        <v>N</v>
      </c>
      <c r="D515" s="27">
        <v>119938.795</v>
      </c>
      <c r="E515" s="27">
        <f t="shared" si="1"/>
        <v>119938.795</v>
      </c>
      <c r="F515" s="30" t="str">
        <f t="shared" si="2"/>
        <v>#N/A</v>
      </c>
      <c r="G515" s="30" t="str">
        <f t="shared" si="3"/>
        <v>#N/A</v>
      </c>
      <c r="H515" s="67">
        <f t="shared" si="4"/>
        <v>119938.795</v>
      </c>
    </row>
    <row r="516">
      <c r="A516" s="26">
        <v>42519.0</v>
      </c>
      <c r="B516" s="30" t="str">
        <f>IFERROR(VLOOKUP(A516,'_holidays'!A516:B2621,2, false),"Ns")</f>
        <v>Y</v>
      </c>
      <c r="C516" s="30" t="str">
        <f>IFERROR(VLOOKUP(A516,'_holidays'!A516:C2621,3,False),"Ns")</f>
        <v>N</v>
      </c>
      <c r="D516" s="27">
        <v>118751.965</v>
      </c>
      <c r="E516" s="27">
        <f t="shared" si="1"/>
        <v>118751.965</v>
      </c>
      <c r="F516" s="30" t="str">
        <f t="shared" si="2"/>
        <v>#N/A</v>
      </c>
      <c r="G516" s="30" t="str">
        <f t="shared" si="3"/>
        <v>#N/A</v>
      </c>
      <c r="H516" s="67">
        <f t="shared" si="4"/>
        <v>118751.965</v>
      </c>
    </row>
    <row r="517">
      <c r="A517" s="26">
        <v>42520.0</v>
      </c>
      <c r="B517" s="30" t="str">
        <f>IFERROR(VLOOKUP(A517,'_holidays'!A517:B2622,2, false),"Ns")</f>
        <v>Y</v>
      </c>
      <c r="C517" s="30" t="str">
        <f>IFERROR(VLOOKUP(A517,'_holidays'!A517:C2622,3,False),"Ns")</f>
        <v>N</v>
      </c>
      <c r="D517" s="27">
        <v>134983.955</v>
      </c>
      <c r="E517" s="27">
        <f t="shared" si="1"/>
        <v>134983.955</v>
      </c>
      <c r="F517" s="30" t="str">
        <f t="shared" si="2"/>
        <v>#N/A</v>
      </c>
      <c r="G517" s="30" t="str">
        <f t="shared" si="3"/>
        <v>#N/A</v>
      </c>
      <c r="H517" s="67">
        <f t="shared" si="4"/>
        <v>134983.955</v>
      </c>
    </row>
    <row r="518">
      <c r="A518" s="26">
        <v>42521.0</v>
      </c>
      <c r="B518" s="30" t="str">
        <f>IFERROR(VLOOKUP(A518,'_holidays'!A518:B2623,2, false),"Ns")</f>
        <v>Y</v>
      </c>
      <c r="C518" s="30" t="str">
        <f>IFERROR(VLOOKUP(A518,'_holidays'!A518:C2623,3,False),"Ns")</f>
        <v>N</v>
      </c>
      <c r="D518" s="27">
        <v>140402.15</v>
      </c>
      <c r="E518" s="27">
        <f t="shared" si="1"/>
        <v>140402.15</v>
      </c>
      <c r="F518" s="30" t="str">
        <f t="shared" si="2"/>
        <v>#N/A</v>
      </c>
      <c r="G518" s="30" t="str">
        <f t="shared" si="3"/>
        <v>#N/A</v>
      </c>
      <c r="H518" s="67">
        <f t="shared" si="4"/>
        <v>140402.15</v>
      </c>
    </row>
    <row r="519">
      <c r="A519" s="26">
        <v>42522.0</v>
      </c>
      <c r="B519" s="30" t="str">
        <f>IFERROR(VLOOKUP(A519,'_holidays'!A519:B2624,2, false),"Ns")</f>
        <v>Ns</v>
      </c>
      <c r="C519" s="30" t="str">
        <f>IFERROR(VLOOKUP(A519,'_holidays'!A519:C2624,3,False),"Ns")</f>
        <v>Ns</v>
      </c>
      <c r="D519" s="27">
        <v>141195.03</v>
      </c>
      <c r="E519" s="27" t="str">
        <f t="shared" si="1"/>
        <v>#N/A</v>
      </c>
      <c r="F519" s="30" t="str">
        <f t="shared" si="2"/>
        <v>#N/A</v>
      </c>
      <c r="G519" s="30" t="str">
        <f t="shared" si="3"/>
        <v>#N/A</v>
      </c>
      <c r="H519" s="65" t="str">
        <f t="shared" si="4"/>
        <v>#N/A</v>
      </c>
    </row>
    <row r="520">
      <c r="A520" s="26">
        <v>42523.0</v>
      </c>
      <c r="B520" s="30" t="str">
        <f>IFERROR(VLOOKUP(A520,'_holidays'!A520:B2625,2, false),"Ns")</f>
        <v>Ns</v>
      </c>
      <c r="C520" s="30" t="str">
        <f>IFERROR(VLOOKUP(A520,'_holidays'!A520:C2625,3,False),"Ns")</f>
        <v>Ns</v>
      </c>
      <c r="D520" s="27">
        <v>141292.56</v>
      </c>
      <c r="E520" s="27" t="str">
        <f t="shared" si="1"/>
        <v>#N/A</v>
      </c>
      <c r="F520" s="30" t="str">
        <f t="shared" si="2"/>
        <v>#N/A</v>
      </c>
      <c r="G520" s="30" t="str">
        <f t="shared" si="3"/>
        <v>#N/A</v>
      </c>
      <c r="H520" s="65" t="str">
        <f t="shared" si="4"/>
        <v>#N/A</v>
      </c>
    </row>
    <row r="521">
      <c r="A521" s="26">
        <v>42524.0</v>
      </c>
      <c r="B521" s="30" t="str">
        <f>IFERROR(VLOOKUP(A521,'_holidays'!A521:B2626,2, false),"Ns")</f>
        <v>Ns</v>
      </c>
      <c r="C521" s="30" t="str">
        <f>IFERROR(VLOOKUP(A521,'_holidays'!A521:C2626,3,False),"Ns")</f>
        <v>Ns</v>
      </c>
      <c r="D521" s="27">
        <v>137717.255</v>
      </c>
      <c r="E521" s="27" t="str">
        <f t="shared" si="1"/>
        <v>#N/A</v>
      </c>
      <c r="F521" s="30" t="str">
        <f t="shared" si="2"/>
        <v>#N/A</v>
      </c>
      <c r="G521" s="30" t="str">
        <f t="shared" si="3"/>
        <v>#N/A</v>
      </c>
      <c r="H521" s="65" t="str">
        <f t="shared" si="4"/>
        <v>#N/A</v>
      </c>
    </row>
    <row r="522">
      <c r="A522" s="26">
        <v>42525.0</v>
      </c>
      <c r="B522" s="30" t="str">
        <f>IFERROR(VLOOKUP(A522,'_holidays'!A522:B2627,2, false),"Ns")</f>
        <v>Ns</v>
      </c>
      <c r="C522" s="30" t="str">
        <f>IFERROR(VLOOKUP(A522,'_holidays'!A522:C2627,3,False),"Ns")</f>
        <v>Ns</v>
      </c>
      <c r="D522" s="27">
        <v>122764.33</v>
      </c>
      <c r="E522" s="27" t="str">
        <f t="shared" si="1"/>
        <v>#N/A</v>
      </c>
      <c r="F522" s="30" t="str">
        <f t="shared" si="2"/>
        <v>#N/A</v>
      </c>
      <c r="G522" s="30" t="str">
        <f t="shared" si="3"/>
        <v>#N/A</v>
      </c>
      <c r="H522" s="65" t="str">
        <f t="shared" si="4"/>
        <v>#N/A</v>
      </c>
    </row>
    <row r="523">
      <c r="A523" s="26">
        <v>42526.0</v>
      </c>
      <c r="B523" s="30" t="str">
        <f>IFERROR(VLOOKUP(A523,'_holidays'!A523:B2628,2, false),"Ns")</f>
        <v>Ns</v>
      </c>
      <c r="C523" s="30" t="str">
        <f>IFERROR(VLOOKUP(A523,'_holidays'!A523:C2628,3,False),"Ns")</f>
        <v>Ns</v>
      </c>
      <c r="D523" s="27">
        <v>116052.805</v>
      </c>
      <c r="E523" s="27" t="str">
        <f t="shared" si="1"/>
        <v>#N/A</v>
      </c>
      <c r="F523" s="30" t="str">
        <f t="shared" si="2"/>
        <v>#N/A</v>
      </c>
      <c r="G523" s="30" t="str">
        <f t="shared" si="3"/>
        <v>#N/A</v>
      </c>
      <c r="H523" s="65" t="str">
        <f t="shared" si="4"/>
        <v>#N/A</v>
      </c>
    </row>
    <row r="524">
      <c r="A524" s="26">
        <v>42527.0</v>
      </c>
      <c r="B524" s="30" t="str">
        <f>IFERROR(VLOOKUP(A524,'_holidays'!A524:B2629,2, false),"Ns")</f>
        <v>Y</v>
      </c>
      <c r="C524" s="30" t="str">
        <f>IFERROR(VLOOKUP(A524,'_holidays'!A524:C2629,3,False),"Ns")</f>
        <v>N</v>
      </c>
      <c r="D524" s="27">
        <v>134829.755</v>
      </c>
      <c r="E524" s="27">
        <f t="shared" si="1"/>
        <v>134829.755</v>
      </c>
      <c r="F524" s="30" t="str">
        <f t="shared" si="2"/>
        <v>#N/A</v>
      </c>
      <c r="G524" s="30" t="str">
        <f t="shared" si="3"/>
        <v>#N/A</v>
      </c>
      <c r="H524" s="67">
        <f t="shared" si="4"/>
        <v>134829.755</v>
      </c>
    </row>
    <row r="525">
      <c r="A525" s="26">
        <v>42528.0</v>
      </c>
      <c r="B525" s="30" t="str">
        <f>IFERROR(VLOOKUP(A525,'_holidays'!A525:B2630,2, false),"Ns")</f>
        <v>N</v>
      </c>
      <c r="C525" s="30" t="str">
        <f>IFERROR(VLOOKUP(A525,'_holidays'!A525:C2630,3,False),"Ns")</f>
        <v>N</v>
      </c>
      <c r="D525" s="27">
        <v>135306.005</v>
      </c>
      <c r="E525" s="27" t="str">
        <f t="shared" si="1"/>
        <v>#N/A</v>
      </c>
      <c r="F525" s="37">
        <f t="shared" si="2"/>
        <v>135306.005</v>
      </c>
      <c r="G525" s="30" t="str">
        <f t="shared" si="3"/>
        <v>#N/A</v>
      </c>
      <c r="H525" s="67">
        <f t="shared" si="4"/>
        <v>135306.005</v>
      </c>
    </row>
    <row r="526">
      <c r="A526" s="26">
        <v>42529.0</v>
      </c>
      <c r="B526" s="30" t="str">
        <f>IFERROR(VLOOKUP(A526,'_holidays'!A526:B2631,2, false),"Ns")</f>
        <v>Y</v>
      </c>
      <c r="C526" s="30" t="str">
        <f>IFERROR(VLOOKUP(A526,'_holidays'!A526:C2631,3,False),"Ns")</f>
        <v>N</v>
      </c>
      <c r="D526" s="27">
        <v>137305.355</v>
      </c>
      <c r="E526" s="27">
        <f t="shared" si="1"/>
        <v>137305.355</v>
      </c>
      <c r="F526" s="30" t="str">
        <f t="shared" si="2"/>
        <v>#N/A</v>
      </c>
      <c r="G526" s="30" t="str">
        <f t="shared" si="3"/>
        <v>#N/A</v>
      </c>
      <c r="H526" s="67">
        <f t="shared" si="4"/>
        <v>137305.355</v>
      </c>
    </row>
    <row r="527">
      <c r="A527" s="26">
        <v>42530.0</v>
      </c>
      <c r="B527" s="30" t="str">
        <f>IFERROR(VLOOKUP(A527,'_holidays'!A527:B2632,2, false),"Ns")</f>
        <v>Y</v>
      </c>
      <c r="C527" s="30" t="str">
        <f>IFERROR(VLOOKUP(A527,'_holidays'!A527:C2632,3,False),"Ns")</f>
        <v>N</v>
      </c>
      <c r="D527" s="27">
        <v>132859.305</v>
      </c>
      <c r="E527" s="27">
        <f t="shared" si="1"/>
        <v>132859.305</v>
      </c>
      <c r="F527" s="30" t="str">
        <f t="shared" si="2"/>
        <v>#N/A</v>
      </c>
      <c r="G527" s="30" t="str">
        <f t="shared" si="3"/>
        <v>#N/A</v>
      </c>
      <c r="H527" s="67">
        <f t="shared" si="4"/>
        <v>132859.305</v>
      </c>
    </row>
    <row r="528">
      <c r="A528" s="26">
        <v>42531.0</v>
      </c>
      <c r="B528" s="30" t="str">
        <f>IFERROR(VLOOKUP(A528,'_holidays'!A528:B2633,2, false),"Ns")</f>
        <v>Y</v>
      </c>
      <c r="C528" s="30" t="str">
        <f>IFERROR(VLOOKUP(A528,'_holidays'!A528:C2633,3,False),"Ns")</f>
        <v>N</v>
      </c>
      <c r="D528" s="27">
        <v>132209.515</v>
      </c>
      <c r="E528" s="27">
        <f t="shared" si="1"/>
        <v>132209.515</v>
      </c>
      <c r="F528" s="30" t="str">
        <f t="shared" si="2"/>
        <v>#N/A</v>
      </c>
      <c r="G528" s="30" t="str">
        <f t="shared" si="3"/>
        <v>#N/A</v>
      </c>
      <c r="H528" s="67">
        <f t="shared" si="4"/>
        <v>132209.515</v>
      </c>
    </row>
    <row r="529">
      <c r="A529" s="26">
        <v>42532.0</v>
      </c>
      <c r="B529" s="30" t="str">
        <f>IFERROR(VLOOKUP(A529,'_holidays'!A529:B2634,2, false),"Ns")</f>
        <v>Y</v>
      </c>
      <c r="C529" s="30" t="str">
        <f>IFERROR(VLOOKUP(A529,'_holidays'!A529:C2634,3,False),"Ns")</f>
        <v>N</v>
      </c>
      <c r="D529" s="27">
        <v>120753.43</v>
      </c>
      <c r="E529" s="27">
        <f t="shared" si="1"/>
        <v>120753.43</v>
      </c>
      <c r="F529" s="30" t="str">
        <f t="shared" si="2"/>
        <v>#N/A</v>
      </c>
      <c r="G529" s="30" t="str">
        <f t="shared" si="3"/>
        <v>#N/A</v>
      </c>
      <c r="H529" s="67">
        <f t="shared" si="4"/>
        <v>120753.43</v>
      </c>
    </row>
    <row r="530">
      <c r="A530" s="26">
        <v>42533.0</v>
      </c>
      <c r="B530" s="30" t="str">
        <f>IFERROR(VLOOKUP(A530,'_holidays'!A530:B2635,2, false),"Ns")</f>
        <v>Y</v>
      </c>
      <c r="C530" s="30" t="str">
        <f>IFERROR(VLOOKUP(A530,'_holidays'!A530:C2635,3,False),"Ns")</f>
        <v>N</v>
      </c>
      <c r="D530" s="27">
        <v>122771.53</v>
      </c>
      <c r="E530" s="27">
        <f t="shared" si="1"/>
        <v>122771.53</v>
      </c>
      <c r="F530" s="30" t="str">
        <f t="shared" si="2"/>
        <v>#N/A</v>
      </c>
      <c r="G530" s="30" t="str">
        <f t="shared" si="3"/>
        <v>#N/A</v>
      </c>
      <c r="H530" s="67">
        <f t="shared" si="4"/>
        <v>122771.53</v>
      </c>
    </row>
    <row r="531">
      <c r="A531" s="26">
        <v>42534.0</v>
      </c>
      <c r="B531" s="30" t="str">
        <f>IFERROR(VLOOKUP(A531,'_holidays'!A531:B2636,2, false),"Ns")</f>
        <v>Y</v>
      </c>
      <c r="C531" s="30" t="str">
        <f>IFERROR(VLOOKUP(A531,'_holidays'!A531:C2636,3,False),"Ns")</f>
        <v>Y</v>
      </c>
      <c r="D531" s="27">
        <v>122106.95</v>
      </c>
      <c r="E531" s="27">
        <f t="shared" si="1"/>
        <v>122106.95</v>
      </c>
      <c r="F531" s="30" t="str">
        <f t="shared" si="2"/>
        <v>#N/A</v>
      </c>
      <c r="G531" s="37">
        <f t="shared" si="3"/>
        <v>122106.95</v>
      </c>
      <c r="H531" s="65" t="str">
        <f t="shared" si="4"/>
        <v>#N/A</v>
      </c>
    </row>
    <row r="532">
      <c r="A532" s="26">
        <v>42535.0</v>
      </c>
      <c r="B532" s="30" t="str">
        <f>IFERROR(VLOOKUP(A532,'_holidays'!A532:B2637,2, false),"Ns")</f>
        <v>Y</v>
      </c>
      <c r="C532" s="30" t="str">
        <f>IFERROR(VLOOKUP(A532,'_holidays'!A532:C2637,3,False),"Ns")</f>
        <v>N</v>
      </c>
      <c r="D532" s="27">
        <v>138466.56</v>
      </c>
      <c r="E532" s="27">
        <f t="shared" si="1"/>
        <v>138466.56</v>
      </c>
      <c r="F532" s="30" t="str">
        <f t="shared" si="2"/>
        <v>#N/A</v>
      </c>
      <c r="G532" s="30" t="str">
        <f t="shared" si="3"/>
        <v>#N/A</v>
      </c>
      <c r="H532" s="67">
        <f t="shared" si="4"/>
        <v>138466.56</v>
      </c>
    </row>
    <row r="533">
      <c r="A533" s="26">
        <v>42536.0</v>
      </c>
      <c r="B533" s="30" t="str">
        <f>IFERROR(VLOOKUP(A533,'_holidays'!A533:B2638,2, false),"Ns")</f>
        <v>Y</v>
      </c>
      <c r="C533" s="30" t="str">
        <f>IFERROR(VLOOKUP(A533,'_holidays'!A533:C2638,3,False),"Ns")</f>
        <v>N</v>
      </c>
      <c r="D533" s="27">
        <v>140904.59</v>
      </c>
      <c r="E533" s="27">
        <f t="shared" si="1"/>
        <v>140904.59</v>
      </c>
      <c r="F533" s="30" t="str">
        <f t="shared" si="2"/>
        <v>#N/A</v>
      </c>
      <c r="G533" s="30" t="str">
        <f t="shared" si="3"/>
        <v>#N/A</v>
      </c>
      <c r="H533" s="67">
        <f t="shared" si="4"/>
        <v>140904.59</v>
      </c>
    </row>
    <row r="534">
      <c r="A534" s="26">
        <v>42537.0</v>
      </c>
      <c r="B534" s="30" t="str">
        <f>IFERROR(VLOOKUP(A534,'_holidays'!A534:B2639,2, false),"Ns")</f>
        <v>Y</v>
      </c>
      <c r="C534" s="30" t="str">
        <f>IFERROR(VLOOKUP(A534,'_holidays'!A534:C2639,3,False),"Ns")</f>
        <v>N</v>
      </c>
      <c r="D534" s="27">
        <v>140741.165</v>
      </c>
      <c r="E534" s="27">
        <f t="shared" si="1"/>
        <v>140741.165</v>
      </c>
      <c r="F534" s="30" t="str">
        <f t="shared" si="2"/>
        <v>#N/A</v>
      </c>
      <c r="G534" s="30" t="str">
        <f t="shared" si="3"/>
        <v>#N/A</v>
      </c>
      <c r="H534" s="67">
        <f t="shared" si="4"/>
        <v>140741.165</v>
      </c>
    </row>
    <row r="535">
      <c r="A535" s="26">
        <v>42538.0</v>
      </c>
      <c r="B535" s="30" t="str">
        <f>IFERROR(VLOOKUP(A535,'_holidays'!A535:B2640,2, false),"Ns")</f>
        <v>Y</v>
      </c>
      <c r="C535" s="30" t="str">
        <f>IFERROR(VLOOKUP(A535,'_holidays'!A535:C2640,3,False),"Ns")</f>
        <v>N</v>
      </c>
      <c r="D535" s="27">
        <v>138023.11</v>
      </c>
      <c r="E535" s="27">
        <f t="shared" si="1"/>
        <v>138023.11</v>
      </c>
      <c r="F535" s="30" t="str">
        <f t="shared" si="2"/>
        <v>#N/A</v>
      </c>
      <c r="G535" s="30" t="str">
        <f t="shared" si="3"/>
        <v>#N/A</v>
      </c>
      <c r="H535" s="67">
        <f t="shared" si="4"/>
        <v>138023.11</v>
      </c>
    </row>
    <row r="536">
      <c r="A536" s="26">
        <v>42539.0</v>
      </c>
      <c r="B536" s="30" t="str">
        <f>IFERROR(VLOOKUP(A536,'_holidays'!A536:B2641,2, false),"Ns")</f>
        <v>Y</v>
      </c>
      <c r="C536" s="30" t="str">
        <f>IFERROR(VLOOKUP(A536,'_holidays'!A536:C2641,3,False),"Ns")</f>
        <v>N</v>
      </c>
      <c r="D536" s="27">
        <v>123162.185</v>
      </c>
      <c r="E536" s="27">
        <f t="shared" si="1"/>
        <v>123162.185</v>
      </c>
      <c r="F536" s="30" t="str">
        <f t="shared" si="2"/>
        <v>#N/A</v>
      </c>
      <c r="G536" s="30" t="str">
        <f t="shared" si="3"/>
        <v>#N/A</v>
      </c>
      <c r="H536" s="67">
        <f t="shared" si="4"/>
        <v>123162.185</v>
      </c>
    </row>
    <row r="537">
      <c r="A537" s="26">
        <v>42540.0</v>
      </c>
      <c r="B537" s="30" t="str">
        <f>IFERROR(VLOOKUP(A537,'_holidays'!A537:B2642,2, false),"Ns")</f>
        <v>Y</v>
      </c>
      <c r="C537" s="30" t="str">
        <f>IFERROR(VLOOKUP(A537,'_holidays'!A537:C2642,3,False),"Ns")</f>
        <v>N</v>
      </c>
      <c r="D537" s="27">
        <v>119662.165</v>
      </c>
      <c r="E537" s="27">
        <f t="shared" si="1"/>
        <v>119662.165</v>
      </c>
      <c r="F537" s="30" t="str">
        <f t="shared" si="2"/>
        <v>#N/A</v>
      </c>
      <c r="G537" s="30" t="str">
        <f t="shared" si="3"/>
        <v>#N/A</v>
      </c>
      <c r="H537" s="67">
        <f t="shared" si="4"/>
        <v>119662.165</v>
      </c>
    </row>
    <row r="538">
      <c r="A538" s="26">
        <v>42541.0</v>
      </c>
      <c r="B538" s="30" t="str">
        <f>IFERROR(VLOOKUP(A538,'_holidays'!A538:B2643,2, false),"Ns")</f>
        <v>Y</v>
      </c>
      <c r="C538" s="30" t="str">
        <f>IFERROR(VLOOKUP(A538,'_holidays'!A538:C2643,3,False),"Ns")</f>
        <v>N</v>
      </c>
      <c r="D538" s="27">
        <v>134435.115</v>
      </c>
      <c r="E538" s="27">
        <f t="shared" si="1"/>
        <v>134435.115</v>
      </c>
      <c r="F538" s="30" t="str">
        <f t="shared" si="2"/>
        <v>#N/A</v>
      </c>
      <c r="G538" s="30" t="str">
        <f t="shared" si="3"/>
        <v>#N/A</v>
      </c>
      <c r="H538" s="67">
        <f t="shared" si="4"/>
        <v>134435.115</v>
      </c>
    </row>
    <row r="539">
      <c r="A539" s="26">
        <v>42542.0</v>
      </c>
      <c r="B539" s="30" t="str">
        <f>IFERROR(VLOOKUP(A539,'_holidays'!A539:B2644,2, false),"Ns")</f>
        <v>Y</v>
      </c>
      <c r="C539" s="30" t="str">
        <f>IFERROR(VLOOKUP(A539,'_holidays'!A539:C2644,3,False),"Ns")</f>
        <v>N</v>
      </c>
      <c r="D539" s="27">
        <v>137511.315</v>
      </c>
      <c r="E539" s="27">
        <f t="shared" si="1"/>
        <v>137511.315</v>
      </c>
      <c r="F539" s="30" t="str">
        <f t="shared" si="2"/>
        <v>#N/A</v>
      </c>
      <c r="G539" s="30" t="str">
        <f t="shared" si="3"/>
        <v>#N/A</v>
      </c>
      <c r="H539" s="67">
        <f t="shared" si="4"/>
        <v>137511.315</v>
      </c>
    </row>
    <row r="540">
      <c r="A540" s="26">
        <v>42543.0</v>
      </c>
      <c r="B540" s="30" t="str">
        <f>IFERROR(VLOOKUP(A540,'_holidays'!A540:B2645,2, false),"Ns")</f>
        <v>Y</v>
      </c>
      <c r="C540" s="30" t="str">
        <f>IFERROR(VLOOKUP(A540,'_holidays'!A540:C2645,3,False),"Ns")</f>
        <v>N</v>
      </c>
      <c r="D540" s="27">
        <v>133813.285</v>
      </c>
      <c r="E540" s="27">
        <f t="shared" si="1"/>
        <v>133813.285</v>
      </c>
      <c r="F540" s="30" t="str">
        <f t="shared" si="2"/>
        <v>#N/A</v>
      </c>
      <c r="G540" s="30" t="str">
        <f t="shared" si="3"/>
        <v>#N/A</v>
      </c>
      <c r="H540" s="67">
        <f t="shared" si="4"/>
        <v>133813.285</v>
      </c>
    </row>
    <row r="541">
      <c r="A541" s="26">
        <v>42544.0</v>
      </c>
      <c r="B541" s="30" t="str">
        <f>IFERROR(VLOOKUP(A541,'_holidays'!A541:B2646,2, false),"Ns")</f>
        <v>Y</v>
      </c>
      <c r="C541" s="30" t="str">
        <f>IFERROR(VLOOKUP(A541,'_holidays'!A541:C2646,3,False),"Ns")</f>
        <v>N</v>
      </c>
      <c r="D541" s="27">
        <v>136740.005</v>
      </c>
      <c r="E541" s="27">
        <f t="shared" si="1"/>
        <v>136740.005</v>
      </c>
      <c r="F541" s="30" t="str">
        <f t="shared" si="2"/>
        <v>#N/A</v>
      </c>
      <c r="G541" s="30" t="str">
        <f t="shared" si="3"/>
        <v>#N/A</v>
      </c>
      <c r="H541" s="67">
        <f t="shared" si="4"/>
        <v>136740.005</v>
      </c>
    </row>
    <row r="542">
      <c r="A542" s="26">
        <v>42545.0</v>
      </c>
      <c r="B542" s="30" t="str">
        <f>IFERROR(VLOOKUP(A542,'_holidays'!A542:B2647,2, false),"Ns")</f>
        <v>N</v>
      </c>
      <c r="C542" s="30" t="str">
        <f>IFERROR(VLOOKUP(A542,'_holidays'!A542:C2647,3,False),"Ns")</f>
        <v>N</v>
      </c>
      <c r="D542" s="27">
        <v>144658.38</v>
      </c>
      <c r="E542" s="27" t="str">
        <f t="shared" si="1"/>
        <v>#N/A</v>
      </c>
      <c r="F542" s="37">
        <f t="shared" si="2"/>
        <v>144658.38</v>
      </c>
      <c r="G542" s="30" t="str">
        <f t="shared" si="3"/>
        <v>#N/A</v>
      </c>
      <c r="H542" s="67">
        <f t="shared" si="4"/>
        <v>144658.38</v>
      </c>
    </row>
    <row r="543">
      <c r="A543" s="26">
        <v>42546.0</v>
      </c>
      <c r="B543" s="30" t="str">
        <f>IFERROR(VLOOKUP(A543,'_holidays'!A543:B2648,2, false),"Ns")</f>
        <v>N</v>
      </c>
      <c r="C543" s="30" t="str">
        <f>IFERROR(VLOOKUP(A543,'_holidays'!A543:C2648,3,False),"Ns")</f>
        <v>N</v>
      </c>
      <c r="D543" s="27">
        <v>131730.835</v>
      </c>
      <c r="E543" s="27" t="str">
        <f t="shared" si="1"/>
        <v>#N/A</v>
      </c>
      <c r="F543" s="37">
        <f t="shared" si="2"/>
        <v>131730.835</v>
      </c>
      <c r="G543" s="30" t="str">
        <f t="shared" si="3"/>
        <v>#N/A</v>
      </c>
      <c r="H543" s="67">
        <f t="shared" si="4"/>
        <v>131730.835</v>
      </c>
    </row>
    <row r="544">
      <c r="A544" s="26">
        <v>42547.0</v>
      </c>
      <c r="B544" s="30" t="str">
        <f>IFERROR(VLOOKUP(A544,'_holidays'!A544:B2649,2, false),"Ns")</f>
        <v>N</v>
      </c>
      <c r="C544" s="30" t="str">
        <f>IFERROR(VLOOKUP(A544,'_holidays'!A544:C2649,3,False),"Ns")</f>
        <v>N</v>
      </c>
      <c r="D544" s="27">
        <v>126455.935</v>
      </c>
      <c r="E544" s="27" t="str">
        <f t="shared" si="1"/>
        <v>#N/A</v>
      </c>
      <c r="F544" s="37">
        <f t="shared" si="2"/>
        <v>126455.935</v>
      </c>
      <c r="G544" s="30" t="str">
        <f t="shared" si="3"/>
        <v>#N/A</v>
      </c>
      <c r="H544" s="67">
        <f t="shared" si="4"/>
        <v>126455.935</v>
      </c>
    </row>
    <row r="545">
      <c r="A545" s="26">
        <v>42548.0</v>
      </c>
      <c r="B545" s="30" t="str">
        <f>IFERROR(VLOOKUP(A545,'_holidays'!A545:B2650,2, false),"Ns")</f>
        <v>N</v>
      </c>
      <c r="C545" s="30" t="str">
        <f>IFERROR(VLOOKUP(A545,'_holidays'!A545:C2650,3,False),"Ns")</f>
        <v>N</v>
      </c>
      <c r="D545" s="27">
        <v>148639.995</v>
      </c>
      <c r="E545" s="27" t="str">
        <f t="shared" si="1"/>
        <v>#N/A</v>
      </c>
      <c r="F545" s="37">
        <f t="shared" si="2"/>
        <v>148639.995</v>
      </c>
      <c r="G545" s="30" t="str">
        <f t="shared" si="3"/>
        <v>#N/A</v>
      </c>
      <c r="H545" s="67">
        <f t="shared" si="4"/>
        <v>148639.995</v>
      </c>
    </row>
    <row r="546">
      <c r="A546" s="26">
        <v>42549.0</v>
      </c>
      <c r="B546" s="30" t="str">
        <f>IFERROR(VLOOKUP(A546,'_holidays'!A546:B2651,2, false),"Ns")</f>
        <v>N</v>
      </c>
      <c r="C546" s="30" t="str">
        <f>IFERROR(VLOOKUP(A546,'_holidays'!A546:C2651,3,False),"Ns")</f>
        <v>N</v>
      </c>
      <c r="D546" s="27">
        <v>142146.31</v>
      </c>
      <c r="E546" s="27" t="str">
        <f t="shared" si="1"/>
        <v>#N/A</v>
      </c>
      <c r="F546" s="37">
        <f t="shared" si="2"/>
        <v>142146.31</v>
      </c>
      <c r="G546" s="30" t="str">
        <f t="shared" si="3"/>
        <v>#N/A</v>
      </c>
      <c r="H546" s="67">
        <f t="shared" si="4"/>
        <v>142146.31</v>
      </c>
    </row>
    <row r="547">
      <c r="A547" s="26">
        <v>42550.0</v>
      </c>
      <c r="B547" s="30" t="str">
        <f>IFERROR(VLOOKUP(A547,'_holidays'!A547:B2652,2, false),"Ns")</f>
        <v>N</v>
      </c>
      <c r="C547" s="30" t="str">
        <f>IFERROR(VLOOKUP(A547,'_holidays'!A547:C2652,3,False),"Ns")</f>
        <v>N</v>
      </c>
      <c r="D547" s="27">
        <v>136071.965</v>
      </c>
      <c r="E547" s="27" t="str">
        <f t="shared" si="1"/>
        <v>#N/A</v>
      </c>
      <c r="F547" s="37">
        <f t="shared" si="2"/>
        <v>136071.965</v>
      </c>
      <c r="G547" s="30" t="str">
        <f t="shared" si="3"/>
        <v>#N/A</v>
      </c>
      <c r="H547" s="67">
        <f t="shared" si="4"/>
        <v>136071.965</v>
      </c>
    </row>
    <row r="548">
      <c r="A548" s="26">
        <v>42551.0</v>
      </c>
      <c r="B548" s="30" t="str">
        <f>IFERROR(VLOOKUP(A548,'_holidays'!A548:B2653,2, false),"Ns")</f>
        <v>N</v>
      </c>
      <c r="C548" s="30" t="str">
        <f>IFERROR(VLOOKUP(A548,'_holidays'!A548:C2653,3,False),"Ns")</f>
        <v>N</v>
      </c>
      <c r="D548" s="27">
        <v>141078.46</v>
      </c>
      <c r="E548" s="27" t="str">
        <f t="shared" si="1"/>
        <v>#N/A</v>
      </c>
      <c r="F548" s="37">
        <f t="shared" si="2"/>
        <v>141078.46</v>
      </c>
      <c r="G548" s="30" t="str">
        <f t="shared" si="3"/>
        <v>#N/A</v>
      </c>
      <c r="H548" s="67">
        <f t="shared" si="4"/>
        <v>141078.46</v>
      </c>
    </row>
    <row r="549">
      <c r="A549" s="26">
        <v>42552.0</v>
      </c>
      <c r="B549" s="30" t="str">
        <f>IFERROR(VLOOKUP(A549,'_holidays'!A549:B2654,2, false),"Ns")</f>
        <v>Ns</v>
      </c>
      <c r="C549" s="30" t="str">
        <f>IFERROR(VLOOKUP(A549,'_holidays'!A549:C2654,3,False),"Ns")</f>
        <v>Ns</v>
      </c>
      <c r="D549" s="27">
        <v>136676.715</v>
      </c>
      <c r="E549" s="27" t="str">
        <f t="shared" si="1"/>
        <v>#N/A</v>
      </c>
      <c r="F549" s="30" t="str">
        <f t="shared" si="2"/>
        <v>#N/A</v>
      </c>
      <c r="G549" s="30" t="str">
        <f t="shared" si="3"/>
        <v>#N/A</v>
      </c>
      <c r="H549" s="65" t="str">
        <f t="shared" si="4"/>
        <v>#N/A</v>
      </c>
    </row>
    <row r="550">
      <c r="A550" s="26">
        <v>42553.0</v>
      </c>
      <c r="B550" s="30" t="str">
        <f>IFERROR(VLOOKUP(A550,'_holidays'!A550:B2655,2, false),"Ns")</f>
        <v>Ns</v>
      </c>
      <c r="C550" s="30" t="str">
        <f>IFERROR(VLOOKUP(A550,'_holidays'!A550:C2655,3,False),"Ns")</f>
        <v>Ns</v>
      </c>
      <c r="D550" s="27">
        <v>118683.565</v>
      </c>
      <c r="E550" s="27" t="str">
        <f t="shared" si="1"/>
        <v>#N/A</v>
      </c>
      <c r="F550" s="30" t="str">
        <f t="shared" si="2"/>
        <v>#N/A</v>
      </c>
      <c r="G550" s="30" t="str">
        <f t="shared" si="3"/>
        <v>#N/A</v>
      </c>
      <c r="H550" s="65" t="str">
        <f t="shared" si="4"/>
        <v>#N/A</v>
      </c>
    </row>
    <row r="551">
      <c r="A551" s="26">
        <v>42554.0</v>
      </c>
      <c r="B551" s="30" t="str">
        <f>IFERROR(VLOOKUP(A551,'_holidays'!A551:B2656,2, false),"Ns")</f>
        <v>Ns</v>
      </c>
      <c r="C551" s="30" t="str">
        <f>IFERROR(VLOOKUP(A551,'_holidays'!A551:C2656,3,False),"Ns")</f>
        <v>Ns</v>
      </c>
      <c r="D551" s="27">
        <v>112556.405</v>
      </c>
      <c r="E551" s="27" t="str">
        <f t="shared" si="1"/>
        <v>#N/A</v>
      </c>
      <c r="F551" s="30" t="str">
        <f t="shared" si="2"/>
        <v>#N/A</v>
      </c>
      <c r="G551" s="30" t="str">
        <f t="shared" si="3"/>
        <v>#N/A</v>
      </c>
      <c r="H551" s="65" t="str">
        <f t="shared" si="4"/>
        <v>#N/A</v>
      </c>
    </row>
    <row r="552">
      <c r="A552" s="26">
        <v>42555.0</v>
      </c>
      <c r="B552" s="30" t="str">
        <f>IFERROR(VLOOKUP(A552,'_holidays'!A552:B2657,2, false),"Ns")</f>
        <v>Ns</v>
      </c>
      <c r="C552" s="30" t="str">
        <f>IFERROR(VLOOKUP(A552,'_holidays'!A552:C2657,3,False),"Ns")</f>
        <v>Ns</v>
      </c>
      <c r="D552" s="27">
        <v>135712.245</v>
      </c>
      <c r="E552" s="27" t="str">
        <f t="shared" si="1"/>
        <v>#N/A</v>
      </c>
      <c r="F552" s="30" t="str">
        <f t="shared" si="2"/>
        <v>#N/A</v>
      </c>
      <c r="G552" s="30" t="str">
        <f t="shared" si="3"/>
        <v>#N/A</v>
      </c>
      <c r="H552" s="65" t="str">
        <f t="shared" si="4"/>
        <v>#N/A</v>
      </c>
    </row>
    <row r="553">
      <c r="A553" s="26">
        <v>42556.0</v>
      </c>
      <c r="B553" s="30" t="str">
        <f>IFERROR(VLOOKUP(A553,'_holidays'!A553:B2658,2, false),"Ns")</f>
        <v>Ns</v>
      </c>
      <c r="C553" s="30" t="str">
        <f>IFERROR(VLOOKUP(A553,'_holidays'!A553:C2658,3,False),"Ns")</f>
        <v>Ns</v>
      </c>
      <c r="D553" s="27">
        <v>142401.795</v>
      </c>
      <c r="E553" s="27" t="str">
        <f t="shared" si="1"/>
        <v>#N/A</v>
      </c>
      <c r="F553" s="30" t="str">
        <f t="shared" si="2"/>
        <v>#N/A</v>
      </c>
      <c r="G553" s="30" t="str">
        <f t="shared" si="3"/>
        <v>#N/A</v>
      </c>
      <c r="H553" s="65" t="str">
        <f t="shared" si="4"/>
        <v>#N/A</v>
      </c>
    </row>
    <row r="554">
      <c r="A554" s="26">
        <v>42557.0</v>
      </c>
      <c r="B554" s="30" t="str">
        <f>IFERROR(VLOOKUP(A554,'_holidays'!A554:B2659,2, false),"Ns")</f>
        <v>Ns</v>
      </c>
      <c r="C554" s="30" t="str">
        <f>IFERROR(VLOOKUP(A554,'_holidays'!A554:C2659,3,False),"Ns")</f>
        <v>Ns</v>
      </c>
      <c r="D554" s="27">
        <v>134056.095</v>
      </c>
      <c r="E554" s="27" t="str">
        <f t="shared" si="1"/>
        <v>#N/A</v>
      </c>
      <c r="F554" s="30" t="str">
        <f t="shared" si="2"/>
        <v>#N/A</v>
      </c>
      <c r="G554" s="30" t="str">
        <f t="shared" si="3"/>
        <v>#N/A</v>
      </c>
      <c r="H554" s="65" t="str">
        <f t="shared" si="4"/>
        <v>#N/A</v>
      </c>
    </row>
    <row r="555">
      <c r="A555" s="26">
        <v>42558.0</v>
      </c>
      <c r="B555" s="30" t="str">
        <f>IFERROR(VLOOKUP(A555,'_holidays'!A555:B2660,2, false),"Ns")</f>
        <v>N</v>
      </c>
      <c r="C555" s="30" t="str">
        <f>IFERROR(VLOOKUP(A555,'_holidays'!A555:C2660,3,False),"Ns")</f>
        <v>N</v>
      </c>
      <c r="D555" s="27">
        <v>138768.045</v>
      </c>
      <c r="E555" s="27" t="str">
        <f t="shared" si="1"/>
        <v>#N/A</v>
      </c>
      <c r="F555" s="37">
        <f t="shared" si="2"/>
        <v>138768.045</v>
      </c>
      <c r="G555" s="30" t="str">
        <f t="shared" si="3"/>
        <v>#N/A</v>
      </c>
      <c r="H555" s="67">
        <f t="shared" si="4"/>
        <v>138768.045</v>
      </c>
    </row>
    <row r="556">
      <c r="A556" s="26">
        <v>42559.0</v>
      </c>
      <c r="B556" s="30" t="str">
        <f>IFERROR(VLOOKUP(A556,'_holidays'!A556:B2661,2, false),"Ns")</f>
        <v>Y</v>
      </c>
      <c r="C556" s="30" t="str">
        <f>IFERROR(VLOOKUP(A556,'_holidays'!A556:C2661,3,False),"Ns")</f>
        <v>N</v>
      </c>
      <c r="D556" s="27">
        <v>136690.05</v>
      </c>
      <c r="E556" s="27">
        <f t="shared" si="1"/>
        <v>136690.05</v>
      </c>
      <c r="F556" s="30" t="str">
        <f t="shared" si="2"/>
        <v>#N/A</v>
      </c>
      <c r="G556" s="30" t="str">
        <f t="shared" si="3"/>
        <v>#N/A</v>
      </c>
      <c r="H556" s="67">
        <f t="shared" si="4"/>
        <v>136690.05</v>
      </c>
    </row>
    <row r="557">
      <c r="A557" s="26">
        <v>42560.0</v>
      </c>
      <c r="B557" s="30" t="str">
        <f>IFERROR(VLOOKUP(A557,'_holidays'!A557:B2662,2, false),"Ns")</f>
        <v>Y</v>
      </c>
      <c r="C557" s="30" t="str">
        <f>IFERROR(VLOOKUP(A557,'_holidays'!A557:C2662,3,False),"Ns")</f>
        <v>N</v>
      </c>
      <c r="D557" s="27">
        <v>122369.535</v>
      </c>
      <c r="E557" s="27">
        <f t="shared" si="1"/>
        <v>122369.535</v>
      </c>
      <c r="F557" s="30" t="str">
        <f t="shared" si="2"/>
        <v>#N/A</v>
      </c>
      <c r="G557" s="30" t="str">
        <f t="shared" si="3"/>
        <v>#N/A</v>
      </c>
      <c r="H557" s="67">
        <f t="shared" si="4"/>
        <v>122369.535</v>
      </c>
    </row>
    <row r="558">
      <c r="A558" s="26">
        <v>42561.0</v>
      </c>
      <c r="B558" s="30" t="str">
        <f>IFERROR(VLOOKUP(A558,'_holidays'!A558:B2663,2, false),"Ns")</f>
        <v>Y</v>
      </c>
      <c r="C558" s="30" t="str">
        <f>IFERROR(VLOOKUP(A558,'_holidays'!A558:C2663,3,False),"Ns")</f>
        <v>N</v>
      </c>
      <c r="D558" s="27">
        <v>119218.23</v>
      </c>
      <c r="E558" s="27">
        <f t="shared" si="1"/>
        <v>119218.23</v>
      </c>
      <c r="F558" s="30" t="str">
        <f t="shared" si="2"/>
        <v>#N/A</v>
      </c>
      <c r="G558" s="30" t="str">
        <f t="shared" si="3"/>
        <v>#N/A</v>
      </c>
      <c r="H558" s="67">
        <f t="shared" si="4"/>
        <v>119218.23</v>
      </c>
    </row>
    <row r="559">
      <c r="A559" s="26">
        <v>42562.0</v>
      </c>
      <c r="B559" s="30" t="str">
        <f>IFERROR(VLOOKUP(A559,'_holidays'!A559:B2664,2, false),"Ns")</f>
        <v>Y</v>
      </c>
      <c r="C559" s="30" t="str">
        <f>IFERROR(VLOOKUP(A559,'_holidays'!A559:C2664,3,False),"Ns")</f>
        <v>N</v>
      </c>
      <c r="D559" s="27">
        <v>128207.125</v>
      </c>
      <c r="E559" s="27">
        <f t="shared" si="1"/>
        <v>128207.125</v>
      </c>
      <c r="F559" s="30" t="str">
        <f t="shared" si="2"/>
        <v>#N/A</v>
      </c>
      <c r="G559" s="30" t="str">
        <f t="shared" si="3"/>
        <v>#N/A</v>
      </c>
      <c r="H559" s="67">
        <f t="shared" si="4"/>
        <v>128207.125</v>
      </c>
    </row>
    <row r="560">
      <c r="A560" s="26">
        <v>42563.0</v>
      </c>
      <c r="B560" s="30" t="str">
        <f>IFERROR(VLOOKUP(A560,'_holidays'!A560:B2665,2, false),"Ns")</f>
        <v>Y</v>
      </c>
      <c r="C560" s="30" t="str">
        <f>IFERROR(VLOOKUP(A560,'_holidays'!A560:C2665,3,False),"Ns")</f>
        <v>N</v>
      </c>
      <c r="D560" s="27">
        <v>137582.195</v>
      </c>
      <c r="E560" s="27">
        <f t="shared" si="1"/>
        <v>137582.195</v>
      </c>
      <c r="F560" s="30" t="str">
        <f t="shared" si="2"/>
        <v>#N/A</v>
      </c>
      <c r="G560" s="30" t="str">
        <f t="shared" si="3"/>
        <v>#N/A</v>
      </c>
      <c r="H560" s="67">
        <f t="shared" si="4"/>
        <v>137582.195</v>
      </c>
    </row>
    <row r="561">
      <c r="A561" s="26">
        <v>42564.0</v>
      </c>
      <c r="B561" s="30" t="str">
        <f>IFERROR(VLOOKUP(A561,'_holidays'!A561:B2666,2, false),"Ns")</f>
        <v>Y</v>
      </c>
      <c r="C561" s="30" t="str">
        <f>IFERROR(VLOOKUP(A561,'_holidays'!A561:C2666,3,False),"Ns")</f>
        <v>N</v>
      </c>
      <c r="D561" s="27">
        <v>145728.26</v>
      </c>
      <c r="E561" s="27">
        <f t="shared" si="1"/>
        <v>145728.26</v>
      </c>
      <c r="F561" s="30" t="str">
        <f t="shared" si="2"/>
        <v>#N/A</v>
      </c>
      <c r="G561" s="30" t="str">
        <f t="shared" si="3"/>
        <v>#N/A</v>
      </c>
      <c r="H561" s="67">
        <f t="shared" si="4"/>
        <v>145728.26</v>
      </c>
    </row>
    <row r="562">
      <c r="A562" s="26">
        <v>42565.0</v>
      </c>
      <c r="B562" s="30" t="str">
        <f>IFERROR(VLOOKUP(A562,'_holidays'!A562:B2667,2, false),"Ns")</f>
        <v>Y</v>
      </c>
      <c r="C562" s="30" t="str">
        <f>IFERROR(VLOOKUP(A562,'_holidays'!A562:C2667,3,False),"Ns")</f>
        <v>N</v>
      </c>
      <c r="D562" s="27">
        <v>144103.705</v>
      </c>
      <c r="E562" s="27">
        <f t="shared" si="1"/>
        <v>144103.705</v>
      </c>
      <c r="F562" s="30" t="str">
        <f t="shared" si="2"/>
        <v>#N/A</v>
      </c>
      <c r="G562" s="30" t="str">
        <f t="shared" si="3"/>
        <v>#N/A</v>
      </c>
      <c r="H562" s="67">
        <f t="shared" si="4"/>
        <v>144103.705</v>
      </c>
    </row>
    <row r="563">
      <c r="A563" s="26">
        <v>42566.0</v>
      </c>
      <c r="B563" s="30" t="str">
        <f>IFERROR(VLOOKUP(A563,'_holidays'!A563:B2668,2, false),"Ns")</f>
        <v>Y</v>
      </c>
      <c r="C563" s="30" t="str">
        <f>IFERROR(VLOOKUP(A563,'_holidays'!A563:C2668,3,False),"Ns")</f>
        <v>N</v>
      </c>
      <c r="D563" s="27">
        <v>141166.85</v>
      </c>
      <c r="E563" s="27">
        <f t="shared" si="1"/>
        <v>141166.85</v>
      </c>
      <c r="F563" s="30" t="str">
        <f t="shared" si="2"/>
        <v>#N/A</v>
      </c>
      <c r="G563" s="30" t="str">
        <f t="shared" si="3"/>
        <v>#N/A</v>
      </c>
      <c r="H563" s="67">
        <f t="shared" si="4"/>
        <v>141166.85</v>
      </c>
    </row>
    <row r="564">
      <c r="A564" s="26">
        <v>42567.0</v>
      </c>
      <c r="B564" s="30" t="str">
        <f>IFERROR(VLOOKUP(A564,'_holidays'!A564:B2669,2, false),"Ns")</f>
        <v>Y</v>
      </c>
      <c r="C564" s="30" t="str">
        <f>IFERROR(VLOOKUP(A564,'_holidays'!A564:C2669,3,False),"Ns")</f>
        <v>N</v>
      </c>
      <c r="D564" s="27">
        <v>120659.15</v>
      </c>
      <c r="E564" s="27">
        <f t="shared" si="1"/>
        <v>120659.15</v>
      </c>
      <c r="F564" s="30" t="str">
        <f t="shared" si="2"/>
        <v>#N/A</v>
      </c>
      <c r="G564" s="30" t="str">
        <f t="shared" si="3"/>
        <v>#N/A</v>
      </c>
      <c r="H564" s="67">
        <f t="shared" si="4"/>
        <v>120659.15</v>
      </c>
    </row>
    <row r="565">
      <c r="A565" s="26">
        <v>42568.0</v>
      </c>
      <c r="B565" s="30" t="str">
        <f>IFERROR(VLOOKUP(A565,'_holidays'!A565:B2670,2, false),"Ns")</f>
        <v>Y</v>
      </c>
      <c r="C565" s="30" t="str">
        <f>IFERROR(VLOOKUP(A565,'_holidays'!A565:C2670,3,False),"Ns")</f>
        <v>N</v>
      </c>
      <c r="D565" s="27">
        <v>113418.125</v>
      </c>
      <c r="E565" s="27">
        <f t="shared" si="1"/>
        <v>113418.125</v>
      </c>
      <c r="F565" s="30" t="str">
        <f t="shared" si="2"/>
        <v>#N/A</v>
      </c>
      <c r="G565" s="30" t="str">
        <f t="shared" si="3"/>
        <v>#N/A</v>
      </c>
      <c r="H565" s="67">
        <f t="shared" si="4"/>
        <v>113418.125</v>
      </c>
    </row>
    <row r="566">
      <c r="A566" s="26">
        <v>42569.0</v>
      </c>
      <c r="B566" s="30" t="str">
        <f>IFERROR(VLOOKUP(A566,'_holidays'!A566:B2671,2, false),"Ns")</f>
        <v>Y</v>
      </c>
      <c r="C566" s="30" t="str">
        <f>IFERROR(VLOOKUP(A566,'_holidays'!A566:C2671,3,False),"Ns")</f>
        <v>N</v>
      </c>
      <c r="D566" s="27">
        <v>127367.015</v>
      </c>
      <c r="E566" s="27">
        <f t="shared" si="1"/>
        <v>127367.015</v>
      </c>
      <c r="F566" s="30" t="str">
        <f t="shared" si="2"/>
        <v>#N/A</v>
      </c>
      <c r="G566" s="30" t="str">
        <f t="shared" si="3"/>
        <v>#N/A</v>
      </c>
      <c r="H566" s="67">
        <f t="shared" si="4"/>
        <v>127367.015</v>
      </c>
    </row>
    <row r="567">
      <c r="A567" s="26">
        <v>42570.0</v>
      </c>
      <c r="B567" s="30" t="str">
        <f>IFERROR(VLOOKUP(A567,'_holidays'!A567:B2672,2, false),"Ns")</f>
        <v>Y</v>
      </c>
      <c r="C567" s="30" t="str">
        <f>IFERROR(VLOOKUP(A567,'_holidays'!A567:C2672,3,False),"Ns")</f>
        <v>N</v>
      </c>
      <c r="D567" s="27">
        <v>137028.05</v>
      </c>
      <c r="E567" s="27">
        <f t="shared" si="1"/>
        <v>137028.05</v>
      </c>
      <c r="F567" s="30" t="str">
        <f t="shared" si="2"/>
        <v>#N/A</v>
      </c>
      <c r="G567" s="30" t="str">
        <f t="shared" si="3"/>
        <v>#N/A</v>
      </c>
      <c r="H567" s="67">
        <f t="shared" si="4"/>
        <v>137028.05</v>
      </c>
    </row>
    <row r="568">
      <c r="A568" s="26">
        <v>42571.0</v>
      </c>
      <c r="B568" s="30" t="str">
        <f>IFERROR(VLOOKUP(A568,'_holidays'!A568:B2673,2, false),"Ns")</f>
        <v>Y</v>
      </c>
      <c r="C568" s="30" t="str">
        <f>IFERROR(VLOOKUP(A568,'_holidays'!A568:C2673,3,False),"Ns")</f>
        <v>N</v>
      </c>
      <c r="D568" s="27">
        <v>136850.14</v>
      </c>
      <c r="E568" s="27">
        <f t="shared" si="1"/>
        <v>136850.14</v>
      </c>
      <c r="F568" s="30" t="str">
        <f t="shared" si="2"/>
        <v>#N/A</v>
      </c>
      <c r="G568" s="30" t="str">
        <f t="shared" si="3"/>
        <v>#N/A</v>
      </c>
      <c r="H568" s="67">
        <f t="shared" si="4"/>
        <v>136850.14</v>
      </c>
    </row>
    <row r="569">
      <c r="A569" s="26">
        <v>42572.0</v>
      </c>
      <c r="B569" s="30" t="str">
        <f>IFERROR(VLOOKUP(A569,'_holidays'!A569:B2674,2, false),"Ns")</f>
        <v>Y</v>
      </c>
      <c r="C569" s="30" t="str">
        <f>IFERROR(VLOOKUP(A569,'_holidays'!A569:C2674,3,False),"Ns")</f>
        <v>N</v>
      </c>
      <c r="D569" s="27">
        <v>136127.125</v>
      </c>
      <c r="E569" s="27">
        <f t="shared" si="1"/>
        <v>136127.125</v>
      </c>
      <c r="F569" s="30" t="str">
        <f t="shared" si="2"/>
        <v>#N/A</v>
      </c>
      <c r="G569" s="30" t="str">
        <f t="shared" si="3"/>
        <v>#N/A</v>
      </c>
      <c r="H569" s="67">
        <f t="shared" si="4"/>
        <v>136127.125</v>
      </c>
    </row>
    <row r="570">
      <c r="A570" s="26">
        <v>42573.0</v>
      </c>
      <c r="B570" s="30" t="str">
        <f>IFERROR(VLOOKUP(A570,'_holidays'!A570:B2675,2, false),"Ns")</f>
        <v>Y</v>
      </c>
      <c r="C570" s="30" t="str">
        <f>IFERROR(VLOOKUP(A570,'_holidays'!A570:C2675,3,False),"Ns")</f>
        <v>N</v>
      </c>
      <c r="D570" s="27">
        <v>128777.82</v>
      </c>
      <c r="E570" s="27">
        <f t="shared" si="1"/>
        <v>128777.82</v>
      </c>
      <c r="F570" s="30" t="str">
        <f t="shared" si="2"/>
        <v>#N/A</v>
      </c>
      <c r="G570" s="30" t="str">
        <f t="shared" si="3"/>
        <v>#N/A</v>
      </c>
      <c r="H570" s="67">
        <f t="shared" si="4"/>
        <v>128777.82</v>
      </c>
    </row>
    <row r="571">
      <c r="A571" s="26">
        <v>42574.0</v>
      </c>
      <c r="B571" s="30" t="str">
        <f>IFERROR(VLOOKUP(A571,'_holidays'!A571:B2676,2, false),"Ns")</f>
        <v>Y</v>
      </c>
      <c r="C571" s="30" t="str">
        <f>IFERROR(VLOOKUP(A571,'_holidays'!A571:C2676,3,False),"Ns")</f>
        <v>N</v>
      </c>
      <c r="D571" s="27">
        <v>119888.575</v>
      </c>
      <c r="E571" s="27">
        <f t="shared" si="1"/>
        <v>119888.575</v>
      </c>
      <c r="F571" s="30" t="str">
        <f t="shared" si="2"/>
        <v>#N/A</v>
      </c>
      <c r="G571" s="30" t="str">
        <f t="shared" si="3"/>
        <v>#N/A</v>
      </c>
      <c r="H571" s="67">
        <f t="shared" si="4"/>
        <v>119888.575</v>
      </c>
    </row>
    <row r="572">
      <c r="A572" s="26">
        <v>42575.0</v>
      </c>
      <c r="B572" s="30" t="str">
        <f>IFERROR(VLOOKUP(A572,'_holidays'!A572:B2677,2, false),"Ns")</f>
        <v>Y</v>
      </c>
      <c r="C572" s="30" t="str">
        <f>IFERROR(VLOOKUP(A572,'_holidays'!A572:C2677,3,False),"Ns")</f>
        <v>N</v>
      </c>
      <c r="D572" s="27">
        <v>120126.905</v>
      </c>
      <c r="E572" s="27">
        <f t="shared" si="1"/>
        <v>120126.905</v>
      </c>
      <c r="F572" s="30" t="str">
        <f t="shared" si="2"/>
        <v>#N/A</v>
      </c>
      <c r="G572" s="30" t="str">
        <f t="shared" si="3"/>
        <v>#N/A</v>
      </c>
      <c r="H572" s="67">
        <f t="shared" si="4"/>
        <v>120126.905</v>
      </c>
    </row>
    <row r="573">
      <c r="A573" s="26">
        <v>42576.0</v>
      </c>
      <c r="B573" s="30" t="str">
        <f>IFERROR(VLOOKUP(A573,'_holidays'!A573:B2678,2, false),"Ns")</f>
        <v>Y</v>
      </c>
      <c r="C573" s="30" t="str">
        <f>IFERROR(VLOOKUP(A573,'_holidays'!A573:C2678,3,False),"Ns")</f>
        <v>N</v>
      </c>
      <c r="D573" s="27">
        <v>138134.635</v>
      </c>
      <c r="E573" s="27">
        <f t="shared" si="1"/>
        <v>138134.635</v>
      </c>
      <c r="F573" s="30" t="str">
        <f t="shared" si="2"/>
        <v>#N/A</v>
      </c>
      <c r="G573" s="30" t="str">
        <f t="shared" si="3"/>
        <v>#N/A</v>
      </c>
      <c r="H573" s="67">
        <f t="shared" si="4"/>
        <v>138134.635</v>
      </c>
    </row>
    <row r="574">
      <c r="A574" s="26">
        <v>42577.0</v>
      </c>
      <c r="B574" s="30" t="str">
        <f>IFERROR(VLOOKUP(A574,'_holidays'!A574:B2679,2, false),"Ns")</f>
        <v>Y</v>
      </c>
      <c r="C574" s="30" t="str">
        <f>IFERROR(VLOOKUP(A574,'_holidays'!A574:C2679,3,False),"Ns")</f>
        <v>N</v>
      </c>
      <c r="D574" s="27">
        <v>146465.69</v>
      </c>
      <c r="E574" s="27">
        <f t="shared" si="1"/>
        <v>146465.69</v>
      </c>
      <c r="F574" s="30" t="str">
        <f t="shared" si="2"/>
        <v>#N/A</v>
      </c>
      <c r="G574" s="30" t="str">
        <f t="shared" si="3"/>
        <v>#N/A</v>
      </c>
      <c r="H574" s="67">
        <f t="shared" si="4"/>
        <v>146465.69</v>
      </c>
    </row>
    <row r="575">
      <c r="A575" s="26">
        <v>42578.0</v>
      </c>
      <c r="B575" s="30" t="str">
        <f>IFERROR(VLOOKUP(A575,'_holidays'!A575:B2680,2, false),"Ns")</f>
        <v>Y</v>
      </c>
      <c r="C575" s="30" t="str">
        <f>IFERROR(VLOOKUP(A575,'_holidays'!A575:C2680,3,False),"Ns")</f>
        <v>N</v>
      </c>
      <c r="D575" s="27">
        <v>143209.755</v>
      </c>
      <c r="E575" s="27">
        <f t="shared" si="1"/>
        <v>143209.755</v>
      </c>
      <c r="F575" s="30" t="str">
        <f t="shared" si="2"/>
        <v>#N/A</v>
      </c>
      <c r="G575" s="30" t="str">
        <f t="shared" si="3"/>
        <v>#N/A</v>
      </c>
      <c r="H575" s="67">
        <f t="shared" si="4"/>
        <v>143209.755</v>
      </c>
    </row>
    <row r="576">
      <c r="A576" s="26">
        <v>42579.0</v>
      </c>
      <c r="B576" s="30" t="str">
        <f>IFERROR(VLOOKUP(A576,'_holidays'!A576:B2681,2, false),"Ns")</f>
        <v>Y</v>
      </c>
      <c r="C576" s="30" t="str">
        <f>IFERROR(VLOOKUP(A576,'_holidays'!A576:C2681,3,False),"Ns")</f>
        <v>N</v>
      </c>
      <c r="D576" s="27">
        <v>142341.635</v>
      </c>
      <c r="E576" s="27">
        <f t="shared" si="1"/>
        <v>142341.635</v>
      </c>
      <c r="F576" s="30" t="str">
        <f t="shared" si="2"/>
        <v>#N/A</v>
      </c>
      <c r="G576" s="30" t="str">
        <f t="shared" si="3"/>
        <v>#N/A</v>
      </c>
      <c r="H576" s="67">
        <f t="shared" si="4"/>
        <v>142341.635</v>
      </c>
    </row>
    <row r="577">
      <c r="A577" s="26">
        <v>42580.0</v>
      </c>
      <c r="B577" s="30" t="str">
        <f>IFERROR(VLOOKUP(A577,'_holidays'!A577:B2682,2, false),"Ns")</f>
        <v>Y</v>
      </c>
      <c r="C577" s="30" t="str">
        <f>IFERROR(VLOOKUP(A577,'_holidays'!A577:C2682,3,False),"Ns")</f>
        <v>N</v>
      </c>
      <c r="D577" s="27">
        <v>139822.93</v>
      </c>
      <c r="E577" s="27">
        <f t="shared" si="1"/>
        <v>139822.93</v>
      </c>
      <c r="F577" s="30" t="str">
        <f t="shared" si="2"/>
        <v>#N/A</v>
      </c>
      <c r="G577" s="30" t="str">
        <f t="shared" si="3"/>
        <v>#N/A</v>
      </c>
      <c r="H577" s="67">
        <f t="shared" si="4"/>
        <v>139822.93</v>
      </c>
    </row>
    <row r="578">
      <c r="A578" s="26">
        <v>42581.0</v>
      </c>
      <c r="B578" s="30" t="str">
        <f>IFERROR(VLOOKUP(A578,'_holidays'!A578:B2683,2, false),"Ns")</f>
        <v>Y</v>
      </c>
      <c r="C578" s="30" t="str">
        <f>IFERROR(VLOOKUP(A578,'_holidays'!A578:C2683,3,False),"Ns")</f>
        <v>N</v>
      </c>
      <c r="D578" s="27">
        <v>121548.535</v>
      </c>
      <c r="E578" s="27">
        <f t="shared" si="1"/>
        <v>121548.535</v>
      </c>
      <c r="F578" s="30" t="str">
        <f t="shared" si="2"/>
        <v>#N/A</v>
      </c>
      <c r="G578" s="30" t="str">
        <f t="shared" si="3"/>
        <v>#N/A</v>
      </c>
      <c r="H578" s="67">
        <f t="shared" si="4"/>
        <v>121548.535</v>
      </c>
    </row>
    <row r="579">
      <c r="A579" s="26">
        <v>42582.0</v>
      </c>
      <c r="B579" s="30" t="str">
        <f>IFERROR(VLOOKUP(A579,'_holidays'!A579:B2684,2, false),"Ns")</f>
        <v>Y</v>
      </c>
      <c r="C579" s="30" t="str">
        <f>IFERROR(VLOOKUP(A579,'_holidays'!A579:C2684,3,False),"Ns")</f>
        <v>N</v>
      </c>
      <c r="D579" s="27">
        <v>114481.28</v>
      </c>
      <c r="E579" s="27">
        <f t="shared" si="1"/>
        <v>114481.28</v>
      </c>
      <c r="F579" s="30" t="str">
        <f t="shared" si="2"/>
        <v>#N/A</v>
      </c>
      <c r="G579" s="30" t="str">
        <f t="shared" si="3"/>
        <v>#N/A</v>
      </c>
      <c r="H579" s="67">
        <f t="shared" si="4"/>
        <v>114481.28</v>
      </c>
    </row>
    <row r="580">
      <c r="A580" s="26">
        <v>42583.0</v>
      </c>
      <c r="B580" s="30" t="str">
        <f>IFERROR(VLOOKUP(A580,'_holidays'!A580:B2685,2, false),"Ns")</f>
        <v>Ns</v>
      </c>
      <c r="C580" s="30" t="str">
        <f>IFERROR(VLOOKUP(A580,'_holidays'!A580:C2685,3,False),"Ns")</f>
        <v>Ns</v>
      </c>
      <c r="D580" s="27">
        <v>137934.845</v>
      </c>
      <c r="E580" s="27" t="str">
        <f t="shared" si="1"/>
        <v>#N/A</v>
      </c>
      <c r="F580" s="30" t="str">
        <f t="shared" si="2"/>
        <v>#N/A</v>
      </c>
      <c r="G580" s="30" t="str">
        <f t="shared" si="3"/>
        <v>#N/A</v>
      </c>
      <c r="H580" s="65" t="str">
        <f t="shared" si="4"/>
        <v>#N/A</v>
      </c>
    </row>
    <row r="581">
      <c r="A581" s="26">
        <v>42584.0</v>
      </c>
      <c r="B581" s="30" t="str">
        <f>IFERROR(VLOOKUP(A581,'_holidays'!A581:B2686,2, false),"Ns")</f>
        <v>Ns</v>
      </c>
      <c r="C581" s="30" t="str">
        <f>IFERROR(VLOOKUP(A581,'_holidays'!A581:C2686,3,False),"Ns")</f>
        <v>Ns</v>
      </c>
      <c r="D581" s="27">
        <v>137301.69</v>
      </c>
      <c r="E581" s="27" t="str">
        <f t="shared" si="1"/>
        <v>#N/A</v>
      </c>
      <c r="F581" s="30" t="str">
        <f t="shared" si="2"/>
        <v>#N/A</v>
      </c>
      <c r="G581" s="30" t="str">
        <f t="shared" si="3"/>
        <v>#N/A</v>
      </c>
      <c r="H581" s="65" t="str">
        <f t="shared" si="4"/>
        <v>#N/A</v>
      </c>
    </row>
    <row r="582">
      <c r="A582" s="26">
        <v>42585.0</v>
      </c>
      <c r="B582" s="30" t="str">
        <f>IFERROR(VLOOKUP(A582,'_holidays'!A582:B2687,2, false),"Ns")</f>
        <v>Ns</v>
      </c>
      <c r="C582" s="30" t="str">
        <f>IFERROR(VLOOKUP(A582,'_holidays'!A582:C2687,3,False),"Ns")</f>
        <v>Ns</v>
      </c>
      <c r="D582" s="27">
        <v>140922.715</v>
      </c>
      <c r="E582" s="27" t="str">
        <f t="shared" si="1"/>
        <v>#N/A</v>
      </c>
      <c r="F582" s="30" t="str">
        <f t="shared" si="2"/>
        <v>#N/A</v>
      </c>
      <c r="G582" s="30" t="str">
        <f t="shared" si="3"/>
        <v>#N/A</v>
      </c>
      <c r="H582" s="65" t="str">
        <f t="shared" si="4"/>
        <v>#N/A</v>
      </c>
    </row>
    <row r="583">
      <c r="A583" s="26">
        <v>42586.0</v>
      </c>
      <c r="B583" s="30" t="str">
        <f>IFERROR(VLOOKUP(A583,'_holidays'!A583:B2688,2, false),"Ns")</f>
        <v>Ns</v>
      </c>
      <c r="C583" s="30" t="str">
        <f>IFERROR(VLOOKUP(A583,'_holidays'!A583:C2688,3,False),"Ns")</f>
        <v>Ns</v>
      </c>
      <c r="D583" s="27">
        <v>142671.51</v>
      </c>
      <c r="E583" s="27" t="str">
        <f t="shared" si="1"/>
        <v>#N/A</v>
      </c>
      <c r="F583" s="30" t="str">
        <f t="shared" si="2"/>
        <v>#N/A</v>
      </c>
      <c r="G583" s="30" t="str">
        <f t="shared" si="3"/>
        <v>#N/A</v>
      </c>
      <c r="H583" s="65" t="str">
        <f t="shared" si="4"/>
        <v>#N/A</v>
      </c>
    </row>
    <row r="584">
      <c r="A584" s="26">
        <v>42587.0</v>
      </c>
      <c r="B584" s="30" t="str">
        <f>IFERROR(VLOOKUP(A584,'_holidays'!A584:B2689,2, false),"Ns")</f>
        <v>Ns</v>
      </c>
      <c r="C584" s="30" t="str">
        <f>IFERROR(VLOOKUP(A584,'_holidays'!A584:C2689,3,False),"Ns")</f>
        <v>Ns</v>
      </c>
      <c r="D584" s="27">
        <v>145491.33</v>
      </c>
      <c r="E584" s="27" t="str">
        <f t="shared" si="1"/>
        <v>#N/A</v>
      </c>
      <c r="F584" s="30" t="str">
        <f t="shared" si="2"/>
        <v>#N/A</v>
      </c>
      <c r="G584" s="30" t="str">
        <f t="shared" si="3"/>
        <v>#N/A</v>
      </c>
      <c r="H584" s="65" t="str">
        <f t="shared" si="4"/>
        <v>#N/A</v>
      </c>
    </row>
    <row r="585">
      <c r="A585" s="26">
        <v>42588.0</v>
      </c>
      <c r="B585" s="30" t="str">
        <f>IFERROR(VLOOKUP(A585,'_holidays'!A585:B2690,2, false),"Ns")</f>
        <v>Ns</v>
      </c>
      <c r="C585" s="30" t="str">
        <f>IFERROR(VLOOKUP(A585,'_holidays'!A585:C2690,3,False),"Ns")</f>
        <v>Ns</v>
      </c>
      <c r="D585" s="27">
        <v>130907.095</v>
      </c>
      <c r="E585" s="27" t="str">
        <f t="shared" si="1"/>
        <v>#N/A</v>
      </c>
      <c r="F585" s="30" t="str">
        <f t="shared" si="2"/>
        <v>#N/A</v>
      </c>
      <c r="G585" s="30" t="str">
        <f t="shared" si="3"/>
        <v>#N/A</v>
      </c>
      <c r="H585" s="65" t="str">
        <f t="shared" si="4"/>
        <v>#N/A</v>
      </c>
    </row>
    <row r="586">
      <c r="A586" s="26">
        <v>42589.0</v>
      </c>
      <c r="B586" s="30" t="str">
        <f>IFERROR(VLOOKUP(A586,'_holidays'!A586:B2691,2, false),"Ns")</f>
        <v>Ns</v>
      </c>
      <c r="C586" s="30" t="str">
        <f>IFERROR(VLOOKUP(A586,'_holidays'!A586:C2691,3,False),"Ns")</f>
        <v>Ns</v>
      </c>
      <c r="D586" s="27">
        <v>120379.285</v>
      </c>
      <c r="E586" s="27" t="str">
        <f t="shared" si="1"/>
        <v>#N/A</v>
      </c>
      <c r="F586" s="30" t="str">
        <f t="shared" si="2"/>
        <v>#N/A</v>
      </c>
      <c r="G586" s="30" t="str">
        <f t="shared" si="3"/>
        <v>#N/A</v>
      </c>
      <c r="H586" s="65" t="str">
        <f t="shared" si="4"/>
        <v>#N/A</v>
      </c>
    </row>
    <row r="587">
      <c r="A587" s="26">
        <v>42590.0</v>
      </c>
      <c r="B587" s="30" t="str">
        <f>IFERROR(VLOOKUP(A587,'_holidays'!A587:B2692,2, false),"Ns")</f>
        <v>Y</v>
      </c>
      <c r="C587" s="30" t="str">
        <f>IFERROR(VLOOKUP(A587,'_holidays'!A587:C2692,3,False),"Ns")</f>
        <v>N</v>
      </c>
      <c r="D587" s="27">
        <v>138506.45</v>
      </c>
      <c r="E587" s="27">
        <f t="shared" si="1"/>
        <v>138506.45</v>
      </c>
      <c r="F587" s="30" t="str">
        <f t="shared" si="2"/>
        <v>#N/A</v>
      </c>
      <c r="G587" s="30" t="str">
        <f t="shared" si="3"/>
        <v>#N/A</v>
      </c>
      <c r="H587" s="67">
        <f t="shared" si="4"/>
        <v>138506.45</v>
      </c>
    </row>
    <row r="588">
      <c r="A588" s="26">
        <v>42591.0</v>
      </c>
      <c r="B588" s="30" t="str">
        <f>IFERROR(VLOOKUP(A588,'_holidays'!A588:B2693,2, false),"Ns")</f>
        <v>Y</v>
      </c>
      <c r="C588" s="30" t="str">
        <f>IFERROR(VLOOKUP(A588,'_holidays'!A588:C2693,3,False),"Ns")</f>
        <v>N</v>
      </c>
      <c r="D588" s="27">
        <v>132819.535</v>
      </c>
      <c r="E588" s="27">
        <f t="shared" si="1"/>
        <v>132819.535</v>
      </c>
      <c r="F588" s="30" t="str">
        <f t="shared" si="2"/>
        <v>#N/A</v>
      </c>
      <c r="G588" s="30" t="str">
        <f t="shared" si="3"/>
        <v>#N/A</v>
      </c>
      <c r="H588" s="67">
        <f t="shared" si="4"/>
        <v>132819.535</v>
      </c>
    </row>
    <row r="589">
      <c r="A589" s="26">
        <v>42592.0</v>
      </c>
      <c r="B589" s="30" t="str">
        <f>IFERROR(VLOOKUP(A589,'_holidays'!A589:B2694,2, false),"Ns")</f>
        <v>Y</v>
      </c>
      <c r="C589" s="30" t="str">
        <f>IFERROR(VLOOKUP(A589,'_holidays'!A589:C2694,3,False),"Ns")</f>
        <v>N</v>
      </c>
      <c r="D589" s="27">
        <v>130616.67</v>
      </c>
      <c r="E589" s="27">
        <f t="shared" si="1"/>
        <v>130616.67</v>
      </c>
      <c r="F589" s="30" t="str">
        <f t="shared" si="2"/>
        <v>#N/A</v>
      </c>
      <c r="G589" s="30" t="str">
        <f t="shared" si="3"/>
        <v>#N/A</v>
      </c>
      <c r="H589" s="67">
        <f t="shared" si="4"/>
        <v>130616.67</v>
      </c>
    </row>
    <row r="590">
      <c r="A590" s="26">
        <v>42593.0</v>
      </c>
      <c r="B590" s="30" t="str">
        <f>IFERROR(VLOOKUP(A590,'_holidays'!A590:B2695,2, false),"Ns")</f>
        <v>Y</v>
      </c>
      <c r="C590" s="30" t="str">
        <f>IFERROR(VLOOKUP(A590,'_holidays'!A590:C2695,3,False),"Ns")</f>
        <v>N</v>
      </c>
      <c r="D590" s="27">
        <v>138368.4</v>
      </c>
      <c r="E590" s="27">
        <f t="shared" si="1"/>
        <v>138368.4</v>
      </c>
      <c r="F590" s="30" t="str">
        <f t="shared" si="2"/>
        <v>#N/A</v>
      </c>
      <c r="G590" s="30" t="str">
        <f t="shared" si="3"/>
        <v>#N/A</v>
      </c>
      <c r="H590" s="67">
        <f t="shared" si="4"/>
        <v>138368.4</v>
      </c>
    </row>
    <row r="591">
      <c r="A591" s="26">
        <v>42594.0</v>
      </c>
      <c r="B591" s="30" t="str">
        <f>IFERROR(VLOOKUP(A591,'_holidays'!A591:B2696,2, false),"Ns")</f>
        <v>Y</v>
      </c>
      <c r="C591" s="30" t="str">
        <f>IFERROR(VLOOKUP(A591,'_holidays'!A591:C2696,3,False),"Ns")</f>
        <v>N</v>
      </c>
      <c r="D591" s="27">
        <v>134885.67</v>
      </c>
      <c r="E591" s="27">
        <f t="shared" si="1"/>
        <v>134885.67</v>
      </c>
      <c r="F591" s="30" t="str">
        <f t="shared" si="2"/>
        <v>#N/A</v>
      </c>
      <c r="G591" s="30" t="str">
        <f t="shared" si="3"/>
        <v>#N/A</v>
      </c>
      <c r="H591" s="67">
        <f t="shared" si="4"/>
        <v>134885.67</v>
      </c>
    </row>
    <row r="592">
      <c r="A592" s="26">
        <v>42595.0</v>
      </c>
      <c r="B592" s="30" t="str">
        <f>IFERROR(VLOOKUP(A592,'_holidays'!A592:B2697,2, false),"Ns")</f>
        <v>Y</v>
      </c>
      <c r="C592" s="30" t="str">
        <f>IFERROR(VLOOKUP(A592,'_holidays'!A592:C2697,3,False),"Ns")</f>
        <v>N</v>
      </c>
      <c r="D592" s="27">
        <v>120382.805</v>
      </c>
      <c r="E592" s="27">
        <f t="shared" si="1"/>
        <v>120382.805</v>
      </c>
      <c r="F592" s="30" t="str">
        <f t="shared" si="2"/>
        <v>#N/A</v>
      </c>
      <c r="G592" s="30" t="str">
        <f t="shared" si="3"/>
        <v>#N/A</v>
      </c>
      <c r="H592" s="67">
        <f t="shared" si="4"/>
        <v>120382.805</v>
      </c>
    </row>
    <row r="593">
      <c r="A593" s="26">
        <v>42596.0</v>
      </c>
      <c r="B593" s="30" t="str">
        <f>IFERROR(VLOOKUP(A593,'_holidays'!A593:B2698,2, false),"Ns")</f>
        <v>Y</v>
      </c>
      <c r="C593" s="30" t="str">
        <f>IFERROR(VLOOKUP(A593,'_holidays'!A593:C2698,3,False),"Ns")</f>
        <v>N</v>
      </c>
      <c r="D593" s="27">
        <v>113066.245</v>
      </c>
      <c r="E593" s="27">
        <f t="shared" si="1"/>
        <v>113066.245</v>
      </c>
      <c r="F593" s="30" t="str">
        <f t="shared" si="2"/>
        <v>#N/A</v>
      </c>
      <c r="G593" s="30" t="str">
        <f t="shared" si="3"/>
        <v>#N/A</v>
      </c>
      <c r="H593" s="67">
        <f t="shared" si="4"/>
        <v>113066.245</v>
      </c>
    </row>
    <row r="594">
      <c r="A594" s="26">
        <v>42597.0</v>
      </c>
      <c r="B594" s="30" t="str">
        <f>IFERROR(VLOOKUP(A594,'_holidays'!A594:B2699,2, false),"Ns")</f>
        <v>Y</v>
      </c>
      <c r="C594" s="30" t="str">
        <f>IFERROR(VLOOKUP(A594,'_holidays'!A594:C2699,3,False),"Ns")</f>
        <v>N</v>
      </c>
      <c r="D594" s="27">
        <v>127906.24</v>
      </c>
      <c r="E594" s="27">
        <f t="shared" si="1"/>
        <v>127906.24</v>
      </c>
      <c r="F594" s="30" t="str">
        <f t="shared" si="2"/>
        <v>#N/A</v>
      </c>
      <c r="G594" s="30" t="str">
        <f t="shared" si="3"/>
        <v>#N/A</v>
      </c>
      <c r="H594" s="67">
        <f t="shared" si="4"/>
        <v>127906.24</v>
      </c>
    </row>
    <row r="595">
      <c r="A595" s="26">
        <v>42598.0</v>
      </c>
      <c r="B595" s="30" t="str">
        <f>IFERROR(VLOOKUP(A595,'_holidays'!A595:B2700,2, false),"Ns")</f>
        <v>Y</v>
      </c>
      <c r="C595" s="30" t="str">
        <f>IFERROR(VLOOKUP(A595,'_holidays'!A595:C2700,3,False),"Ns")</f>
        <v>N</v>
      </c>
      <c r="D595" s="27">
        <v>124975.11</v>
      </c>
      <c r="E595" s="27">
        <f t="shared" si="1"/>
        <v>124975.11</v>
      </c>
      <c r="F595" s="30" t="str">
        <f t="shared" si="2"/>
        <v>#N/A</v>
      </c>
      <c r="G595" s="30" t="str">
        <f t="shared" si="3"/>
        <v>#N/A</v>
      </c>
      <c r="H595" s="67">
        <f t="shared" si="4"/>
        <v>124975.11</v>
      </c>
    </row>
    <row r="596">
      <c r="A596" s="26">
        <v>42599.0</v>
      </c>
      <c r="B596" s="30" t="str">
        <f>IFERROR(VLOOKUP(A596,'_holidays'!A596:B2701,2, false),"Ns")</f>
        <v>Y</v>
      </c>
      <c r="C596" s="30" t="str">
        <f>IFERROR(VLOOKUP(A596,'_holidays'!A596:C2701,3,False),"Ns")</f>
        <v>N</v>
      </c>
      <c r="D596" s="27">
        <v>132561.22</v>
      </c>
      <c r="E596" s="27">
        <f t="shared" si="1"/>
        <v>132561.22</v>
      </c>
      <c r="F596" s="30" t="str">
        <f t="shared" si="2"/>
        <v>#N/A</v>
      </c>
      <c r="G596" s="30" t="str">
        <f t="shared" si="3"/>
        <v>#N/A</v>
      </c>
      <c r="H596" s="67">
        <f t="shared" si="4"/>
        <v>132561.22</v>
      </c>
    </row>
    <row r="597">
      <c r="A597" s="26">
        <v>42600.0</v>
      </c>
      <c r="B597" s="30" t="str">
        <f>IFERROR(VLOOKUP(A597,'_holidays'!A597:B2702,2, false),"Ns")</f>
        <v>Y</v>
      </c>
      <c r="C597" s="30" t="str">
        <f>IFERROR(VLOOKUP(A597,'_holidays'!A597:C2702,3,False),"Ns")</f>
        <v>N</v>
      </c>
      <c r="D597" s="27">
        <v>123434.505</v>
      </c>
      <c r="E597" s="27">
        <f t="shared" si="1"/>
        <v>123434.505</v>
      </c>
      <c r="F597" s="30" t="str">
        <f t="shared" si="2"/>
        <v>#N/A</v>
      </c>
      <c r="G597" s="30" t="str">
        <f t="shared" si="3"/>
        <v>#N/A</v>
      </c>
      <c r="H597" s="67">
        <f t="shared" si="4"/>
        <v>123434.505</v>
      </c>
    </row>
    <row r="598">
      <c r="A598" s="26">
        <v>42601.0</v>
      </c>
      <c r="B598" s="30" t="str">
        <f>IFERROR(VLOOKUP(A598,'_holidays'!A598:B2703,2, false),"Ns")</f>
        <v>Y</v>
      </c>
      <c r="C598" s="30" t="str">
        <f>IFERROR(VLOOKUP(A598,'_holidays'!A598:C2703,3,False),"Ns")</f>
        <v>N</v>
      </c>
      <c r="D598" s="27">
        <v>132569.74</v>
      </c>
      <c r="E598" s="27">
        <f t="shared" si="1"/>
        <v>132569.74</v>
      </c>
      <c r="F598" s="30" t="str">
        <f t="shared" si="2"/>
        <v>#N/A</v>
      </c>
      <c r="G598" s="30" t="str">
        <f t="shared" si="3"/>
        <v>#N/A</v>
      </c>
      <c r="H598" s="67">
        <f t="shared" si="4"/>
        <v>132569.74</v>
      </c>
    </row>
    <row r="599">
      <c r="A599" s="26">
        <v>42602.0</v>
      </c>
      <c r="B599" s="30" t="str">
        <f>IFERROR(VLOOKUP(A599,'_holidays'!A599:B2704,2, false),"Ns")</f>
        <v>Y</v>
      </c>
      <c r="C599" s="30" t="str">
        <f>IFERROR(VLOOKUP(A599,'_holidays'!A599:C2704,3,False),"Ns")</f>
        <v>N</v>
      </c>
      <c r="D599" s="27">
        <v>121052.06</v>
      </c>
      <c r="E599" s="27">
        <f t="shared" si="1"/>
        <v>121052.06</v>
      </c>
      <c r="F599" s="30" t="str">
        <f t="shared" si="2"/>
        <v>#N/A</v>
      </c>
      <c r="G599" s="30" t="str">
        <f t="shared" si="3"/>
        <v>#N/A</v>
      </c>
      <c r="H599" s="67">
        <f t="shared" si="4"/>
        <v>121052.06</v>
      </c>
    </row>
    <row r="600">
      <c r="A600" s="26">
        <v>42603.0</v>
      </c>
      <c r="B600" s="30" t="str">
        <f>IFERROR(VLOOKUP(A600,'_holidays'!A600:B2705,2, false),"Ns")</f>
        <v>Y</v>
      </c>
      <c r="C600" s="30" t="str">
        <f>IFERROR(VLOOKUP(A600,'_holidays'!A600:C2705,3,False),"Ns")</f>
        <v>N</v>
      </c>
      <c r="D600" s="27">
        <v>119118.545</v>
      </c>
      <c r="E600" s="27">
        <f t="shared" si="1"/>
        <v>119118.545</v>
      </c>
      <c r="F600" s="30" t="str">
        <f t="shared" si="2"/>
        <v>#N/A</v>
      </c>
      <c r="G600" s="30" t="str">
        <f t="shared" si="3"/>
        <v>#N/A</v>
      </c>
      <c r="H600" s="67">
        <f t="shared" si="4"/>
        <v>119118.545</v>
      </c>
    </row>
    <row r="601">
      <c r="A601" s="26">
        <v>42604.0</v>
      </c>
      <c r="B601" s="30" t="str">
        <f>IFERROR(VLOOKUP(A601,'_holidays'!A601:B2706,2, false),"Ns")</f>
        <v>Y</v>
      </c>
      <c r="C601" s="30" t="str">
        <f>IFERROR(VLOOKUP(A601,'_holidays'!A601:C2706,3,False),"Ns")</f>
        <v>N</v>
      </c>
      <c r="D601" s="27">
        <v>139203.5</v>
      </c>
      <c r="E601" s="27">
        <f t="shared" si="1"/>
        <v>139203.5</v>
      </c>
      <c r="F601" s="30" t="str">
        <f t="shared" si="2"/>
        <v>#N/A</v>
      </c>
      <c r="G601" s="30" t="str">
        <f t="shared" si="3"/>
        <v>#N/A</v>
      </c>
      <c r="H601" s="67">
        <f t="shared" si="4"/>
        <v>139203.5</v>
      </c>
    </row>
    <row r="602">
      <c r="A602" s="26">
        <v>42605.0</v>
      </c>
      <c r="B602" s="30" t="str">
        <f>IFERROR(VLOOKUP(A602,'_holidays'!A602:B2707,2, false),"Ns")</f>
        <v>Y</v>
      </c>
      <c r="C602" s="30" t="str">
        <f>IFERROR(VLOOKUP(A602,'_holidays'!A602:C2707,3,False),"Ns")</f>
        <v>N</v>
      </c>
      <c r="D602" s="27">
        <v>138640.39</v>
      </c>
      <c r="E602" s="27">
        <f t="shared" si="1"/>
        <v>138640.39</v>
      </c>
      <c r="F602" s="30" t="str">
        <f t="shared" si="2"/>
        <v>#N/A</v>
      </c>
      <c r="G602" s="30" t="str">
        <f t="shared" si="3"/>
        <v>#N/A</v>
      </c>
      <c r="H602" s="67">
        <f t="shared" si="4"/>
        <v>138640.39</v>
      </c>
    </row>
    <row r="603">
      <c r="A603" s="26">
        <v>42606.0</v>
      </c>
      <c r="B603" s="30" t="str">
        <f>IFERROR(VLOOKUP(A603,'_holidays'!A603:B2708,2, false),"Ns")</f>
        <v>Y</v>
      </c>
      <c r="C603" s="30" t="str">
        <f>IFERROR(VLOOKUP(A603,'_holidays'!A603:C2708,3,False),"Ns")</f>
        <v>N</v>
      </c>
      <c r="D603" s="27">
        <v>141122.795</v>
      </c>
      <c r="E603" s="27">
        <f t="shared" si="1"/>
        <v>141122.795</v>
      </c>
      <c r="F603" s="30" t="str">
        <f t="shared" si="2"/>
        <v>#N/A</v>
      </c>
      <c r="G603" s="30" t="str">
        <f t="shared" si="3"/>
        <v>#N/A</v>
      </c>
      <c r="H603" s="67">
        <f t="shared" si="4"/>
        <v>141122.795</v>
      </c>
    </row>
    <row r="604">
      <c r="A604" s="26">
        <v>42607.0</v>
      </c>
      <c r="B604" s="30" t="str">
        <f>IFERROR(VLOOKUP(A604,'_holidays'!A604:B2709,2, false),"Ns")</f>
        <v>Y</v>
      </c>
      <c r="C604" s="30" t="str">
        <f>IFERROR(VLOOKUP(A604,'_holidays'!A604:C2709,3,False),"Ns")</f>
        <v>N</v>
      </c>
      <c r="D604" s="27">
        <v>139724.025</v>
      </c>
      <c r="E604" s="27">
        <f t="shared" si="1"/>
        <v>139724.025</v>
      </c>
      <c r="F604" s="30" t="str">
        <f t="shared" si="2"/>
        <v>#N/A</v>
      </c>
      <c r="G604" s="30" t="str">
        <f t="shared" si="3"/>
        <v>#N/A</v>
      </c>
      <c r="H604" s="67">
        <f t="shared" si="4"/>
        <v>139724.025</v>
      </c>
    </row>
    <row r="605">
      <c r="A605" s="26">
        <v>42608.0</v>
      </c>
      <c r="B605" s="30" t="str">
        <f>IFERROR(VLOOKUP(A605,'_holidays'!A605:B2710,2, false),"Ns")</f>
        <v>Y</v>
      </c>
      <c r="C605" s="30" t="str">
        <f>IFERROR(VLOOKUP(A605,'_holidays'!A605:C2710,3,False),"Ns")</f>
        <v>N</v>
      </c>
      <c r="D605" s="27">
        <v>139920.545</v>
      </c>
      <c r="E605" s="27">
        <f t="shared" si="1"/>
        <v>139920.545</v>
      </c>
      <c r="F605" s="30" t="str">
        <f t="shared" si="2"/>
        <v>#N/A</v>
      </c>
      <c r="G605" s="30" t="str">
        <f t="shared" si="3"/>
        <v>#N/A</v>
      </c>
      <c r="H605" s="67">
        <f t="shared" si="4"/>
        <v>139920.545</v>
      </c>
    </row>
    <row r="606">
      <c r="A606" s="26">
        <v>42609.0</v>
      </c>
      <c r="B606" s="30" t="str">
        <f>IFERROR(VLOOKUP(A606,'_holidays'!A606:B2711,2, false),"Ns")</f>
        <v>Y</v>
      </c>
      <c r="C606" s="30" t="str">
        <f>IFERROR(VLOOKUP(A606,'_holidays'!A606:C2711,3,False),"Ns")</f>
        <v>N</v>
      </c>
      <c r="D606" s="27">
        <v>119573.22</v>
      </c>
      <c r="E606" s="27">
        <f t="shared" si="1"/>
        <v>119573.22</v>
      </c>
      <c r="F606" s="30" t="str">
        <f t="shared" si="2"/>
        <v>#N/A</v>
      </c>
      <c r="G606" s="30" t="str">
        <f t="shared" si="3"/>
        <v>#N/A</v>
      </c>
      <c r="H606" s="67">
        <f t="shared" si="4"/>
        <v>119573.22</v>
      </c>
    </row>
    <row r="607">
      <c r="A607" s="26">
        <v>42610.0</v>
      </c>
      <c r="B607" s="30" t="str">
        <f>IFERROR(VLOOKUP(A607,'_holidays'!A607:B2712,2, false),"Ns")</f>
        <v>Y</v>
      </c>
      <c r="C607" s="30" t="str">
        <f>IFERROR(VLOOKUP(A607,'_holidays'!A607:C2712,3,False),"Ns")</f>
        <v>N</v>
      </c>
      <c r="D607" s="27">
        <v>114832.425</v>
      </c>
      <c r="E607" s="27">
        <f t="shared" si="1"/>
        <v>114832.425</v>
      </c>
      <c r="F607" s="30" t="str">
        <f t="shared" si="2"/>
        <v>#N/A</v>
      </c>
      <c r="G607" s="30" t="str">
        <f t="shared" si="3"/>
        <v>#N/A</v>
      </c>
      <c r="H607" s="67">
        <f t="shared" si="4"/>
        <v>114832.425</v>
      </c>
    </row>
    <row r="608">
      <c r="A608" s="26">
        <v>42611.0</v>
      </c>
      <c r="B608" s="30" t="str">
        <f>IFERROR(VLOOKUP(A608,'_holidays'!A608:B2713,2, false),"Ns")</f>
        <v>Y</v>
      </c>
      <c r="C608" s="30" t="str">
        <f>IFERROR(VLOOKUP(A608,'_holidays'!A608:C2713,3,False),"Ns")</f>
        <v>N</v>
      </c>
      <c r="D608" s="27">
        <v>125055.69</v>
      </c>
      <c r="E608" s="27">
        <f t="shared" si="1"/>
        <v>125055.69</v>
      </c>
      <c r="F608" s="30" t="str">
        <f t="shared" si="2"/>
        <v>#N/A</v>
      </c>
      <c r="G608" s="30" t="str">
        <f t="shared" si="3"/>
        <v>#N/A</v>
      </c>
      <c r="H608" s="67">
        <f t="shared" si="4"/>
        <v>125055.69</v>
      </c>
    </row>
    <row r="609">
      <c r="A609" s="26">
        <v>42612.0</v>
      </c>
      <c r="B609" s="30" t="str">
        <f>IFERROR(VLOOKUP(A609,'_holidays'!A609:B2714,2, false),"Ns")</f>
        <v>Y</v>
      </c>
      <c r="C609" s="30" t="str">
        <f>IFERROR(VLOOKUP(A609,'_holidays'!A609:C2714,3,False),"Ns")</f>
        <v>N</v>
      </c>
      <c r="D609" s="27">
        <v>133748.44</v>
      </c>
      <c r="E609" s="27">
        <f t="shared" si="1"/>
        <v>133748.44</v>
      </c>
      <c r="F609" s="30" t="str">
        <f t="shared" si="2"/>
        <v>#N/A</v>
      </c>
      <c r="G609" s="30" t="str">
        <f t="shared" si="3"/>
        <v>#N/A</v>
      </c>
      <c r="H609" s="67">
        <f t="shared" si="4"/>
        <v>133748.44</v>
      </c>
    </row>
    <row r="610">
      <c r="A610" s="26">
        <v>42613.0</v>
      </c>
      <c r="B610" s="30" t="str">
        <f>IFERROR(VLOOKUP(A610,'_holidays'!A610:B2715,2, false),"Ns")</f>
        <v>Y</v>
      </c>
      <c r="C610" s="30" t="str">
        <f>IFERROR(VLOOKUP(A610,'_holidays'!A610:C2715,3,False),"Ns")</f>
        <v>N</v>
      </c>
      <c r="D610" s="27">
        <v>128834.065</v>
      </c>
      <c r="E610" s="27">
        <f t="shared" si="1"/>
        <v>128834.065</v>
      </c>
      <c r="F610" s="30" t="str">
        <f t="shared" si="2"/>
        <v>#N/A</v>
      </c>
      <c r="G610" s="30" t="str">
        <f t="shared" si="3"/>
        <v>#N/A</v>
      </c>
      <c r="H610" s="67">
        <f t="shared" si="4"/>
        <v>128834.065</v>
      </c>
    </row>
    <row r="611">
      <c r="A611" s="26">
        <v>42614.0</v>
      </c>
      <c r="B611" s="30" t="str">
        <f>IFERROR(VLOOKUP(A611,'_holidays'!A611:B2716,2, false),"Ns")</f>
        <v>Ns</v>
      </c>
      <c r="C611" s="30" t="str">
        <f>IFERROR(VLOOKUP(A611,'_holidays'!A611:C2716,3,False),"Ns")</f>
        <v>Ns</v>
      </c>
      <c r="D611" s="27">
        <v>134246.165</v>
      </c>
      <c r="E611" s="27" t="str">
        <f t="shared" si="1"/>
        <v>#N/A</v>
      </c>
      <c r="F611" s="30" t="str">
        <f t="shared" si="2"/>
        <v>#N/A</v>
      </c>
      <c r="G611" s="30" t="str">
        <f t="shared" si="3"/>
        <v>#N/A</v>
      </c>
      <c r="H611" s="65" t="str">
        <f t="shared" si="4"/>
        <v>#N/A</v>
      </c>
    </row>
    <row r="612">
      <c r="A612" s="26">
        <v>42615.0</v>
      </c>
      <c r="B612" s="30" t="str">
        <f>IFERROR(VLOOKUP(A612,'_holidays'!A612:B2717,2, false),"Ns")</f>
        <v>Ns</v>
      </c>
      <c r="C612" s="30" t="str">
        <f>IFERROR(VLOOKUP(A612,'_holidays'!A612:C2717,3,False),"Ns")</f>
        <v>Ns</v>
      </c>
      <c r="D612" s="27">
        <v>135273.325</v>
      </c>
      <c r="E612" s="27" t="str">
        <f t="shared" si="1"/>
        <v>#N/A</v>
      </c>
      <c r="F612" s="30" t="str">
        <f t="shared" si="2"/>
        <v>#N/A</v>
      </c>
      <c r="G612" s="30" t="str">
        <f t="shared" si="3"/>
        <v>#N/A</v>
      </c>
      <c r="H612" s="65" t="str">
        <f t="shared" si="4"/>
        <v>#N/A</v>
      </c>
    </row>
    <row r="613">
      <c r="A613" s="26">
        <v>42616.0</v>
      </c>
      <c r="B613" s="30" t="str">
        <f>IFERROR(VLOOKUP(A613,'_holidays'!A613:B2718,2, false),"Ns")</f>
        <v>Ns</v>
      </c>
      <c r="C613" s="30" t="str">
        <f>IFERROR(VLOOKUP(A613,'_holidays'!A613:C2718,3,False),"Ns")</f>
        <v>Ns</v>
      </c>
      <c r="D613" s="27">
        <v>118621.96</v>
      </c>
      <c r="E613" s="27" t="str">
        <f t="shared" si="1"/>
        <v>#N/A</v>
      </c>
      <c r="F613" s="30" t="str">
        <f t="shared" si="2"/>
        <v>#N/A</v>
      </c>
      <c r="G613" s="30" t="str">
        <f t="shared" si="3"/>
        <v>#N/A</v>
      </c>
      <c r="H613" s="65" t="str">
        <f t="shared" si="4"/>
        <v>#N/A</v>
      </c>
    </row>
    <row r="614">
      <c r="A614" s="26">
        <v>42617.0</v>
      </c>
      <c r="B614" s="30" t="str">
        <f>IFERROR(VLOOKUP(A614,'_holidays'!A614:B2719,2, false),"Ns")</f>
        <v>Ns</v>
      </c>
      <c r="C614" s="30" t="str">
        <f>IFERROR(VLOOKUP(A614,'_holidays'!A614:C2719,3,False),"Ns")</f>
        <v>Ns</v>
      </c>
      <c r="D614" s="27">
        <v>110986.005</v>
      </c>
      <c r="E614" s="27" t="str">
        <f t="shared" si="1"/>
        <v>#N/A</v>
      </c>
      <c r="F614" s="30" t="str">
        <f t="shared" si="2"/>
        <v>#N/A</v>
      </c>
      <c r="G614" s="30" t="str">
        <f t="shared" si="3"/>
        <v>#N/A</v>
      </c>
      <c r="H614" s="65" t="str">
        <f t="shared" si="4"/>
        <v>#N/A</v>
      </c>
    </row>
    <row r="615">
      <c r="A615" s="26">
        <v>42618.0</v>
      </c>
      <c r="B615" s="30" t="str">
        <f>IFERROR(VLOOKUP(A615,'_holidays'!A615:B2720,2, false),"Ns")</f>
        <v>Ns</v>
      </c>
      <c r="C615" s="30" t="str">
        <f>IFERROR(VLOOKUP(A615,'_holidays'!A615:C2720,3,False),"Ns")</f>
        <v>Ns</v>
      </c>
      <c r="D615" s="27">
        <v>127275.815</v>
      </c>
      <c r="E615" s="27" t="str">
        <f t="shared" si="1"/>
        <v>#N/A</v>
      </c>
      <c r="F615" s="30" t="str">
        <f t="shared" si="2"/>
        <v>#N/A</v>
      </c>
      <c r="G615" s="30" t="str">
        <f t="shared" si="3"/>
        <v>#N/A</v>
      </c>
      <c r="H615" s="65" t="str">
        <f t="shared" si="4"/>
        <v>#N/A</v>
      </c>
    </row>
    <row r="616">
      <c r="A616" s="26">
        <v>42619.0</v>
      </c>
      <c r="B616" s="30" t="str">
        <f>IFERROR(VLOOKUP(A616,'_holidays'!A616:B2721,2, false),"Ns")</f>
        <v>Ns</v>
      </c>
      <c r="C616" s="30" t="str">
        <f>IFERROR(VLOOKUP(A616,'_holidays'!A616:C2721,3,False),"Ns")</f>
        <v>Ns</v>
      </c>
      <c r="D616" s="27">
        <v>129542.365</v>
      </c>
      <c r="E616" s="27" t="str">
        <f t="shared" si="1"/>
        <v>#N/A</v>
      </c>
      <c r="F616" s="30" t="str">
        <f t="shared" si="2"/>
        <v>#N/A</v>
      </c>
      <c r="G616" s="30" t="str">
        <f t="shared" si="3"/>
        <v>#N/A</v>
      </c>
      <c r="H616" s="65" t="str">
        <f t="shared" si="4"/>
        <v>#N/A</v>
      </c>
    </row>
    <row r="617">
      <c r="A617" s="26">
        <v>42620.0</v>
      </c>
      <c r="B617" s="30" t="str">
        <f>IFERROR(VLOOKUP(A617,'_holidays'!A617:B2722,2, false),"Ns")</f>
        <v>Ns</v>
      </c>
      <c r="C617" s="30" t="str">
        <f>IFERROR(VLOOKUP(A617,'_holidays'!A617:C2722,3,False),"Ns")</f>
        <v>Ns</v>
      </c>
      <c r="D617" s="27">
        <v>123307.02</v>
      </c>
      <c r="E617" s="27" t="str">
        <f t="shared" si="1"/>
        <v>#N/A</v>
      </c>
      <c r="F617" s="30" t="str">
        <f t="shared" si="2"/>
        <v>#N/A</v>
      </c>
      <c r="G617" s="30" t="str">
        <f t="shared" si="3"/>
        <v>#N/A</v>
      </c>
      <c r="H617" s="65" t="str">
        <f t="shared" si="4"/>
        <v>#N/A</v>
      </c>
    </row>
    <row r="618">
      <c r="A618" s="26">
        <v>42621.0</v>
      </c>
      <c r="B618" s="30" t="str">
        <f>IFERROR(VLOOKUP(A618,'_holidays'!A618:B2723,2, false),"Ns")</f>
        <v>Ns</v>
      </c>
      <c r="C618" s="30" t="str">
        <f>IFERROR(VLOOKUP(A618,'_holidays'!A618:C2723,3,False),"Ns")</f>
        <v>Ns</v>
      </c>
      <c r="D618" s="27">
        <v>117722.95</v>
      </c>
      <c r="E618" s="27" t="str">
        <f t="shared" si="1"/>
        <v>#N/A</v>
      </c>
      <c r="F618" s="30" t="str">
        <f t="shared" si="2"/>
        <v>#N/A</v>
      </c>
      <c r="G618" s="30" t="str">
        <f t="shared" si="3"/>
        <v>#N/A</v>
      </c>
      <c r="H618" s="65" t="str">
        <f t="shared" si="4"/>
        <v>#N/A</v>
      </c>
    </row>
    <row r="619">
      <c r="A619" s="26">
        <v>42622.0</v>
      </c>
      <c r="B619" s="30" t="str">
        <f>IFERROR(VLOOKUP(A619,'_holidays'!A619:B2724,2, false),"Ns")</f>
        <v>Y</v>
      </c>
      <c r="C619" s="30" t="str">
        <f>IFERROR(VLOOKUP(A619,'_holidays'!A619:C2724,3,False),"Ns")</f>
        <v>N</v>
      </c>
      <c r="D619" s="27">
        <v>125432.605</v>
      </c>
      <c r="E619" s="27">
        <f t="shared" si="1"/>
        <v>125432.605</v>
      </c>
      <c r="F619" s="30" t="str">
        <f t="shared" si="2"/>
        <v>#N/A</v>
      </c>
      <c r="G619" s="30" t="str">
        <f t="shared" si="3"/>
        <v>#N/A</v>
      </c>
      <c r="H619" s="67">
        <f t="shared" si="4"/>
        <v>125432.605</v>
      </c>
    </row>
    <row r="620">
      <c r="A620" s="26">
        <v>42623.0</v>
      </c>
      <c r="B620" s="30" t="str">
        <f>IFERROR(VLOOKUP(A620,'_holidays'!A620:B2725,2, false),"Ns")</f>
        <v>Y</v>
      </c>
      <c r="C620" s="30" t="str">
        <f>IFERROR(VLOOKUP(A620,'_holidays'!A620:C2725,3,False),"Ns")</f>
        <v>N</v>
      </c>
      <c r="D620" s="27">
        <v>111412.995</v>
      </c>
      <c r="E620" s="27">
        <f t="shared" si="1"/>
        <v>111412.995</v>
      </c>
      <c r="F620" s="30" t="str">
        <f t="shared" si="2"/>
        <v>#N/A</v>
      </c>
      <c r="G620" s="30" t="str">
        <f t="shared" si="3"/>
        <v>#N/A</v>
      </c>
      <c r="H620" s="67">
        <f t="shared" si="4"/>
        <v>111412.995</v>
      </c>
    </row>
    <row r="621">
      <c r="A621" s="26">
        <v>42624.0</v>
      </c>
      <c r="B621" s="30" t="str">
        <f>IFERROR(VLOOKUP(A621,'_holidays'!A621:B2726,2, false),"Ns")</f>
        <v>Y</v>
      </c>
      <c r="C621" s="30" t="str">
        <f>IFERROR(VLOOKUP(A621,'_holidays'!A621:C2726,3,False),"Ns")</f>
        <v>N</v>
      </c>
      <c r="D621" s="27">
        <v>109125.215</v>
      </c>
      <c r="E621" s="27">
        <f t="shared" si="1"/>
        <v>109125.215</v>
      </c>
      <c r="F621" s="30" t="str">
        <f t="shared" si="2"/>
        <v>#N/A</v>
      </c>
      <c r="G621" s="30" t="str">
        <f t="shared" si="3"/>
        <v>#N/A</v>
      </c>
      <c r="H621" s="67">
        <f t="shared" si="4"/>
        <v>109125.215</v>
      </c>
    </row>
    <row r="622">
      <c r="A622" s="26">
        <v>42625.0</v>
      </c>
      <c r="B622" s="30" t="str">
        <f>IFERROR(VLOOKUP(A622,'_holidays'!A622:B2727,2, false),"Ns")</f>
        <v>Y</v>
      </c>
      <c r="C622" s="30" t="str">
        <f>IFERROR(VLOOKUP(A622,'_holidays'!A622:C2727,3,False),"Ns")</f>
        <v>N</v>
      </c>
      <c r="D622" s="27">
        <v>130967.28</v>
      </c>
      <c r="E622" s="27">
        <f t="shared" si="1"/>
        <v>130967.28</v>
      </c>
      <c r="F622" s="30" t="str">
        <f t="shared" si="2"/>
        <v>#N/A</v>
      </c>
      <c r="G622" s="30" t="str">
        <f t="shared" si="3"/>
        <v>#N/A</v>
      </c>
      <c r="H622" s="67">
        <f t="shared" si="4"/>
        <v>130967.28</v>
      </c>
    </row>
    <row r="623">
      <c r="A623" s="26">
        <v>42626.0</v>
      </c>
      <c r="B623" s="30" t="str">
        <f>IFERROR(VLOOKUP(A623,'_holidays'!A623:B2728,2, false),"Ns")</f>
        <v>Y</v>
      </c>
      <c r="C623" s="30" t="str">
        <f>IFERROR(VLOOKUP(A623,'_holidays'!A623:C2728,3,False),"Ns")</f>
        <v>N</v>
      </c>
      <c r="D623" s="27">
        <v>134720.155</v>
      </c>
      <c r="E623" s="27">
        <f t="shared" si="1"/>
        <v>134720.155</v>
      </c>
      <c r="F623" s="30" t="str">
        <f t="shared" si="2"/>
        <v>#N/A</v>
      </c>
      <c r="G623" s="30" t="str">
        <f t="shared" si="3"/>
        <v>#N/A</v>
      </c>
      <c r="H623" s="67">
        <f t="shared" si="4"/>
        <v>134720.155</v>
      </c>
    </row>
    <row r="624">
      <c r="A624" s="26">
        <v>42627.0</v>
      </c>
      <c r="B624" s="30" t="str">
        <f>IFERROR(VLOOKUP(A624,'_holidays'!A624:B2729,2, false),"Ns")</f>
        <v>Y</v>
      </c>
      <c r="C624" s="30" t="str">
        <f>IFERROR(VLOOKUP(A624,'_holidays'!A624:C2729,3,False),"Ns")</f>
        <v>N</v>
      </c>
      <c r="D624" s="27">
        <v>130650.88</v>
      </c>
      <c r="E624" s="27">
        <f t="shared" si="1"/>
        <v>130650.88</v>
      </c>
      <c r="F624" s="30" t="str">
        <f t="shared" si="2"/>
        <v>#N/A</v>
      </c>
      <c r="G624" s="30" t="str">
        <f t="shared" si="3"/>
        <v>#N/A</v>
      </c>
      <c r="H624" s="67">
        <f t="shared" si="4"/>
        <v>130650.88</v>
      </c>
    </row>
    <row r="625">
      <c r="A625" s="26">
        <v>42628.0</v>
      </c>
      <c r="B625" s="30" t="str">
        <f>IFERROR(VLOOKUP(A625,'_holidays'!A625:B2730,2, false),"Ns")</f>
        <v>Y</v>
      </c>
      <c r="C625" s="30" t="str">
        <f>IFERROR(VLOOKUP(A625,'_holidays'!A625:C2730,3,False),"Ns")</f>
        <v>N</v>
      </c>
      <c r="D625" s="27">
        <v>134234.45</v>
      </c>
      <c r="E625" s="27">
        <f t="shared" si="1"/>
        <v>134234.45</v>
      </c>
      <c r="F625" s="30" t="str">
        <f t="shared" si="2"/>
        <v>#N/A</v>
      </c>
      <c r="G625" s="30" t="str">
        <f t="shared" si="3"/>
        <v>#N/A</v>
      </c>
      <c r="H625" s="67">
        <f t="shared" si="4"/>
        <v>134234.45</v>
      </c>
    </row>
    <row r="626">
      <c r="A626" s="26">
        <v>42629.0</v>
      </c>
      <c r="B626" s="30" t="str">
        <f>IFERROR(VLOOKUP(A626,'_holidays'!A626:B2731,2, false),"Ns")</f>
        <v>N</v>
      </c>
      <c r="C626" s="30" t="str">
        <f>IFERROR(VLOOKUP(A626,'_holidays'!A626:C2731,3,False),"Ns")</f>
        <v>N</v>
      </c>
      <c r="D626" s="27">
        <v>131734.105</v>
      </c>
      <c r="E626" s="27" t="str">
        <f t="shared" si="1"/>
        <v>#N/A</v>
      </c>
      <c r="F626" s="37">
        <f t="shared" si="2"/>
        <v>131734.105</v>
      </c>
      <c r="G626" s="30" t="str">
        <f t="shared" si="3"/>
        <v>#N/A</v>
      </c>
      <c r="H626" s="67">
        <f t="shared" si="4"/>
        <v>131734.105</v>
      </c>
    </row>
    <row r="627">
      <c r="A627" s="26">
        <v>42630.0</v>
      </c>
      <c r="B627" s="30" t="str">
        <f>IFERROR(VLOOKUP(A627,'_holidays'!A627:B2732,2, false),"Ns")</f>
        <v>N</v>
      </c>
      <c r="C627" s="30" t="str">
        <f>IFERROR(VLOOKUP(A627,'_holidays'!A627:C2732,3,False),"Ns")</f>
        <v>N</v>
      </c>
      <c r="D627" s="27">
        <v>106709.54</v>
      </c>
      <c r="E627" s="27" t="str">
        <f t="shared" si="1"/>
        <v>#N/A</v>
      </c>
      <c r="F627" s="37">
        <f t="shared" si="2"/>
        <v>106709.54</v>
      </c>
      <c r="G627" s="30" t="str">
        <f t="shared" si="3"/>
        <v>#N/A</v>
      </c>
      <c r="H627" s="67">
        <f t="shared" si="4"/>
        <v>106709.54</v>
      </c>
    </row>
    <row r="628">
      <c r="A628" s="26">
        <v>42631.0</v>
      </c>
      <c r="B628" s="30" t="str">
        <f>IFERROR(VLOOKUP(A628,'_holidays'!A628:B2733,2, false),"Ns")</f>
        <v>N</v>
      </c>
      <c r="C628" s="30" t="str">
        <f>IFERROR(VLOOKUP(A628,'_holidays'!A628:C2733,3,False),"Ns")</f>
        <v>N</v>
      </c>
      <c r="D628" s="27">
        <v>110314.625</v>
      </c>
      <c r="E628" s="27" t="str">
        <f t="shared" si="1"/>
        <v>#N/A</v>
      </c>
      <c r="F628" s="37">
        <f t="shared" si="2"/>
        <v>110314.625</v>
      </c>
      <c r="G628" s="30" t="str">
        <f t="shared" si="3"/>
        <v>#N/A</v>
      </c>
      <c r="H628" s="67">
        <f t="shared" si="4"/>
        <v>110314.625</v>
      </c>
    </row>
    <row r="629">
      <c r="A629" s="26">
        <v>42632.0</v>
      </c>
      <c r="B629" s="30" t="str">
        <f>IFERROR(VLOOKUP(A629,'_holidays'!A629:B2734,2, false),"Ns")</f>
        <v>N</v>
      </c>
      <c r="C629" s="30" t="str">
        <f>IFERROR(VLOOKUP(A629,'_holidays'!A629:C2734,3,False),"Ns")</f>
        <v>N</v>
      </c>
      <c r="D629" s="27">
        <v>127391.09</v>
      </c>
      <c r="E629" s="27" t="str">
        <f t="shared" si="1"/>
        <v>#N/A</v>
      </c>
      <c r="F629" s="37">
        <f t="shared" si="2"/>
        <v>127391.09</v>
      </c>
      <c r="G629" s="30" t="str">
        <f t="shared" si="3"/>
        <v>#N/A</v>
      </c>
      <c r="H629" s="67">
        <f t="shared" si="4"/>
        <v>127391.09</v>
      </c>
    </row>
    <row r="630">
      <c r="A630" s="26">
        <v>42633.0</v>
      </c>
      <c r="B630" s="30" t="str">
        <f>IFERROR(VLOOKUP(A630,'_holidays'!A630:B2735,2, false),"Ns")</f>
        <v>N</v>
      </c>
      <c r="C630" s="30" t="str">
        <f>IFERROR(VLOOKUP(A630,'_holidays'!A630:C2735,3,False),"Ns")</f>
        <v>N</v>
      </c>
      <c r="D630" s="27">
        <v>122664.305</v>
      </c>
      <c r="E630" s="27" t="str">
        <f t="shared" si="1"/>
        <v>#N/A</v>
      </c>
      <c r="F630" s="37">
        <f t="shared" si="2"/>
        <v>122664.305</v>
      </c>
      <c r="G630" s="30" t="str">
        <f t="shared" si="3"/>
        <v>#N/A</v>
      </c>
      <c r="H630" s="67">
        <f t="shared" si="4"/>
        <v>122664.305</v>
      </c>
    </row>
    <row r="631">
      <c r="A631" s="26">
        <v>42634.0</v>
      </c>
      <c r="B631" s="30" t="str">
        <f>IFERROR(VLOOKUP(A631,'_holidays'!A631:B2736,2, false),"Ns")</f>
        <v>N</v>
      </c>
      <c r="C631" s="30" t="str">
        <f>IFERROR(VLOOKUP(A631,'_holidays'!A631:C2736,3,False),"Ns")</f>
        <v>N</v>
      </c>
      <c r="D631" s="27">
        <v>127208.57</v>
      </c>
      <c r="E631" s="27" t="str">
        <f t="shared" si="1"/>
        <v>#N/A</v>
      </c>
      <c r="F631" s="37">
        <f t="shared" si="2"/>
        <v>127208.57</v>
      </c>
      <c r="G631" s="30" t="str">
        <f t="shared" si="3"/>
        <v>#N/A</v>
      </c>
      <c r="H631" s="67">
        <f t="shared" si="4"/>
        <v>127208.57</v>
      </c>
    </row>
    <row r="632">
      <c r="A632" s="26">
        <v>42635.0</v>
      </c>
      <c r="B632" s="30" t="str">
        <f>IFERROR(VLOOKUP(A632,'_holidays'!A632:B2737,2, false),"Ns")</f>
        <v>N</v>
      </c>
      <c r="C632" s="30" t="str">
        <f>IFERROR(VLOOKUP(A632,'_holidays'!A632:C2737,3,False),"Ns")</f>
        <v>N</v>
      </c>
      <c r="D632" s="27">
        <v>131357.34</v>
      </c>
      <c r="E632" s="27" t="str">
        <f t="shared" si="1"/>
        <v>#N/A</v>
      </c>
      <c r="F632" s="37">
        <f t="shared" si="2"/>
        <v>131357.34</v>
      </c>
      <c r="G632" s="30" t="str">
        <f t="shared" si="3"/>
        <v>#N/A</v>
      </c>
      <c r="H632" s="67">
        <f t="shared" si="4"/>
        <v>131357.34</v>
      </c>
    </row>
    <row r="633">
      <c r="A633" s="26">
        <v>42636.0</v>
      </c>
      <c r="B633" s="30" t="str">
        <f>IFERROR(VLOOKUP(A633,'_holidays'!A633:B2738,2, false),"Ns")</f>
        <v>N</v>
      </c>
      <c r="C633" s="30" t="str">
        <f>IFERROR(VLOOKUP(A633,'_holidays'!A633:C2738,3,False),"Ns")</f>
        <v>N</v>
      </c>
      <c r="D633" s="27">
        <v>127420.43</v>
      </c>
      <c r="E633" s="27" t="str">
        <f t="shared" si="1"/>
        <v>#N/A</v>
      </c>
      <c r="F633" s="37">
        <f t="shared" si="2"/>
        <v>127420.43</v>
      </c>
      <c r="G633" s="30" t="str">
        <f t="shared" si="3"/>
        <v>#N/A</v>
      </c>
      <c r="H633" s="67">
        <f t="shared" si="4"/>
        <v>127420.43</v>
      </c>
    </row>
    <row r="634">
      <c r="A634" s="26">
        <v>42637.0</v>
      </c>
      <c r="B634" s="30" t="str">
        <f>IFERROR(VLOOKUP(A634,'_holidays'!A634:B2739,2, false),"Ns")</f>
        <v>N</v>
      </c>
      <c r="C634" s="30" t="str">
        <f>IFERROR(VLOOKUP(A634,'_holidays'!A634:C2739,3,False),"Ns")</f>
        <v>N</v>
      </c>
      <c r="D634" s="27">
        <v>106776.275</v>
      </c>
      <c r="E634" s="27" t="str">
        <f t="shared" si="1"/>
        <v>#N/A</v>
      </c>
      <c r="F634" s="37">
        <f t="shared" si="2"/>
        <v>106776.275</v>
      </c>
      <c r="G634" s="30" t="str">
        <f t="shared" si="3"/>
        <v>#N/A</v>
      </c>
      <c r="H634" s="67">
        <f t="shared" si="4"/>
        <v>106776.275</v>
      </c>
    </row>
    <row r="635">
      <c r="A635" s="26">
        <v>42638.0</v>
      </c>
      <c r="B635" s="30" t="str">
        <f>IFERROR(VLOOKUP(A635,'_holidays'!A635:B2740,2, false),"Ns")</f>
        <v>N</v>
      </c>
      <c r="C635" s="30" t="str">
        <f>IFERROR(VLOOKUP(A635,'_holidays'!A635:C2740,3,False),"Ns")</f>
        <v>N</v>
      </c>
      <c r="D635" s="27">
        <v>105931.555</v>
      </c>
      <c r="E635" s="27" t="str">
        <f t="shared" si="1"/>
        <v>#N/A</v>
      </c>
      <c r="F635" s="37">
        <f t="shared" si="2"/>
        <v>105931.555</v>
      </c>
      <c r="G635" s="30" t="str">
        <f t="shared" si="3"/>
        <v>#N/A</v>
      </c>
      <c r="H635" s="67">
        <f t="shared" si="4"/>
        <v>105931.555</v>
      </c>
    </row>
    <row r="636">
      <c r="A636" s="26">
        <v>42639.0</v>
      </c>
      <c r="B636" s="30" t="str">
        <f>IFERROR(VLOOKUP(A636,'_holidays'!A636:B2741,2, false),"Ns")</f>
        <v>N</v>
      </c>
      <c r="C636" s="30" t="str">
        <f>IFERROR(VLOOKUP(A636,'_holidays'!A636:C2741,3,False),"Ns")</f>
        <v>N</v>
      </c>
      <c r="D636" s="27">
        <v>124343.19</v>
      </c>
      <c r="E636" s="27" t="str">
        <f t="shared" si="1"/>
        <v>#N/A</v>
      </c>
      <c r="F636" s="37">
        <f t="shared" si="2"/>
        <v>124343.19</v>
      </c>
      <c r="G636" s="30" t="str">
        <f t="shared" si="3"/>
        <v>#N/A</v>
      </c>
      <c r="H636" s="67">
        <f t="shared" si="4"/>
        <v>124343.19</v>
      </c>
    </row>
    <row r="637">
      <c r="A637" s="26">
        <v>42640.0</v>
      </c>
      <c r="B637" s="30" t="str">
        <f>IFERROR(VLOOKUP(A637,'_holidays'!A637:B2742,2, false),"Ns")</f>
        <v>N</v>
      </c>
      <c r="C637" s="30" t="str">
        <f>IFERROR(VLOOKUP(A637,'_holidays'!A637:C2742,3,False),"Ns")</f>
        <v>N</v>
      </c>
      <c r="D637" s="27">
        <v>126888.77</v>
      </c>
      <c r="E637" s="27" t="str">
        <f t="shared" si="1"/>
        <v>#N/A</v>
      </c>
      <c r="F637" s="37">
        <f t="shared" si="2"/>
        <v>126888.77</v>
      </c>
      <c r="G637" s="30" t="str">
        <f t="shared" si="3"/>
        <v>#N/A</v>
      </c>
      <c r="H637" s="67">
        <f t="shared" si="4"/>
        <v>126888.77</v>
      </c>
    </row>
    <row r="638">
      <c r="A638" s="26">
        <v>42641.0</v>
      </c>
      <c r="B638" s="30" t="str">
        <f>IFERROR(VLOOKUP(A638,'_holidays'!A638:B2743,2, false),"Ns")</f>
        <v>N</v>
      </c>
      <c r="C638" s="30" t="str">
        <f>IFERROR(VLOOKUP(A638,'_holidays'!A638:C2743,3,False),"Ns")</f>
        <v>N</v>
      </c>
      <c r="D638" s="27">
        <v>121143.25</v>
      </c>
      <c r="E638" s="27" t="str">
        <f t="shared" si="1"/>
        <v>#N/A</v>
      </c>
      <c r="F638" s="37">
        <f t="shared" si="2"/>
        <v>121143.25</v>
      </c>
      <c r="G638" s="30" t="str">
        <f t="shared" si="3"/>
        <v>#N/A</v>
      </c>
      <c r="H638" s="67">
        <f t="shared" si="4"/>
        <v>121143.25</v>
      </c>
    </row>
    <row r="639">
      <c r="A639" s="26">
        <v>42642.0</v>
      </c>
      <c r="B639" s="30" t="str">
        <f>IFERROR(VLOOKUP(A639,'_holidays'!A639:B2744,2, false),"Ns")</f>
        <v>N</v>
      </c>
      <c r="C639" s="30" t="str">
        <f>IFERROR(VLOOKUP(A639,'_holidays'!A639:C2744,3,False),"Ns")</f>
        <v>N</v>
      </c>
      <c r="D639" s="27">
        <v>122858.49</v>
      </c>
      <c r="E639" s="27" t="str">
        <f t="shared" si="1"/>
        <v>#N/A</v>
      </c>
      <c r="F639" s="37">
        <f t="shared" si="2"/>
        <v>122858.49</v>
      </c>
      <c r="G639" s="30" t="str">
        <f t="shared" si="3"/>
        <v>#N/A</v>
      </c>
      <c r="H639" s="67">
        <f t="shared" si="4"/>
        <v>122858.49</v>
      </c>
    </row>
    <row r="640">
      <c r="A640" s="26">
        <v>42643.0</v>
      </c>
      <c r="B640" s="30" t="str">
        <f>IFERROR(VLOOKUP(A640,'_holidays'!A640:B2745,2, false),"Ns")</f>
        <v>N</v>
      </c>
      <c r="C640" s="30" t="str">
        <f>IFERROR(VLOOKUP(A640,'_holidays'!A640:C2745,3,False),"Ns")</f>
        <v>Y</v>
      </c>
      <c r="D640" s="27">
        <v>113439.775</v>
      </c>
      <c r="E640" s="27" t="str">
        <f t="shared" si="1"/>
        <v>#N/A</v>
      </c>
      <c r="F640" s="37">
        <f t="shared" si="2"/>
        <v>113439.775</v>
      </c>
      <c r="G640" s="37">
        <f t="shared" si="3"/>
        <v>113439.775</v>
      </c>
      <c r="H640" s="65" t="str">
        <f t="shared" si="4"/>
        <v>#N/A</v>
      </c>
    </row>
    <row r="641">
      <c r="A641" s="26">
        <v>42644.0</v>
      </c>
      <c r="B641" s="30" t="str">
        <f>IFERROR(VLOOKUP(A641,'_holidays'!A641:B2746,2, false),"Ns")</f>
        <v>Ns</v>
      </c>
      <c r="C641" s="30" t="str">
        <f>IFERROR(VLOOKUP(A641,'_holidays'!A641:C2746,3,False),"Ns")</f>
        <v>Ns</v>
      </c>
      <c r="D641" s="27">
        <v>109181.26</v>
      </c>
      <c r="E641" s="27" t="str">
        <f t="shared" si="1"/>
        <v>#N/A</v>
      </c>
      <c r="F641" s="30" t="str">
        <f t="shared" si="2"/>
        <v>#N/A</v>
      </c>
      <c r="G641" s="30" t="str">
        <f t="shared" si="3"/>
        <v>#N/A</v>
      </c>
      <c r="H641" s="65" t="str">
        <f t="shared" si="4"/>
        <v>#N/A</v>
      </c>
    </row>
    <row r="642">
      <c r="A642" s="26">
        <v>42645.0</v>
      </c>
      <c r="B642" s="30" t="str">
        <f>IFERROR(VLOOKUP(A642,'_holidays'!A642:B2747,2, false),"Ns")</f>
        <v>Ns</v>
      </c>
      <c r="C642" s="30" t="str">
        <f>IFERROR(VLOOKUP(A642,'_holidays'!A642:C2747,3,False),"Ns")</f>
        <v>Ns</v>
      </c>
      <c r="D642" s="27">
        <v>97992.93</v>
      </c>
      <c r="E642" s="27" t="str">
        <f t="shared" si="1"/>
        <v>#N/A</v>
      </c>
      <c r="F642" s="30" t="str">
        <f t="shared" si="2"/>
        <v>#N/A</v>
      </c>
      <c r="G642" s="30" t="str">
        <f t="shared" si="3"/>
        <v>#N/A</v>
      </c>
      <c r="H642" s="65" t="str">
        <f t="shared" si="4"/>
        <v>#N/A</v>
      </c>
    </row>
    <row r="643">
      <c r="A643" s="26">
        <v>42646.0</v>
      </c>
      <c r="B643" s="30" t="str">
        <f>IFERROR(VLOOKUP(A643,'_holidays'!A643:B2748,2, false),"Ns")</f>
        <v>Ns</v>
      </c>
      <c r="C643" s="30" t="str">
        <f>IFERROR(VLOOKUP(A643,'_holidays'!A643:C2748,3,False),"Ns")</f>
        <v>Ns</v>
      </c>
      <c r="D643" s="27">
        <v>115839.01</v>
      </c>
      <c r="E643" s="27" t="str">
        <f t="shared" si="1"/>
        <v>#N/A</v>
      </c>
      <c r="F643" s="30" t="str">
        <f t="shared" si="2"/>
        <v>#N/A</v>
      </c>
      <c r="G643" s="30" t="str">
        <f t="shared" si="3"/>
        <v>#N/A</v>
      </c>
      <c r="H643" s="65" t="str">
        <f t="shared" si="4"/>
        <v>#N/A</v>
      </c>
    </row>
    <row r="644">
      <c r="A644" s="26">
        <v>42647.0</v>
      </c>
      <c r="B644" s="30" t="str">
        <f>IFERROR(VLOOKUP(A644,'_holidays'!A644:B2749,2, false),"Ns")</f>
        <v>Ns</v>
      </c>
      <c r="C644" s="30" t="str">
        <f>IFERROR(VLOOKUP(A644,'_holidays'!A644:C2749,3,False),"Ns")</f>
        <v>Ns</v>
      </c>
      <c r="D644" s="27">
        <v>124089.47</v>
      </c>
      <c r="E644" s="27" t="str">
        <f t="shared" si="1"/>
        <v>#N/A</v>
      </c>
      <c r="F644" s="30" t="str">
        <f t="shared" si="2"/>
        <v>#N/A</v>
      </c>
      <c r="G644" s="30" t="str">
        <f t="shared" si="3"/>
        <v>#N/A</v>
      </c>
      <c r="H644" s="65" t="str">
        <f t="shared" si="4"/>
        <v>#N/A</v>
      </c>
    </row>
    <row r="645">
      <c r="A645" s="26">
        <v>42648.0</v>
      </c>
      <c r="B645" s="30" t="str">
        <f>IFERROR(VLOOKUP(A645,'_holidays'!A645:B2750,2, false),"Ns")</f>
        <v>Ns</v>
      </c>
      <c r="C645" s="30" t="str">
        <f>IFERROR(VLOOKUP(A645,'_holidays'!A645:C2750,3,False),"Ns")</f>
        <v>Ns</v>
      </c>
      <c r="D645" s="27">
        <v>128558.385</v>
      </c>
      <c r="E645" s="27" t="str">
        <f t="shared" si="1"/>
        <v>#N/A</v>
      </c>
      <c r="F645" s="30" t="str">
        <f t="shared" si="2"/>
        <v>#N/A</v>
      </c>
      <c r="G645" s="30" t="str">
        <f t="shared" si="3"/>
        <v>#N/A</v>
      </c>
      <c r="H645" s="65" t="str">
        <f t="shared" si="4"/>
        <v>#N/A</v>
      </c>
    </row>
    <row r="646">
      <c r="A646" s="26">
        <v>42649.0</v>
      </c>
      <c r="B646" s="30" t="str">
        <f>IFERROR(VLOOKUP(A646,'_holidays'!A646:B2751,2, false),"Ns")</f>
        <v>Ns</v>
      </c>
      <c r="C646" s="30" t="str">
        <f>IFERROR(VLOOKUP(A646,'_holidays'!A646:C2751,3,False),"Ns")</f>
        <v>Ns</v>
      </c>
      <c r="D646" s="27">
        <v>115898.54</v>
      </c>
      <c r="E646" s="27" t="str">
        <f t="shared" si="1"/>
        <v>#N/A</v>
      </c>
      <c r="F646" s="30" t="str">
        <f t="shared" si="2"/>
        <v>#N/A</v>
      </c>
      <c r="G646" s="30" t="str">
        <f t="shared" si="3"/>
        <v>#N/A</v>
      </c>
      <c r="H646" s="65" t="str">
        <f t="shared" si="4"/>
        <v>#N/A</v>
      </c>
    </row>
    <row r="647">
      <c r="A647" s="26">
        <v>42650.0</v>
      </c>
      <c r="B647" s="30" t="str">
        <f>IFERROR(VLOOKUP(A647,'_holidays'!A647:B2752,2, false),"Ns")</f>
        <v>Ns</v>
      </c>
      <c r="C647" s="30" t="str">
        <f>IFERROR(VLOOKUP(A647,'_holidays'!A647:C2752,3,False),"Ns")</f>
        <v>Ns</v>
      </c>
      <c r="D647" s="27">
        <v>116197.73</v>
      </c>
      <c r="E647" s="27" t="str">
        <f t="shared" si="1"/>
        <v>#N/A</v>
      </c>
      <c r="F647" s="30" t="str">
        <f t="shared" si="2"/>
        <v>#N/A</v>
      </c>
      <c r="G647" s="30" t="str">
        <f t="shared" si="3"/>
        <v>#N/A</v>
      </c>
      <c r="H647" s="65" t="str">
        <f t="shared" si="4"/>
        <v>#N/A</v>
      </c>
    </row>
    <row r="648">
      <c r="A648" s="26">
        <v>42651.0</v>
      </c>
      <c r="B648" s="30" t="str">
        <f>IFERROR(VLOOKUP(A648,'_holidays'!A648:B2753,2, false),"Ns")</f>
        <v>Ns</v>
      </c>
      <c r="C648" s="30" t="str">
        <f>IFERROR(VLOOKUP(A648,'_holidays'!A648:C2753,3,False),"Ns")</f>
        <v>Ns</v>
      </c>
      <c r="D648" s="27">
        <v>101300.775</v>
      </c>
      <c r="E648" s="27" t="str">
        <f t="shared" si="1"/>
        <v>#N/A</v>
      </c>
      <c r="F648" s="30" t="str">
        <f t="shared" si="2"/>
        <v>#N/A</v>
      </c>
      <c r="G648" s="30" t="str">
        <f t="shared" si="3"/>
        <v>#N/A</v>
      </c>
      <c r="H648" s="65" t="str">
        <f t="shared" si="4"/>
        <v>#N/A</v>
      </c>
    </row>
    <row r="649">
      <c r="A649" s="26">
        <v>42652.0</v>
      </c>
      <c r="B649" s="30" t="str">
        <f>IFERROR(VLOOKUP(A649,'_holidays'!A649:B2754,2, false),"Ns")</f>
        <v>Ns</v>
      </c>
      <c r="C649" s="30" t="str">
        <f>IFERROR(VLOOKUP(A649,'_holidays'!A649:C2754,3,False),"Ns")</f>
        <v>Ns</v>
      </c>
      <c r="D649" s="27">
        <v>94954.16</v>
      </c>
      <c r="E649" s="27" t="str">
        <f t="shared" si="1"/>
        <v>#N/A</v>
      </c>
      <c r="F649" s="30" t="str">
        <f t="shared" si="2"/>
        <v>#N/A</v>
      </c>
      <c r="G649" s="30" t="str">
        <f t="shared" si="3"/>
        <v>#N/A</v>
      </c>
      <c r="H649" s="65" t="str">
        <f t="shared" si="4"/>
        <v>#N/A</v>
      </c>
    </row>
    <row r="650">
      <c r="A650" s="26">
        <v>42653.0</v>
      </c>
      <c r="B650" s="30" t="str">
        <f>IFERROR(VLOOKUP(A650,'_holidays'!A650:B2755,2, false),"Ns")</f>
        <v>Y</v>
      </c>
      <c r="C650" s="30" t="str">
        <f>IFERROR(VLOOKUP(A650,'_holidays'!A650:C2755,3,False),"Ns")</f>
        <v>N</v>
      </c>
      <c r="D650" s="27">
        <v>116831.43</v>
      </c>
      <c r="E650" s="27">
        <f t="shared" si="1"/>
        <v>116831.43</v>
      </c>
      <c r="F650" s="30" t="str">
        <f t="shared" si="2"/>
        <v>#N/A</v>
      </c>
      <c r="G650" s="30" t="str">
        <f t="shared" si="3"/>
        <v>#N/A</v>
      </c>
      <c r="H650" s="67">
        <f t="shared" si="4"/>
        <v>116831.43</v>
      </c>
    </row>
    <row r="651">
      <c r="A651" s="26">
        <v>42654.0</v>
      </c>
      <c r="B651" s="30" t="str">
        <f>IFERROR(VLOOKUP(A651,'_holidays'!A651:B2756,2, false),"Ns")</f>
        <v>Y</v>
      </c>
      <c r="C651" s="30" t="str">
        <f>IFERROR(VLOOKUP(A651,'_holidays'!A651:C2756,3,False),"Ns")</f>
        <v>N</v>
      </c>
      <c r="D651" s="27">
        <v>124665.82</v>
      </c>
      <c r="E651" s="27">
        <f t="shared" si="1"/>
        <v>124665.82</v>
      </c>
      <c r="F651" s="30" t="str">
        <f t="shared" si="2"/>
        <v>#N/A</v>
      </c>
      <c r="G651" s="30" t="str">
        <f t="shared" si="3"/>
        <v>#N/A</v>
      </c>
      <c r="H651" s="67">
        <f t="shared" si="4"/>
        <v>124665.82</v>
      </c>
    </row>
    <row r="652">
      <c r="A652" s="26">
        <v>42655.0</v>
      </c>
      <c r="B652" s="30" t="str">
        <f>IFERROR(VLOOKUP(A652,'_holidays'!A652:B2757,2, false),"Ns")</f>
        <v>Y</v>
      </c>
      <c r="C652" s="30" t="str">
        <f>IFERROR(VLOOKUP(A652,'_holidays'!A652:C2757,3,False),"Ns")</f>
        <v>N</v>
      </c>
      <c r="D652" s="27">
        <v>128612.3</v>
      </c>
      <c r="E652" s="27">
        <f t="shared" si="1"/>
        <v>128612.3</v>
      </c>
      <c r="F652" s="30" t="str">
        <f t="shared" si="2"/>
        <v>#N/A</v>
      </c>
      <c r="G652" s="30" t="str">
        <f t="shared" si="3"/>
        <v>#N/A</v>
      </c>
      <c r="H652" s="67">
        <f t="shared" si="4"/>
        <v>128612.3</v>
      </c>
    </row>
    <row r="653">
      <c r="A653" s="26">
        <v>42656.0</v>
      </c>
      <c r="B653" s="30" t="str">
        <f>IFERROR(VLOOKUP(A653,'_holidays'!A653:B2758,2, false),"Ns")</f>
        <v>Y</v>
      </c>
      <c r="C653" s="30" t="str">
        <f>IFERROR(VLOOKUP(A653,'_holidays'!A653:C2758,3,False),"Ns")</f>
        <v>N</v>
      </c>
      <c r="D653" s="27">
        <v>128242.765</v>
      </c>
      <c r="E653" s="27">
        <f t="shared" si="1"/>
        <v>128242.765</v>
      </c>
      <c r="F653" s="30" t="str">
        <f t="shared" si="2"/>
        <v>#N/A</v>
      </c>
      <c r="G653" s="30" t="str">
        <f t="shared" si="3"/>
        <v>#N/A</v>
      </c>
      <c r="H653" s="67">
        <f t="shared" si="4"/>
        <v>128242.765</v>
      </c>
    </row>
    <row r="654">
      <c r="A654" s="26">
        <v>42657.0</v>
      </c>
      <c r="B654" s="30" t="str">
        <f>IFERROR(VLOOKUP(A654,'_holidays'!A654:B2759,2, false),"Ns")</f>
        <v>Y</v>
      </c>
      <c r="C654" s="30" t="str">
        <f>IFERROR(VLOOKUP(A654,'_holidays'!A654:C2759,3,False),"Ns")</f>
        <v>N</v>
      </c>
      <c r="D654" s="27">
        <v>121731.485</v>
      </c>
      <c r="E654" s="27">
        <f t="shared" si="1"/>
        <v>121731.485</v>
      </c>
      <c r="F654" s="30" t="str">
        <f t="shared" si="2"/>
        <v>#N/A</v>
      </c>
      <c r="G654" s="30" t="str">
        <f t="shared" si="3"/>
        <v>#N/A</v>
      </c>
      <c r="H654" s="67">
        <f t="shared" si="4"/>
        <v>121731.485</v>
      </c>
    </row>
    <row r="655">
      <c r="A655" s="26">
        <v>42658.0</v>
      </c>
      <c r="B655" s="30" t="str">
        <f>IFERROR(VLOOKUP(A655,'_holidays'!A655:B2760,2, false),"Ns")</f>
        <v>Y</v>
      </c>
      <c r="C655" s="30" t="str">
        <f>IFERROR(VLOOKUP(A655,'_holidays'!A655:C2760,3,False),"Ns")</f>
        <v>N</v>
      </c>
      <c r="D655" s="27">
        <v>97887.485</v>
      </c>
      <c r="E655" s="27">
        <f t="shared" si="1"/>
        <v>97887.485</v>
      </c>
      <c r="F655" s="30" t="str">
        <f t="shared" si="2"/>
        <v>#N/A</v>
      </c>
      <c r="G655" s="30" t="str">
        <f t="shared" si="3"/>
        <v>#N/A</v>
      </c>
      <c r="H655" s="67">
        <f t="shared" si="4"/>
        <v>97887.485</v>
      </c>
    </row>
    <row r="656">
      <c r="A656" s="26">
        <v>42659.0</v>
      </c>
      <c r="B656" s="30" t="str">
        <f>IFERROR(VLOOKUP(A656,'_holidays'!A656:B2761,2, false),"Ns")</f>
        <v>Y</v>
      </c>
      <c r="C656" s="30" t="str">
        <f>IFERROR(VLOOKUP(A656,'_holidays'!A656:C2761,3,False),"Ns")</f>
        <v>N</v>
      </c>
      <c r="D656" s="27">
        <v>101793.035</v>
      </c>
      <c r="E656" s="27">
        <f t="shared" si="1"/>
        <v>101793.035</v>
      </c>
      <c r="F656" s="30" t="str">
        <f t="shared" si="2"/>
        <v>#N/A</v>
      </c>
      <c r="G656" s="30" t="str">
        <f t="shared" si="3"/>
        <v>#N/A</v>
      </c>
      <c r="H656" s="67">
        <f t="shared" si="4"/>
        <v>101793.035</v>
      </c>
    </row>
    <row r="657">
      <c r="A657" s="26">
        <v>42660.0</v>
      </c>
      <c r="B657" s="30" t="str">
        <f>IFERROR(VLOOKUP(A657,'_holidays'!A657:B2762,2, false),"Ns")</f>
        <v>Y</v>
      </c>
      <c r="C657" s="30" t="str">
        <f>IFERROR(VLOOKUP(A657,'_holidays'!A657:C2762,3,False),"Ns")</f>
        <v>N</v>
      </c>
      <c r="D657" s="27">
        <v>116042.845</v>
      </c>
      <c r="E657" s="27">
        <f t="shared" si="1"/>
        <v>116042.845</v>
      </c>
      <c r="F657" s="30" t="str">
        <f t="shared" si="2"/>
        <v>#N/A</v>
      </c>
      <c r="G657" s="30" t="str">
        <f t="shared" si="3"/>
        <v>#N/A</v>
      </c>
      <c r="H657" s="67">
        <f t="shared" si="4"/>
        <v>116042.845</v>
      </c>
    </row>
    <row r="658">
      <c r="A658" s="26">
        <v>42661.0</v>
      </c>
      <c r="B658" s="30" t="str">
        <f>IFERROR(VLOOKUP(A658,'_holidays'!A658:B2763,2, false),"Ns")</f>
        <v>Y</v>
      </c>
      <c r="C658" s="30" t="str">
        <f>IFERROR(VLOOKUP(A658,'_holidays'!A658:C2763,3,False),"Ns")</f>
        <v>N</v>
      </c>
      <c r="D658" s="27">
        <v>123265.44</v>
      </c>
      <c r="E658" s="27">
        <f t="shared" si="1"/>
        <v>123265.44</v>
      </c>
      <c r="F658" s="30" t="str">
        <f t="shared" si="2"/>
        <v>#N/A</v>
      </c>
      <c r="G658" s="30" t="str">
        <f t="shared" si="3"/>
        <v>#N/A</v>
      </c>
      <c r="H658" s="67">
        <f t="shared" si="4"/>
        <v>123265.44</v>
      </c>
    </row>
    <row r="659">
      <c r="A659" s="26">
        <v>42662.0</v>
      </c>
      <c r="B659" s="30" t="str">
        <f>IFERROR(VLOOKUP(A659,'_holidays'!A659:B2764,2, false),"Ns")</f>
        <v>Y</v>
      </c>
      <c r="C659" s="30" t="str">
        <f>IFERROR(VLOOKUP(A659,'_holidays'!A659:C2764,3,False),"Ns")</f>
        <v>N</v>
      </c>
      <c r="D659" s="27">
        <v>126362.045</v>
      </c>
      <c r="E659" s="27">
        <f t="shared" si="1"/>
        <v>126362.045</v>
      </c>
      <c r="F659" s="30" t="str">
        <f t="shared" si="2"/>
        <v>#N/A</v>
      </c>
      <c r="G659" s="30" t="str">
        <f t="shared" si="3"/>
        <v>#N/A</v>
      </c>
      <c r="H659" s="67">
        <f t="shared" si="4"/>
        <v>126362.045</v>
      </c>
    </row>
    <row r="660">
      <c r="A660" s="26">
        <v>42663.0</v>
      </c>
      <c r="B660" s="30" t="str">
        <f>IFERROR(VLOOKUP(A660,'_holidays'!A660:B2765,2, false),"Ns")</f>
        <v>Y</v>
      </c>
      <c r="C660" s="30" t="str">
        <f>IFERROR(VLOOKUP(A660,'_holidays'!A660:C2765,3,False),"Ns")</f>
        <v>N</v>
      </c>
      <c r="D660" s="27">
        <v>114867.16</v>
      </c>
      <c r="E660" s="27">
        <f t="shared" si="1"/>
        <v>114867.16</v>
      </c>
      <c r="F660" s="30" t="str">
        <f t="shared" si="2"/>
        <v>#N/A</v>
      </c>
      <c r="G660" s="30" t="str">
        <f t="shared" si="3"/>
        <v>#N/A</v>
      </c>
      <c r="H660" s="67">
        <f t="shared" si="4"/>
        <v>114867.16</v>
      </c>
    </row>
    <row r="661">
      <c r="A661" s="26">
        <v>42664.0</v>
      </c>
      <c r="B661" s="30" t="str">
        <f>IFERROR(VLOOKUP(A661,'_holidays'!A661:B2766,2, false),"Ns")</f>
        <v>Y</v>
      </c>
      <c r="C661" s="30" t="str">
        <f>IFERROR(VLOOKUP(A661,'_holidays'!A661:C2766,3,False),"Ns")</f>
        <v>N</v>
      </c>
      <c r="D661" s="27">
        <v>122975.285</v>
      </c>
      <c r="E661" s="27">
        <f t="shared" si="1"/>
        <v>122975.285</v>
      </c>
      <c r="F661" s="30" t="str">
        <f t="shared" si="2"/>
        <v>#N/A</v>
      </c>
      <c r="G661" s="30" t="str">
        <f t="shared" si="3"/>
        <v>#N/A</v>
      </c>
      <c r="H661" s="67">
        <f t="shared" si="4"/>
        <v>122975.285</v>
      </c>
    </row>
    <row r="662">
      <c r="A662" s="26">
        <v>42665.0</v>
      </c>
      <c r="B662" s="30" t="str">
        <f>IFERROR(VLOOKUP(A662,'_holidays'!A662:B2767,2, false),"Ns")</f>
        <v>Y</v>
      </c>
      <c r="C662" s="30" t="str">
        <f>IFERROR(VLOOKUP(A662,'_holidays'!A662:C2767,3,False),"Ns")</f>
        <v>N</v>
      </c>
      <c r="D662" s="27">
        <v>114184.195</v>
      </c>
      <c r="E662" s="27">
        <f t="shared" si="1"/>
        <v>114184.195</v>
      </c>
      <c r="F662" s="30" t="str">
        <f t="shared" si="2"/>
        <v>#N/A</v>
      </c>
      <c r="G662" s="30" t="str">
        <f t="shared" si="3"/>
        <v>#N/A</v>
      </c>
      <c r="H662" s="67">
        <f t="shared" si="4"/>
        <v>114184.195</v>
      </c>
    </row>
    <row r="663">
      <c r="A663" s="26">
        <v>42666.0</v>
      </c>
      <c r="B663" s="30" t="str">
        <f>IFERROR(VLOOKUP(A663,'_holidays'!A663:B2768,2, false),"Ns")</f>
        <v>Y</v>
      </c>
      <c r="C663" s="30" t="str">
        <f>IFERROR(VLOOKUP(A663,'_holidays'!A663:C2768,3,False),"Ns")</f>
        <v>N</v>
      </c>
      <c r="D663" s="27">
        <v>111289.0</v>
      </c>
      <c r="E663" s="27">
        <f t="shared" si="1"/>
        <v>111289</v>
      </c>
      <c r="F663" s="30" t="str">
        <f t="shared" si="2"/>
        <v>#N/A</v>
      </c>
      <c r="G663" s="30" t="str">
        <f t="shared" si="3"/>
        <v>#N/A</v>
      </c>
      <c r="H663" s="67">
        <f t="shared" si="4"/>
        <v>111289</v>
      </c>
    </row>
    <row r="664">
      <c r="A664" s="26">
        <v>42667.0</v>
      </c>
      <c r="B664" s="30" t="str">
        <f>IFERROR(VLOOKUP(A664,'_holidays'!A664:B2769,2, false),"Ns")</f>
        <v>Y</v>
      </c>
      <c r="C664" s="30" t="str">
        <f>IFERROR(VLOOKUP(A664,'_holidays'!A664:C2769,3,False),"Ns")</f>
        <v>N</v>
      </c>
      <c r="D664" s="27">
        <v>125270.165</v>
      </c>
      <c r="E664" s="27">
        <f t="shared" si="1"/>
        <v>125270.165</v>
      </c>
      <c r="F664" s="30" t="str">
        <f t="shared" si="2"/>
        <v>#N/A</v>
      </c>
      <c r="G664" s="30" t="str">
        <f t="shared" si="3"/>
        <v>#N/A</v>
      </c>
      <c r="H664" s="67">
        <f t="shared" si="4"/>
        <v>125270.165</v>
      </c>
    </row>
    <row r="665">
      <c r="A665" s="26">
        <v>42668.0</v>
      </c>
      <c r="B665" s="30" t="str">
        <f>IFERROR(VLOOKUP(A665,'_holidays'!A665:B2770,2, false),"Ns")</f>
        <v>Y</v>
      </c>
      <c r="C665" s="30" t="str">
        <f>IFERROR(VLOOKUP(A665,'_holidays'!A665:C2770,3,False),"Ns")</f>
        <v>N</v>
      </c>
      <c r="D665" s="27">
        <v>117138.355</v>
      </c>
      <c r="E665" s="27">
        <f t="shared" si="1"/>
        <v>117138.355</v>
      </c>
      <c r="F665" s="30" t="str">
        <f t="shared" si="2"/>
        <v>#N/A</v>
      </c>
      <c r="G665" s="30" t="str">
        <f t="shared" si="3"/>
        <v>#N/A</v>
      </c>
      <c r="H665" s="67">
        <f t="shared" si="4"/>
        <v>117138.355</v>
      </c>
    </row>
    <row r="666">
      <c r="A666" s="26">
        <v>42669.0</v>
      </c>
      <c r="B666" s="30" t="str">
        <f>IFERROR(VLOOKUP(A666,'_holidays'!A666:B2771,2, false),"Ns")</f>
        <v>Y</v>
      </c>
      <c r="C666" s="30" t="str">
        <f>IFERROR(VLOOKUP(A666,'_holidays'!A666:C2771,3,False),"Ns")</f>
        <v>N</v>
      </c>
      <c r="D666" s="27">
        <v>121605.395</v>
      </c>
      <c r="E666" s="27">
        <f t="shared" si="1"/>
        <v>121605.395</v>
      </c>
      <c r="F666" s="30" t="str">
        <f t="shared" si="2"/>
        <v>#N/A</v>
      </c>
      <c r="G666" s="30" t="str">
        <f t="shared" si="3"/>
        <v>#N/A</v>
      </c>
      <c r="H666" s="67">
        <f t="shared" si="4"/>
        <v>121605.395</v>
      </c>
    </row>
    <row r="667">
      <c r="A667" s="26">
        <v>42670.0</v>
      </c>
      <c r="B667" s="30" t="str">
        <f>IFERROR(VLOOKUP(A667,'_holidays'!A667:B2772,2, false),"Ns")</f>
        <v>Y</v>
      </c>
      <c r="C667" s="30" t="str">
        <f>IFERROR(VLOOKUP(A667,'_holidays'!A667:C2772,3,False),"Ns")</f>
        <v>N</v>
      </c>
      <c r="D667" s="27">
        <v>120142.43</v>
      </c>
      <c r="E667" s="27">
        <f t="shared" si="1"/>
        <v>120142.43</v>
      </c>
      <c r="F667" s="30" t="str">
        <f t="shared" si="2"/>
        <v>#N/A</v>
      </c>
      <c r="G667" s="30" t="str">
        <f t="shared" si="3"/>
        <v>#N/A</v>
      </c>
      <c r="H667" s="67">
        <f t="shared" si="4"/>
        <v>120142.43</v>
      </c>
    </row>
    <row r="668">
      <c r="A668" s="26">
        <v>42671.0</v>
      </c>
      <c r="B668" s="30" t="str">
        <f>IFERROR(VLOOKUP(A668,'_holidays'!A668:B2773,2, false),"Ns")</f>
        <v>Y</v>
      </c>
      <c r="C668" s="30" t="str">
        <f>IFERROR(VLOOKUP(A668,'_holidays'!A668:C2773,3,False),"Ns")</f>
        <v>N</v>
      </c>
      <c r="D668" s="27">
        <v>119820.71</v>
      </c>
      <c r="E668" s="27">
        <f t="shared" si="1"/>
        <v>119820.71</v>
      </c>
      <c r="F668" s="30" t="str">
        <f t="shared" si="2"/>
        <v>#N/A</v>
      </c>
      <c r="G668" s="30" t="str">
        <f t="shared" si="3"/>
        <v>#N/A</v>
      </c>
      <c r="H668" s="67">
        <f t="shared" si="4"/>
        <v>119820.71</v>
      </c>
    </row>
    <row r="669">
      <c r="A669" s="26">
        <v>42672.0</v>
      </c>
      <c r="B669" s="30" t="str">
        <f>IFERROR(VLOOKUP(A669,'_holidays'!A669:B2774,2, false),"Ns")</f>
        <v>Y</v>
      </c>
      <c r="C669" s="30" t="str">
        <f>IFERROR(VLOOKUP(A669,'_holidays'!A669:C2774,3,False),"Ns")</f>
        <v>N</v>
      </c>
      <c r="D669" s="27">
        <v>104191.105</v>
      </c>
      <c r="E669" s="27">
        <f t="shared" si="1"/>
        <v>104191.105</v>
      </c>
      <c r="F669" s="30" t="str">
        <f t="shared" si="2"/>
        <v>#N/A</v>
      </c>
      <c r="G669" s="30" t="str">
        <f t="shared" si="3"/>
        <v>#N/A</v>
      </c>
      <c r="H669" s="67">
        <f t="shared" si="4"/>
        <v>104191.105</v>
      </c>
    </row>
    <row r="670">
      <c r="A670" s="26">
        <v>42673.0</v>
      </c>
      <c r="B670" s="30" t="str">
        <f>IFERROR(VLOOKUP(A670,'_holidays'!A670:B2775,2, false),"Ns")</f>
        <v>Y</v>
      </c>
      <c r="C670" s="30" t="str">
        <f>IFERROR(VLOOKUP(A670,'_holidays'!A670:C2775,3,False),"Ns")</f>
        <v>N</v>
      </c>
      <c r="D670" s="27">
        <v>94325.72</v>
      </c>
      <c r="E670" s="27">
        <f t="shared" si="1"/>
        <v>94325.72</v>
      </c>
      <c r="F670" s="30" t="str">
        <f t="shared" si="2"/>
        <v>#N/A</v>
      </c>
      <c r="G670" s="30" t="str">
        <f t="shared" si="3"/>
        <v>#N/A</v>
      </c>
      <c r="H670" s="67">
        <f t="shared" si="4"/>
        <v>94325.72</v>
      </c>
    </row>
    <row r="671">
      <c r="A671" s="26">
        <v>42674.0</v>
      </c>
      <c r="B671" s="30" t="str">
        <f>IFERROR(VLOOKUP(A671,'_holidays'!A671:B2776,2, false),"Ns")</f>
        <v>Y</v>
      </c>
      <c r="C671" s="30" t="str">
        <f>IFERROR(VLOOKUP(A671,'_holidays'!A671:C2776,3,False),"Ns")</f>
        <v>N</v>
      </c>
      <c r="D671" s="27">
        <v>110661.43</v>
      </c>
      <c r="E671" s="27">
        <f t="shared" si="1"/>
        <v>110661.43</v>
      </c>
      <c r="F671" s="30" t="str">
        <f t="shared" si="2"/>
        <v>#N/A</v>
      </c>
      <c r="G671" s="30" t="str">
        <f t="shared" si="3"/>
        <v>#N/A</v>
      </c>
      <c r="H671" s="67">
        <f t="shared" si="4"/>
        <v>110661.43</v>
      </c>
    </row>
    <row r="672">
      <c r="A672" s="26">
        <v>42675.0</v>
      </c>
      <c r="B672" s="30" t="str">
        <f>IFERROR(VLOOKUP(A672,'_holidays'!A672:B2777,2, false),"Ns")</f>
        <v>Ns</v>
      </c>
      <c r="C672" s="30" t="str">
        <f>IFERROR(VLOOKUP(A672,'_holidays'!A672:C2777,3,False),"Ns")</f>
        <v>Ns</v>
      </c>
      <c r="D672" s="27">
        <v>104976.21</v>
      </c>
      <c r="E672" s="27" t="str">
        <f t="shared" si="1"/>
        <v>#N/A</v>
      </c>
      <c r="F672" s="30" t="str">
        <f t="shared" si="2"/>
        <v>#N/A</v>
      </c>
      <c r="G672" s="30" t="str">
        <f t="shared" si="3"/>
        <v>#N/A</v>
      </c>
      <c r="H672" s="65" t="str">
        <f t="shared" si="4"/>
        <v>#N/A</v>
      </c>
    </row>
    <row r="673">
      <c r="A673" s="26">
        <v>42676.0</v>
      </c>
      <c r="B673" s="30" t="str">
        <f>IFERROR(VLOOKUP(A673,'_holidays'!A673:B2778,2, false),"Ns")</f>
        <v>Ns</v>
      </c>
      <c r="C673" s="30" t="str">
        <f>IFERROR(VLOOKUP(A673,'_holidays'!A673:C2778,3,False),"Ns")</f>
        <v>Ns</v>
      </c>
      <c r="D673" s="27">
        <v>119904.48</v>
      </c>
      <c r="E673" s="27" t="str">
        <f t="shared" si="1"/>
        <v>#N/A</v>
      </c>
      <c r="F673" s="30" t="str">
        <f t="shared" si="2"/>
        <v>#N/A</v>
      </c>
      <c r="G673" s="30" t="str">
        <f t="shared" si="3"/>
        <v>#N/A</v>
      </c>
      <c r="H673" s="65" t="str">
        <f t="shared" si="4"/>
        <v>#N/A</v>
      </c>
    </row>
    <row r="674">
      <c r="A674" s="26">
        <v>42677.0</v>
      </c>
      <c r="B674" s="30" t="str">
        <f>IFERROR(VLOOKUP(A674,'_holidays'!A674:B2779,2, false),"Ns")</f>
        <v>Ns</v>
      </c>
      <c r="C674" s="30" t="str">
        <f>IFERROR(VLOOKUP(A674,'_holidays'!A674:C2779,3,False),"Ns")</f>
        <v>Ns</v>
      </c>
      <c r="D674" s="27">
        <v>118677.495</v>
      </c>
      <c r="E674" s="27" t="str">
        <f t="shared" si="1"/>
        <v>#N/A</v>
      </c>
      <c r="F674" s="30" t="str">
        <f t="shared" si="2"/>
        <v>#N/A</v>
      </c>
      <c r="G674" s="30" t="str">
        <f t="shared" si="3"/>
        <v>#N/A</v>
      </c>
      <c r="H674" s="65" t="str">
        <f t="shared" si="4"/>
        <v>#N/A</v>
      </c>
    </row>
    <row r="675">
      <c r="A675" s="26">
        <v>42678.0</v>
      </c>
      <c r="B675" s="30" t="str">
        <f>IFERROR(VLOOKUP(A675,'_holidays'!A675:B2780,2, false),"Ns")</f>
        <v>Ns</v>
      </c>
      <c r="C675" s="30" t="str">
        <f>IFERROR(VLOOKUP(A675,'_holidays'!A675:C2780,3,False),"Ns")</f>
        <v>Ns</v>
      </c>
      <c r="D675" s="27">
        <v>113666.485</v>
      </c>
      <c r="E675" s="27" t="str">
        <f t="shared" si="1"/>
        <v>#N/A</v>
      </c>
      <c r="F675" s="30" t="str">
        <f t="shared" si="2"/>
        <v>#N/A</v>
      </c>
      <c r="G675" s="30" t="str">
        <f t="shared" si="3"/>
        <v>#N/A</v>
      </c>
      <c r="H675" s="65" t="str">
        <f t="shared" si="4"/>
        <v>#N/A</v>
      </c>
    </row>
    <row r="676">
      <c r="A676" s="26">
        <v>42679.0</v>
      </c>
      <c r="B676" s="30" t="str">
        <f>IFERROR(VLOOKUP(A676,'_holidays'!A676:B2781,2, false),"Ns")</f>
        <v>Ns</v>
      </c>
      <c r="C676" s="30" t="str">
        <f>IFERROR(VLOOKUP(A676,'_holidays'!A676:C2781,3,False),"Ns")</f>
        <v>Ns</v>
      </c>
      <c r="D676" s="27">
        <v>101810.75</v>
      </c>
      <c r="E676" s="27" t="str">
        <f t="shared" si="1"/>
        <v>#N/A</v>
      </c>
      <c r="F676" s="30" t="str">
        <f t="shared" si="2"/>
        <v>#N/A</v>
      </c>
      <c r="G676" s="30" t="str">
        <f t="shared" si="3"/>
        <v>#N/A</v>
      </c>
      <c r="H676" s="65" t="str">
        <f t="shared" si="4"/>
        <v>#N/A</v>
      </c>
    </row>
    <row r="677">
      <c r="A677" s="26">
        <v>42680.0</v>
      </c>
      <c r="B677" s="30" t="str">
        <f>IFERROR(VLOOKUP(A677,'_holidays'!A677:B2782,2, false),"Ns")</f>
        <v>Ns</v>
      </c>
      <c r="C677" s="30" t="str">
        <f>IFERROR(VLOOKUP(A677,'_holidays'!A677:C2782,3,False),"Ns")</f>
        <v>Ns</v>
      </c>
      <c r="D677" s="27">
        <v>96934.925</v>
      </c>
      <c r="E677" s="27" t="str">
        <f t="shared" si="1"/>
        <v>#N/A</v>
      </c>
      <c r="F677" s="30" t="str">
        <f t="shared" si="2"/>
        <v>#N/A</v>
      </c>
      <c r="G677" s="30" t="str">
        <f t="shared" si="3"/>
        <v>#N/A</v>
      </c>
      <c r="H677" s="65" t="str">
        <f t="shared" si="4"/>
        <v>#N/A</v>
      </c>
    </row>
    <row r="678">
      <c r="A678" s="26">
        <v>42681.0</v>
      </c>
      <c r="B678" s="30" t="str">
        <f>IFERROR(VLOOKUP(A678,'_holidays'!A678:B2783,2, false),"Ns")</f>
        <v>Ns</v>
      </c>
      <c r="C678" s="30" t="str">
        <f>IFERROR(VLOOKUP(A678,'_holidays'!A678:C2783,3,False),"Ns")</f>
        <v>Ns</v>
      </c>
      <c r="D678" s="27">
        <v>116230.34</v>
      </c>
      <c r="E678" s="27" t="str">
        <f t="shared" si="1"/>
        <v>#N/A</v>
      </c>
      <c r="F678" s="30" t="str">
        <f t="shared" si="2"/>
        <v>#N/A</v>
      </c>
      <c r="G678" s="30" t="str">
        <f t="shared" si="3"/>
        <v>#N/A</v>
      </c>
      <c r="H678" s="65" t="str">
        <f t="shared" si="4"/>
        <v>#N/A</v>
      </c>
    </row>
    <row r="679">
      <c r="A679" s="26">
        <v>42682.0</v>
      </c>
      <c r="B679" s="30" t="str">
        <f>IFERROR(VLOOKUP(A679,'_holidays'!A679:B2784,2, false),"Ns")</f>
        <v>Ns</v>
      </c>
      <c r="C679" s="30" t="str">
        <f>IFERROR(VLOOKUP(A679,'_holidays'!A679:C2784,3,False),"Ns")</f>
        <v>Ns</v>
      </c>
      <c r="D679" s="27">
        <v>117794.595</v>
      </c>
      <c r="E679" s="27" t="str">
        <f t="shared" si="1"/>
        <v>#N/A</v>
      </c>
      <c r="F679" s="30" t="str">
        <f t="shared" si="2"/>
        <v>#N/A</v>
      </c>
      <c r="G679" s="30" t="str">
        <f t="shared" si="3"/>
        <v>#N/A</v>
      </c>
      <c r="H679" s="65" t="str">
        <f t="shared" si="4"/>
        <v>#N/A</v>
      </c>
    </row>
    <row r="680">
      <c r="A680" s="26">
        <v>42683.0</v>
      </c>
      <c r="B680" s="30" t="str">
        <f>IFERROR(VLOOKUP(A680,'_holidays'!A680:B2785,2, false),"Ns")</f>
        <v>Ns</v>
      </c>
      <c r="C680" s="30" t="str">
        <f>IFERROR(VLOOKUP(A680,'_holidays'!A680:C2785,3,False),"Ns")</f>
        <v>Ns</v>
      </c>
      <c r="D680" s="27">
        <v>122131.115</v>
      </c>
      <c r="E680" s="27" t="str">
        <f t="shared" si="1"/>
        <v>#N/A</v>
      </c>
      <c r="F680" s="30" t="str">
        <f t="shared" si="2"/>
        <v>#N/A</v>
      </c>
      <c r="G680" s="30" t="str">
        <f t="shared" si="3"/>
        <v>#N/A</v>
      </c>
      <c r="H680" s="65" t="str">
        <f t="shared" si="4"/>
        <v>#N/A</v>
      </c>
    </row>
    <row r="681">
      <c r="A681" s="26">
        <v>42684.0</v>
      </c>
      <c r="B681" s="30" t="str">
        <f>IFERROR(VLOOKUP(A681,'_holidays'!A681:B2786,2, false),"Ns")</f>
        <v>Ns</v>
      </c>
      <c r="C681" s="30" t="str">
        <f>IFERROR(VLOOKUP(A681,'_holidays'!A681:C2786,3,False),"Ns")</f>
        <v>Ns</v>
      </c>
      <c r="D681" s="27">
        <v>122634.53</v>
      </c>
      <c r="E681" s="27" t="str">
        <f t="shared" si="1"/>
        <v>#N/A</v>
      </c>
      <c r="F681" s="30" t="str">
        <f t="shared" si="2"/>
        <v>#N/A</v>
      </c>
      <c r="G681" s="30" t="str">
        <f t="shared" si="3"/>
        <v>#N/A</v>
      </c>
      <c r="H681" s="65" t="str">
        <f t="shared" si="4"/>
        <v>#N/A</v>
      </c>
    </row>
    <row r="682">
      <c r="A682" s="26">
        <v>42685.0</v>
      </c>
      <c r="B682" s="30" t="str">
        <f>IFERROR(VLOOKUP(A682,'_holidays'!A682:B2787,2, false),"Ns")</f>
        <v>Y</v>
      </c>
      <c r="C682" s="30" t="str">
        <f>IFERROR(VLOOKUP(A682,'_holidays'!A682:C2787,3,False),"Ns")</f>
        <v>N</v>
      </c>
      <c r="D682" s="27">
        <v>117953.885</v>
      </c>
      <c r="E682" s="27">
        <f t="shared" si="1"/>
        <v>117953.885</v>
      </c>
      <c r="F682" s="30" t="str">
        <f t="shared" si="2"/>
        <v>#N/A</v>
      </c>
      <c r="G682" s="30" t="str">
        <f t="shared" si="3"/>
        <v>#N/A</v>
      </c>
      <c r="H682" s="67">
        <f t="shared" si="4"/>
        <v>117953.885</v>
      </c>
    </row>
    <row r="683">
      <c r="A683" s="26">
        <v>42686.0</v>
      </c>
      <c r="B683" s="30" t="str">
        <f>IFERROR(VLOOKUP(A683,'_holidays'!A683:B2788,2, false),"Ns")</f>
        <v>Y</v>
      </c>
      <c r="C683" s="30" t="str">
        <f>IFERROR(VLOOKUP(A683,'_holidays'!A683:C2788,3,False),"Ns")</f>
        <v>N</v>
      </c>
      <c r="D683" s="27">
        <v>99907.32</v>
      </c>
      <c r="E683" s="27">
        <f t="shared" si="1"/>
        <v>99907.32</v>
      </c>
      <c r="F683" s="30" t="str">
        <f t="shared" si="2"/>
        <v>#N/A</v>
      </c>
      <c r="G683" s="30" t="str">
        <f t="shared" si="3"/>
        <v>#N/A</v>
      </c>
      <c r="H683" s="67">
        <f t="shared" si="4"/>
        <v>99907.32</v>
      </c>
    </row>
    <row r="684">
      <c r="A684" s="26">
        <v>42687.0</v>
      </c>
      <c r="B684" s="30" t="str">
        <f>IFERROR(VLOOKUP(A684,'_holidays'!A684:B2789,2, false),"Ns")</f>
        <v>Y</v>
      </c>
      <c r="C684" s="30" t="str">
        <f>IFERROR(VLOOKUP(A684,'_holidays'!A684:C2789,3,False),"Ns")</f>
        <v>N</v>
      </c>
      <c r="D684" s="27">
        <v>96805.925</v>
      </c>
      <c r="E684" s="27">
        <f t="shared" si="1"/>
        <v>96805.925</v>
      </c>
      <c r="F684" s="30" t="str">
        <f t="shared" si="2"/>
        <v>#N/A</v>
      </c>
      <c r="G684" s="30" t="str">
        <f t="shared" si="3"/>
        <v>#N/A</v>
      </c>
      <c r="H684" s="67">
        <f t="shared" si="4"/>
        <v>96805.925</v>
      </c>
    </row>
    <row r="685">
      <c r="A685" s="26">
        <v>42688.0</v>
      </c>
      <c r="B685" s="30" t="str">
        <f>IFERROR(VLOOKUP(A685,'_holidays'!A685:B2790,2, false),"Ns")</f>
        <v>Y</v>
      </c>
      <c r="C685" s="30" t="str">
        <f>IFERROR(VLOOKUP(A685,'_holidays'!A685:C2790,3,False),"Ns")</f>
        <v>N</v>
      </c>
      <c r="D685" s="27">
        <v>116817.15</v>
      </c>
      <c r="E685" s="27">
        <f t="shared" si="1"/>
        <v>116817.15</v>
      </c>
      <c r="F685" s="30" t="str">
        <f t="shared" si="2"/>
        <v>#N/A</v>
      </c>
      <c r="G685" s="30" t="str">
        <f t="shared" si="3"/>
        <v>#N/A</v>
      </c>
      <c r="H685" s="67">
        <f t="shared" si="4"/>
        <v>116817.15</v>
      </c>
    </row>
    <row r="686">
      <c r="A686" s="26">
        <v>42689.0</v>
      </c>
      <c r="B686" s="30" t="str">
        <f>IFERROR(VLOOKUP(A686,'_holidays'!A686:B2791,2, false),"Ns")</f>
        <v>Y</v>
      </c>
      <c r="C686" s="30" t="str">
        <f>IFERROR(VLOOKUP(A686,'_holidays'!A686:C2791,3,False),"Ns")</f>
        <v>N</v>
      </c>
      <c r="D686" s="27">
        <v>119905.59</v>
      </c>
      <c r="E686" s="27">
        <f t="shared" si="1"/>
        <v>119905.59</v>
      </c>
      <c r="F686" s="30" t="str">
        <f t="shared" si="2"/>
        <v>#N/A</v>
      </c>
      <c r="G686" s="30" t="str">
        <f t="shared" si="3"/>
        <v>#N/A</v>
      </c>
      <c r="H686" s="67">
        <f t="shared" si="4"/>
        <v>119905.59</v>
      </c>
    </row>
    <row r="687">
      <c r="A687" s="26">
        <v>42690.0</v>
      </c>
      <c r="B687" s="30" t="str">
        <f>IFERROR(VLOOKUP(A687,'_holidays'!A687:B2792,2, false),"Ns")</f>
        <v>Y</v>
      </c>
      <c r="C687" s="30" t="str">
        <f>IFERROR(VLOOKUP(A687,'_holidays'!A687:C2792,3,False),"Ns")</f>
        <v>N</v>
      </c>
      <c r="D687" s="27">
        <v>122146.66</v>
      </c>
      <c r="E687" s="27">
        <f t="shared" si="1"/>
        <v>122146.66</v>
      </c>
      <c r="F687" s="30" t="str">
        <f t="shared" si="2"/>
        <v>#N/A</v>
      </c>
      <c r="G687" s="30" t="str">
        <f t="shared" si="3"/>
        <v>#N/A</v>
      </c>
      <c r="H687" s="67">
        <f t="shared" si="4"/>
        <v>122146.66</v>
      </c>
    </row>
    <row r="688">
      <c r="A688" s="26">
        <v>42691.0</v>
      </c>
      <c r="B688" s="30" t="str">
        <f>IFERROR(VLOOKUP(A688,'_holidays'!A688:B2793,2, false),"Ns")</f>
        <v>Y</v>
      </c>
      <c r="C688" s="30" t="str">
        <f>IFERROR(VLOOKUP(A688,'_holidays'!A688:C2793,3,False),"Ns")</f>
        <v>N</v>
      </c>
      <c r="D688" s="27">
        <v>122464.645</v>
      </c>
      <c r="E688" s="27">
        <f t="shared" si="1"/>
        <v>122464.645</v>
      </c>
      <c r="F688" s="30" t="str">
        <f t="shared" si="2"/>
        <v>#N/A</v>
      </c>
      <c r="G688" s="30" t="str">
        <f t="shared" si="3"/>
        <v>#N/A</v>
      </c>
      <c r="H688" s="67">
        <f t="shared" si="4"/>
        <v>122464.645</v>
      </c>
    </row>
    <row r="689">
      <c r="A689" s="26">
        <v>42692.0</v>
      </c>
      <c r="B689" s="30" t="str">
        <f>IFERROR(VLOOKUP(A689,'_holidays'!A689:B2794,2, false),"Ns")</f>
        <v>Y</v>
      </c>
      <c r="C689" s="30" t="str">
        <f>IFERROR(VLOOKUP(A689,'_holidays'!A689:C2794,3,False),"Ns")</f>
        <v>N</v>
      </c>
      <c r="D689" s="27">
        <v>121441.05</v>
      </c>
      <c r="E689" s="27">
        <f t="shared" si="1"/>
        <v>121441.05</v>
      </c>
      <c r="F689" s="30" t="str">
        <f t="shared" si="2"/>
        <v>#N/A</v>
      </c>
      <c r="G689" s="30" t="str">
        <f t="shared" si="3"/>
        <v>#N/A</v>
      </c>
      <c r="H689" s="67">
        <f t="shared" si="4"/>
        <v>121441.05</v>
      </c>
    </row>
    <row r="690">
      <c r="A690" s="26">
        <v>42693.0</v>
      </c>
      <c r="B690" s="30" t="str">
        <f>IFERROR(VLOOKUP(A690,'_holidays'!A690:B2795,2, false),"Ns")</f>
        <v>Y</v>
      </c>
      <c r="C690" s="30" t="str">
        <f>IFERROR(VLOOKUP(A690,'_holidays'!A690:C2795,3,False),"Ns")</f>
        <v>N</v>
      </c>
      <c r="D690" s="27">
        <v>106868.5</v>
      </c>
      <c r="E690" s="27">
        <f t="shared" si="1"/>
        <v>106868.5</v>
      </c>
      <c r="F690" s="30" t="str">
        <f t="shared" si="2"/>
        <v>#N/A</v>
      </c>
      <c r="G690" s="30" t="str">
        <f t="shared" si="3"/>
        <v>#N/A</v>
      </c>
      <c r="H690" s="67">
        <f t="shared" si="4"/>
        <v>106868.5</v>
      </c>
    </row>
    <row r="691">
      <c r="A691" s="26">
        <v>42694.0</v>
      </c>
      <c r="B691" s="30" t="str">
        <f>IFERROR(VLOOKUP(A691,'_holidays'!A691:B2796,2, false),"Ns")</f>
        <v>Y</v>
      </c>
      <c r="C691" s="30" t="str">
        <f>IFERROR(VLOOKUP(A691,'_holidays'!A691:C2796,3,False),"Ns")</f>
        <v>N</v>
      </c>
      <c r="D691" s="27">
        <v>112098.335</v>
      </c>
      <c r="E691" s="27">
        <f t="shared" si="1"/>
        <v>112098.335</v>
      </c>
      <c r="F691" s="30" t="str">
        <f t="shared" si="2"/>
        <v>#N/A</v>
      </c>
      <c r="G691" s="30" t="str">
        <f t="shared" si="3"/>
        <v>#N/A</v>
      </c>
      <c r="H691" s="67">
        <f t="shared" si="4"/>
        <v>112098.335</v>
      </c>
    </row>
    <row r="692">
      <c r="A692" s="26">
        <v>42695.0</v>
      </c>
      <c r="B692" s="30" t="str">
        <f>IFERROR(VLOOKUP(A692,'_holidays'!A692:B2797,2, false),"Ns")</f>
        <v>Y</v>
      </c>
      <c r="C692" s="30" t="str">
        <f>IFERROR(VLOOKUP(A692,'_holidays'!A692:C2797,3,False),"Ns")</f>
        <v>N</v>
      </c>
      <c r="D692" s="27">
        <v>138681.815</v>
      </c>
      <c r="E692" s="27">
        <f t="shared" si="1"/>
        <v>138681.815</v>
      </c>
      <c r="F692" s="30" t="str">
        <f t="shared" si="2"/>
        <v>#N/A</v>
      </c>
      <c r="G692" s="30" t="str">
        <f t="shared" si="3"/>
        <v>#N/A</v>
      </c>
      <c r="H692" s="67">
        <f t="shared" si="4"/>
        <v>138681.815</v>
      </c>
    </row>
    <row r="693">
      <c r="A693" s="26">
        <v>42696.0</v>
      </c>
      <c r="B693" s="30" t="str">
        <f>IFERROR(VLOOKUP(A693,'_holidays'!A693:B2798,2, false),"Ns")</f>
        <v>Y</v>
      </c>
      <c r="C693" s="30" t="str">
        <f>IFERROR(VLOOKUP(A693,'_holidays'!A693:C2798,3,False),"Ns")</f>
        <v>N</v>
      </c>
      <c r="D693" s="27">
        <v>126617.72</v>
      </c>
      <c r="E693" s="27">
        <f t="shared" si="1"/>
        <v>126617.72</v>
      </c>
      <c r="F693" s="30" t="str">
        <f t="shared" si="2"/>
        <v>#N/A</v>
      </c>
      <c r="G693" s="30" t="str">
        <f t="shared" si="3"/>
        <v>#N/A</v>
      </c>
      <c r="H693" s="67">
        <f t="shared" si="4"/>
        <v>126617.72</v>
      </c>
    </row>
    <row r="694">
      <c r="A694" s="26">
        <v>42697.0</v>
      </c>
      <c r="B694" s="30" t="str">
        <f>IFERROR(VLOOKUP(A694,'_holidays'!A694:B2799,2, false),"Ns")</f>
        <v>Y</v>
      </c>
      <c r="C694" s="30" t="str">
        <f>IFERROR(VLOOKUP(A694,'_holidays'!A694:C2799,3,False),"Ns")</f>
        <v>N</v>
      </c>
      <c r="D694" s="27">
        <v>118119.01</v>
      </c>
      <c r="E694" s="27">
        <f t="shared" si="1"/>
        <v>118119.01</v>
      </c>
      <c r="F694" s="30" t="str">
        <f t="shared" si="2"/>
        <v>#N/A</v>
      </c>
      <c r="G694" s="30" t="str">
        <f t="shared" si="3"/>
        <v>#N/A</v>
      </c>
      <c r="H694" s="67">
        <f t="shared" si="4"/>
        <v>118119.01</v>
      </c>
    </row>
    <row r="695">
      <c r="A695" s="26">
        <v>42698.0</v>
      </c>
      <c r="B695" s="30" t="str">
        <f>IFERROR(VLOOKUP(A695,'_holidays'!A695:B2800,2, false),"Ns")</f>
        <v>Y</v>
      </c>
      <c r="C695" s="30" t="str">
        <f>IFERROR(VLOOKUP(A695,'_holidays'!A695:C2800,3,False),"Ns")</f>
        <v>N</v>
      </c>
      <c r="D695" s="27">
        <v>120308.545</v>
      </c>
      <c r="E695" s="27">
        <f t="shared" si="1"/>
        <v>120308.545</v>
      </c>
      <c r="F695" s="30" t="str">
        <f t="shared" si="2"/>
        <v>#N/A</v>
      </c>
      <c r="G695" s="30" t="str">
        <f t="shared" si="3"/>
        <v>#N/A</v>
      </c>
      <c r="H695" s="67">
        <f t="shared" si="4"/>
        <v>120308.545</v>
      </c>
    </row>
    <row r="696">
      <c r="A696" s="26">
        <v>42699.0</v>
      </c>
      <c r="B696" s="30" t="str">
        <f>IFERROR(VLOOKUP(A696,'_holidays'!A696:B2801,2, false),"Ns")</f>
        <v>Y</v>
      </c>
      <c r="C696" s="30" t="str">
        <f>IFERROR(VLOOKUP(A696,'_holidays'!A696:C2801,3,False),"Ns")</f>
        <v>N</v>
      </c>
      <c r="D696" s="27">
        <v>116011.565</v>
      </c>
      <c r="E696" s="27">
        <f t="shared" si="1"/>
        <v>116011.565</v>
      </c>
      <c r="F696" s="30" t="str">
        <f t="shared" si="2"/>
        <v>#N/A</v>
      </c>
      <c r="G696" s="30" t="str">
        <f t="shared" si="3"/>
        <v>#N/A</v>
      </c>
      <c r="H696" s="67">
        <f t="shared" si="4"/>
        <v>116011.565</v>
      </c>
    </row>
    <row r="697">
      <c r="A697" s="26">
        <v>42700.0</v>
      </c>
      <c r="B697" s="30" t="str">
        <f>IFERROR(VLOOKUP(A697,'_holidays'!A697:B2802,2, false),"Ns")</f>
        <v>Y</v>
      </c>
      <c r="C697" s="30" t="str">
        <f>IFERROR(VLOOKUP(A697,'_holidays'!A697:C2802,3,False),"Ns")</f>
        <v>N</v>
      </c>
      <c r="D697" s="27">
        <v>104700.055</v>
      </c>
      <c r="E697" s="27">
        <f t="shared" si="1"/>
        <v>104700.055</v>
      </c>
      <c r="F697" s="30" t="str">
        <f t="shared" si="2"/>
        <v>#N/A</v>
      </c>
      <c r="G697" s="30" t="str">
        <f t="shared" si="3"/>
        <v>#N/A</v>
      </c>
      <c r="H697" s="67">
        <f t="shared" si="4"/>
        <v>104700.055</v>
      </c>
    </row>
    <row r="698">
      <c r="A698" s="26">
        <v>42701.0</v>
      </c>
      <c r="B698" s="30" t="str">
        <f>IFERROR(VLOOKUP(A698,'_holidays'!A698:B2803,2, false),"Ns")</f>
        <v>Y</v>
      </c>
      <c r="C698" s="30" t="str">
        <f>IFERROR(VLOOKUP(A698,'_holidays'!A698:C2803,3,False),"Ns")</f>
        <v>N</v>
      </c>
      <c r="D698" s="27">
        <v>102718.9</v>
      </c>
      <c r="E698" s="27">
        <f t="shared" si="1"/>
        <v>102718.9</v>
      </c>
      <c r="F698" s="30" t="str">
        <f t="shared" si="2"/>
        <v>#N/A</v>
      </c>
      <c r="G698" s="30" t="str">
        <f t="shared" si="3"/>
        <v>#N/A</v>
      </c>
      <c r="H698" s="67">
        <f t="shared" si="4"/>
        <v>102718.9</v>
      </c>
    </row>
    <row r="699">
      <c r="A699" s="26">
        <v>42702.0</v>
      </c>
      <c r="B699" s="30" t="str">
        <f>IFERROR(VLOOKUP(A699,'_holidays'!A699:B2804,2, false),"Ns")</f>
        <v>Y</v>
      </c>
      <c r="C699" s="30" t="str">
        <f>IFERROR(VLOOKUP(A699,'_holidays'!A699:C2804,3,False),"Ns")</f>
        <v>N</v>
      </c>
      <c r="D699" s="27">
        <v>118666.37</v>
      </c>
      <c r="E699" s="27">
        <f t="shared" si="1"/>
        <v>118666.37</v>
      </c>
      <c r="F699" s="30" t="str">
        <f t="shared" si="2"/>
        <v>#N/A</v>
      </c>
      <c r="G699" s="30" t="str">
        <f t="shared" si="3"/>
        <v>#N/A</v>
      </c>
      <c r="H699" s="67">
        <f t="shared" si="4"/>
        <v>118666.37</v>
      </c>
    </row>
    <row r="700">
      <c r="A700" s="26">
        <v>42703.0</v>
      </c>
      <c r="B700" s="30" t="str">
        <f>IFERROR(VLOOKUP(A700,'_holidays'!A700:B2805,2, false),"Ns")</f>
        <v>Y</v>
      </c>
      <c r="C700" s="30" t="str">
        <f>IFERROR(VLOOKUP(A700,'_holidays'!A700:C2805,3,False),"Ns")</f>
        <v>N</v>
      </c>
      <c r="D700" s="27">
        <v>119169.17</v>
      </c>
      <c r="E700" s="27">
        <f t="shared" si="1"/>
        <v>119169.17</v>
      </c>
      <c r="F700" s="30" t="str">
        <f t="shared" si="2"/>
        <v>#N/A</v>
      </c>
      <c r="G700" s="30" t="str">
        <f t="shared" si="3"/>
        <v>#N/A</v>
      </c>
      <c r="H700" s="67">
        <f t="shared" si="4"/>
        <v>119169.17</v>
      </c>
    </row>
    <row r="701">
      <c r="A701" s="26">
        <v>42704.0</v>
      </c>
      <c r="B701" s="30" t="str">
        <f>IFERROR(VLOOKUP(A701,'_holidays'!A701:B2806,2, false),"Ns")</f>
        <v>Y</v>
      </c>
      <c r="C701" s="30" t="str">
        <f>IFERROR(VLOOKUP(A701,'_holidays'!A701:C2806,3,False),"Ns")</f>
        <v>N</v>
      </c>
      <c r="D701" s="27">
        <v>121067.59</v>
      </c>
      <c r="E701" s="27">
        <f t="shared" si="1"/>
        <v>121067.59</v>
      </c>
      <c r="F701" s="30" t="str">
        <f t="shared" si="2"/>
        <v>#N/A</v>
      </c>
      <c r="G701" s="30" t="str">
        <f t="shared" si="3"/>
        <v>#N/A</v>
      </c>
      <c r="H701" s="67">
        <f t="shared" si="4"/>
        <v>121067.59</v>
      </c>
    </row>
    <row r="702">
      <c r="A702" s="26">
        <v>42705.0</v>
      </c>
      <c r="B702" s="30" t="str">
        <f>IFERROR(VLOOKUP(A702,'_holidays'!A702:B2807,2, false),"Ns")</f>
        <v>Ns</v>
      </c>
      <c r="C702" s="30" t="str">
        <f>IFERROR(VLOOKUP(A702,'_holidays'!A702:C2807,3,False),"Ns")</f>
        <v>Ns</v>
      </c>
      <c r="D702" s="27">
        <v>113024.02</v>
      </c>
      <c r="E702" s="27" t="str">
        <f t="shared" si="1"/>
        <v>#N/A</v>
      </c>
      <c r="F702" s="30" t="str">
        <f t="shared" si="2"/>
        <v>#N/A</v>
      </c>
      <c r="G702" s="30" t="str">
        <f t="shared" si="3"/>
        <v>#N/A</v>
      </c>
      <c r="H702" s="65" t="str">
        <f t="shared" si="4"/>
        <v>#N/A</v>
      </c>
    </row>
    <row r="703">
      <c r="A703" s="26">
        <v>42706.0</v>
      </c>
      <c r="B703" s="30" t="str">
        <f>IFERROR(VLOOKUP(A703,'_holidays'!A703:B2808,2, false),"Ns")</f>
        <v>Ns</v>
      </c>
      <c r="C703" s="30" t="str">
        <f>IFERROR(VLOOKUP(A703,'_holidays'!A703:C2808,3,False),"Ns")</f>
        <v>Ns</v>
      </c>
      <c r="D703" s="27">
        <v>109318.355</v>
      </c>
      <c r="E703" s="27" t="str">
        <f t="shared" si="1"/>
        <v>#N/A</v>
      </c>
      <c r="F703" s="30" t="str">
        <f t="shared" si="2"/>
        <v>#N/A</v>
      </c>
      <c r="G703" s="30" t="str">
        <f t="shared" si="3"/>
        <v>#N/A</v>
      </c>
      <c r="H703" s="65" t="str">
        <f t="shared" si="4"/>
        <v>#N/A</v>
      </c>
    </row>
    <row r="704">
      <c r="A704" s="26">
        <v>42707.0</v>
      </c>
      <c r="B704" s="30" t="str">
        <f>IFERROR(VLOOKUP(A704,'_holidays'!A704:B2809,2, false),"Ns")</f>
        <v>Ns</v>
      </c>
      <c r="C704" s="30" t="str">
        <f>IFERROR(VLOOKUP(A704,'_holidays'!A704:C2809,3,False),"Ns")</f>
        <v>Ns</v>
      </c>
      <c r="D704" s="27">
        <v>98899.495</v>
      </c>
      <c r="E704" s="27" t="str">
        <f t="shared" si="1"/>
        <v>#N/A</v>
      </c>
      <c r="F704" s="30" t="str">
        <f t="shared" si="2"/>
        <v>#N/A</v>
      </c>
      <c r="G704" s="30" t="str">
        <f t="shared" si="3"/>
        <v>#N/A</v>
      </c>
      <c r="H704" s="65" t="str">
        <f t="shared" si="4"/>
        <v>#N/A</v>
      </c>
    </row>
    <row r="705">
      <c r="A705" s="26">
        <v>42708.0</v>
      </c>
      <c r="B705" s="30" t="str">
        <f>IFERROR(VLOOKUP(A705,'_holidays'!A705:B2810,2, false),"Ns")</f>
        <v>Ns</v>
      </c>
      <c r="C705" s="30" t="str">
        <f>IFERROR(VLOOKUP(A705,'_holidays'!A705:C2810,3,False),"Ns")</f>
        <v>Ns</v>
      </c>
      <c r="D705" s="27">
        <v>97300.36</v>
      </c>
      <c r="E705" s="27" t="str">
        <f t="shared" si="1"/>
        <v>#N/A</v>
      </c>
      <c r="F705" s="30" t="str">
        <f t="shared" si="2"/>
        <v>#N/A</v>
      </c>
      <c r="G705" s="30" t="str">
        <f t="shared" si="3"/>
        <v>#N/A</v>
      </c>
      <c r="H705" s="65" t="str">
        <f t="shared" si="4"/>
        <v>#N/A</v>
      </c>
    </row>
    <row r="706">
      <c r="A706" s="26">
        <v>42709.0</v>
      </c>
      <c r="B706" s="30" t="str">
        <f>IFERROR(VLOOKUP(A706,'_holidays'!A706:B2811,2, false),"Ns")</f>
        <v>Ns</v>
      </c>
      <c r="C706" s="30" t="str">
        <f>IFERROR(VLOOKUP(A706,'_holidays'!A706:C2811,3,False),"Ns")</f>
        <v>Ns</v>
      </c>
      <c r="D706" s="27">
        <v>109670.0</v>
      </c>
      <c r="E706" s="27" t="str">
        <f t="shared" si="1"/>
        <v>#N/A</v>
      </c>
      <c r="F706" s="30" t="str">
        <f t="shared" si="2"/>
        <v>#N/A</v>
      </c>
      <c r="G706" s="30" t="str">
        <f t="shared" si="3"/>
        <v>#N/A</v>
      </c>
      <c r="H706" s="65" t="str">
        <f t="shared" si="4"/>
        <v>#N/A</v>
      </c>
    </row>
    <row r="707">
      <c r="A707" s="26">
        <v>42710.0</v>
      </c>
      <c r="B707" s="30" t="str">
        <f>IFERROR(VLOOKUP(A707,'_holidays'!A707:B2812,2, false),"Ns")</f>
        <v>Ns</v>
      </c>
      <c r="C707" s="30" t="str">
        <f>IFERROR(VLOOKUP(A707,'_holidays'!A707:C2812,3,False),"Ns")</f>
        <v>Ns</v>
      </c>
      <c r="D707" s="27">
        <v>111228.06</v>
      </c>
      <c r="E707" s="27" t="str">
        <f t="shared" si="1"/>
        <v>#N/A</v>
      </c>
      <c r="F707" s="30" t="str">
        <f t="shared" si="2"/>
        <v>#N/A</v>
      </c>
      <c r="G707" s="30" t="str">
        <f t="shared" si="3"/>
        <v>#N/A</v>
      </c>
      <c r="H707" s="65" t="str">
        <f t="shared" si="4"/>
        <v>#N/A</v>
      </c>
    </row>
    <row r="708">
      <c r="A708" s="26">
        <v>42711.0</v>
      </c>
      <c r="B708" s="30" t="str">
        <f>IFERROR(VLOOKUP(A708,'_holidays'!A708:B2813,2, false),"Ns")</f>
        <v>Ns</v>
      </c>
      <c r="C708" s="30" t="str">
        <f>IFERROR(VLOOKUP(A708,'_holidays'!A708:C2813,3,False),"Ns")</f>
        <v>Ns</v>
      </c>
      <c r="D708" s="27">
        <v>112738.08</v>
      </c>
      <c r="E708" s="27" t="str">
        <f t="shared" si="1"/>
        <v>#N/A</v>
      </c>
      <c r="F708" s="30" t="str">
        <f t="shared" si="2"/>
        <v>#N/A</v>
      </c>
      <c r="G708" s="30" t="str">
        <f t="shared" si="3"/>
        <v>#N/A</v>
      </c>
      <c r="H708" s="65" t="str">
        <f t="shared" si="4"/>
        <v>#N/A</v>
      </c>
    </row>
    <row r="709">
      <c r="A709" s="26">
        <v>42712.0</v>
      </c>
      <c r="B709" s="30" t="str">
        <f>IFERROR(VLOOKUP(A709,'_holidays'!A709:B2814,2, false),"Ns")</f>
        <v>Ns</v>
      </c>
      <c r="C709" s="30" t="str">
        <f>IFERROR(VLOOKUP(A709,'_holidays'!A709:C2814,3,False),"Ns")</f>
        <v>Ns</v>
      </c>
      <c r="D709" s="27">
        <v>105445.65</v>
      </c>
      <c r="E709" s="27" t="str">
        <f t="shared" si="1"/>
        <v>#N/A</v>
      </c>
      <c r="F709" s="30" t="str">
        <f t="shared" si="2"/>
        <v>#N/A</v>
      </c>
      <c r="G709" s="30" t="str">
        <f t="shared" si="3"/>
        <v>#N/A</v>
      </c>
      <c r="H709" s="65" t="str">
        <f t="shared" si="4"/>
        <v>#N/A</v>
      </c>
    </row>
    <row r="710">
      <c r="A710" s="26">
        <v>42713.0</v>
      </c>
      <c r="B710" s="30" t="str">
        <f>IFERROR(VLOOKUP(A710,'_holidays'!A710:B2815,2, false),"Ns")</f>
        <v>Ns</v>
      </c>
      <c r="C710" s="30" t="str">
        <f>IFERROR(VLOOKUP(A710,'_holidays'!A710:C2815,3,False),"Ns")</f>
        <v>Ns</v>
      </c>
      <c r="D710" s="27">
        <v>105664.09</v>
      </c>
      <c r="E710" s="27" t="str">
        <f t="shared" si="1"/>
        <v>#N/A</v>
      </c>
      <c r="F710" s="30" t="str">
        <f t="shared" si="2"/>
        <v>#N/A</v>
      </c>
      <c r="G710" s="30" t="str">
        <f t="shared" si="3"/>
        <v>#N/A</v>
      </c>
      <c r="H710" s="65" t="str">
        <f t="shared" si="4"/>
        <v>#N/A</v>
      </c>
    </row>
    <row r="711">
      <c r="A711" s="26">
        <v>42714.0</v>
      </c>
      <c r="B711" s="30" t="str">
        <f>IFERROR(VLOOKUP(A711,'_holidays'!A711:B2816,2, false),"Ns")</f>
        <v>Ns</v>
      </c>
      <c r="C711" s="30" t="str">
        <f>IFERROR(VLOOKUP(A711,'_holidays'!A711:C2816,3,False),"Ns")</f>
        <v>Ns</v>
      </c>
      <c r="D711" s="27">
        <v>98622.865</v>
      </c>
      <c r="E711" s="27" t="str">
        <f t="shared" si="1"/>
        <v>#N/A</v>
      </c>
      <c r="F711" s="30" t="str">
        <f t="shared" si="2"/>
        <v>#N/A</v>
      </c>
      <c r="G711" s="30" t="str">
        <f t="shared" si="3"/>
        <v>#N/A</v>
      </c>
      <c r="H711" s="65" t="str">
        <f t="shared" si="4"/>
        <v>#N/A</v>
      </c>
    </row>
    <row r="712">
      <c r="A712" s="26">
        <v>42715.0</v>
      </c>
      <c r="B712" s="30" t="str">
        <f>IFERROR(VLOOKUP(A712,'_holidays'!A712:B2817,2, false),"Ns")</f>
        <v>Ns</v>
      </c>
      <c r="C712" s="30" t="str">
        <f>IFERROR(VLOOKUP(A712,'_holidays'!A712:C2817,3,False),"Ns")</f>
        <v>Ns</v>
      </c>
      <c r="D712" s="27">
        <v>93673.19</v>
      </c>
      <c r="E712" s="27" t="str">
        <f t="shared" si="1"/>
        <v>#N/A</v>
      </c>
      <c r="F712" s="30" t="str">
        <f t="shared" si="2"/>
        <v>#N/A</v>
      </c>
      <c r="G712" s="30" t="str">
        <f t="shared" si="3"/>
        <v>#N/A</v>
      </c>
      <c r="H712" s="65" t="str">
        <f t="shared" si="4"/>
        <v>#N/A</v>
      </c>
    </row>
    <row r="713">
      <c r="A713" s="26">
        <v>42716.0</v>
      </c>
      <c r="B713" s="30" t="str">
        <f>IFERROR(VLOOKUP(A713,'_holidays'!A713:B2818,2, false),"Ns")</f>
        <v>Y</v>
      </c>
      <c r="C713" s="30" t="str">
        <f>IFERROR(VLOOKUP(A713,'_holidays'!A713:C2818,3,False),"Ns")</f>
        <v>N</v>
      </c>
      <c r="D713" s="27">
        <v>120390.11</v>
      </c>
      <c r="E713" s="27">
        <f t="shared" si="1"/>
        <v>120390.11</v>
      </c>
      <c r="F713" s="30" t="str">
        <f t="shared" si="2"/>
        <v>#N/A</v>
      </c>
      <c r="G713" s="30" t="str">
        <f t="shared" si="3"/>
        <v>#N/A</v>
      </c>
      <c r="H713" s="67">
        <f t="shared" si="4"/>
        <v>120390.11</v>
      </c>
    </row>
    <row r="714">
      <c r="A714" s="26">
        <v>42717.0</v>
      </c>
      <c r="B714" s="30" t="str">
        <f>IFERROR(VLOOKUP(A714,'_holidays'!A714:B2819,2, false),"Ns")</f>
        <v>Y</v>
      </c>
      <c r="C714" s="30" t="str">
        <f>IFERROR(VLOOKUP(A714,'_holidays'!A714:C2819,3,False),"Ns")</f>
        <v>N</v>
      </c>
      <c r="D714" s="27">
        <v>128831.65</v>
      </c>
      <c r="E714" s="27">
        <f t="shared" si="1"/>
        <v>128831.65</v>
      </c>
      <c r="F714" s="30" t="str">
        <f t="shared" si="2"/>
        <v>#N/A</v>
      </c>
      <c r="G714" s="30" t="str">
        <f t="shared" si="3"/>
        <v>#N/A</v>
      </c>
      <c r="H714" s="67">
        <f t="shared" si="4"/>
        <v>128831.65</v>
      </c>
    </row>
    <row r="715">
      <c r="A715" s="26">
        <v>42718.0</v>
      </c>
      <c r="B715" s="30" t="str">
        <f>IFERROR(VLOOKUP(A715,'_holidays'!A715:B2820,2, false),"Ns")</f>
        <v>Y</v>
      </c>
      <c r="C715" s="30" t="str">
        <f>IFERROR(VLOOKUP(A715,'_holidays'!A715:C2820,3,False),"Ns")</f>
        <v>N</v>
      </c>
      <c r="D715" s="27">
        <v>111423.765</v>
      </c>
      <c r="E715" s="27">
        <f t="shared" si="1"/>
        <v>111423.765</v>
      </c>
      <c r="F715" s="30" t="str">
        <f t="shared" si="2"/>
        <v>#N/A</v>
      </c>
      <c r="G715" s="30" t="str">
        <f t="shared" si="3"/>
        <v>#N/A</v>
      </c>
      <c r="H715" s="67">
        <f t="shared" si="4"/>
        <v>111423.765</v>
      </c>
    </row>
    <row r="716">
      <c r="A716" s="26">
        <v>42719.0</v>
      </c>
      <c r="B716" s="30" t="str">
        <f>IFERROR(VLOOKUP(A716,'_holidays'!A716:B2821,2, false),"Ns")</f>
        <v>Y</v>
      </c>
      <c r="C716" s="30" t="str">
        <f>IFERROR(VLOOKUP(A716,'_holidays'!A716:C2821,3,False),"Ns")</f>
        <v>N</v>
      </c>
      <c r="D716" s="27">
        <v>107072.36</v>
      </c>
      <c r="E716" s="27">
        <f t="shared" si="1"/>
        <v>107072.36</v>
      </c>
      <c r="F716" s="30" t="str">
        <f t="shared" si="2"/>
        <v>#N/A</v>
      </c>
      <c r="G716" s="30" t="str">
        <f t="shared" si="3"/>
        <v>#N/A</v>
      </c>
      <c r="H716" s="67">
        <f t="shared" si="4"/>
        <v>107072.36</v>
      </c>
    </row>
    <row r="717">
      <c r="A717" s="26">
        <v>42720.0</v>
      </c>
      <c r="B717" s="30" t="str">
        <f>IFERROR(VLOOKUP(A717,'_holidays'!A717:B2822,2, false),"Ns")</f>
        <v>Y</v>
      </c>
      <c r="C717" s="30" t="str">
        <f>IFERROR(VLOOKUP(A717,'_holidays'!A717:C2822,3,False),"Ns")</f>
        <v>N</v>
      </c>
      <c r="D717" s="27">
        <v>113698.06</v>
      </c>
      <c r="E717" s="27">
        <f t="shared" si="1"/>
        <v>113698.06</v>
      </c>
      <c r="F717" s="30" t="str">
        <f t="shared" si="2"/>
        <v>#N/A</v>
      </c>
      <c r="G717" s="30" t="str">
        <f t="shared" si="3"/>
        <v>#N/A</v>
      </c>
      <c r="H717" s="67">
        <f t="shared" si="4"/>
        <v>113698.06</v>
      </c>
    </row>
    <row r="718">
      <c r="A718" s="26">
        <v>42721.0</v>
      </c>
      <c r="B718" s="30" t="str">
        <f>IFERROR(VLOOKUP(A718,'_holidays'!A718:B2823,2, false),"Ns")</f>
        <v>Y</v>
      </c>
      <c r="C718" s="30" t="str">
        <f>IFERROR(VLOOKUP(A718,'_holidays'!A718:C2823,3,False),"Ns")</f>
        <v>N</v>
      </c>
      <c r="D718" s="27">
        <v>90227.48</v>
      </c>
      <c r="E718" s="27">
        <f t="shared" si="1"/>
        <v>90227.48</v>
      </c>
      <c r="F718" s="30" t="str">
        <f t="shared" si="2"/>
        <v>#N/A</v>
      </c>
      <c r="G718" s="30" t="str">
        <f t="shared" si="3"/>
        <v>#N/A</v>
      </c>
      <c r="H718" s="67">
        <f t="shared" si="4"/>
        <v>90227.48</v>
      </c>
    </row>
    <row r="719">
      <c r="A719" s="26">
        <v>42722.0</v>
      </c>
      <c r="B719" s="30" t="str">
        <f>IFERROR(VLOOKUP(A719,'_holidays'!A719:B2824,2, false),"Ns")</f>
        <v>Y</v>
      </c>
      <c r="C719" s="30" t="str">
        <f>IFERROR(VLOOKUP(A719,'_holidays'!A719:C2824,3,False),"Ns")</f>
        <v>N</v>
      </c>
      <c r="D719" s="27">
        <v>90911.085</v>
      </c>
      <c r="E719" s="27">
        <f t="shared" si="1"/>
        <v>90911.085</v>
      </c>
      <c r="F719" s="30" t="str">
        <f t="shared" si="2"/>
        <v>#N/A</v>
      </c>
      <c r="G719" s="30" t="str">
        <f t="shared" si="3"/>
        <v>#N/A</v>
      </c>
      <c r="H719" s="67">
        <f t="shared" si="4"/>
        <v>90911.085</v>
      </c>
    </row>
    <row r="720">
      <c r="A720" s="26">
        <v>42723.0</v>
      </c>
      <c r="B720" s="30" t="str">
        <f>IFERROR(VLOOKUP(A720,'_holidays'!A720:B2825,2, false),"Ns")</f>
        <v>Y</v>
      </c>
      <c r="C720" s="30" t="str">
        <f>IFERROR(VLOOKUP(A720,'_holidays'!A720:C2825,3,False),"Ns")</f>
        <v>N</v>
      </c>
      <c r="D720" s="27">
        <v>109260.305</v>
      </c>
      <c r="E720" s="27">
        <f t="shared" si="1"/>
        <v>109260.305</v>
      </c>
      <c r="F720" s="30" t="str">
        <f t="shared" si="2"/>
        <v>#N/A</v>
      </c>
      <c r="G720" s="30" t="str">
        <f t="shared" si="3"/>
        <v>#N/A</v>
      </c>
      <c r="H720" s="67">
        <f t="shared" si="4"/>
        <v>109260.305</v>
      </c>
    </row>
    <row r="721">
      <c r="A721" s="26">
        <v>42724.0</v>
      </c>
      <c r="B721" s="30" t="str">
        <f>IFERROR(VLOOKUP(A721,'_holidays'!A721:B2826,2, false),"Ns")</f>
        <v>N</v>
      </c>
      <c r="C721" s="30" t="str">
        <f>IFERROR(VLOOKUP(A721,'_holidays'!A721:C2826,3,False),"Ns")</f>
        <v>N</v>
      </c>
      <c r="D721" s="27">
        <v>106451.255</v>
      </c>
      <c r="E721" s="27" t="str">
        <f t="shared" si="1"/>
        <v>#N/A</v>
      </c>
      <c r="F721" s="37">
        <f t="shared" si="2"/>
        <v>106451.255</v>
      </c>
      <c r="G721" s="30" t="str">
        <f t="shared" si="3"/>
        <v>#N/A</v>
      </c>
      <c r="H721" s="67">
        <f t="shared" si="4"/>
        <v>106451.255</v>
      </c>
    </row>
    <row r="722">
      <c r="A722" s="26">
        <v>42725.0</v>
      </c>
      <c r="B722" s="30" t="str">
        <f>IFERROR(VLOOKUP(A722,'_holidays'!A722:B2827,2, false),"Ns")</f>
        <v>N</v>
      </c>
      <c r="C722" s="30" t="str">
        <f>IFERROR(VLOOKUP(A722,'_holidays'!A722:C2827,3,False),"Ns")</f>
        <v>N</v>
      </c>
      <c r="D722" s="27">
        <v>104389.51</v>
      </c>
      <c r="E722" s="27" t="str">
        <f t="shared" si="1"/>
        <v>#N/A</v>
      </c>
      <c r="F722" s="37">
        <f t="shared" si="2"/>
        <v>104389.51</v>
      </c>
      <c r="G722" s="30" t="str">
        <f t="shared" si="3"/>
        <v>#N/A</v>
      </c>
      <c r="H722" s="67">
        <f t="shared" si="4"/>
        <v>104389.51</v>
      </c>
    </row>
    <row r="723">
      <c r="A723" s="26">
        <v>42726.0</v>
      </c>
      <c r="B723" s="30" t="str">
        <f>IFERROR(VLOOKUP(A723,'_holidays'!A723:B2828,2, false),"Ns")</f>
        <v>N</v>
      </c>
      <c r="C723" s="30" t="str">
        <f>IFERROR(VLOOKUP(A723,'_holidays'!A723:C2828,3,False),"Ns")</f>
        <v>N</v>
      </c>
      <c r="D723" s="27">
        <v>105513.235</v>
      </c>
      <c r="E723" s="27" t="str">
        <f t="shared" si="1"/>
        <v>#N/A</v>
      </c>
      <c r="F723" s="37">
        <f t="shared" si="2"/>
        <v>105513.235</v>
      </c>
      <c r="G723" s="30" t="str">
        <f t="shared" si="3"/>
        <v>#N/A</v>
      </c>
      <c r="H723" s="67">
        <f t="shared" si="4"/>
        <v>105513.235</v>
      </c>
    </row>
    <row r="724">
      <c r="A724" s="26">
        <v>42727.0</v>
      </c>
      <c r="B724" s="30" t="str">
        <f>IFERROR(VLOOKUP(A724,'_holidays'!A724:B2829,2, false),"Ns")</f>
        <v>N</v>
      </c>
      <c r="C724" s="30" t="str">
        <f>IFERROR(VLOOKUP(A724,'_holidays'!A724:C2829,3,False),"Ns")</f>
        <v>N</v>
      </c>
      <c r="D724" s="27">
        <v>112247.945</v>
      </c>
      <c r="E724" s="27" t="str">
        <f t="shared" si="1"/>
        <v>#N/A</v>
      </c>
      <c r="F724" s="37">
        <f t="shared" si="2"/>
        <v>112247.945</v>
      </c>
      <c r="G724" s="30" t="str">
        <f t="shared" si="3"/>
        <v>#N/A</v>
      </c>
      <c r="H724" s="67">
        <f t="shared" si="4"/>
        <v>112247.945</v>
      </c>
    </row>
    <row r="725">
      <c r="A725" s="26">
        <v>42728.0</v>
      </c>
      <c r="B725" s="30" t="str">
        <f>IFERROR(VLOOKUP(A725,'_holidays'!A725:B2830,2, false),"Ns")</f>
        <v>N</v>
      </c>
      <c r="C725" s="30" t="str">
        <f>IFERROR(VLOOKUP(A725,'_holidays'!A725:C2830,3,False),"Ns")</f>
        <v>N</v>
      </c>
      <c r="D725" s="27">
        <v>114843.875</v>
      </c>
      <c r="E725" s="27" t="str">
        <f t="shared" si="1"/>
        <v>#N/A</v>
      </c>
      <c r="F725" s="37">
        <f t="shared" si="2"/>
        <v>114843.875</v>
      </c>
      <c r="G725" s="30" t="str">
        <f t="shared" si="3"/>
        <v>#N/A</v>
      </c>
      <c r="H725" s="67">
        <f t="shared" si="4"/>
        <v>114843.875</v>
      </c>
    </row>
    <row r="726">
      <c r="A726" s="26">
        <v>42729.0</v>
      </c>
      <c r="B726" s="30" t="str">
        <f>IFERROR(VLOOKUP(A726,'_holidays'!A726:B2831,2, false),"Ns")</f>
        <v>N</v>
      </c>
      <c r="C726" s="30" t="str">
        <f>IFERROR(VLOOKUP(A726,'_holidays'!A726:C2831,3,False),"Ns")</f>
        <v>N</v>
      </c>
      <c r="D726" s="27">
        <v>114468.17</v>
      </c>
      <c r="E726" s="27" t="str">
        <f t="shared" si="1"/>
        <v>#N/A</v>
      </c>
      <c r="F726" s="37">
        <f t="shared" si="2"/>
        <v>114468.17</v>
      </c>
      <c r="G726" s="30" t="str">
        <f t="shared" si="3"/>
        <v>#N/A</v>
      </c>
      <c r="H726" s="67">
        <f t="shared" si="4"/>
        <v>114468.17</v>
      </c>
    </row>
    <row r="727">
      <c r="A727" s="26">
        <v>42730.0</v>
      </c>
      <c r="B727" s="30" t="str">
        <f>IFERROR(VLOOKUP(A727,'_holidays'!A727:B2832,2, false),"Ns")</f>
        <v>N</v>
      </c>
      <c r="C727" s="30" t="str">
        <f>IFERROR(VLOOKUP(A727,'_holidays'!A727:C2832,3,False),"Ns")</f>
        <v>Y</v>
      </c>
      <c r="D727" s="27">
        <v>106284.83</v>
      </c>
      <c r="E727" s="27" t="str">
        <f t="shared" si="1"/>
        <v>#N/A</v>
      </c>
      <c r="F727" s="37">
        <f t="shared" si="2"/>
        <v>106284.83</v>
      </c>
      <c r="G727" s="37">
        <f t="shared" si="3"/>
        <v>106284.83</v>
      </c>
      <c r="H727" s="65" t="str">
        <f t="shared" si="4"/>
        <v>#N/A</v>
      </c>
    </row>
    <row r="728">
      <c r="A728" s="26">
        <v>42731.0</v>
      </c>
      <c r="B728" s="30" t="str">
        <f>IFERROR(VLOOKUP(A728,'_holidays'!A728:B2833,2, false),"Ns")</f>
        <v>N</v>
      </c>
      <c r="C728" s="30" t="str">
        <f>IFERROR(VLOOKUP(A728,'_holidays'!A728:C2833,3,False),"Ns")</f>
        <v>Y</v>
      </c>
      <c r="D728" s="27">
        <v>99701.43</v>
      </c>
      <c r="E728" s="27" t="str">
        <f t="shared" si="1"/>
        <v>#N/A</v>
      </c>
      <c r="F728" s="37">
        <f t="shared" si="2"/>
        <v>99701.43</v>
      </c>
      <c r="G728" s="37">
        <f t="shared" si="3"/>
        <v>99701.43</v>
      </c>
      <c r="H728" s="65" t="str">
        <f t="shared" si="4"/>
        <v>#N/A</v>
      </c>
    </row>
    <row r="729">
      <c r="A729" s="26">
        <v>42732.0</v>
      </c>
      <c r="B729" s="30" t="str">
        <f>IFERROR(VLOOKUP(A729,'_holidays'!A729:B2834,2, false),"Ns")</f>
        <v>N</v>
      </c>
      <c r="C729" s="30" t="str">
        <f>IFERROR(VLOOKUP(A729,'_holidays'!A729:C2834,3,False),"Ns")</f>
        <v>N</v>
      </c>
      <c r="D729" s="27">
        <v>123693.52</v>
      </c>
      <c r="E729" s="27" t="str">
        <f t="shared" si="1"/>
        <v>#N/A</v>
      </c>
      <c r="F729" s="37">
        <f t="shared" si="2"/>
        <v>123693.52</v>
      </c>
      <c r="G729" s="30" t="str">
        <f t="shared" si="3"/>
        <v>#N/A</v>
      </c>
      <c r="H729" s="67">
        <f t="shared" si="4"/>
        <v>123693.52</v>
      </c>
    </row>
    <row r="730">
      <c r="A730" s="26">
        <v>42733.0</v>
      </c>
      <c r="B730" s="30" t="str">
        <f>IFERROR(VLOOKUP(A730,'_holidays'!A730:B2835,2, false),"Ns")</f>
        <v>N</v>
      </c>
      <c r="C730" s="30" t="str">
        <f>IFERROR(VLOOKUP(A730,'_holidays'!A730:C2835,3,False),"Ns")</f>
        <v>N</v>
      </c>
      <c r="D730" s="27">
        <v>135571.795</v>
      </c>
      <c r="E730" s="27" t="str">
        <f t="shared" si="1"/>
        <v>#N/A</v>
      </c>
      <c r="F730" s="37">
        <f t="shared" si="2"/>
        <v>135571.795</v>
      </c>
      <c r="G730" s="30" t="str">
        <f t="shared" si="3"/>
        <v>#N/A</v>
      </c>
      <c r="H730" s="67">
        <f t="shared" si="4"/>
        <v>135571.795</v>
      </c>
    </row>
    <row r="731">
      <c r="A731" s="26">
        <v>42734.0</v>
      </c>
      <c r="B731" s="30" t="str">
        <f>IFERROR(VLOOKUP(A731,'_holidays'!A731:B2836,2, false),"Ns")</f>
        <v>N</v>
      </c>
      <c r="C731" s="30" t="str">
        <f>IFERROR(VLOOKUP(A731,'_holidays'!A731:C2836,3,False),"Ns")</f>
        <v>N</v>
      </c>
      <c r="D731" s="27">
        <v>112141.83</v>
      </c>
      <c r="E731" s="27" t="str">
        <f t="shared" si="1"/>
        <v>#N/A</v>
      </c>
      <c r="F731" s="37">
        <f t="shared" si="2"/>
        <v>112141.83</v>
      </c>
      <c r="G731" s="30" t="str">
        <f t="shared" si="3"/>
        <v>#N/A</v>
      </c>
      <c r="H731" s="67">
        <f t="shared" si="4"/>
        <v>112141.83</v>
      </c>
    </row>
    <row r="732">
      <c r="A732" s="26">
        <v>42735.0</v>
      </c>
      <c r="B732" s="30" t="str">
        <f>IFERROR(VLOOKUP(A732,'_holidays'!A732:B2837,2, false),"Ns")</f>
        <v>N</v>
      </c>
      <c r="C732" s="30" t="str">
        <f>IFERROR(VLOOKUP(A732,'_holidays'!A732:C2837,3,False),"Ns")</f>
        <v>N</v>
      </c>
      <c r="D732" s="27">
        <v>95728.15</v>
      </c>
      <c r="E732" s="27" t="str">
        <f t="shared" si="1"/>
        <v>#N/A</v>
      </c>
      <c r="F732" s="37">
        <f t="shared" si="2"/>
        <v>95728.15</v>
      </c>
      <c r="G732" s="30" t="str">
        <f t="shared" si="3"/>
        <v>#N/A</v>
      </c>
      <c r="H732" s="67">
        <f t="shared" si="4"/>
        <v>95728.15</v>
      </c>
    </row>
    <row r="733">
      <c r="A733" s="26">
        <v>42736.0</v>
      </c>
      <c r="B733" s="30" t="str">
        <f>IFERROR(VLOOKUP(A733,'_holidays'!A733:B2838,2, false),"Ns")</f>
        <v>N</v>
      </c>
      <c r="C733" s="30" t="str">
        <f>IFERROR(VLOOKUP(A733,'_holidays'!A733:C2838,3,False),"Ns")</f>
        <v>Y</v>
      </c>
      <c r="D733" s="27">
        <v>89403.145</v>
      </c>
      <c r="E733" s="27" t="str">
        <f t="shared" si="1"/>
        <v>#N/A</v>
      </c>
      <c r="F733" s="37">
        <f t="shared" si="2"/>
        <v>89403.145</v>
      </c>
      <c r="G733" s="37">
        <f t="shared" si="3"/>
        <v>89403.145</v>
      </c>
      <c r="H733" s="65" t="str">
        <f t="shared" si="4"/>
        <v>#N/A</v>
      </c>
    </row>
    <row r="734">
      <c r="A734" s="26">
        <v>42737.0</v>
      </c>
      <c r="B734" s="30" t="str">
        <f>IFERROR(VLOOKUP(A734,'_holidays'!A734:B2839,2, false),"Ns")</f>
        <v>Y</v>
      </c>
      <c r="C734" s="30" t="str">
        <f>IFERROR(VLOOKUP(A734,'_holidays'!A734:C2839,3,False),"Ns")</f>
        <v>N</v>
      </c>
      <c r="D734" s="27">
        <v>86507.47</v>
      </c>
      <c r="E734" s="27">
        <f t="shared" si="1"/>
        <v>86507.47</v>
      </c>
      <c r="F734" s="30" t="str">
        <f t="shared" si="2"/>
        <v>#N/A</v>
      </c>
      <c r="G734" s="30" t="str">
        <f t="shared" si="3"/>
        <v>#N/A</v>
      </c>
      <c r="H734" s="67">
        <f t="shared" si="4"/>
        <v>86507.47</v>
      </c>
    </row>
    <row r="735">
      <c r="A735" s="26">
        <v>42738.0</v>
      </c>
      <c r="B735" s="30" t="str">
        <f>IFERROR(VLOOKUP(A735,'_holidays'!A735:B2840,2, false),"Ns")</f>
        <v>Y</v>
      </c>
      <c r="C735" s="30" t="str">
        <f>IFERROR(VLOOKUP(A735,'_holidays'!A735:C2840,3,False),"Ns")</f>
        <v>N</v>
      </c>
      <c r="D735" s="27">
        <v>97564.745</v>
      </c>
      <c r="E735" s="27">
        <f t="shared" si="1"/>
        <v>97564.745</v>
      </c>
      <c r="F735" s="30" t="str">
        <f t="shared" si="2"/>
        <v>#N/A</v>
      </c>
      <c r="G735" s="30" t="str">
        <f t="shared" si="3"/>
        <v>#N/A</v>
      </c>
      <c r="H735" s="67">
        <f t="shared" si="4"/>
        <v>97564.745</v>
      </c>
    </row>
    <row r="736">
      <c r="A736" s="26">
        <v>42739.0</v>
      </c>
      <c r="B736" s="30" t="str">
        <f>IFERROR(VLOOKUP(A736,'_holidays'!A736:B2841,2, false),"Ns")</f>
        <v>N</v>
      </c>
      <c r="C736" s="30" t="str">
        <f>IFERROR(VLOOKUP(A736,'_holidays'!A736:C2841,3,False),"Ns")</f>
        <v>N</v>
      </c>
      <c r="D736" s="27">
        <v>116606.795</v>
      </c>
      <c r="E736" s="27" t="str">
        <f t="shared" si="1"/>
        <v>#N/A</v>
      </c>
      <c r="F736" s="37">
        <f t="shared" si="2"/>
        <v>116606.795</v>
      </c>
      <c r="G736" s="30" t="str">
        <f t="shared" si="3"/>
        <v>#N/A</v>
      </c>
      <c r="H736" s="67">
        <f t="shared" si="4"/>
        <v>116606.795</v>
      </c>
    </row>
    <row r="737">
      <c r="A737" s="26">
        <v>42740.0</v>
      </c>
      <c r="B737" s="30" t="str">
        <f>IFERROR(VLOOKUP(A737,'_holidays'!A737:B2842,2, false),"Ns")</f>
        <v>Y</v>
      </c>
      <c r="C737" s="30" t="str">
        <f>IFERROR(VLOOKUP(A737,'_holidays'!A737:C2842,3,False),"Ns")</f>
        <v>N</v>
      </c>
      <c r="D737" s="27">
        <v>128079.845</v>
      </c>
      <c r="E737" s="27">
        <f t="shared" si="1"/>
        <v>128079.845</v>
      </c>
      <c r="F737" s="30" t="str">
        <f t="shared" si="2"/>
        <v>#N/A</v>
      </c>
      <c r="G737" s="30" t="str">
        <f t="shared" si="3"/>
        <v>#N/A</v>
      </c>
      <c r="H737" s="67">
        <f t="shared" si="4"/>
        <v>128079.845</v>
      </c>
    </row>
    <row r="738">
      <c r="A738" s="26">
        <v>42741.0</v>
      </c>
      <c r="B738" s="30" t="str">
        <f>IFERROR(VLOOKUP(A738,'_holidays'!A738:B2843,2, false),"Ns")</f>
        <v>Y</v>
      </c>
      <c r="C738" s="30" t="str">
        <f>IFERROR(VLOOKUP(A738,'_holidays'!A738:C2843,3,False),"Ns")</f>
        <v>N</v>
      </c>
      <c r="D738" s="27">
        <v>136308.735</v>
      </c>
      <c r="E738" s="27">
        <f t="shared" si="1"/>
        <v>136308.735</v>
      </c>
      <c r="F738" s="30" t="str">
        <f t="shared" si="2"/>
        <v>#N/A</v>
      </c>
      <c r="G738" s="30" t="str">
        <f t="shared" si="3"/>
        <v>#N/A</v>
      </c>
      <c r="H738" s="67">
        <f t="shared" si="4"/>
        <v>136308.735</v>
      </c>
    </row>
    <row r="739">
      <c r="A739" s="26">
        <v>42742.0</v>
      </c>
      <c r="B739" s="30" t="str">
        <f>IFERROR(VLOOKUP(A739,'_holidays'!A739:B2844,2, false),"Ns")</f>
        <v>N</v>
      </c>
      <c r="C739" s="30" t="str">
        <f>IFERROR(VLOOKUP(A739,'_holidays'!A739:C2844,3,False),"Ns")</f>
        <v>N</v>
      </c>
      <c r="D739" s="27">
        <v>134955.02</v>
      </c>
      <c r="E739" s="27" t="str">
        <f t="shared" si="1"/>
        <v>#N/A</v>
      </c>
      <c r="F739" s="37">
        <f t="shared" si="2"/>
        <v>134955.02</v>
      </c>
      <c r="G739" s="30" t="str">
        <f t="shared" si="3"/>
        <v>#N/A</v>
      </c>
      <c r="H739" s="67">
        <f t="shared" si="4"/>
        <v>134955.02</v>
      </c>
    </row>
    <row r="740">
      <c r="A740" s="26">
        <v>42743.0</v>
      </c>
      <c r="B740" s="30" t="str">
        <f>IFERROR(VLOOKUP(A740,'_holidays'!A740:B2845,2, false),"Ns")</f>
        <v>Y</v>
      </c>
      <c r="C740" s="30" t="str">
        <f>IFERROR(VLOOKUP(A740,'_holidays'!A740:C2845,3,False),"Ns")</f>
        <v>N</v>
      </c>
      <c r="D740" s="27">
        <v>122777.025</v>
      </c>
      <c r="E740" s="27">
        <f t="shared" si="1"/>
        <v>122777.025</v>
      </c>
      <c r="F740" s="30" t="str">
        <f t="shared" si="2"/>
        <v>#N/A</v>
      </c>
      <c r="G740" s="30" t="str">
        <f t="shared" si="3"/>
        <v>#N/A</v>
      </c>
      <c r="H740" s="67">
        <f t="shared" si="4"/>
        <v>122777.025</v>
      </c>
    </row>
    <row r="741">
      <c r="A741" s="26">
        <v>42744.0</v>
      </c>
      <c r="B741" s="30" t="str">
        <f>IFERROR(VLOOKUP(A741,'_holidays'!A741:B2846,2, false),"Ns")</f>
        <v>Y</v>
      </c>
      <c r="C741" s="30" t="str">
        <f>IFERROR(VLOOKUP(A741,'_holidays'!A741:C2846,3,False),"Ns")</f>
        <v>N</v>
      </c>
      <c r="D741" s="27">
        <v>116211.99</v>
      </c>
      <c r="E741" s="27">
        <f t="shared" si="1"/>
        <v>116211.99</v>
      </c>
      <c r="F741" s="30" t="str">
        <f t="shared" si="2"/>
        <v>#N/A</v>
      </c>
      <c r="G741" s="30" t="str">
        <f t="shared" si="3"/>
        <v>#N/A</v>
      </c>
      <c r="H741" s="67">
        <f t="shared" si="4"/>
        <v>116211.99</v>
      </c>
    </row>
    <row r="742">
      <c r="A742" s="26">
        <v>42745.0</v>
      </c>
      <c r="B742" s="30" t="str">
        <f>IFERROR(VLOOKUP(A742,'_holidays'!A742:B2847,2, false),"Ns")</f>
        <v>N</v>
      </c>
      <c r="C742" s="30" t="str">
        <f>IFERROR(VLOOKUP(A742,'_holidays'!A742:C2847,3,False),"Ns")</f>
        <v>N</v>
      </c>
      <c r="D742" s="27">
        <v>120366.32</v>
      </c>
      <c r="E742" s="27" t="str">
        <f t="shared" si="1"/>
        <v>#N/A</v>
      </c>
      <c r="F742" s="37">
        <f t="shared" si="2"/>
        <v>120366.32</v>
      </c>
      <c r="G742" s="30" t="str">
        <f t="shared" si="3"/>
        <v>#N/A</v>
      </c>
      <c r="H742" s="67">
        <f t="shared" si="4"/>
        <v>120366.32</v>
      </c>
    </row>
    <row r="743">
      <c r="A743" s="26">
        <v>42746.0</v>
      </c>
      <c r="B743" s="30" t="str">
        <f>IFERROR(VLOOKUP(A743,'_holidays'!A743:B2848,2, false),"Ns")</f>
        <v>Y</v>
      </c>
      <c r="C743" s="30" t="str">
        <f>IFERROR(VLOOKUP(A743,'_holidays'!A743:C2848,3,False),"Ns")</f>
        <v>N</v>
      </c>
      <c r="D743" s="27">
        <v>111595.855</v>
      </c>
      <c r="E743" s="27">
        <f t="shared" si="1"/>
        <v>111595.855</v>
      </c>
      <c r="F743" s="30" t="str">
        <f t="shared" si="2"/>
        <v>#N/A</v>
      </c>
      <c r="G743" s="30" t="str">
        <f t="shared" si="3"/>
        <v>#N/A</v>
      </c>
      <c r="H743" s="67">
        <f t="shared" si="4"/>
        <v>111595.855</v>
      </c>
    </row>
    <row r="744">
      <c r="A744" s="26">
        <v>42747.0</v>
      </c>
      <c r="B744" s="30" t="str">
        <f>IFERROR(VLOOKUP(A744,'_holidays'!A744:B2849,2, false),"Ns")</f>
        <v>Y</v>
      </c>
      <c r="C744" s="30" t="str">
        <f>IFERROR(VLOOKUP(A744,'_holidays'!A744:C2849,3,False),"Ns")</f>
        <v>N</v>
      </c>
      <c r="D744" s="27">
        <v>118783.945</v>
      </c>
      <c r="E744" s="27">
        <f t="shared" si="1"/>
        <v>118783.945</v>
      </c>
      <c r="F744" s="30" t="str">
        <f t="shared" si="2"/>
        <v>#N/A</v>
      </c>
      <c r="G744" s="30" t="str">
        <f t="shared" si="3"/>
        <v>#N/A</v>
      </c>
      <c r="H744" s="67">
        <f t="shared" si="4"/>
        <v>118783.945</v>
      </c>
    </row>
    <row r="745">
      <c r="A745" s="26">
        <v>42748.0</v>
      </c>
      <c r="B745" s="30" t="str">
        <f>IFERROR(VLOOKUP(A745,'_holidays'!A745:B2850,2, false),"Ns")</f>
        <v>N</v>
      </c>
      <c r="C745" s="30" t="str">
        <f>IFERROR(VLOOKUP(A745,'_holidays'!A745:C2850,3,False),"Ns")</f>
        <v>N</v>
      </c>
      <c r="D745" s="27">
        <v>111341.675</v>
      </c>
      <c r="E745" s="27" t="str">
        <f t="shared" si="1"/>
        <v>#N/A</v>
      </c>
      <c r="F745" s="37">
        <f t="shared" si="2"/>
        <v>111341.675</v>
      </c>
      <c r="G745" s="30" t="str">
        <f t="shared" si="3"/>
        <v>#N/A</v>
      </c>
      <c r="H745" s="67">
        <f t="shared" si="4"/>
        <v>111341.675</v>
      </c>
    </row>
    <row r="746">
      <c r="A746" s="26">
        <v>42749.0</v>
      </c>
      <c r="B746" s="30" t="str">
        <f>IFERROR(VLOOKUP(A746,'_holidays'!A746:B2851,2, false),"Ns")</f>
        <v>N</v>
      </c>
      <c r="C746" s="30" t="str">
        <f>IFERROR(VLOOKUP(A746,'_holidays'!A746:C2851,3,False),"Ns")</f>
        <v>N</v>
      </c>
      <c r="D746" s="27">
        <v>88996.625</v>
      </c>
      <c r="E746" s="27" t="str">
        <f t="shared" si="1"/>
        <v>#N/A</v>
      </c>
      <c r="F746" s="37">
        <f t="shared" si="2"/>
        <v>88996.625</v>
      </c>
      <c r="G746" s="30" t="str">
        <f t="shared" si="3"/>
        <v>#N/A</v>
      </c>
      <c r="H746" s="67">
        <f t="shared" si="4"/>
        <v>88996.625</v>
      </c>
    </row>
    <row r="747">
      <c r="A747" s="26">
        <v>42750.0</v>
      </c>
      <c r="B747" s="30" t="str">
        <f>IFERROR(VLOOKUP(A747,'_holidays'!A747:B2852,2, false),"Ns")</f>
        <v>N</v>
      </c>
      <c r="C747" s="30" t="str">
        <f>IFERROR(VLOOKUP(A747,'_holidays'!A747:C2852,3,False),"Ns")</f>
        <v>N</v>
      </c>
      <c r="D747" s="27">
        <v>90294.0</v>
      </c>
      <c r="E747" s="27" t="str">
        <f t="shared" si="1"/>
        <v>#N/A</v>
      </c>
      <c r="F747" s="37">
        <f t="shared" si="2"/>
        <v>90294</v>
      </c>
      <c r="G747" s="30" t="str">
        <f t="shared" si="3"/>
        <v>#N/A</v>
      </c>
      <c r="H747" s="67">
        <f t="shared" si="4"/>
        <v>90294</v>
      </c>
    </row>
    <row r="748">
      <c r="A748" s="26">
        <v>42751.0</v>
      </c>
      <c r="B748" s="30" t="str">
        <f>IFERROR(VLOOKUP(A748,'_holidays'!A748:B2853,2, false),"Ns")</f>
        <v>N</v>
      </c>
      <c r="C748" s="30" t="str">
        <f>IFERROR(VLOOKUP(A748,'_holidays'!A748:C2853,3,False),"Ns")</f>
        <v>N</v>
      </c>
      <c r="D748" s="27">
        <v>120928.705</v>
      </c>
      <c r="E748" s="27" t="str">
        <f t="shared" si="1"/>
        <v>#N/A</v>
      </c>
      <c r="F748" s="37">
        <f t="shared" si="2"/>
        <v>120928.705</v>
      </c>
      <c r="G748" s="30" t="str">
        <f t="shared" si="3"/>
        <v>#N/A</v>
      </c>
      <c r="H748" s="67">
        <f t="shared" si="4"/>
        <v>120928.705</v>
      </c>
    </row>
    <row r="749">
      <c r="A749" s="26">
        <v>42752.0</v>
      </c>
      <c r="B749" s="30" t="str">
        <f>IFERROR(VLOOKUP(A749,'_holidays'!A749:B2854,2, false),"Ns")</f>
        <v>N</v>
      </c>
      <c r="C749" s="30" t="str">
        <f>IFERROR(VLOOKUP(A749,'_holidays'!A749:C2854,3,False),"Ns")</f>
        <v>N</v>
      </c>
      <c r="D749" s="27">
        <v>140517.65</v>
      </c>
      <c r="E749" s="27" t="str">
        <f t="shared" si="1"/>
        <v>#N/A</v>
      </c>
      <c r="F749" s="37">
        <f t="shared" si="2"/>
        <v>140517.65</v>
      </c>
      <c r="G749" s="30" t="str">
        <f t="shared" si="3"/>
        <v>#N/A</v>
      </c>
      <c r="H749" s="67">
        <f t="shared" si="4"/>
        <v>140517.65</v>
      </c>
    </row>
    <row r="750">
      <c r="A750" s="26">
        <v>42753.0</v>
      </c>
      <c r="B750" s="30" t="str">
        <f>IFERROR(VLOOKUP(A750,'_holidays'!A750:B2855,2, false),"Ns")</f>
        <v>N</v>
      </c>
      <c r="C750" s="30" t="str">
        <f>IFERROR(VLOOKUP(A750,'_holidays'!A750:C2855,3,False),"Ns")</f>
        <v>N</v>
      </c>
      <c r="D750" s="27">
        <v>111211.35</v>
      </c>
      <c r="E750" s="27" t="str">
        <f t="shared" si="1"/>
        <v>#N/A</v>
      </c>
      <c r="F750" s="37">
        <f t="shared" si="2"/>
        <v>111211.35</v>
      </c>
      <c r="G750" s="30" t="str">
        <f t="shared" si="3"/>
        <v>#N/A</v>
      </c>
      <c r="H750" s="67">
        <f t="shared" si="4"/>
        <v>111211.35</v>
      </c>
    </row>
    <row r="751">
      <c r="A751" s="26">
        <v>42754.0</v>
      </c>
      <c r="B751" s="30" t="str">
        <f>IFERROR(VLOOKUP(A751,'_holidays'!A751:B2856,2, false),"Ns")</f>
        <v>N</v>
      </c>
      <c r="C751" s="30" t="str">
        <f>IFERROR(VLOOKUP(A751,'_holidays'!A751:C2856,3,False),"Ns")</f>
        <v>N</v>
      </c>
      <c r="D751" s="27">
        <v>112371.41</v>
      </c>
      <c r="E751" s="27" t="str">
        <f t="shared" si="1"/>
        <v>#N/A</v>
      </c>
      <c r="F751" s="37">
        <f t="shared" si="2"/>
        <v>112371.41</v>
      </c>
      <c r="G751" s="30" t="str">
        <f t="shared" si="3"/>
        <v>#N/A</v>
      </c>
      <c r="H751" s="67">
        <f t="shared" si="4"/>
        <v>112371.41</v>
      </c>
    </row>
    <row r="752">
      <c r="A752" s="26">
        <v>42755.0</v>
      </c>
      <c r="B752" s="30" t="str">
        <f>IFERROR(VLOOKUP(A752,'_holidays'!A752:B2857,2, false),"Ns")</f>
        <v>N</v>
      </c>
      <c r="C752" s="30" t="str">
        <f>IFERROR(VLOOKUP(A752,'_holidays'!A752:C2857,3,False),"Ns")</f>
        <v>N</v>
      </c>
      <c r="D752" s="27">
        <v>107937.685</v>
      </c>
      <c r="E752" s="27" t="str">
        <f t="shared" si="1"/>
        <v>#N/A</v>
      </c>
      <c r="F752" s="37">
        <f t="shared" si="2"/>
        <v>107937.685</v>
      </c>
      <c r="G752" s="30" t="str">
        <f t="shared" si="3"/>
        <v>#N/A</v>
      </c>
      <c r="H752" s="67">
        <f t="shared" si="4"/>
        <v>107937.685</v>
      </c>
    </row>
    <row r="753">
      <c r="A753" s="26">
        <v>42756.0</v>
      </c>
      <c r="B753" s="30" t="str">
        <f>IFERROR(VLOOKUP(A753,'_holidays'!A753:B2858,2, false),"Ns")</f>
        <v>N</v>
      </c>
      <c r="C753" s="30" t="str">
        <f>IFERROR(VLOOKUP(A753,'_holidays'!A753:C2858,3,False),"Ns")</f>
        <v>N</v>
      </c>
      <c r="D753" s="27">
        <v>96779.07</v>
      </c>
      <c r="E753" s="27" t="str">
        <f t="shared" si="1"/>
        <v>#N/A</v>
      </c>
      <c r="F753" s="37">
        <f t="shared" si="2"/>
        <v>96779.07</v>
      </c>
      <c r="G753" s="30" t="str">
        <f t="shared" si="3"/>
        <v>#N/A</v>
      </c>
      <c r="H753" s="67">
        <f t="shared" si="4"/>
        <v>96779.07</v>
      </c>
    </row>
    <row r="754">
      <c r="A754" s="26">
        <v>42757.0</v>
      </c>
      <c r="B754" s="30" t="str">
        <f>IFERROR(VLOOKUP(A754,'_holidays'!A754:B2859,2, false),"Ns")</f>
        <v>N</v>
      </c>
      <c r="C754" s="30" t="str">
        <f>IFERROR(VLOOKUP(A754,'_holidays'!A754:C2859,3,False),"Ns")</f>
        <v>N</v>
      </c>
      <c r="D754" s="27">
        <v>103291.61</v>
      </c>
      <c r="E754" s="27" t="str">
        <f t="shared" si="1"/>
        <v>#N/A</v>
      </c>
      <c r="F754" s="37">
        <f t="shared" si="2"/>
        <v>103291.61</v>
      </c>
      <c r="G754" s="30" t="str">
        <f t="shared" si="3"/>
        <v>#N/A</v>
      </c>
      <c r="H754" s="67">
        <f t="shared" si="4"/>
        <v>103291.61</v>
      </c>
    </row>
    <row r="755">
      <c r="A755" s="26">
        <v>42758.0</v>
      </c>
      <c r="B755" s="30" t="str">
        <f>IFERROR(VLOOKUP(A755,'_holidays'!A755:B2860,2, false),"Ns")</f>
        <v>N</v>
      </c>
      <c r="C755" s="30" t="str">
        <f>IFERROR(VLOOKUP(A755,'_holidays'!A755:C2860,3,False),"Ns")</f>
        <v>N</v>
      </c>
      <c r="D755" s="27">
        <v>141332.055</v>
      </c>
      <c r="E755" s="27" t="str">
        <f t="shared" si="1"/>
        <v>#N/A</v>
      </c>
      <c r="F755" s="37">
        <f t="shared" si="2"/>
        <v>141332.055</v>
      </c>
      <c r="G755" s="30" t="str">
        <f t="shared" si="3"/>
        <v>#N/A</v>
      </c>
      <c r="H755" s="67">
        <f t="shared" si="4"/>
        <v>141332.055</v>
      </c>
    </row>
    <row r="756">
      <c r="A756" s="26">
        <v>42759.0</v>
      </c>
      <c r="B756" s="30" t="str">
        <f>IFERROR(VLOOKUP(A756,'_holidays'!A756:B2861,2, false),"Ns")</f>
        <v>N</v>
      </c>
      <c r="C756" s="30" t="str">
        <f>IFERROR(VLOOKUP(A756,'_holidays'!A756:C2861,3,False),"Ns")</f>
        <v>N</v>
      </c>
      <c r="D756" s="27">
        <v>115664.16</v>
      </c>
      <c r="E756" s="27" t="str">
        <f t="shared" si="1"/>
        <v>#N/A</v>
      </c>
      <c r="F756" s="37">
        <f t="shared" si="2"/>
        <v>115664.16</v>
      </c>
      <c r="G756" s="30" t="str">
        <f t="shared" si="3"/>
        <v>#N/A</v>
      </c>
      <c r="H756" s="67">
        <f t="shared" si="4"/>
        <v>115664.16</v>
      </c>
    </row>
    <row r="757">
      <c r="A757" s="26">
        <v>42760.0</v>
      </c>
      <c r="B757" s="30" t="str">
        <f>IFERROR(VLOOKUP(A757,'_holidays'!A757:B2862,2, false),"Ns")</f>
        <v>N</v>
      </c>
      <c r="C757" s="30" t="str">
        <f>IFERROR(VLOOKUP(A757,'_holidays'!A757:C2862,3,False),"Ns")</f>
        <v>N</v>
      </c>
      <c r="D757" s="27">
        <v>111936.7</v>
      </c>
      <c r="E757" s="27" t="str">
        <f t="shared" si="1"/>
        <v>#N/A</v>
      </c>
      <c r="F757" s="37">
        <f t="shared" si="2"/>
        <v>111936.7</v>
      </c>
      <c r="G757" s="30" t="str">
        <f t="shared" si="3"/>
        <v>#N/A</v>
      </c>
      <c r="H757" s="67">
        <f t="shared" si="4"/>
        <v>111936.7</v>
      </c>
    </row>
    <row r="758">
      <c r="A758" s="26">
        <v>42761.0</v>
      </c>
      <c r="B758" s="30" t="str">
        <f>IFERROR(VLOOKUP(A758,'_holidays'!A758:B2863,2, false),"Ns")</f>
        <v>N</v>
      </c>
      <c r="C758" s="30" t="str">
        <f>IFERROR(VLOOKUP(A758,'_holidays'!A758:C2863,3,False),"Ns")</f>
        <v>Y</v>
      </c>
      <c r="D758" s="27">
        <v>98590.06</v>
      </c>
      <c r="E758" s="27" t="str">
        <f t="shared" si="1"/>
        <v>#N/A</v>
      </c>
      <c r="F758" s="37">
        <f t="shared" si="2"/>
        <v>98590.06</v>
      </c>
      <c r="G758" s="37">
        <f t="shared" si="3"/>
        <v>98590.06</v>
      </c>
      <c r="H758" s="65" t="str">
        <f t="shared" si="4"/>
        <v>#N/A</v>
      </c>
    </row>
    <row r="759">
      <c r="A759" s="26">
        <v>42762.0</v>
      </c>
      <c r="B759" s="30" t="str">
        <f>IFERROR(VLOOKUP(A759,'_holidays'!A759:B2864,2, false),"Ns")</f>
        <v>N</v>
      </c>
      <c r="C759" s="30" t="str">
        <f>IFERROR(VLOOKUP(A759,'_holidays'!A759:C2864,3,False),"Ns")</f>
        <v>N</v>
      </c>
      <c r="D759" s="27">
        <v>112513.82</v>
      </c>
      <c r="E759" s="27" t="str">
        <f t="shared" si="1"/>
        <v>#N/A</v>
      </c>
      <c r="F759" s="37">
        <f t="shared" si="2"/>
        <v>112513.82</v>
      </c>
      <c r="G759" s="30" t="str">
        <f t="shared" si="3"/>
        <v>#N/A</v>
      </c>
      <c r="H759" s="67">
        <f t="shared" si="4"/>
        <v>112513.82</v>
      </c>
    </row>
    <row r="760">
      <c r="A760" s="26">
        <v>42763.0</v>
      </c>
      <c r="B760" s="30" t="str">
        <f>IFERROR(VLOOKUP(A760,'_holidays'!A760:B2865,2, false),"Ns")</f>
        <v>N</v>
      </c>
      <c r="C760" s="30" t="str">
        <f>IFERROR(VLOOKUP(A760,'_holidays'!A760:C2865,3,False),"Ns")</f>
        <v>N</v>
      </c>
      <c r="D760" s="27">
        <v>108336.53</v>
      </c>
      <c r="E760" s="27" t="str">
        <f t="shared" si="1"/>
        <v>#N/A</v>
      </c>
      <c r="F760" s="37">
        <f t="shared" si="2"/>
        <v>108336.53</v>
      </c>
      <c r="G760" s="30" t="str">
        <f t="shared" si="3"/>
        <v>#N/A</v>
      </c>
      <c r="H760" s="67">
        <f t="shared" si="4"/>
        <v>108336.53</v>
      </c>
    </row>
    <row r="761">
      <c r="A761" s="26">
        <v>42764.0</v>
      </c>
      <c r="B761" s="30" t="str">
        <f>IFERROR(VLOOKUP(A761,'_holidays'!A761:B2866,2, false),"Ns")</f>
        <v>N</v>
      </c>
      <c r="C761" s="30" t="str">
        <f>IFERROR(VLOOKUP(A761,'_holidays'!A761:C2866,3,False),"Ns")</f>
        <v>N</v>
      </c>
      <c r="D761" s="27">
        <v>109020.58</v>
      </c>
      <c r="E761" s="27" t="str">
        <f t="shared" si="1"/>
        <v>#N/A</v>
      </c>
      <c r="F761" s="37">
        <f t="shared" si="2"/>
        <v>109020.58</v>
      </c>
      <c r="G761" s="30" t="str">
        <f t="shared" si="3"/>
        <v>#N/A</v>
      </c>
      <c r="H761" s="67">
        <f t="shared" si="4"/>
        <v>109020.58</v>
      </c>
    </row>
    <row r="762">
      <c r="A762" s="26">
        <v>42765.0</v>
      </c>
      <c r="B762" s="30" t="str">
        <f>IFERROR(VLOOKUP(A762,'_holidays'!A762:B2867,2, false),"Ns")</f>
        <v>N</v>
      </c>
      <c r="C762" s="30" t="str">
        <f>IFERROR(VLOOKUP(A762,'_holidays'!A762:C2867,3,False),"Ns")</f>
        <v>N</v>
      </c>
      <c r="D762" s="27">
        <v>124292.955</v>
      </c>
      <c r="E762" s="27" t="str">
        <f t="shared" si="1"/>
        <v>#N/A</v>
      </c>
      <c r="F762" s="37">
        <f t="shared" si="2"/>
        <v>124292.955</v>
      </c>
      <c r="G762" s="30" t="str">
        <f t="shared" si="3"/>
        <v>#N/A</v>
      </c>
      <c r="H762" s="67">
        <f t="shared" si="4"/>
        <v>124292.955</v>
      </c>
    </row>
    <row r="763">
      <c r="A763" s="26">
        <v>42766.0</v>
      </c>
      <c r="B763" s="30" t="str">
        <f>IFERROR(VLOOKUP(A763,'_holidays'!A763:B2868,2, false),"Ns")</f>
        <v>Y</v>
      </c>
      <c r="C763" s="30" t="str">
        <f>IFERROR(VLOOKUP(A763,'_holidays'!A763:C2868,3,False),"Ns")</f>
        <v>N</v>
      </c>
      <c r="D763" s="27">
        <v>112863.01</v>
      </c>
      <c r="E763" s="27">
        <f t="shared" si="1"/>
        <v>112863.01</v>
      </c>
      <c r="F763" s="30" t="str">
        <f t="shared" si="2"/>
        <v>#N/A</v>
      </c>
      <c r="G763" s="30" t="str">
        <f t="shared" si="3"/>
        <v>#N/A</v>
      </c>
      <c r="H763" s="67">
        <f t="shared" si="4"/>
        <v>112863.01</v>
      </c>
    </row>
    <row r="764">
      <c r="A764" s="26">
        <v>42767.0</v>
      </c>
      <c r="B764" s="30" t="str">
        <f>IFERROR(VLOOKUP(A764,'_holidays'!A764:B2869,2, false),"Ns")</f>
        <v>Ns</v>
      </c>
      <c r="C764" s="30" t="str">
        <f>IFERROR(VLOOKUP(A764,'_holidays'!A764:C2869,3,False),"Ns")</f>
        <v>Ns</v>
      </c>
      <c r="D764" s="27">
        <v>114133.73</v>
      </c>
      <c r="E764" s="27" t="str">
        <f t="shared" si="1"/>
        <v>#N/A</v>
      </c>
      <c r="F764" s="30" t="str">
        <f t="shared" si="2"/>
        <v>#N/A</v>
      </c>
      <c r="G764" s="30" t="str">
        <f t="shared" si="3"/>
        <v>#N/A</v>
      </c>
      <c r="H764" s="65" t="str">
        <f t="shared" si="4"/>
        <v>#N/A</v>
      </c>
    </row>
    <row r="765">
      <c r="A765" s="26">
        <v>42768.0</v>
      </c>
      <c r="B765" s="30" t="str">
        <f>IFERROR(VLOOKUP(A765,'_holidays'!A765:B2870,2, false),"Ns")</f>
        <v>Y</v>
      </c>
      <c r="C765" s="30" t="str">
        <f>IFERROR(VLOOKUP(A765,'_holidays'!A765:C2870,3,False),"Ns")</f>
        <v>N</v>
      </c>
      <c r="D765" s="27">
        <v>110669.27</v>
      </c>
      <c r="E765" s="27">
        <f t="shared" si="1"/>
        <v>110669.27</v>
      </c>
      <c r="F765" s="30" t="str">
        <f t="shared" si="2"/>
        <v>#N/A</v>
      </c>
      <c r="G765" s="30" t="str">
        <f t="shared" si="3"/>
        <v>#N/A</v>
      </c>
      <c r="H765" s="67">
        <f t="shared" si="4"/>
        <v>110669.27</v>
      </c>
    </row>
    <row r="766">
      <c r="A766" s="26">
        <v>42769.0</v>
      </c>
      <c r="B766" s="30" t="str">
        <f>IFERROR(VLOOKUP(A766,'_holidays'!A766:B2871,2, false),"Ns")</f>
        <v>Y</v>
      </c>
      <c r="C766" s="30" t="str">
        <f>IFERROR(VLOOKUP(A766,'_holidays'!A766:C2871,3,False),"Ns")</f>
        <v>N</v>
      </c>
      <c r="D766" s="27">
        <v>117452.27</v>
      </c>
      <c r="E766" s="27">
        <f t="shared" si="1"/>
        <v>117452.27</v>
      </c>
      <c r="F766" s="30" t="str">
        <f t="shared" si="2"/>
        <v>#N/A</v>
      </c>
      <c r="G766" s="30" t="str">
        <f t="shared" si="3"/>
        <v>#N/A</v>
      </c>
      <c r="H766" s="67">
        <f t="shared" si="4"/>
        <v>117452.27</v>
      </c>
    </row>
    <row r="767">
      <c r="A767" s="26">
        <v>42770.0</v>
      </c>
      <c r="B767" s="30" t="str">
        <f>IFERROR(VLOOKUP(A767,'_holidays'!A767:B2872,2, false),"Ns")</f>
        <v>N</v>
      </c>
      <c r="C767" s="30" t="str">
        <f>IFERROR(VLOOKUP(A767,'_holidays'!A767:C2872,3,False),"Ns")</f>
        <v>N</v>
      </c>
      <c r="D767" s="27">
        <v>117361.7</v>
      </c>
      <c r="E767" s="27" t="str">
        <f t="shared" si="1"/>
        <v>#N/A</v>
      </c>
      <c r="F767" s="37">
        <f t="shared" si="2"/>
        <v>117361.7</v>
      </c>
      <c r="G767" s="30" t="str">
        <f t="shared" si="3"/>
        <v>#N/A</v>
      </c>
      <c r="H767" s="67">
        <f t="shared" si="4"/>
        <v>117361.7</v>
      </c>
    </row>
    <row r="768">
      <c r="A768" s="26">
        <v>42771.0</v>
      </c>
      <c r="B768" s="30" t="str">
        <f>IFERROR(VLOOKUP(A768,'_holidays'!A768:B2873,2, false),"Ns")</f>
        <v>Y</v>
      </c>
      <c r="C768" s="30" t="str">
        <f>IFERROR(VLOOKUP(A768,'_holidays'!A768:C2873,3,False),"Ns")</f>
        <v>N</v>
      </c>
      <c r="D768" s="27">
        <v>110384.275</v>
      </c>
      <c r="E768" s="27">
        <f t="shared" si="1"/>
        <v>110384.275</v>
      </c>
      <c r="F768" s="30" t="str">
        <f t="shared" si="2"/>
        <v>#N/A</v>
      </c>
      <c r="G768" s="30" t="str">
        <f t="shared" si="3"/>
        <v>#N/A</v>
      </c>
      <c r="H768" s="67">
        <f t="shared" si="4"/>
        <v>110384.275</v>
      </c>
    </row>
    <row r="769">
      <c r="A769" s="26">
        <v>42772.0</v>
      </c>
      <c r="B769" s="30" t="str">
        <f>IFERROR(VLOOKUP(A769,'_holidays'!A769:B2874,2, false),"Ns")</f>
        <v>Y</v>
      </c>
      <c r="C769" s="30" t="str">
        <f>IFERROR(VLOOKUP(A769,'_holidays'!A769:C2874,3,False),"Ns")</f>
        <v>N</v>
      </c>
      <c r="D769" s="27">
        <v>108761.37</v>
      </c>
      <c r="E769" s="27">
        <f t="shared" si="1"/>
        <v>108761.37</v>
      </c>
      <c r="F769" s="30" t="str">
        <f t="shared" si="2"/>
        <v>#N/A</v>
      </c>
      <c r="G769" s="30" t="str">
        <f t="shared" si="3"/>
        <v>#N/A</v>
      </c>
      <c r="H769" s="67">
        <f t="shared" si="4"/>
        <v>108761.37</v>
      </c>
    </row>
    <row r="770">
      <c r="A770" s="26">
        <v>42773.0</v>
      </c>
      <c r="B770" s="30" t="str">
        <f>IFERROR(VLOOKUP(A770,'_holidays'!A770:B2875,2, false),"Ns")</f>
        <v>N</v>
      </c>
      <c r="C770" s="30" t="str">
        <f>IFERROR(VLOOKUP(A770,'_holidays'!A770:C2875,3,False),"Ns")</f>
        <v>N</v>
      </c>
      <c r="D770" s="27">
        <v>111543.81</v>
      </c>
      <c r="E770" s="27" t="str">
        <f t="shared" si="1"/>
        <v>#N/A</v>
      </c>
      <c r="F770" s="37">
        <f t="shared" si="2"/>
        <v>111543.81</v>
      </c>
      <c r="G770" s="30" t="str">
        <f t="shared" si="3"/>
        <v>#N/A</v>
      </c>
      <c r="H770" s="67">
        <f t="shared" si="4"/>
        <v>111543.81</v>
      </c>
    </row>
    <row r="771">
      <c r="A771" s="26">
        <v>42774.0</v>
      </c>
      <c r="B771" s="30" t="str">
        <f>IFERROR(VLOOKUP(A771,'_holidays'!A771:B2876,2, false),"Ns")</f>
        <v>Y</v>
      </c>
      <c r="C771" s="30" t="str">
        <f>IFERROR(VLOOKUP(A771,'_holidays'!A771:C2876,3,False),"Ns")</f>
        <v>N</v>
      </c>
      <c r="D771" s="27">
        <v>142213.66</v>
      </c>
      <c r="E771" s="27">
        <f t="shared" si="1"/>
        <v>142213.66</v>
      </c>
      <c r="F771" s="30" t="str">
        <f t="shared" si="2"/>
        <v>#N/A</v>
      </c>
      <c r="G771" s="30" t="str">
        <f t="shared" si="3"/>
        <v>#N/A</v>
      </c>
      <c r="H771" s="67">
        <f t="shared" si="4"/>
        <v>142213.66</v>
      </c>
    </row>
    <row r="772">
      <c r="A772" s="26">
        <v>42775.0</v>
      </c>
      <c r="B772" s="30" t="str">
        <f>IFERROR(VLOOKUP(A772,'_holidays'!A772:B2877,2, false),"Ns")</f>
        <v>Y</v>
      </c>
      <c r="C772" s="30" t="str">
        <f>IFERROR(VLOOKUP(A772,'_holidays'!A772:C2877,3,False),"Ns")</f>
        <v>N</v>
      </c>
      <c r="D772" s="27">
        <v>155060.61</v>
      </c>
      <c r="E772" s="27">
        <f t="shared" si="1"/>
        <v>155060.61</v>
      </c>
      <c r="F772" s="30" t="str">
        <f t="shared" si="2"/>
        <v>#N/A</v>
      </c>
      <c r="G772" s="30" t="str">
        <f t="shared" si="3"/>
        <v>#N/A</v>
      </c>
      <c r="H772" s="67">
        <f t="shared" si="4"/>
        <v>155060.61</v>
      </c>
    </row>
    <row r="773">
      <c r="A773" s="26">
        <v>42776.0</v>
      </c>
      <c r="B773" s="30" t="str">
        <f>IFERROR(VLOOKUP(A773,'_holidays'!A773:B2878,2, false),"Ns")</f>
        <v>N</v>
      </c>
      <c r="C773" s="30" t="str">
        <f>IFERROR(VLOOKUP(A773,'_holidays'!A773:C2878,3,False),"Ns")</f>
        <v>N</v>
      </c>
      <c r="D773" s="27">
        <v>138793.59</v>
      </c>
      <c r="E773" s="27" t="str">
        <f t="shared" si="1"/>
        <v>#N/A</v>
      </c>
      <c r="F773" s="37">
        <f t="shared" si="2"/>
        <v>138793.59</v>
      </c>
      <c r="G773" s="30" t="str">
        <f t="shared" si="3"/>
        <v>#N/A</v>
      </c>
      <c r="H773" s="67">
        <f t="shared" si="4"/>
        <v>138793.59</v>
      </c>
    </row>
    <row r="774">
      <c r="A774" s="26">
        <v>42777.0</v>
      </c>
      <c r="B774" s="30" t="str">
        <f>IFERROR(VLOOKUP(A774,'_holidays'!A774:B2879,2, false),"Ns")</f>
        <v>Y</v>
      </c>
      <c r="C774" s="30" t="str">
        <f>IFERROR(VLOOKUP(A774,'_holidays'!A774:C2879,3,False),"Ns")</f>
        <v>N</v>
      </c>
      <c r="D774" s="27">
        <v>111983.51</v>
      </c>
      <c r="E774" s="27">
        <f t="shared" si="1"/>
        <v>111983.51</v>
      </c>
      <c r="F774" s="30" t="str">
        <f t="shared" si="2"/>
        <v>#N/A</v>
      </c>
      <c r="G774" s="30" t="str">
        <f t="shared" si="3"/>
        <v>#N/A</v>
      </c>
      <c r="H774" s="67">
        <f t="shared" si="4"/>
        <v>111983.51</v>
      </c>
    </row>
    <row r="775">
      <c r="A775" s="26">
        <v>42778.0</v>
      </c>
      <c r="B775" s="30" t="str">
        <f>IFERROR(VLOOKUP(A775,'_holidays'!A775:B2880,2, false),"Ns")</f>
        <v>Y</v>
      </c>
      <c r="C775" s="30" t="str">
        <f>IFERROR(VLOOKUP(A775,'_holidays'!A775:C2880,3,False),"Ns")</f>
        <v>N</v>
      </c>
      <c r="D775" s="27">
        <v>89003.15</v>
      </c>
      <c r="E775" s="27">
        <f t="shared" si="1"/>
        <v>89003.15</v>
      </c>
      <c r="F775" s="30" t="str">
        <f t="shared" si="2"/>
        <v>#N/A</v>
      </c>
      <c r="G775" s="30" t="str">
        <f t="shared" si="3"/>
        <v>#N/A</v>
      </c>
      <c r="H775" s="67">
        <f t="shared" si="4"/>
        <v>89003.15</v>
      </c>
    </row>
    <row r="776">
      <c r="A776" s="26">
        <v>42779.0</v>
      </c>
      <c r="B776" s="30" t="str">
        <f>IFERROR(VLOOKUP(A776,'_holidays'!A776:B2881,2, false),"Ns")</f>
        <v>Y</v>
      </c>
      <c r="C776" s="30" t="str">
        <f>IFERROR(VLOOKUP(A776,'_holidays'!A776:C2881,3,False),"Ns")</f>
        <v>N</v>
      </c>
      <c r="D776" s="27">
        <v>104844.105</v>
      </c>
      <c r="E776" s="27">
        <f t="shared" si="1"/>
        <v>104844.105</v>
      </c>
      <c r="F776" s="30" t="str">
        <f t="shared" si="2"/>
        <v>#N/A</v>
      </c>
      <c r="G776" s="30" t="str">
        <f t="shared" si="3"/>
        <v>#N/A</v>
      </c>
      <c r="H776" s="67">
        <f t="shared" si="4"/>
        <v>104844.105</v>
      </c>
    </row>
    <row r="777">
      <c r="A777" s="26">
        <v>42780.0</v>
      </c>
      <c r="B777" s="30" t="str">
        <f>IFERROR(VLOOKUP(A777,'_holidays'!A777:B2882,2, false),"Ns")</f>
        <v>Y</v>
      </c>
      <c r="C777" s="30" t="str">
        <f>IFERROR(VLOOKUP(A777,'_holidays'!A777:C2882,3,False),"Ns")</f>
        <v>N</v>
      </c>
      <c r="D777" s="27">
        <v>111613.05</v>
      </c>
      <c r="E777" s="27">
        <f t="shared" si="1"/>
        <v>111613.05</v>
      </c>
      <c r="F777" s="30" t="str">
        <f t="shared" si="2"/>
        <v>#N/A</v>
      </c>
      <c r="G777" s="30" t="str">
        <f t="shared" si="3"/>
        <v>#N/A</v>
      </c>
      <c r="H777" s="67">
        <f t="shared" si="4"/>
        <v>111613.05</v>
      </c>
    </row>
    <row r="778">
      <c r="A778" s="26">
        <v>42781.0</v>
      </c>
      <c r="B778" s="30" t="str">
        <f>IFERROR(VLOOKUP(A778,'_holidays'!A778:B2883,2, false),"Ns")</f>
        <v>Y</v>
      </c>
      <c r="C778" s="30" t="str">
        <f>IFERROR(VLOOKUP(A778,'_holidays'!A778:C2883,3,False),"Ns")</f>
        <v>N</v>
      </c>
      <c r="D778" s="27">
        <v>116299.39</v>
      </c>
      <c r="E778" s="27">
        <f t="shared" si="1"/>
        <v>116299.39</v>
      </c>
      <c r="F778" s="30" t="str">
        <f t="shared" si="2"/>
        <v>#N/A</v>
      </c>
      <c r="G778" s="30" t="str">
        <f t="shared" si="3"/>
        <v>#N/A</v>
      </c>
      <c r="H778" s="67">
        <f t="shared" si="4"/>
        <v>116299.39</v>
      </c>
    </row>
    <row r="779">
      <c r="A779" s="26">
        <v>42782.0</v>
      </c>
      <c r="B779" s="30" t="str">
        <f>IFERROR(VLOOKUP(A779,'_holidays'!A779:B2884,2, false),"Ns")</f>
        <v>Y</v>
      </c>
      <c r="C779" s="30" t="str">
        <f>IFERROR(VLOOKUP(A779,'_holidays'!A779:C2884,3,False),"Ns")</f>
        <v>N</v>
      </c>
      <c r="D779" s="27">
        <v>119947.59</v>
      </c>
      <c r="E779" s="27">
        <f t="shared" si="1"/>
        <v>119947.59</v>
      </c>
      <c r="F779" s="30" t="str">
        <f t="shared" si="2"/>
        <v>#N/A</v>
      </c>
      <c r="G779" s="30" t="str">
        <f t="shared" si="3"/>
        <v>#N/A</v>
      </c>
      <c r="H779" s="67">
        <f t="shared" si="4"/>
        <v>119947.59</v>
      </c>
    </row>
    <row r="780">
      <c r="A780" s="26">
        <v>42783.0</v>
      </c>
      <c r="B780" s="30" t="str">
        <f>IFERROR(VLOOKUP(A780,'_holidays'!A780:B2885,2, false),"Ns")</f>
        <v>Y</v>
      </c>
      <c r="C780" s="30" t="str">
        <f>IFERROR(VLOOKUP(A780,'_holidays'!A780:C2885,3,False),"Ns")</f>
        <v>N</v>
      </c>
      <c r="D780" s="27">
        <v>111885.97</v>
      </c>
      <c r="E780" s="27">
        <f t="shared" si="1"/>
        <v>111885.97</v>
      </c>
      <c r="F780" s="30" t="str">
        <f t="shared" si="2"/>
        <v>#N/A</v>
      </c>
      <c r="G780" s="30" t="str">
        <f t="shared" si="3"/>
        <v>#N/A</v>
      </c>
      <c r="H780" s="67">
        <f t="shared" si="4"/>
        <v>111885.97</v>
      </c>
    </row>
    <row r="781">
      <c r="A781" s="26">
        <v>42784.0</v>
      </c>
      <c r="B781" s="30" t="str">
        <f>IFERROR(VLOOKUP(A781,'_holidays'!A781:B2886,2, false),"Ns")</f>
        <v>Y</v>
      </c>
      <c r="C781" s="30" t="str">
        <f>IFERROR(VLOOKUP(A781,'_holidays'!A781:C2886,3,False),"Ns")</f>
        <v>N</v>
      </c>
      <c r="D781" s="27">
        <v>95623.35</v>
      </c>
      <c r="E781" s="27">
        <f t="shared" si="1"/>
        <v>95623.35</v>
      </c>
      <c r="F781" s="30" t="str">
        <f t="shared" si="2"/>
        <v>#N/A</v>
      </c>
      <c r="G781" s="30" t="str">
        <f t="shared" si="3"/>
        <v>#N/A</v>
      </c>
      <c r="H781" s="67">
        <f t="shared" si="4"/>
        <v>95623.35</v>
      </c>
    </row>
    <row r="782">
      <c r="A782" s="26">
        <v>42785.0</v>
      </c>
      <c r="B782" s="30" t="str">
        <f>IFERROR(VLOOKUP(A782,'_holidays'!A782:B2887,2, false),"Ns")</f>
        <v>Y</v>
      </c>
      <c r="C782" s="30" t="str">
        <f>IFERROR(VLOOKUP(A782,'_holidays'!A782:C2887,3,False),"Ns")</f>
        <v>N</v>
      </c>
      <c r="D782" s="27">
        <v>91280.025</v>
      </c>
      <c r="E782" s="27">
        <f t="shared" si="1"/>
        <v>91280.025</v>
      </c>
      <c r="F782" s="30" t="str">
        <f t="shared" si="2"/>
        <v>#N/A</v>
      </c>
      <c r="G782" s="30" t="str">
        <f t="shared" si="3"/>
        <v>#N/A</v>
      </c>
      <c r="H782" s="67">
        <f t="shared" si="4"/>
        <v>91280.025</v>
      </c>
    </row>
    <row r="783">
      <c r="A783" s="26">
        <v>42786.0</v>
      </c>
      <c r="B783" s="30" t="str">
        <f>IFERROR(VLOOKUP(A783,'_holidays'!A783:B2888,2, false),"Ns")</f>
        <v>Y</v>
      </c>
      <c r="C783" s="30" t="str">
        <f>IFERROR(VLOOKUP(A783,'_holidays'!A783:C2888,3,False),"Ns")</f>
        <v>N</v>
      </c>
      <c r="D783" s="27">
        <v>105341.865</v>
      </c>
      <c r="E783" s="27">
        <f t="shared" si="1"/>
        <v>105341.865</v>
      </c>
      <c r="F783" s="30" t="str">
        <f t="shared" si="2"/>
        <v>#N/A</v>
      </c>
      <c r="G783" s="30" t="str">
        <f t="shared" si="3"/>
        <v>#N/A</v>
      </c>
      <c r="H783" s="67">
        <f t="shared" si="4"/>
        <v>105341.865</v>
      </c>
    </row>
    <row r="784">
      <c r="A784" s="26">
        <v>42787.0</v>
      </c>
      <c r="B784" s="30" t="str">
        <f>IFERROR(VLOOKUP(A784,'_holidays'!A784:B2889,2, false),"Ns")</f>
        <v>Y</v>
      </c>
      <c r="C784" s="30" t="str">
        <f>IFERROR(VLOOKUP(A784,'_holidays'!A784:C2889,3,False),"Ns")</f>
        <v>N</v>
      </c>
      <c r="D784" s="27">
        <v>112351.47</v>
      </c>
      <c r="E784" s="27">
        <f t="shared" si="1"/>
        <v>112351.47</v>
      </c>
      <c r="F784" s="30" t="str">
        <f t="shared" si="2"/>
        <v>#N/A</v>
      </c>
      <c r="G784" s="30" t="str">
        <f t="shared" si="3"/>
        <v>#N/A</v>
      </c>
      <c r="H784" s="67">
        <f t="shared" si="4"/>
        <v>112351.47</v>
      </c>
    </row>
    <row r="785">
      <c r="A785" s="26">
        <v>42788.0</v>
      </c>
      <c r="B785" s="30" t="str">
        <f>IFERROR(VLOOKUP(A785,'_holidays'!A785:B2890,2, false),"Ns")</f>
        <v>Y</v>
      </c>
      <c r="C785" s="30" t="str">
        <f>IFERROR(VLOOKUP(A785,'_holidays'!A785:C2890,3,False),"Ns")</f>
        <v>N</v>
      </c>
      <c r="D785" s="27">
        <v>116690.17</v>
      </c>
      <c r="E785" s="27">
        <f t="shared" si="1"/>
        <v>116690.17</v>
      </c>
      <c r="F785" s="30" t="str">
        <f t="shared" si="2"/>
        <v>#N/A</v>
      </c>
      <c r="G785" s="30" t="str">
        <f t="shared" si="3"/>
        <v>#N/A</v>
      </c>
      <c r="H785" s="67">
        <f t="shared" si="4"/>
        <v>116690.17</v>
      </c>
    </row>
    <row r="786">
      <c r="A786" s="26">
        <v>42789.0</v>
      </c>
      <c r="B786" s="30" t="str">
        <f>IFERROR(VLOOKUP(A786,'_holidays'!A786:B2891,2, false),"Ns")</f>
        <v>Y</v>
      </c>
      <c r="C786" s="30" t="str">
        <f>IFERROR(VLOOKUP(A786,'_holidays'!A786:C2891,3,False),"Ns")</f>
        <v>N</v>
      </c>
      <c r="D786" s="27">
        <v>117948.685</v>
      </c>
      <c r="E786" s="27">
        <f t="shared" si="1"/>
        <v>117948.685</v>
      </c>
      <c r="F786" s="30" t="str">
        <f t="shared" si="2"/>
        <v>#N/A</v>
      </c>
      <c r="G786" s="30" t="str">
        <f t="shared" si="3"/>
        <v>#N/A</v>
      </c>
      <c r="H786" s="67">
        <f t="shared" si="4"/>
        <v>117948.685</v>
      </c>
    </row>
    <row r="787">
      <c r="A787" s="26">
        <v>42790.0</v>
      </c>
      <c r="B787" s="30" t="str">
        <f>IFERROR(VLOOKUP(A787,'_holidays'!A787:B2892,2, false),"Ns")</f>
        <v>Y</v>
      </c>
      <c r="C787" s="30" t="str">
        <f>IFERROR(VLOOKUP(A787,'_holidays'!A787:C2892,3,False),"Ns")</f>
        <v>N</v>
      </c>
      <c r="D787" s="27">
        <v>111229.52</v>
      </c>
      <c r="E787" s="27">
        <f t="shared" si="1"/>
        <v>111229.52</v>
      </c>
      <c r="F787" s="30" t="str">
        <f t="shared" si="2"/>
        <v>#N/A</v>
      </c>
      <c r="G787" s="30" t="str">
        <f t="shared" si="3"/>
        <v>#N/A</v>
      </c>
      <c r="H787" s="67">
        <f t="shared" si="4"/>
        <v>111229.52</v>
      </c>
    </row>
    <row r="788">
      <c r="A788" s="26">
        <v>42791.0</v>
      </c>
      <c r="B788" s="30" t="str">
        <f>IFERROR(VLOOKUP(A788,'_holidays'!A788:B2893,2, false),"Ns")</f>
        <v>Y</v>
      </c>
      <c r="C788" s="30" t="str">
        <f>IFERROR(VLOOKUP(A788,'_holidays'!A788:C2893,3,False),"Ns")</f>
        <v>N</v>
      </c>
      <c r="D788" s="27">
        <v>95046.905</v>
      </c>
      <c r="E788" s="27">
        <f t="shared" si="1"/>
        <v>95046.905</v>
      </c>
      <c r="F788" s="30" t="str">
        <f t="shared" si="2"/>
        <v>#N/A</v>
      </c>
      <c r="G788" s="30" t="str">
        <f t="shared" si="3"/>
        <v>#N/A</v>
      </c>
      <c r="H788" s="67">
        <f t="shared" si="4"/>
        <v>95046.905</v>
      </c>
    </row>
    <row r="789">
      <c r="A789" s="26">
        <v>42792.0</v>
      </c>
      <c r="B789" s="30" t="str">
        <f>IFERROR(VLOOKUP(A789,'_holidays'!A789:B2894,2, false),"Ns")</f>
        <v>Y</v>
      </c>
      <c r="C789" s="30" t="str">
        <f>IFERROR(VLOOKUP(A789,'_holidays'!A789:C2894,3,False),"Ns")</f>
        <v>N</v>
      </c>
      <c r="D789" s="27">
        <v>100495.615</v>
      </c>
      <c r="E789" s="27">
        <f t="shared" si="1"/>
        <v>100495.615</v>
      </c>
      <c r="F789" s="30" t="str">
        <f t="shared" si="2"/>
        <v>#N/A</v>
      </c>
      <c r="G789" s="30" t="str">
        <f t="shared" si="3"/>
        <v>#N/A</v>
      </c>
      <c r="H789" s="67">
        <f t="shared" si="4"/>
        <v>100495.615</v>
      </c>
    </row>
    <row r="790">
      <c r="A790" s="26">
        <v>42793.0</v>
      </c>
      <c r="B790" s="30" t="str">
        <f>IFERROR(VLOOKUP(A790,'_holidays'!A790:B2895,2, false),"Ns")</f>
        <v>Y</v>
      </c>
      <c r="C790" s="30" t="str">
        <f>IFERROR(VLOOKUP(A790,'_holidays'!A790:C2895,3,False),"Ns")</f>
        <v>N</v>
      </c>
      <c r="D790" s="27">
        <v>131090.775</v>
      </c>
      <c r="E790" s="27">
        <f t="shared" si="1"/>
        <v>131090.775</v>
      </c>
      <c r="F790" s="30" t="str">
        <f t="shared" si="2"/>
        <v>#N/A</v>
      </c>
      <c r="G790" s="30" t="str">
        <f t="shared" si="3"/>
        <v>#N/A</v>
      </c>
      <c r="H790" s="67">
        <f t="shared" si="4"/>
        <v>131090.775</v>
      </c>
    </row>
    <row r="791">
      <c r="A791" s="26">
        <v>42794.0</v>
      </c>
      <c r="B791" s="30" t="str">
        <f>IFERROR(VLOOKUP(A791,'_holidays'!A791:B2896,2, false),"Ns")</f>
        <v>Y</v>
      </c>
      <c r="C791" s="30" t="str">
        <f>IFERROR(VLOOKUP(A791,'_holidays'!A791:C2896,3,False),"Ns")</f>
        <v>N</v>
      </c>
      <c r="D791" s="27">
        <v>140167.5</v>
      </c>
      <c r="E791" s="27">
        <f t="shared" si="1"/>
        <v>140167.5</v>
      </c>
      <c r="F791" s="30" t="str">
        <f t="shared" si="2"/>
        <v>#N/A</v>
      </c>
      <c r="G791" s="30" t="str">
        <f t="shared" si="3"/>
        <v>#N/A</v>
      </c>
      <c r="H791" s="67">
        <f t="shared" si="4"/>
        <v>140167.5</v>
      </c>
    </row>
    <row r="792">
      <c r="A792" s="26">
        <v>42795.0</v>
      </c>
      <c r="B792" s="30" t="str">
        <f>IFERROR(VLOOKUP(A792,'_holidays'!A792:B2897,2, false),"Ns")</f>
        <v>Ns</v>
      </c>
      <c r="C792" s="30" t="str">
        <f>IFERROR(VLOOKUP(A792,'_holidays'!A792:C2897,3,False),"Ns")</f>
        <v>Ns</v>
      </c>
      <c r="D792" s="27">
        <v>137291.97</v>
      </c>
      <c r="E792" s="27" t="str">
        <f t="shared" si="1"/>
        <v>#N/A</v>
      </c>
      <c r="F792" s="30" t="str">
        <f t="shared" si="2"/>
        <v>#N/A</v>
      </c>
      <c r="G792" s="30" t="str">
        <f t="shared" si="3"/>
        <v>#N/A</v>
      </c>
      <c r="H792" s="65" t="str">
        <f t="shared" si="4"/>
        <v>#N/A</v>
      </c>
    </row>
    <row r="793">
      <c r="A793" s="26">
        <v>42796.0</v>
      </c>
      <c r="B793" s="30" t="str">
        <f>IFERROR(VLOOKUP(A793,'_holidays'!A793:B2898,2, false),"Ns")</f>
        <v>Ns</v>
      </c>
      <c r="C793" s="30" t="str">
        <f>IFERROR(VLOOKUP(A793,'_holidays'!A793:C2898,3,False),"Ns")</f>
        <v>Ns</v>
      </c>
      <c r="D793" s="27">
        <v>127633.275</v>
      </c>
      <c r="E793" s="27" t="str">
        <f t="shared" si="1"/>
        <v>#N/A</v>
      </c>
      <c r="F793" s="30" t="str">
        <f t="shared" si="2"/>
        <v>#N/A</v>
      </c>
      <c r="G793" s="30" t="str">
        <f t="shared" si="3"/>
        <v>#N/A</v>
      </c>
      <c r="H793" s="65" t="str">
        <f t="shared" si="4"/>
        <v>#N/A</v>
      </c>
    </row>
    <row r="794">
      <c r="A794" s="26">
        <v>42797.0</v>
      </c>
      <c r="B794" s="30" t="str">
        <f>IFERROR(VLOOKUP(A794,'_holidays'!A794:B2899,2, false),"Ns")</f>
        <v>Y</v>
      </c>
      <c r="C794" s="30" t="str">
        <f>IFERROR(VLOOKUP(A794,'_holidays'!A794:C2899,3,False),"Ns")</f>
        <v>N</v>
      </c>
      <c r="D794" s="27">
        <v>124311.33</v>
      </c>
      <c r="E794" s="27">
        <f t="shared" si="1"/>
        <v>124311.33</v>
      </c>
      <c r="F794" s="30" t="str">
        <f t="shared" si="2"/>
        <v>#N/A</v>
      </c>
      <c r="G794" s="30" t="str">
        <f t="shared" si="3"/>
        <v>#N/A</v>
      </c>
      <c r="H794" s="67">
        <f t="shared" si="4"/>
        <v>124311.33</v>
      </c>
    </row>
    <row r="795">
      <c r="A795" s="26">
        <v>42798.0</v>
      </c>
      <c r="B795" s="30" t="str">
        <f>IFERROR(VLOOKUP(A795,'_holidays'!A795:B2900,2, false),"Ns")</f>
        <v>N</v>
      </c>
      <c r="C795" s="30" t="str">
        <f>IFERROR(VLOOKUP(A795,'_holidays'!A795:C2900,3,False),"Ns")</f>
        <v>N</v>
      </c>
      <c r="D795" s="27">
        <v>116083.295</v>
      </c>
      <c r="E795" s="27" t="str">
        <f t="shared" si="1"/>
        <v>#N/A</v>
      </c>
      <c r="F795" s="37">
        <f t="shared" si="2"/>
        <v>116083.295</v>
      </c>
      <c r="G795" s="30" t="str">
        <f t="shared" si="3"/>
        <v>#N/A</v>
      </c>
      <c r="H795" s="67">
        <f t="shared" si="4"/>
        <v>116083.295</v>
      </c>
    </row>
    <row r="796">
      <c r="A796" s="26">
        <v>42799.0</v>
      </c>
      <c r="B796" s="30" t="str">
        <f>IFERROR(VLOOKUP(A796,'_holidays'!A796:B2901,2, false),"Ns")</f>
        <v>Y</v>
      </c>
      <c r="C796" s="30" t="str">
        <f>IFERROR(VLOOKUP(A796,'_holidays'!A796:C2901,3,False),"Ns")</f>
        <v>N</v>
      </c>
      <c r="D796" s="27">
        <v>103539.02</v>
      </c>
      <c r="E796" s="27">
        <f t="shared" si="1"/>
        <v>103539.02</v>
      </c>
      <c r="F796" s="30" t="str">
        <f t="shared" si="2"/>
        <v>#N/A</v>
      </c>
      <c r="G796" s="30" t="str">
        <f t="shared" si="3"/>
        <v>#N/A</v>
      </c>
      <c r="H796" s="67">
        <f t="shared" si="4"/>
        <v>103539.02</v>
      </c>
    </row>
    <row r="797">
      <c r="A797" s="26">
        <v>42800.0</v>
      </c>
      <c r="B797" s="30" t="str">
        <f>IFERROR(VLOOKUP(A797,'_holidays'!A797:B2902,2, false),"Ns")</f>
        <v>Y</v>
      </c>
      <c r="C797" s="30" t="str">
        <f>IFERROR(VLOOKUP(A797,'_holidays'!A797:C2902,3,False),"Ns")</f>
        <v>N</v>
      </c>
      <c r="D797" s="27">
        <v>116447.855</v>
      </c>
      <c r="E797" s="27">
        <f t="shared" si="1"/>
        <v>116447.855</v>
      </c>
      <c r="F797" s="30" t="str">
        <f t="shared" si="2"/>
        <v>#N/A</v>
      </c>
      <c r="G797" s="30" t="str">
        <f t="shared" si="3"/>
        <v>#N/A</v>
      </c>
      <c r="H797" s="67">
        <f t="shared" si="4"/>
        <v>116447.855</v>
      </c>
    </row>
    <row r="798">
      <c r="A798" s="26">
        <v>42801.0</v>
      </c>
      <c r="B798" s="30" t="str">
        <f>IFERROR(VLOOKUP(A798,'_holidays'!A798:B2903,2, false),"Ns")</f>
        <v>N</v>
      </c>
      <c r="C798" s="30" t="str">
        <f>IFERROR(VLOOKUP(A798,'_holidays'!A798:C2903,3,False),"Ns")</f>
        <v>N</v>
      </c>
      <c r="D798" s="27">
        <v>117931.46</v>
      </c>
      <c r="E798" s="27" t="str">
        <f t="shared" si="1"/>
        <v>#N/A</v>
      </c>
      <c r="F798" s="37">
        <f t="shared" si="2"/>
        <v>117931.46</v>
      </c>
      <c r="G798" s="30" t="str">
        <f t="shared" si="3"/>
        <v>#N/A</v>
      </c>
      <c r="H798" s="67">
        <f t="shared" si="4"/>
        <v>117931.46</v>
      </c>
    </row>
    <row r="799">
      <c r="A799" s="26">
        <v>42802.0</v>
      </c>
      <c r="B799" s="30" t="str">
        <f>IFERROR(VLOOKUP(A799,'_holidays'!A799:B2904,2, false),"Ns")</f>
        <v>Y</v>
      </c>
      <c r="C799" s="30" t="str">
        <f>IFERROR(VLOOKUP(A799,'_holidays'!A799:C2904,3,False),"Ns")</f>
        <v>N</v>
      </c>
      <c r="D799" s="27">
        <v>124370.765</v>
      </c>
      <c r="E799" s="27">
        <f t="shared" si="1"/>
        <v>124370.765</v>
      </c>
      <c r="F799" s="30" t="str">
        <f t="shared" si="2"/>
        <v>#N/A</v>
      </c>
      <c r="G799" s="30" t="str">
        <f t="shared" si="3"/>
        <v>#N/A</v>
      </c>
      <c r="H799" s="67">
        <f t="shared" si="4"/>
        <v>124370.765</v>
      </c>
    </row>
    <row r="800">
      <c r="A800" s="26">
        <v>42803.0</v>
      </c>
      <c r="B800" s="30" t="str">
        <f>IFERROR(VLOOKUP(A800,'_holidays'!A800:B2905,2, false),"Ns")</f>
        <v>Y</v>
      </c>
      <c r="C800" s="30" t="str">
        <f>IFERROR(VLOOKUP(A800,'_holidays'!A800:C2905,3,False),"Ns")</f>
        <v>N</v>
      </c>
      <c r="D800" s="27">
        <v>129649.25</v>
      </c>
      <c r="E800" s="27">
        <f t="shared" si="1"/>
        <v>129649.25</v>
      </c>
      <c r="F800" s="30" t="str">
        <f t="shared" si="2"/>
        <v>#N/A</v>
      </c>
      <c r="G800" s="30" t="str">
        <f t="shared" si="3"/>
        <v>#N/A</v>
      </c>
      <c r="H800" s="67">
        <f t="shared" si="4"/>
        <v>129649.25</v>
      </c>
    </row>
    <row r="801">
      <c r="A801" s="26">
        <v>42804.0</v>
      </c>
      <c r="B801" s="30" t="str">
        <f>IFERROR(VLOOKUP(A801,'_holidays'!A801:B2906,2, false),"Ns")</f>
        <v>N</v>
      </c>
      <c r="C801" s="30" t="str">
        <f>IFERROR(VLOOKUP(A801,'_holidays'!A801:C2906,3,False),"Ns")</f>
        <v>N</v>
      </c>
      <c r="D801" s="27">
        <v>125346.075</v>
      </c>
      <c r="E801" s="27" t="str">
        <f t="shared" si="1"/>
        <v>#N/A</v>
      </c>
      <c r="F801" s="37">
        <f t="shared" si="2"/>
        <v>125346.075</v>
      </c>
      <c r="G801" s="30" t="str">
        <f t="shared" si="3"/>
        <v>#N/A</v>
      </c>
      <c r="H801" s="67">
        <f t="shared" si="4"/>
        <v>125346.075</v>
      </c>
    </row>
    <row r="802">
      <c r="A802" s="26">
        <v>42805.0</v>
      </c>
      <c r="B802" s="30" t="str">
        <f>IFERROR(VLOOKUP(A802,'_holidays'!A802:B2907,2, false),"Ns")</f>
        <v>Y</v>
      </c>
      <c r="C802" s="30" t="str">
        <f>IFERROR(VLOOKUP(A802,'_holidays'!A802:C2907,3,False),"Ns")</f>
        <v>N</v>
      </c>
      <c r="D802" s="27">
        <v>108816.81</v>
      </c>
      <c r="E802" s="27">
        <f t="shared" si="1"/>
        <v>108816.81</v>
      </c>
      <c r="F802" s="30" t="str">
        <f t="shared" si="2"/>
        <v>#N/A</v>
      </c>
      <c r="G802" s="30" t="str">
        <f t="shared" si="3"/>
        <v>#N/A</v>
      </c>
      <c r="H802" s="67">
        <f t="shared" si="4"/>
        <v>108816.81</v>
      </c>
    </row>
    <row r="803">
      <c r="A803" s="26">
        <v>42806.0</v>
      </c>
      <c r="B803" s="30" t="str">
        <f>IFERROR(VLOOKUP(A803,'_holidays'!A803:B2908,2, false),"Ns")</f>
        <v>Y</v>
      </c>
      <c r="C803" s="30" t="str">
        <f>IFERROR(VLOOKUP(A803,'_holidays'!A803:C2908,3,False),"Ns")</f>
        <v>N</v>
      </c>
      <c r="D803" s="27">
        <v>102617.51</v>
      </c>
      <c r="E803" s="27">
        <f t="shared" si="1"/>
        <v>102617.51</v>
      </c>
      <c r="F803" s="30" t="str">
        <f t="shared" si="2"/>
        <v>#N/A</v>
      </c>
      <c r="G803" s="30" t="str">
        <f t="shared" si="3"/>
        <v>#N/A</v>
      </c>
      <c r="H803" s="67">
        <f t="shared" si="4"/>
        <v>102617.51</v>
      </c>
    </row>
    <row r="804">
      <c r="A804" s="26">
        <v>42807.0</v>
      </c>
      <c r="B804" s="30" t="str">
        <f>IFERROR(VLOOKUP(A804,'_holidays'!A804:B2909,2, false),"Ns")</f>
        <v>Y</v>
      </c>
      <c r="C804" s="30" t="str">
        <f>IFERROR(VLOOKUP(A804,'_holidays'!A804:C2909,3,False),"Ns")</f>
        <v>Y</v>
      </c>
      <c r="D804" s="27">
        <v>104468.9</v>
      </c>
      <c r="E804" s="27">
        <f t="shared" si="1"/>
        <v>104468.9</v>
      </c>
      <c r="F804" s="30" t="str">
        <f t="shared" si="2"/>
        <v>#N/A</v>
      </c>
      <c r="G804" s="37">
        <f t="shared" si="3"/>
        <v>104468.9</v>
      </c>
      <c r="H804" s="65" t="str">
        <f t="shared" si="4"/>
        <v>#N/A</v>
      </c>
    </row>
    <row r="805">
      <c r="A805" s="26">
        <v>42808.0</v>
      </c>
      <c r="B805" s="30" t="str">
        <f>IFERROR(VLOOKUP(A805,'_holidays'!A805:B2910,2, false),"Ns")</f>
        <v>Y</v>
      </c>
      <c r="C805" s="30" t="str">
        <f>IFERROR(VLOOKUP(A805,'_holidays'!A805:C2910,3,False),"Ns")</f>
        <v>N</v>
      </c>
      <c r="D805" s="27">
        <v>133227.785</v>
      </c>
      <c r="E805" s="27">
        <f t="shared" si="1"/>
        <v>133227.785</v>
      </c>
      <c r="F805" s="30" t="str">
        <f t="shared" si="2"/>
        <v>#N/A</v>
      </c>
      <c r="G805" s="30" t="str">
        <f t="shared" si="3"/>
        <v>#N/A</v>
      </c>
      <c r="H805" s="67">
        <f t="shared" si="4"/>
        <v>133227.785</v>
      </c>
    </row>
    <row r="806">
      <c r="A806" s="26">
        <v>42809.0</v>
      </c>
      <c r="B806" s="30" t="str">
        <f>IFERROR(VLOOKUP(A806,'_holidays'!A806:B2911,2, false),"Ns")</f>
        <v>Y</v>
      </c>
      <c r="C806" s="30" t="str">
        <f>IFERROR(VLOOKUP(A806,'_holidays'!A806:C2911,3,False),"Ns")</f>
        <v>N</v>
      </c>
      <c r="D806" s="27">
        <v>139672.835</v>
      </c>
      <c r="E806" s="27">
        <f t="shared" si="1"/>
        <v>139672.835</v>
      </c>
      <c r="F806" s="30" t="str">
        <f t="shared" si="2"/>
        <v>#N/A</v>
      </c>
      <c r="G806" s="30" t="str">
        <f t="shared" si="3"/>
        <v>#N/A</v>
      </c>
      <c r="H806" s="67">
        <f t="shared" si="4"/>
        <v>139672.835</v>
      </c>
    </row>
    <row r="807">
      <c r="A807" s="26">
        <v>42810.0</v>
      </c>
      <c r="B807" s="30" t="str">
        <f>IFERROR(VLOOKUP(A807,'_holidays'!A807:B2912,2, false),"Ns")</f>
        <v>Y</v>
      </c>
      <c r="C807" s="30" t="str">
        <f>IFERROR(VLOOKUP(A807,'_holidays'!A807:C2912,3,False),"Ns")</f>
        <v>N</v>
      </c>
      <c r="D807" s="27">
        <v>124255.975</v>
      </c>
      <c r="E807" s="27">
        <f t="shared" si="1"/>
        <v>124255.975</v>
      </c>
      <c r="F807" s="30" t="str">
        <f t="shared" si="2"/>
        <v>#N/A</v>
      </c>
      <c r="G807" s="30" t="str">
        <f t="shared" si="3"/>
        <v>#N/A</v>
      </c>
      <c r="H807" s="67">
        <f t="shared" si="4"/>
        <v>124255.975</v>
      </c>
    </row>
    <row r="808">
      <c r="A808" s="26">
        <v>42811.0</v>
      </c>
      <c r="B808" s="30" t="str">
        <f>IFERROR(VLOOKUP(A808,'_holidays'!A808:B2913,2, false),"Ns")</f>
        <v>Y</v>
      </c>
      <c r="C808" s="30" t="str">
        <f>IFERROR(VLOOKUP(A808,'_holidays'!A808:C2913,3,False),"Ns")</f>
        <v>N</v>
      </c>
      <c r="D808" s="27">
        <v>111612.075</v>
      </c>
      <c r="E808" s="27">
        <f t="shared" si="1"/>
        <v>111612.075</v>
      </c>
      <c r="F808" s="30" t="str">
        <f t="shared" si="2"/>
        <v>#N/A</v>
      </c>
      <c r="G808" s="30" t="str">
        <f t="shared" si="3"/>
        <v>#N/A</v>
      </c>
      <c r="H808" s="67">
        <f t="shared" si="4"/>
        <v>111612.075</v>
      </c>
    </row>
    <row r="809">
      <c r="A809" s="26">
        <v>42812.0</v>
      </c>
      <c r="B809" s="30" t="str">
        <f>IFERROR(VLOOKUP(A809,'_holidays'!A809:B2914,2, false),"Ns")</f>
        <v>Y</v>
      </c>
      <c r="C809" s="30" t="str">
        <f>IFERROR(VLOOKUP(A809,'_holidays'!A809:C2914,3,False),"Ns")</f>
        <v>N</v>
      </c>
      <c r="D809" s="27">
        <v>107731.78</v>
      </c>
      <c r="E809" s="27">
        <f t="shared" si="1"/>
        <v>107731.78</v>
      </c>
      <c r="F809" s="30" t="str">
        <f t="shared" si="2"/>
        <v>#N/A</v>
      </c>
      <c r="G809" s="30" t="str">
        <f t="shared" si="3"/>
        <v>#N/A</v>
      </c>
      <c r="H809" s="67">
        <f t="shared" si="4"/>
        <v>107731.78</v>
      </c>
    </row>
    <row r="810">
      <c r="A810" s="26">
        <v>42813.0</v>
      </c>
      <c r="B810" s="30" t="str">
        <f>IFERROR(VLOOKUP(A810,'_holidays'!A810:B2915,2, false),"Ns")</f>
        <v>Y</v>
      </c>
      <c r="C810" s="30" t="str">
        <f>IFERROR(VLOOKUP(A810,'_holidays'!A810:C2915,3,False),"Ns")</f>
        <v>N</v>
      </c>
      <c r="D810" s="27">
        <v>113593.82</v>
      </c>
      <c r="E810" s="27">
        <f t="shared" si="1"/>
        <v>113593.82</v>
      </c>
      <c r="F810" s="30" t="str">
        <f t="shared" si="2"/>
        <v>#N/A</v>
      </c>
      <c r="G810" s="30" t="str">
        <f t="shared" si="3"/>
        <v>#N/A</v>
      </c>
      <c r="H810" s="67">
        <f t="shared" si="4"/>
        <v>113593.82</v>
      </c>
    </row>
    <row r="811">
      <c r="A811" s="26">
        <v>42814.0</v>
      </c>
      <c r="B811" s="30" t="str">
        <f>IFERROR(VLOOKUP(A811,'_holidays'!A811:B2916,2, false),"Ns")</f>
        <v>Y</v>
      </c>
      <c r="C811" s="30" t="str">
        <f>IFERROR(VLOOKUP(A811,'_holidays'!A811:C2916,3,False),"Ns")</f>
        <v>N</v>
      </c>
      <c r="D811" s="27">
        <v>131980.985</v>
      </c>
      <c r="E811" s="27">
        <f t="shared" si="1"/>
        <v>131980.985</v>
      </c>
      <c r="F811" s="30" t="str">
        <f t="shared" si="2"/>
        <v>#N/A</v>
      </c>
      <c r="G811" s="30" t="str">
        <f t="shared" si="3"/>
        <v>#N/A</v>
      </c>
      <c r="H811" s="67">
        <f t="shared" si="4"/>
        <v>131980.985</v>
      </c>
    </row>
    <row r="812">
      <c r="A812" s="26">
        <v>42815.0</v>
      </c>
      <c r="B812" s="30" t="str">
        <f>IFERROR(VLOOKUP(A812,'_holidays'!A812:B2917,2, false),"Ns")</f>
        <v>Y</v>
      </c>
      <c r="C812" s="30" t="str">
        <f>IFERROR(VLOOKUP(A812,'_holidays'!A812:C2917,3,False),"Ns")</f>
        <v>N</v>
      </c>
      <c r="D812" s="27">
        <v>127625.365</v>
      </c>
      <c r="E812" s="27">
        <f t="shared" si="1"/>
        <v>127625.365</v>
      </c>
      <c r="F812" s="30" t="str">
        <f t="shared" si="2"/>
        <v>#N/A</v>
      </c>
      <c r="G812" s="30" t="str">
        <f t="shared" si="3"/>
        <v>#N/A</v>
      </c>
      <c r="H812" s="67">
        <f t="shared" si="4"/>
        <v>127625.365</v>
      </c>
    </row>
    <row r="813">
      <c r="A813" s="26">
        <v>42816.0</v>
      </c>
      <c r="B813" s="30" t="str">
        <f>IFERROR(VLOOKUP(A813,'_holidays'!A813:B2918,2, false),"Ns")</f>
        <v>Y</v>
      </c>
      <c r="C813" s="30" t="str">
        <f>IFERROR(VLOOKUP(A813,'_holidays'!A813:C2918,3,False),"Ns")</f>
        <v>N</v>
      </c>
      <c r="D813" s="27">
        <v>114696.37</v>
      </c>
      <c r="E813" s="27">
        <f t="shared" si="1"/>
        <v>114696.37</v>
      </c>
      <c r="F813" s="30" t="str">
        <f t="shared" si="2"/>
        <v>#N/A</v>
      </c>
      <c r="G813" s="30" t="str">
        <f t="shared" si="3"/>
        <v>#N/A</v>
      </c>
      <c r="H813" s="67">
        <f t="shared" si="4"/>
        <v>114696.37</v>
      </c>
    </row>
    <row r="814">
      <c r="A814" s="26">
        <v>42817.0</v>
      </c>
      <c r="B814" s="30" t="str">
        <f>IFERROR(VLOOKUP(A814,'_holidays'!A814:B2919,2, false),"Ns")</f>
        <v>Y</v>
      </c>
      <c r="C814" s="30" t="str">
        <f>IFERROR(VLOOKUP(A814,'_holidays'!A814:C2919,3,False),"Ns")</f>
        <v>N</v>
      </c>
      <c r="D814" s="27">
        <v>111632.835</v>
      </c>
      <c r="E814" s="27">
        <f t="shared" si="1"/>
        <v>111632.835</v>
      </c>
      <c r="F814" s="30" t="str">
        <f t="shared" si="2"/>
        <v>#N/A</v>
      </c>
      <c r="G814" s="30" t="str">
        <f t="shared" si="3"/>
        <v>#N/A</v>
      </c>
      <c r="H814" s="67">
        <f t="shared" si="4"/>
        <v>111632.835</v>
      </c>
    </row>
    <row r="815">
      <c r="A815" s="26">
        <v>42818.0</v>
      </c>
      <c r="B815" s="30" t="str">
        <f>IFERROR(VLOOKUP(A815,'_holidays'!A815:B2920,2, false),"Ns")</f>
        <v>Y</v>
      </c>
      <c r="C815" s="30" t="str">
        <f>IFERROR(VLOOKUP(A815,'_holidays'!A815:C2920,3,False),"Ns")</f>
        <v>N</v>
      </c>
      <c r="D815" s="27">
        <v>115411.41</v>
      </c>
      <c r="E815" s="27">
        <f t="shared" si="1"/>
        <v>115411.41</v>
      </c>
      <c r="F815" s="30" t="str">
        <f t="shared" si="2"/>
        <v>#N/A</v>
      </c>
      <c r="G815" s="30" t="str">
        <f t="shared" si="3"/>
        <v>#N/A</v>
      </c>
      <c r="H815" s="67">
        <f t="shared" si="4"/>
        <v>115411.41</v>
      </c>
    </row>
    <row r="816">
      <c r="A816" s="26">
        <v>42819.0</v>
      </c>
      <c r="B816" s="30" t="str">
        <f>IFERROR(VLOOKUP(A816,'_holidays'!A816:B2921,2, false),"Ns")</f>
        <v>Y</v>
      </c>
      <c r="C816" s="30" t="str">
        <f>IFERROR(VLOOKUP(A816,'_holidays'!A816:C2921,3,False),"Ns")</f>
        <v>N</v>
      </c>
      <c r="D816" s="27">
        <v>107465.98</v>
      </c>
      <c r="E816" s="27">
        <f t="shared" si="1"/>
        <v>107465.98</v>
      </c>
      <c r="F816" s="30" t="str">
        <f t="shared" si="2"/>
        <v>#N/A</v>
      </c>
      <c r="G816" s="30" t="str">
        <f t="shared" si="3"/>
        <v>#N/A</v>
      </c>
      <c r="H816" s="67">
        <f t="shared" si="4"/>
        <v>107465.98</v>
      </c>
    </row>
    <row r="817">
      <c r="A817" s="26">
        <v>42820.0</v>
      </c>
      <c r="B817" s="30" t="str">
        <f>IFERROR(VLOOKUP(A817,'_holidays'!A817:B2922,2, false),"Ns")</f>
        <v>Y</v>
      </c>
      <c r="C817" s="30" t="str">
        <f>IFERROR(VLOOKUP(A817,'_holidays'!A817:C2922,3,False),"Ns")</f>
        <v>N</v>
      </c>
      <c r="D817" s="27">
        <v>104189.1</v>
      </c>
      <c r="E817" s="27">
        <f t="shared" si="1"/>
        <v>104189.1</v>
      </c>
      <c r="F817" s="30" t="str">
        <f t="shared" si="2"/>
        <v>#N/A</v>
      </c>
      <c r="G817" s="30" t="str">
        <f t="shared" si="3"/>
        <v>#N/A</v>
      </c>
      <c r="H817" s="67">
        <f t="shared" si="4"/>
        <v>104189.1</v>
      </c>
    </row>
    <row r="818">
      <c r="A818" s="26">
        <v>42821.0</v>
      </c>
      <c r="B818" s="30" t="str">
        <f>IFERROR(VLOOKUP(A818,'_holidays'!A818:B2923,2, false),"Ns")</f>
        <v>Y</v>
      </c>
      <c r="C818" s="30" t="str">
        <f>IFERROR(VLOOKUP(A818,'_holidays'!A818:C2923,3,False),"Ns")</f>
        <v>N</v>
      </c>
      <c r="D818" s="27">
        <v>116237.22</v>
      </c>
      <c r="E818" s="27">
        <f t="shared" si="1"/>
        <v>116237.22</v>
      </c>
      <c r="F818" s="30" t="str">
        <f t="shared" si="2"/>
        <v>#N/A</v>
      </c>
      <c r="G818" s="30" t="str">
        <f t="shared" si="3"/>
        <v>#N/A</v>
      </c>
      <c r="H818" s="67">
        <f t="shared" si="4"/>
        <v>116237.22</v>
      </c>
    </row>
    <row r="819">
      <c r="A819" s="26">
        <v>42822.0</v>
      </c>
      <c r="B819" s="30" t="str">
        <f>IFERROR(VLOOKUP(A819,'_holidays'!A819:B2924,2, false),"Ns")</f>
        <v>Y</v>
      </c>
      <c r="C819" s="30" t="str">
        <f>IFERROR(VLOOKUP(A819,'_holidays'!A819:C2924,3,False),"Ns")</f>
        <v>N</v>
      </c>
      <c r="D819" s="27">
        <v>111032.975</v>
      </c>
      <c r="E819" s="27">
        <f t="shared" si="1"/>
        <v>111032.975</v>
      </c>
      <c r="F819" s="30" t="str">
        <f t="shared" si="2"/>
        <v>#N/A</v>
      </c>
      <c r="G819" s="30" t="str">
        <f t="shared" si="3"/>
        <v>#N/A</v>
      </c>
      <c r="H819" s="67">
        <f t="shared" si="4"/>
        <v>111032.975</v>
      </c>
    </row>
    <row r="820">
      <c r="A820" s="26">
        <v>42823.0</v>
      </c>
      <c r="B820" s="30" t="str">
        <f>IFERROR(VLOOKUP(A820,'_holidays'!A820:B2925,2, false),"Ns")</f>
        <v>Y</v>
      </c>
      <c r="C820" s="30" t="str">
        <f>IFERROR(VLOOKUP(A820,'_holidays'!A820:C2925,3,False),"Ns")</f>
        <v>N</v>
      </c>
      <c r="D820" s="27">
        <v>109640.33</v>
      </c>
      <c r="E820" s="27">
        <f t="shared" si="1"/>
        <v>109640.33</v>
      </c>
      <c r="F820" s="30" t="str">
        <f t="shared" si="2"/>
        <v>#N/A</v>
      </c>
      <c r="G820" s="30" t="str">
        <f t="shared" si="3"/>
        <v>#N/A</v>
      </c>
      <c r="H820" s="67">
        <f t="shared" si="4"/>
        <v>109640.33</v>
      </c>
    </row>
    <row r="821">
      <c r="A821" s="26">
        <v>42824.0</v>
      </c>
      <c r="B821" s="30" t="str">
        <f>IFERROR(VLOOKUP(A821,'_holidays'!A821:B2926,2, false),"Ns")</f>
        <v>Y</v>
      </c>
      <c r="C821" s="30" t="str">
        <f>IFERROR(VLOOKUP(A821,'_holidays'!A821:C2926,3,False),"Ns")</f>
        <v>N</v>
      </c>
      <c r="D821" s="27">
        <v>107491.87</v>
      </c>
      <c r="E821" s="27">
        <f t="shared" si="1"/>
        <v>107491.87</v>
      </c>
      <c r="F821" s="30" t="str">
        <f t="shared" si="2"/>
        <v>#N/A</v>
      </c>
      <c r="G821" s="30" t="str">
        <f t="shared" si="3"/>
        <v>#N/A</v>
      </c>
      <c r="H821" s="67">
        <f t="shared" si="4"/>
        <v>107491.87</v>
      </c>
    </row>
    <row r="822">
      <c r="A822" s="26">
        <v>42825.0</v>
      </c>
      <c r="B822" s="30" t="str">
        <f>IFERROR(VLOOKUP(A822,'_holidays'!A822:B2927,2, false),"Ns")</f>
        <v>N</v>
      </c>
      <c r="C822" s="30" t="str">
        <f>IFERROR(VLOOKUP(A822,'_holidays'!A822:C2927,3,False),"Ns")</f>
        <v>N</v>
      </c>
      <c r="D822" s="27">
        <v>110662.245</v>
      </c>
      <c r="E822" s="27" t="str">
        <f t="shared" si="1"/>
        <v>#N/A</v>
      </c>
      <c r="F822" s="37">
        <f t="shared" si="2"/>
        <v>110662.245</v>
      </c>
      <c r="G822" s="30" t="str">
        <f t="shared" si="3"/>
        <v>#N/A</v>
      </c>
      <c r="H822" s="67">
        <f t="shared" si="4"/>
        <v>110662.245</v>
      </c>
    </row>
    <row r="823">
      <c r="A823" s="26">
        <v>42826.0</v>
      </c>
      <c r="B823" s="30" t="str">
        <f>IFERROR(VLOOKUP(A823,'_holidays'!A823:B2928,2, false),"Ns")</f>
        <v>Ns</v>
      </c>
      <c r="C823" s="30" t="str">
        <f>IFERROR(VLOOKUP(A823,'_holidays'!A823:C2928,3,False),"Ns")</f>
        <v>Ns</v>
      </c>
      <c r="D823" s="27">
        <v>97402.265</v>
      </c>
      <c r="E823" s="27" t="str">
        <f t="shared" si="1"/>
        <v>#N/A</v>
      </c>
      <c r="F823" s="30" t="str">
        <f t="shared" si="2"/>
        <v>#N/A</v>
      </c>
      <c r="G823" s="30" t="str">
        <f t="shared" si="3"/>
        <v>#N/A</v>
      </c>
      <c r="H823" s="65" t="str">
        <f t="shared" si="4"/>
        <v>#N/A</v>
      </c>
    </row>
    <row r="824">
      <c r="A824" s="26">
        <v>42827.0</v>
      </c>
      <c r="B824" s="30" t="str">
        <f>IFERROR(VLOOKUP(A824,'_holidays'!A824:B2929,2, false),"Ns")</f>
        <v>Ns</v>
      </c>
      <c r="C824" s="30" t="str">
        <f>IFERROR(VLOOKUP(A824,'_holidays'!A824:C2929,3,False),"Ns")</f>
        <v>Ns</v>
      </c>
      <c r="D824" s="27">
        <v>94477.095</v>
      </c>
      <c r="E824" s="27" t="str">
        <f t="shared" si="1"/>
        <v>#N/A</v>
      </c>
      <c r="F824" s="30" t="str">
        <f t="shared" si="2"/>
        <v>#N/A</v>
      </c>
      <c r="G824" s="30" t="str">
        <f t="shared" si="3"/>
        <v>#N/A</v>
      </c>
      <c r="H824" s="65" t="str">
        <f t="shared" si="4"/>
        <v>#N/A</v>
      </c>
    </row>
    <row r="825">
      <c r="A825" s="26">
        <v>42828.0</v>
      </c>
      <c r="B825" s="30" t="str">
        <f>IFERROR(VLOOKUP(A825,'_holidays'!A825:B2930,2, false),"Ns")</f>
        <v>Ns</v>
      </c>
      <c r="C825" s="30" t="str">
        <f>IFERROR(VLOOKUP(A825,'_holidays'!A825:C2930,3,False),"Ns")</f>
        <v>Ns</v>
      </c>
      <c r="D825" s="27">
        <v>107895.525</v>
      </c>
      <c r="E825" s="27" t="str">
        <f t="shared" si="1"/>
        <v>#N/A</v>
      </c>
      <c r="F825" s="30" t="str">
        <f t="shared" si="2"/>
        <v>#N/A</v>
      </c>
      <c r="G825" s="30" t="str">
        <f t="shared" si="3"/>
        <v>#N/A</v>
      </c>
      <c r="H825" s="65" t="str">
        <f t="shared" si="4"/>
        <v>#N/A</v>
      </c>
    </row>
    <row r="826">
      <c r="A826" s="26">
        <v>42829.0</v>
      </c>
      <c r="B826" s="30" t="str">
        <f>IFERROR(VLOOKUP(A826,'_holidays'!A826:B2931,2, false),"Ns")</f>
        <v>N</v>
      </c>
      <c r="C826" s="30" t="str">
        <f>IFERROR(VLOOKUP(A826,'_holidays'!A826:C2931,3,False),"Ns")</f>
        <v>N</v>
      </c>
      <c r="D826" s="27">
        <v>113138.67</v>
      </c>
      <c r="E826" s="27" t="str">
        <f t="shared" si="1"/>
        <v>#N/A</v>
      </c>
      <c r="F826" s="37">
        <f t="shared" si="2"/>
        <v>113138.67</v>
      </c>
      <c r="G826" s="30" t="str">
        <f t="shared" si="3"/>
        <v>#N/A</v>
      </c>
      <c r="H826" s="67">
        <f t="shared" si="4"/>
        <v>113138.67</v>
      </c>
    </row>
    <row r="827">
      <c r="A827" s="26">
        <v>42830.0</v>
      </c>
      <c r="B827" s="30" t="str">
        <f>IFERROR(VLOOKUP(A827,'_holidays'!A827:B2932,2, false),"Ns")</f>
        <v>Y</v>
      </c>
      <c r="C827" s="30" t="str">
        <f>IFERROR(VLOOKUP(A827,'_holidays'!A827:C2932,3,False),"Ns")</f>
        <v>N</v>
      </c>
      <c r="D827" s="27">
        <v>114191.35</v>
      </c>
      <c r="E827" s="27">
        <f t="shared" si="1"/>
        <v>114191.35</v>
      </c>
      <c r="F827" s="30" t="str">
        <f t="shared" si="2"/>
        <v>#N/A</v>
      </c>
      <c r="G827" s="30" t="str">
        <f t="shared" si="3"/>
        <v>#N/A</v>
      </c>
      <c r="H827" s="67">
        <f t="shared" si="4"/>
        <v>114191.35</v>
      </c>
    </row>
    <row r="828">
      <c r="A828" s="26">
        <v>42831.0</v>
      </c>
      <c r="B828" s="30" t="str">
        <f>IFERROR(VLOOKUP(A828,'_holidays'!A828:B2933,2, false),"Ns")</f>
        <v>Y</v>
      </c>
      <c r="C828" s="30" t="str">
        <f>IFERROR(VLOOKUP(A828,'_holidays'!A828:C2933,3,False),"Ns")</f>
        <v>N</v>
      </c>
      <c r="D828" s="27">
        <v>114817.305</v>
      </c>
      <c r="E828" s="27">
        <f t="shared" si="1"/>
        <v>114817.305</v>
      </c>
      <c r="F828" s="30" t="str">
        <f t="shared" si="2"/>
        <v>#N/A</v>
      </c>
      <c r="G828" s="30" t="str">
        <f t="shared" si="3"/>
        <v>#N/A</v>
      </c>
      <c r="H828" s="67">
        <f t="shared" si="4"/>
        <v>114817.305</v>
      </c>
    </row>
    <row r="829">
      <c r="A829" s="26">
        <v>42832.0</v>
      </c>
      <c r="B829" s="30" t="str">
        <f>IFERROR(VLOOKUP(A829,'_holidays'!A829:B2934,2, false),"Ns")</f>
        <v>N</v>
      </c>
      <c r="C829" s="30" t="str">
        <f>IFERROR(VLOOKUP(A829,'_holidays'!A829:C2934,3,False),"Ns")</f>
        <v>N</v>
      </c>
      <c r="D829" s="27">
        <v>110160.025</v>
      </c>
      <c r="E829" s="27" t="str">
        <f t="shared" si="1"/>
        <v>#N/A</v>
      </c>
      <c r="F829" s="37">
        <f t="shared" si="2"/>
        <v>110160.025</v>
      </c>
      <c r="G829" s="30" t="str">
        <f t="shared" si="3"/>
        <v>#N/A</v>
      </c>
      <c r="H829" s="67">
        <f t="shared" si="4"/>
        <v>110160.025</v>
      </c>
    </row>
    <row r="830">
      <c r="A830" s="26">
        <v>42833.0</v>
      </c>
      <c r="B830" s="30" t="str">
        <f>IFERROR(VLOOKUP(A830,'_holidays'!A830:B2935,2, false),"Ns")</f>
        <v>Y</v>
      </c>
      <c r="C830" s="30" t="str">
        <f>IFERROR(VLOOKUP(A830,'_holidays'!A830:C2935,3,False),"Ns")</f>
        <v>N</v>
      </c>
      <c r="D830" s="27">
        <v>99084.74</v>
      </c>
      <c r="E830" s="27">
        <f t="shared" si="1"/>
        <v>99084.74</v>
      </c>
      <c r="F830" s="30" t="str">
        <f t="shared" si="2"/>
        <v>#N/A</v>
      </c>
      <c r="G830" s="30" t="str">
        <f t="shared" si="3"/>
        <v>#N/A</v>
      </c>
      <c r="H830" s="67">
        <f t="shared" si="4"/>
        <v>99084.74</v>
      </c>
    </row>
    <row r="831">
      <c r="A831" s="26">
        <v>42834.0</v>
      </c>
      <c r="B831" s="30" t="str">
        <f>IFERROR(VLOOKUP(A831,'_holidays'!A831:B2936,2, false),"Ns")</f>
        <v>Y</v>
      </c>
      <c r="C831" s="30" t="str">
        <f>IFERROR(VLOOKUP(A831,'_holidays'!A831:C2936,3,False),"Ns")</f>
        <v>N</v>
      </c>
      <c r="D831" s="27">
        <v>96041.895</v>
      </c>
      <c r="E831" s="27">
        <f t="shared" si="1"/>
        <v>96041.895</v>
      </c>
      <c r="F831" s="30" t="str">
        <f t="shared" si="2"/>
        <v>#N/A</v>
      </c>
      <c r="G831" s="30" t="str">
        <f t="shared" si="3"/>
        <v>#N/A</v>
      </c>
      <c r="H831" s="67">
        <f t="shared" si="4"/>
        <v>96041.895</v>
      </c>
    </row>
    <row r="832">
      <c r="A832" s="26">
        <v>42835.0</v>
      </c>
      <c r="B832" s="30" t="str">
        <f>IFERROR(VLOOKUP(A832,'_holidays'!A832:B2937,2, false),"Ns")</f>
        <v>N</v>
      </c>
      <c r="C832" s="30" t="str">
        <f>IFERROR(VLOOKUP(A832,'_holidays'!A832:C2937,3,False),"Ns")</f>
        <v>N</v>
      </c>
      <c r="D832" s="27">
        <v>113287.055</v>
      </c>
      <c r="E832" s="27" t="str">
        <f t="shared" si="1"/>
        <v>#N/A</v>
      </c>
      <c r="F832" s="37">
        <f t="shared" si="2"/>
        <v>113287.055</v>
      </c>
      <c r="G832" s="30" t="str">
        <f t="shared" si="3"/>
        <v>#N/A</v>
      </c>
      <c r="H832" s="67">
        <f t="shared" si="4"/>
        <v>113287.055</v>
      </c>
    </row>
    <row r="833">
      <c r="A833" s="26">
        <v>42836.0</v>
      </c>
      <c r="B833" s="30" t="str">
        <f>IFERROR(VLOOKUP(A833,'_holidays'!A833:B2938,2, false),"Ns")</f>
        <v>Y</v>
      </c>
      <c r="C833" s="30" t="str">
        <f>IFERROR(VLOOKUP(A833,'_holidays'!A833:C2938,3,False),"Ns")</f>
        <v>N</v>
      </c>
      <c r="D833" s="27">
        <v>114159.965</v>
      </c>
      <c r="E833" s="27">
        <f t="shared" si="1"/>
        <v>114159.965</v>
      </c>
      <c r="F833" s="30" t="str">
        <f t="shared" si="2"/>
        <v>#N/A</v>
      </c>
      <c r="G833" s="30" t="str">
        <f t="shared" si="3"/>
        <v>#N/A</v>
      </c>
      <c r="H833" s="67">
        <f t="shared" si="4"/>
        <v>114159.965</v>
      </c>
    </row>
    <row r="834">
      <c r="A834" s="26">
        <v>42837.0</v>
      </c>
      <c r="B834" s="30" t="str">
        <f>IFERROR(VLOOKUP(A834,'_holidays'!A834:B2939,2, false),"Ns")</f>
        <v>Y</v>
      </c>
      <c r="C834" s="30" t="str">
        <f>IFERROR(VLOOKUP(A834,'_holidays'!A834:C2939,3,False),"Ns")</f>
        <v>N</v>
      </c>
      <c r="D834" s="27">
        <v>114335.995</v>
      </c>
      <c r="E834" s="27">
        <f t="shared" si="1"/>
        <v>114335.995</v>
      </c>
      <c r="F834" s="30" t="str">
        <f t="shared" si="2"/>
        <v>#N/A</v>
      </c>
      <c r="G834" s="30" t="str">
        <f t="shared" si="3"/>
        <v>#N/A</v>
      </c>
      <c r="H834" s="67">
        <f t="shared" si="4"/>
        <v>114335.995</v>
      </c>
    </row>
    <row r="835">
      <c r="A835" s="26">
        <v>42838.0</v>
      </c>
      <c r="B835" s="30" t="str">
        <f>IFERROR(VLOOKUP(A835,'_holidays'!A835:B2940,2, false),"Ns")</f>
        <v>N</v>
      </c>
      <c r="C835" s="30" t="str">
        <f>IFERROR(VLOOKUP(A835,'_holidays'!A835:C2940,3,False),"Ns")</f>
        <v>N</v>
      </c>
      <c r="D835" s="27">
        <v>112704.045</v>
      </c>
      <c r="E835" s="27" t="str">
        <f t="shared" si="1"/>
        <v>#N/A</v>
      </c>
      <c r="F835" s="37">
        <f t="shared" si="2"/>
        <v>112704.045</v>
      </c>
      <c r="G835" s="30" t="str">
        <f t="shared" si="3"/>
        <v>#N/A</v>
      </c>
      <c r="H835" s="67">
        <f t="shared" si="4"/>
        <v>112704.045</v>
      </c>
    </row>
    <row r="836">
      <c r="A836" s="26">
        <v>42839.0</v>
      </c>
      <c r="B836" s="30" t="str">
        <f>IFERROR(VLOOKUP(A836,'_holidays'!A836:B2941,2, false),"Ns")</f>
        <v>N</v>
      </c>
      <c r="C836" s="30" t="str">
        <f>IFERROR(VLOOKUP(A836,'_holidays'!A836:C2941,3,False),"Ns")</f>
        <v>Y</v>
      </c>
      <c r="D836" s="27">
        <v>97436.41</v>
      </c>
      <c r="E836" s="27" t="str">
        <f t="shared" si="1"/>
        <v>#N/A</v>
      </c>
      <c r="F836" s="37">
        <f t="shared" si="2"/>
        <v>97436.41</v>
      </c>
      <c r="G836" s="37">
        <f t="shared" si="3"/>
        <v>97436.41</v>
      </c>
      <c r="H836" s="65" t="str">
        <f t="shared" si="4"/>
        <v>#N/A</v>
      </c>
    </row>
    <row r="837">
      <c r="A837" s="26">
        <v>42840.0</v>
      </c>
      <c r="B837" s="30" t="str">
        <f>IFERROR(VLOOKUP(A837,'_holidays'!A837:B2942,2, false),"Ns")</f>
        <v>N</v>
      </c>
      <c r="C837" s="30" t="str">
        <f>IFERROR(VLOOKUP(A837,'_holidays'!A837:C2942,3,False),"Ns")</f>
        <v>Y</v>
      </c>
      <c r="D837" s="27">
        <v>99608.57</v>
      </c>
      <c r="E837" s="27" t="str">
        <f t="shared" si="1"/>
        <v>#N/A</v>
      </c>
      <c r="F837" s="37">
        <f t="shared" si="2"/>
        <v>99608.57</v>
      </c>
      <c r="G837" s="37">
        <f t="shared" si="3"/>
        <v>99608.57</v>
      </c>
      <c r="H837" s="65" t="str">
        <f t="shared" si="4"/>
        <v>#N/A</v>
      </c>
    </row>
    <row r="838">
      <c r="A838" s="26">
        <v>42841.0</v>
      </c>
      <c r="B838" s="30" t="str">
        <f>IFERROR(VLOOKUP(A838,'_holidays'!A838:B2943,2, false),"Ns")</f>
        <v>N</v>
      </c>
      <c r="C838" s="30" t="str">
        <f>IFERROR(VLOOKUP(A838,'_holidays'!A838:C2943,3,False),"Ns")</f>
        <v>Y</v>
      </c>
      <c r="D838" s="27">
        <v>96594.745</v>
      </c>
      <c r="E838" s="27" t="str">
        <f t="shared" si="1"/>
        <v>#N/A</v>
      </c>
      <c r="F838" s="37">
        <f t="shared" si="2"/>
        <v>96594.745</v>
      </c>
      <c r="G838" s="37">
        <f t="shared" si="3"/>
        <v>96594.745</v>
      </c>
      <c r="H838" s="65" t="str">
        <f t="shared" si="4"/>
        <v>#N/A</v>
      </c>
    </row>
    <row r="839">
      <c r="A839" s="26">
        <v>42842.0</v>
      </c>
      <c r="B839" s="30" t="str">
        <f>IFERROR(VLOOKUP(A839,'_holidays'!A839:B2944,2, false),"Ns")</f>
        <v>N</v>
      </c>
      <c r="C839" s="30" t="str">
        <f>IFERROR(VLOOKUP(A839,'_holidays'!A839:C2944,3,False),"Ns")</f>
        <v>Y</v>
      </c>
      <c r="D839" s="27">
        <v>99945.495</v>
      </c>
      <c r="E839" s="27" t="str">
        <f t="shared" si="1"/>
        <v>#N/A</v>
      </c>
      <c r="F839" s="37">
        <f t="shared" si="2"/>
        <v>99945.495</v>
      </c>
      <c r="G839" s="37">
        <f t="shared" si="3"/>
        <v>99945.495</v>
      </c>
      <c r="H839" s="65" t="str">
        <f t="shared" si="4"/>
        <v>#N/A</v>
      </c>
    </row>
    <row r="840">
      <c r="A840" s="26">
        <v>42843.0</v>
      </c>
      <c r="B840" s="30" t="str">
        <f>IFERROR(VLOOKUP(A840,'_holidays'!A840:B2945,2, false),"Ns")</f>
        <v>N</v>
      </c>
      <c r="C840" s="30" t="str">
        <f>IFERROR(VLOOKUP(A840,'_holidays'!A840:C2945,3,False),"Ns")</f>
        <v>N</v>
      </c>
      <c r="D840" s="27">
        <v>111955.175</v>
      </c>
      <c r="E840" s="27" t="str">
        <f t="shared" si="1"/>
        <v>#N/A</v>
      </c>
      <c r="F840" s="37">
        <f t="shared" si="2"/>
        <v>111955.175</v>
      </c>
      <c r="G840" s="30" t="str">
        <f t="shared" si="3"/>
        <v>#N/A</v>
      </c>
      <c r="H840" s="67">
        <f t="shared" si="4"/>
        <v>111955.175</v>
      </c>
    </row>
    <row r="841">
      <c r="A841" s="26">
        <v>42844.0</v>
      </c>
      <c r="B841" s="30" t="str">
        <f>IFERROR(VLOOKUP(A841,'_holidays'!A841:B2946,2, false),"Ns")</f>
        <v>Y</v>
      </c>
      <c r="C841" s="30" t="str">
        <f>IFERROR(VLOOKUP(A841,'_holidays'!A841:C2946,3,False),"Ns")</f>
        <v>N</v>
      </c>
      <c r="D841" s="27">
        <v>114436.97</v>
      </c>
      <c r="E841" s="27">
        <f t="shared" si="1"/>
        <v>114436.97</v>
      </c>
      <c r="F841" s="30" t="str">
        <f t="shared" si="2"/>
        <v>#N/A</v>
      </c>
      <c r="G841" s="30" t="str">
        <f t="shared" si="3"/>
        <v>#N/A</v>
      </c>
      <c r="H841" s="67">
        <f t="shared" si="4"/>
        <v>114436.97</v>
      </c>
    </row>
    <row r="842">
      <c r="A842" s="26">
        <v>42845.0</v>
      </c>
      <c r="B842" s="30" t="str">
        <f>IFERROR(VLOOKUP(A842,'_holidays'!A842:B2947,2, false),"Ns")</f>
        <v>Y</v>
      </c>
      <c r="C842" s="30" t="str">
        <f>IFERROR(VLOOKUP(A842,'_holidays'!A842:C2947,3,False),"Ns")</f>
        <v>N</v>
      </c>
      <c r="D842" s="27">
        <v>112816.68</v>
      </c>
      <c r="E842" s="27">
        <f t="shared" si="1"/>
        <v>112816.68</v>
      </c>
      <c r="F842" s="30" t="str">
        <f t="shared" si="2"/>
        <v>#N/A</v>
      </c>
      <c r="G842" s="30" t="str">
        <f t="shared" si="3"/>
        <v>#N/A</v>
      </c>
      <c r="H842" s="67">
        <f t="shared" si="4"/>
        <v>112816.68</v>
      </c>
    </row>
    <row r="843">
      <c r="A843" s="26">
        <v>42846.0</v>
      </c>
      <c r="B843" s="30" t="str">
        <f>IFERROR(VLOOKUP(A843,'_holidays'!A843:B2948,2, false),"Ns")</f>
        <v>Y</v>
      </c>
      <c r="C843" s="30" t="str">
        <f>IFERROR(VLOOKUP(A843,'_holidays'!A843:C2948,3,False),"Ns")</f>
        <v>N</v>
      </c>
      <c r="D843" s="27">
        <v>114522.44</v>
      </c>
      <c r="E843" s="27">
        <f t="shared" si="1"/>
        <v>114522.44</v>
      </c>
      <c r="F843" s="30" t="str">
        <f t="shared" si="2"/>
        <v>#N/A</v>
      </c>
      <c r="G843" s="30" t="str">
        <f t="shared" si="3"/>
        <v>#N/A</v>
      </c>
      <c r="H843" s="67">
        <f t="shared" si="4"/>
        <v>114522.44</v>
      </c>
    </row>
    <row r="844">
      <c r="A844" s="26">
        <v>42847.0</v>
      </c>
      <c r="B844" s="30" t="str">
        <f>IFERROR(VLOOKUP(A844,'_holidays'!A844:B2949,2, false),"Ns")</f>
        <v>Y</v>
      </c>
      <c r="C844" s="30" t="str">
        <f>IFERROR(VLOOKUP(A844,'_holidays'!A844:C2949,3,False),"Ns")</f>
        <v>N</v>
      </c>
      <c r="D844" s="27">
        <v>102528.4</v>
      </c>
      <c r="E844" s="27">
        <f t="shared" si="1"/>
        <v>102528.4</v>
      </c>
      <c r="F844" s="30" t="str">
        <f t="shared" si="2"/>
        <v>#N/A</v>
      </c>
      <c r="G844" s="30" t="str">
        <f t="shared" si="3"/>
        <v>#N/A</v>
      </c>
      <c r="H844" s="67">
        <f t="shared" si="4"/>
        <v>102528.4</v>
      </c>
    </row>
    <row r="845">
      <c r="A845" s="26">
        <v>42848.0</v>
      </c>
      <c r="B845" s="30" t="str">
        <f>IFERROR(VLOOKUP(A845,'_holidays'!A845:B2950,2, false),"Ns")</f>
        <v>Y</v>
      </c>
      <c r="C845" s="30" t="str">
        <f>IFERROR(VLOOKUP(A845,'_holidays'!A845:C2950,3,False),"Ns")</f>
        <v>N</v>
      </c>
      <c r="D845" s="27">
        <v>97356.565</v>
      </c>
      <c r="E845" s="27">
        <f t="shared" si="1"/>
        <v>97356.565</v>
      </c>
      <c r="F845" s="30" t="str">
        <f t="shared" si="2"/>
        <v>#N/A</v>
      </c>
      <c r="G845" s="30" t="str">
        <f t="shared" si="3"/>
        <v>#N/A</v>
      </c>
      <c r="H845" s="67">
        <f t="shared" si="4"/>
        <v>97356.565</v>
      </c>
    </row>
    <row r="846">
      <c r="A846" s="26">
        <v>42849.0</v>
      </c>
      <c r="B846" s="30" t="str">
        <f>IFERROR(VLOOKUP(A846,'_holidays'!A846:B2951,2, false),"Ns")</f>
        <v>Y</v>
      </c>
      <c r="C846" s="30" t="str">
        <f>IFERROR(VLOOKUP(A846,'_holidays'!A846:C2951,3,False),"Ns")</f>
        <v>N</v>
      </c>
      <c r="D846" s="27">
        <v>109421.815</v>
      </c>
      <c r="E846" s="27">
        <f t="shared" si="1"/>
        <v>109421.815</v>
      </c>
      <c r="F846" s="30" t="str">
        <f t="shared" si="2"/>
        <v>#N/A</v>
      </c>
      <c r="G846" s="30" t="str">
        <f t="shared" si="3"/>
        <v>#N/A</v>
      </c>
      <c r="H846" s="67">
        <f t="shared" si="4"/>
        <v>109421.815</v>
      </c>
    </row>
    <row r="847">
      <c r="A847" s="26">
        <v>42850.0</v>
      </c>
      <c r="B847" s="30" t="str">
        <f>IFERROR(VLOOKUP(A847,'_holidays'!A847:B2952,2, false),"Ns")</f>
        <v>Y</v>
      </c>
      <c r="C847" s="30" t="str">
        <f>IFERROR(VLOOKUP(A847,'_holidays'!A847:C2952,3,False),"Ns")</f>
        <v>Y</v>
      </c>
      <c r="D847" s="27">
        <v>101548.735</v>
      </c>
      <c r="E847" s="27">
        <f t="shared" si="1"/>
        <v>101548.735</v>
      </c>
      <c r="F847" s="30" t="str">
        <f t="shared" si="2"/>
        <v>#N/A</v>
      </c>
      <c r="G847" s="37">
        <f t="shared" si="3"/>
        <v>101548.735</v>
      </c>
      <c r="H847" s="65" t="str">
        <f t="shared" si="4"/>
        <v>#N/A</v>
      </c>
    </row>
    <row r="848">
      <c r="A848" s="26">
        <v>42851.0</v>
      </c>
      <c r="B848" s="30" t="str">
        <f>IFERROR(VLOOKUP(A848,'_holidays'!A848:B2953,2, false),"Ns")</f>
        <v>Y</v>
      </c>
      <c r="C848" s="30" t="str">
        <f>IFERROR(VLOOKUP(A848,'_holidays'!A848:C2953,3,False),"Ns")</f>
        <v>N</v>
      </c>
      <c r="D848" s="27">
        <v>116795.245</v>
      </c>
      <c r="E848" s="27">
        <f t="shared" si="1"/>
        <v>116795.245</v>
      </c>
      <c r="F848" s="30" t="str">
        <f t="shared" si="2"/>
        <v>#N/A</v>
      </c>
      <c r="G848" s="30" t="str">
        <f t="shared" si="3"/>
        <v>#N/A</v>
      </c>
      <c r="H848" s="67">
        <f t="shared" si="4"/>
        <v>116795.245</v>
      </c>
    </row>
    <row r="849">
      <c r="A849" s="26">
        <v>42852.0</v>
      </c>
      <c r="B849" s="30" t="str">
        <f>IFERROR(VLOOKUP(A849,'_holidays'!A849:B2954,2, false),"Ns")</f>
        <v>Y</v>
      </c>
      <c r="C849" s="30" t="str">
        <f>IFERROR(VLOOKUP(A849,'_holidays'!A849:C2954,3,False),"Ns")</f>
        <v>N</v>
      </c>
      <c r="D849" s="27">
        <v>126329.53</v>
      </c>
      <c r="E849" s="27">
        <f t="shared" si="1"/>
        <v>126329.53</v>
      </c>
      <c r="F849" s="30" t="str">
        <f t="shared" si="2"/>
        <v>#N/A</v>
      </c>
      <c r="G849" s="30" t="str">
        <f t="shared" si="3"/>
        <v>#N/A</v>
      </c>
      <c r="H849" s="67">
        <f t="shared" si="4"/>
        <v>126329.53</v>
      </c>
    </row>
    <row r="850">
      <c r="A850" s="26">
        <v>42853.0</v>
      </c>
      <c r="B850" s="30" t="str">
        <f>IFERROR(VLOOKUP(A850,'_holidays'!A850:B2955,2, false),"Ns")</f>
        <v>Y</v>
      </c>
      <c r="C850" s="30" t="str">
        <f>IFERROR(VLOOKUP(A850,'_holidays'!A850:C2955,3,False),"Ns")</f>
        <v>N</v>
      </c>
      <c r="D850" s="27">
        <v>120144.19</v>
      </c>
      <c r="E850" s="27">
        <f t="shared" si="1"/>
        <v>120144.19</v>
      </c>
      <c r="F850" s="30" t="str">
        <f t="shared" si="2"/>
        <v>#N/A</v>
      </c>
      <c r="G850" s="30" t="str">
        <f t="shared" si="3"/>
        <v>#N/A</v>
      </c>
      <c r="H850" s="67">
        <f t="shared" si="4"/>
        <v>120144.19</v>
      </c>
    </row>
    <row r="851">
      <c r="A851" s="26">
        <v>42854.0</v>
      </c>
      <c r="B851" s="30" t="str">
        <f>IFERROR(VLOOKUP(A851,'_holidays'!A851:B2956,2, false),"Ns")</f>
        <v>Y</v>
      </c>
      <c r="C851" s="30" t="str">
        <f>IFERROR(VLOOKUP(A851,'_holidays'!A851:C2956,3,False),"Ns")</f>
        <v>N</v>
      </c>
      <c r="D851" s="27">
        <v>104864.05</v>
      </c>
      <c r="E851" s="27">
        <f t="shared" si="1"/>
        <v>104864.05</v>
      </c>
      <c r="F851" s="30" t="str">
        <f t="shared" si="2"/>
        <v>#N/A</v>
      </c>
      <c r="G851" s="30" t="str">
        <f t="shared" si="3"/>
        <v>#N/A</v>
      </c>
      <c r="H851" s="67">
        <f t="shared" si="4"/>
        <v>104864.05</v>
      </c>
    </row>
    <row r="852">
      <c r="A852" s="26">
        <v>42855.0</v>
      </c>
      <c r="B852" s="30" t="str">
        <f>IFERROR(VLOOKUP(A852,'_holidays'!A852:B2957,2, false),"Ns")</f>
        <v>Y</v>
      </c>
      <c r="C852" s="30" t="str">
        <f>IFERROR(VLOOKUP(A852,'_holidays'!A852:C2957,3,False),"Ns")</f>
        <v>N</v>
      </c>
      <c r="D852" s="27">
        <v>103756.535</v>
      </c>
      <c r="E852" s="27">
        <f t="shared" si="1"/>
        <v>103756.535</v>
      </c>
      <c r="F852" s="30" t="str">
        <f t="shared" si="2"/>
        <v>#N/A</v>
      </c>
      <c r="G852" s="30" t="str">
        <f t="shared" si="3"/>
        <v>#N/A</v>
      </c>
      <c r="H852" s="67">
        <f t="shared" si="4"/>
        <v>103756.535</v>
      </c>
    </row>
    <row r="853">
      <c r="A853" s="26">
        <v>42856.0</v>
      </c>
      <c r="B853" s="30" t="str">
        <f>IFERROR(VLOOKUP(A853,'_holidays'!A853:B2958,2, false),"Ns")</f>
        <v>Ns</v>
      </c>
      <c r="C853" s="30" t="str">
        <f>IFERROR(VLOOKUP(A853,'_holidays'!A853:C2958,3,False),"Ns")</f>
        <v>Ns</v>
      </c>
      <c r="D853" s="27">
        <v>115103.775</v>
      </c>
      <c r="E853" s="27" t="str">
        <f t="shared" si="1"/>
        <v>#N/A</v>
      </c>
      <c r="F853" s="30" t="str">
        <f t="shared" si="2"/>
        <v>#N/A</v>
      </c>
      <c r="G853" s="30" t="str">
        <f t="shared" si="3"/>
        <v>#N/A</v>
      </c>
      <c r="H853" s="65" t="str">
        <f t="shared" si="4"/>
        <v>#N/A</v>
      </c>
    </row>
    <row r="854">
      <c r="A854" s="26">
        <v>42857.0</v>
      </c>
      <c r="B854" s="30" t="str">
        <f>IFERROR(VLOOKUP(A854,'_holidays'!A854:B2959,2, false),"Ns")</f>
        <v>Ns</v>
      </c>
      <c r="C854" s="30" t="str">
        <f>IFERROR(VLOOKUP(A854,'_holidays'!A854:C2959,3,False),"Ns")</f>
        <v>Ns</v>
      </c>
      <c r="D854" s="27">
        <v>120718.64</v>
      </c>
      <c r="E854" s="27" t="str">
        <f t="shared" si="1"/>
        <v>#N/A</v>
      </c>
      <c r="F854" s="30" t="str">
        <f t="shared" si="2"/>
        <v>#N/A</v>
      </c>
      <c r="G854" s="30" t="str">
        <f t="shared" si="3"/>
        <v>#N/A</v>
      </c>
      <c r="H854" s="65" t="str">
        <f t="shared" si="4"/>
        <v>#N/A</v>
      </c>
    </row>
    <row r="855">
      <c r="A855" s="26">
        <v>42858.0</v>
      </c>
      <c r="B855" s="30" t="str">
        <f>IFERROR(VLOOKUP(A855,'_holidays'!A855:B2960,2, false),"Ns")</f>
        <v>Ns</v>
      </c>
      <c r="C855" s="30" t="str">
        <f>IFERROR(VLOOKUP(A855,'_holidays'!A855:C2960,3,False),"Ns")</f>
        <v>Ns</v>
      </c>
      <c r="D855" s="27">
        <v>129196.445</v>
      </c>
      <c r="E855" s="27" t="str">
        <f t="shared" si="1"/>
        <v>#N/A</v>
      </c>
      <c r="F855" s="30" t="str">
        <f t="shared" si="2"/>
        <v>#N/A</v>
      </c>
      <c r="G855" s="30" t="str">
        <f t="shared" si="3"/>
        <v>#N/A</v>
      </c>
      <c r="H855" s="65" t="str">
        <f t="shared" si="4"/>
        <v>#N/A</v>
      </c>
    </row>
    <row r="856">
      <c r="A856" s="26">
        <v>42859.0</v>
      </c>
      <c r="B856" s="30" t="str">
        <f>IFERROR(VLOOKUP(A856,'_holidays'!A856:B2961,2, false),"Ns")</f>
        <v>Ns</v>
      </c>
      <c r="C856" s="30" t="str">
        <f>IFERROR(VLOOKUP(A856,'_holidays'!A856:C2961,3,False),"Ns")</f>
        <v>Ns</v>
      </c>
      <c r="D856" s="27">
        <v>127260.05</v>
      </c>
      <c r="E856" s="27" t="str">
        <f t="shared" si="1"/>
        <v>#N/A</v>
      </c>
      <c r="F856" s="30" t="str">
        <f t="shared" si="2"/>
        <v>#N/A</v>
      </c>
      <c r="G856" s="30" t="str">
        <f t="shared" si="3"/>
        <v>#N/A</v>
      </c>
      <c r="H856" s="65" t="str">
        <f t="shared" si="4"/>
        <v>#N/A</v>
      </c>
    </row>
    <row r="857">
      <c r="A857" s="26">
        <v>42860.0</v>
      </c>
      <c r="B857" s="30" t="str">
        <f>IFERROR(VLOOKUP(A857,'_holidays'!A857:B2962,2, false),"Ns")</f>
        <v>Y</v>
      </c>
      <c r="C857" s="30" t="str">
        <f>IFERROR(VLOOKUP(A857,'_holidays'!A857:C2962,3,False),"Ns")</f>
        <v>N</v>
      </c>
      <c r="D857" s="27">
        <v>123150.385</v>
      </c>
      <c r="E857" s="27">
        <f t="shared" si="1"/>
        <v>123150.385</v>
      </c>
      <c r="F857" s="30" t="str">
        <f t="shared" si="2"/>
        <v>#N/A</v>
      </c>
      <c r="G857" s="30" t="str">
        <f t="shared" si="3"/>
        <v>#N/A</v>
      </c>
      <c r="H857" s="67">
        <f t="shared" si="4"/>
        <v>123150.385</v>
      </c>
    </row>
    <row r="858">
      <c r="A858" s="26">
        <v>42861.0</v>
      </c>
      <c r="B858" s="30" t="str">
        <f>IFERROR(VLOOKUP(A858,'_holidays'!A858:B2963,2, false),"Ns")</f>
        <v>Y</v>
      </c>
      <c r="C858" s="30" t="str">
        <f>IFERROR(VLOOKUP(A858,'_holidays'!A858:C2963,3,False),"Ns")</f>
        <v>N</v>
      </c>
      <c r="D858" s="27">
        <v>105013.07</v>
      </c>
      <c r="E858" s="27">
        <f t="shared" si="1"/>
        <v>105013.07</v>
      </c>
      <c r="F858" s="30" t="str">
        <f t="shared" si="2"/>
        <v>#N/A</v>
      </c>
      <c r="G858" s="30" t="str">
        <f t="shared" si="3"/>
        <v>#N/A</v>
      </c>
      <c r="H858" s="67">
        <f t="shared" si="4"/>
        <v>105013.07</v>
      </c>
    </row>
    <row r="859">
      <c r="A859" s="26">
        <v>42862.0</v>
      </c>
      <c r="B859" s="30" t="str">
        <f>IFERROR(VLOOKUP(A859,'_holidays'!A859:B2964,2, false),"Ns")</f>
        <v>N</v>
      </c>
      <c r="C859" s="30" t="str">
        <f>IFERROR(VLOOKUP(A859,'_holidays'!A859:C2964,3,False),"Ns")</f>
        <v>N</v>
      </c>
      <c r="D859" s="27">
        <v>107424.07</v>
      </c>
      <c r="E859" s="27" t="str">
        <f t="shared" si="1"/>
        <v>#N/A</v>
      </c>
      <c r="F859" s="37">
        <f t="shared" si="2"/>
        <v>107424.07</v>
      </c>
      <c r="G859" s="30" t="str">
        <f t="shared" si="3"/>
        <v>#N/A</v>
      </c>
      <c r="H859" s="67">
        <f t="shared" si="4"/>
        <v>107424.07</v>
      </c>
    </row>
    <row r="860">
      <c r="A860" s="26">
        <v>42863.0</v>
      </c>
      <c r="B860" s="30" t="str">
        <f>IFERROR(VLOOKUP(A860,'_holidays'!A860:B2965,2, false),"Ns")</f>
        <v>Y</v>
      </c>
      <c r="C860" s="30" t="str">
        <f>IFERROR(VLOOKUP(A860,'_holidays'!A860:C2965,3,False),"Ns")</f>
        <v>N</v>
      </c>
      <c r="D860" s="27">
        <v>125858.27</v>
      </c>
      <c r="E860" s="27">
        <f t="shared" si="1"/>
        <v>125858.27</v>
      </c>
      <c r="F860" s="30" t="str">
        <f t="shared" si="2"/>
        <v>#N/A</v>
      </c>
      <c r="G860" s="30" t="str">
        <f t="shared" si="3"/>
        <v>#N/A</v>
      </c>
      <c r="H860" s="67">
        <f t="shared" si="4"/>
        <v>125858.27</v>
      </c>
    </row>
    <row r="861">
      <c r="A861" s="26">
        <v>42864.0</v>
      </c>
      <c r="B861" s="30" t="str">
        <f>IFERROR(VLOOKUP(A861,'_holidays'!A861:B2966,2, false),"Ns")</f>
        <v>Y</v>
      </c>
      <c r="C861" s="30" t="str">
        <f>IFERROR(VLOOKUP(A861,'_holidays'!A861:C2966,3,False),"Ns")</f>
        <v>N</v>
      </c>
      <c r="D861" s="27">
        <v>126760.71</v>
      </c>
      <c r="E861" s="27">
        <f t="shared" si="1"/>
        <v>126760.71</v>
      </c>
      <c r="F861" s="30" t="str">
        <f t="shared" si="2"/>
        <v>#N/A</v>
      </c>
      <c r="G861" s="30" t="str">
        <f t="shared" si="3"/>
        <v>#N/A</v>
      </c>
      <c r="H861" s="67">
        <f t="shared" si="4"/>
        <v>126760.71</v>
      </c>
    </row>
    <row r="862">
      <c r="A862" s="26">
        <v>42865.0</v>
      </c>
      <c r="B862" s="30" t="str">
        <f>IFERROR(VLOOKUP(A862,'_holidays'!A862:B2967,2, false),"Ns")</f>
        <v>N</v>
      </c>
      <c r="C862" s="30" t="str">
        <f>IFERROR(VLOOKUP(A862,'_holidays'!A862:C2967,3,False),"Ns")</f>
        <v>N</v>
      </c>
      <c r="D862" s="27">
        <v>125747.735</v>
      </c>
      <c r="E862" s="27" t="str">
        <f t="shared" si="1"/>
        <v>#N/A</v>
      </c>
      <c r="F862" s="37">
        <f t="shared" si="2"/>
        <v>125747.735</v>
      </c>
      <c r="G862" s="30" t="str">
        <f t="shared" si="3"/>
        <v>#N/A</v>
      </c>
      <c r="H862" s="67">
        <f t="shared" si="4"/>
        <v>125747.735</v>
      </c>
    </row>
    <row r="863">
      <c r="A863" s="26">
        <v>42866.0</v>
      </c>
      <c r="B863" s="30" t="str">
        <f>IFERROR(VLOOKUP(A863,'_holidays'!A863:B2968,2, false),"Ns")</f>
        <v>Y</v>
      </c>
      <c r="C863" s="30" t="str">
        <f>IFERROR(VLOOKUP(A863,'_holidays'!A863:C2968,3,False),"Ns")</f>
        <v>N</v>
      </c>
      <c r="D863" s="27">
        <v>128753.13</v>
      </c>
      <c r="E863" s="27">
        <f t="shared" si="1"/>
        <v>128753.13</v>
      </c>
      <c r="F863" s="30" t="str">
        <f t="shared" si="2"/>
        <v>#N/A</v>
      </c>
      <c r="G863" s="30" t="str">
        <f t="shared" si="3"/>
        <v>#N/A</v>
      </c>
      <c r="H863" s="67">
        <f t="shared" si="4"/>
        <v>128753.13</v>
      </c>
    </row>
    <row r="864">
      <c r="A864" s="26">
        <v>42867.0</v>
      </c>
      <c r="B864" s="30" t="str">
        <f>IFERROR(VLOOKUP(A864,'_holidays'!A864:B2969,2, false),"Ns")</f>
        <v>Y</v>
      </c>
      <c r="C864" s="30" t="str">
        <f>IFERROR(VLOOKUP(A864,'_holidays'!A864:C2969,3,False),"Ns")</f>
        <v>N</v>
      </c>
      <c r="D864" s="27">
        <v>123523.0</v>
      </c>
      <c r="E864" s="27">
        <f t="shared" si="1"/>
        <v>123523</v>
      </c>
      <c r="F864" s="30" t="str">
        <f t="shared" si="2"/>
        <v>#N/A</v>
      </c>
      <c r="G864" s="30" t="str">
        <f t="shared" si="3"/>
        <v>#N/A</v>
      </c>
      <c r="H864" s="67">
        <f t="shared" si="4"/>
        <v>123523</v>
      </c>
    </row>
    <row r="865">
      <c r="A865" s="26">
        <v>42868.0</v>
      </c>
      <c r="B865" s="30" t="str">
        <f>IFERROR(VLOOKUP(A865,'_holidays'!A865:B2970,2, false),"Ns")</f>
        <v>Y</v>
      </c>
      <c r="C865" s="30" t="str">
        <f>IFERROR(VLOOKUP(A865,'_holidays'!A865:C2970,3,False),"Ns")</f>
        <v>N</v>
      </c>
      <c r="D865" s="27">
        <v>109477.42</v>
      </c>
      <c r="E865" s="27">
        <f t="shared" si="1"/>
        <v>109477.42</v>
      </c>
      <c r="F865" s="30" t="str">
        <f t="shared" si="2"/>
        <v>#N/A</v>
      </c>
      <c r="G865" s="30" t="str">
        <f t="shared" si="3"/>
        <v>#N/A</v>
      </c>
      <c r="H865" s="67">
        <f t="shared" si="4"/>
        <v>109477.42</v>
      </c>
    </row>
    <row r="866">
      <c r="A866" s="26">
        <v>42869.0</v>
      </c>
      <c r="B866" s="30" t="str">
        <f>IFERROR(VLOOKUP(A866,'_holidays'!A866:B2971,2, false),"Ns")</f>
        <v>Y</v>
      </c>
      <c r="C866" s="30" t="str">
        <f>IFERROR(VLOOKUP(A866,'_holidays'!A866:C2971,3,False),"Ns")</f>
        <v>N</v>
      </c>
      <c r="D866" s="27">
        <v>107497.03</v>
      </c>
      <c r="E866" s="27">
        <f t="shared" si="1"/>
        <v>107497.03</v>
      </c>
      <c r="F866" s="30" t="str">
        <f t="shared" si="2"/>
        <v>#N/A</v>
      </c>
      <c r="G866" s="30" t="str">
        <f t="shared" si="3"/>
        <v>#N/A</v>
      </c>
      <c r="H866" s="67">
        <f t="shared" si="4"/>
        <v>107497.03</v>
      </c>
    </row>
    <row r="867">
      <c r="A867" s="26">
        <v>42870.0</v>
      </c>
      <c r="B867" s="30" t="str">
        <f>IFERROR(VLOOKUP(A867,'_holidays'!A867:B2972,2, false),"Ns")</f>
        <v>Y</v>
      </c>
      <c r="C867" s="30" t="str">
        <f>IFERROR(VLOOKUP(A867,'_holidays'!A867:C2972,3,False),"Ns")</f>
        <v>N</v>
      </c>
      <c r="D867" s="27">
        <v>125871.915</v>
      </c>
      <c r="E867" s="27">
        <f t="shared" si="1"/>
        <v>125871.915</v>
      </c>
      <c r="F867" s="30" t="str">
        <f t="shared" si="2"/>
        <v>#N/A</v>
      </c>
      <c r="G867" s="30" t="str">
        <f t="shared" si="3"/>
        <v>#N/A</v>
      </c>
      <c r="H867" s="67">
        <f t="shared" si="4"/>
        <v>125871.915</v>
      </c>
    </row>
    <row r="868">
      <c r="A868" s="26">
        <v>42871.0</v>
      </c>
      <c r="B868" s="30" t="str">
        <f>IFERROR(VLOOKUP(A868,'_holidays'!A868:B2973,2, false),"Ns")</f>
        <v>Y</v>
      </c>
      <c r="C868" s="30" t="str">
        <f>IFERROR(VLOOKUP(A868,'_holidays'!A868:C2973,3,False),"Ns")</f>
        <v>N</v>
      </c>
      <c r="D868" s="27">
        <v>127820.715</v>
      </c>
      <c r="E868" s="27">
        <f t="shared" si="1"/>
        <v>127820.715</v>
      </c>
      <c r="F868" s="30" t="str">
        <f t="shared" si="2"/>
        <v>#N/A</v>
      </c>
      <c r="G868" s="30" t="str">
        <f t="shared" si="3"/>
        <v>#N/A</v>
      </c>
      <c r="H868" s="67">
        <f t="shared" si="4"/>
        <v>127820.715</v>
      </c>
    </row>
    <row r="869">
      <c r="A869" s="26">
        <v>42872.0</v>
      </c>
      <c r="B869" s="30" t="str">
        <f>IFERROR(VLOOKUP(A869,'_holidays'!A869:B2974,2, false),"Ns")</f>
        <v>Y</v>
      </c>
      <c r="C869" s="30" t="str">
        <f>IFERROR(VLOOKUP(A869,'_holidays'!A869:C2974,3,False),"Ns")</f>
        <v>N</v>
      </c>
      <c r="D869" s="27">
        <v>125072.675</v>
      </c>
      <c r="E869" s="27">
        <f t="shared" si="1"/>
        <v>125072.675</v>
      </c>
      <c r="F869" s="30" t="str">
        <f t="shared" si="2"/>
        <v>#N/A</v>
      </c>
      <c r="G869" s="30" t="str">
        <f t="shared" si="3"/>
        <v>#N/A</v>
      </c>
      <c r="H869" s="67">
        <f t="shared" si="4"/>
        <v>125072.675</v>
      </c>
    </row>
    <row r="870">
      <c r="A870" s="26">
        <v>42873.0</v>
      </c>
      <c r="B870" s="30" t="str">
        <f>IFERROR(VLOOKUP(A870,'_holidays'!A870:B2975,2, false),"Ns")</f>
        <v>Y</v>
      </c>
      <c r="C870" s="30" t="str">
        <f>IFERROR(VLOOKUP(A870,'_holidays'!A870:C2975,3,False),"Ns")</f>
        <v>N</v>
      </c>
      <c r="D870" s="27">
        <v>122910.48</v>
      </c>
      <c r="E870" s="27">
        <f t="shared" si="1"/>
        <v>122910.48</v>
      </c>
      <c r="F870" s="30" t="str">
        <f t="shared" si="2"/>
        <v>#N/A</v>
      </c>
      <c r="G870" s="30" t="str">
        <f t="shared" si="3"/>
        <v>#N/A</v>
      </c>
      <c r="H870" s="67">
        <f t="shared" si="4"/>
        <v>122910.48</v>
      </c>
    </row>
    <row r="871">
      <c r="A871" s="26">
        <v>42874.0</v>
      </c>
      <c r="B871" s="30" t="str">
        <f>IFERROR(VLOOKUP(A871,'_holidays'!A871:B2976,2, false),"Ns")</f>
        <v>Y</v>
      </c>
      <c r="C871" s="30" t="str">
        <f>IFERROR(VLOOKUP(A871,'_holidays'!A871:C2976,3,False),"Ns")</f>
        <v>N</v>
      </c>
      <c r="D871" s="27">
        <v>123351.45</v>
      </c>
      <c r="E871" s="27">
        <f t="shared" si="1"/>
        <v>123351.45</v>
      </c>
      <c r="F871" s="30" t="str">
        <f t="shared" si="2"/>
        <v>#N/A</v>
      </c>
      <c r="G871" s="30" t="str">
        <f t="shared" si="3"/>
        <v>#N/A</v>
      </c>
      <c r="H871" s="67">
        <f t="shared" si="4"/>
        <v>123351.45</v>
      </c>
    </row>
    <row r="872">
      <c r="A872" s="26">
        <v>42875.0</v>
      </c>
      <c r="B872" s="30" t="str">
        <f>IFERROR(VLOOKUP(A872,'_holidays'!A872:B2977,2, false),"Ns")</f>
        <v>Y</v>
      </c>
      <c r="C872" s="30" t="str">
        <f>IFERROR(VLOOKUP(A872,'_holidays'!A872:C2977,3,False),"Ns")</f>
        <v>N</v>
      </c>
      <c r="D872" s="27">
        <v>109111.615</v>
      </c>
      <c r="E872" s="27">
        <f t="shared" si="1"/>
        <v>109111.615</v>
      </c>
      <c r="F872" s="30" t="str">
        <f t="shared" si="2"/>
        <v>#N/A</v>
      </c>
      <c r="G872" s="30" t="str">
        <f t="shared" si="3"/>
        <v>#N/A</v>
      </c>
      <c r="H872" s="67">
        <f t="shared" si="4"/>
        <v>109111.615</v>
      </c>
    </row>
    <row r="873">
      <c r="A873" s="26">
        <v>42876.0</v>
      </c>
      <c r="B873" s="30" t="str">
        <f>IFERROR(VLOOKUP(A873,'_holidays'!A873:B2978,2, false),"Ns")</f>
        <v>Y</v>
      </c>
      <c r="C873" s="30" t="str">
        <f>IFERROR(VLOOKUP(A873,'_holidays'!A873:C2978,3,False),"Ns")</f>
        <v>N</v>
      </c>
      <c r="D873" s="27">
        <v>105912.16</v>
      </c>
      <c r="E873" s="27">
        <f t="shared" si="1"/>
        <v>105912.16</v>
      </c>
      <c r="F873" s="30" t="str">
        <f t="shared" si="2"/>
        <v>#N/A</v>
      </c>
      <c r="G873" s="30" t="str">
        <f t="shared" si="3"/>
        <v>#N/A</v>
      </c>
      <c r="H873" s="67">
        <f t="shared" si="4"/>
        <v>105912.16</v>
      </c>
    </row>
    <row r="874">
      <c r="A874" s="26">
        <v>42877.0</v>
      </c>
      <c r="B874" s="30" t="str">
        <f>IFERROR(VLOOKUP(A874,'_holidays'!A874:B2979,2, false),"Ns")</f>
        <v>Y</v>
      </c>
      <c r="C874" s="30" t="str">
        <f>IFERROR(VLOOKUP(A874,'_holidays'!A874:C2979,3,False),"Ns")</f>
        <v>N</v>
      </c>
      <c r="D874" s="27">
        <v>113551.04</v>
      </c>
      <c r="E874" s="27">
        <f t="shared" si="1"/>
        <v>113551.04</v>
      </c>
      <c r="F874" s="30" t="str">
        <f t="shared" si="2"/>
        <v>#N/A</v>
      </c>
      <c r="G874" s="30" t="str">
        <f t="shared" si="3"/>
        <v>#N/A</v>
      </c>
      <c r="H874" s="67">
        <f t="shared" si="4"/>
        <v>113551.04</v>
      </c>
    </row>
    <row r="875">
      <c r="A875" s="26">
        <v>42878.0</v>
      </c>
      <c r="B875" s="30" t="str">
        <f>IFERROR(VLOOKUP(A875,'_holidays'!A875:B2980,2, false),"Ns")</f>
        <v>Y</v>
      </c>
      <c r="C875" s="30" t="str">
        <f>IFERROR(VLOOKUP(A875,'_holidays'!A875:C2980,3,False),"Ns")</f>
        <v>N</v>
      </c>
      <c r="D875" s="27">
        <v>119127.205</v>
      </c>
      <c r="E875" s="27">
        <f t="shared" si="1"/>
        <v>119127.205</v>
      </c>
      <c r="F875" s="30" t="str">
        <f t="shared" si="2"/>
        <v>#N/A</v>
      </c>
      <c r="G875" s="30" t="str">
        <f t="shared" si="3"/>
        <v>#N/A</v>
      </c>
      <c r="H875" s="67">
        <f t="shared" si="4"/>
        <v>119127.205</v>
      </c>
    </row>
    <row r="876">
      <c r="A876" s="26">
        <v>42879.0</v>
      </c>
      <c r="B876" s="30" t="str">
        <f>IFERROR(VLOOKUP(A876,'_holidays'!A876:B2981,2, false),"Ns")</f>
        <v>Y</v>
      </c>
      <c r="C876" s="30" t="str">
        <f>IFERROR(VLOOKUP(A876,'_holidays'!A876:C2981,3,False),"Ns")</f>
        <v>N</v>
      </c>
      <c r="D876" s="27">
        <v>121571.97</v>
      </c>
      <c r="E876" s="27">
        <f t="shared" si="1"/>
        <v>121571.97</v>
      </c>
      <c r="F876" s="30" t="str">
        <f t="shared" si="2"/>
        <v>#N/A</v>
      </c>
      <c r="G876" s="30" t="str">
        <f t="shared" si="3"/>
        <v>#N/A</v>
      </c>
      <c r="H876" s="67">
        <f t="shared" si="4"/>
        <v>121571.97</v>
      </c>
    </row>
    <row r="877">
      <c r="A877" s="26">
        <v>42880.0</v>
      </c>
      <c r="B877" s="30" t="str">
        <f>IFERROR(VLOOKUP(A877,'_holidays'!A877:B2982,2, false),"Ns")</f>
        <v>Y</v>
      </c>
      <c r="C877" s="30" t="str">
        <f>IFERROR(VLOOKUP(A877,'_holidays'!A877:C2982,3,False),"Ns")</f>
        <v>N</v>
      </c>
      <c r="D877" s="27">
        <v>124010.03</v>
      </c>
      <c r="E877" s="27">
        <f t="shared" si="1"/>
        <v>124010.03</v>
      </c>
      <c r="F877" s="30" t="str">
        <f t="shared" si="2"/>
        <v>#N/A</v>
      </c>
      <c r="G877" s="30" t="str">
        <f t="shared" si="3"/>
        <v>#N/A</v>
      </c>
      <c r="H877" s="67">
        <f t="shared" si="4"/>
        <v>124010.03</v>
      </c>
    </row>
    <row r="878">
      <c r="A878" s="26">
        <v>42881.0</v>
      </c>
      <c r="B878" s="30" t="str">
        <f>IFERROR(VLOOKUP(A878,'_holidays'!A878:B2983,2, false),"Ns")</f>
        <v>Y</v>
      </c>
      <c r="C878" s="30" t="str">
        <f>IFERROR(VLOOKUP(A878,'_holidays'!A878:C2983,3,False),"Ns")</f>
        <v>N</v>
      </c>
      <c r="D878" s="27">
        <v>123130.6</v>
      </c>
      <c r="E878" s="27">
        <f t="shared" si="1"/>
        <v>123130.6</v>
      </c>
      <c r="F878" s="30" t="str">
        <f t="shared" si="2"/>
        <v>#N/A</v>
      </c>
      <c r="G878" s="30" t="str">
        <f t="shared" si="3"/>
        <v>#N/A</v>
      </c>
      <c r="H878" s="67">
        <f t="shared" si="4"/>
        <v>123130.6</v>
      </c>
    </row>
    <row r="879">
      <c r="A879" s="26">
        <v>42882.0</v>
      </c>
      <c r="B879" s="30" t="str">
        <f>IFERROR(VLOOKUP(A879,'_holidays'!A879:B2984,2, false),"Ns")</f>
        <v>Y</v>
      </c>
      <c r="C879" s="30" t="str">
        <f>IFERROR(VLOOKUP(A879,'_holidays'!A879:C2984,3,False),"Ns")</f>
        <v>N</v>
      </c>
      <c r="D879" s="27">
        <v>104643.675</v>
      </c>
      <c r="E879" s="27">
        <f t="shared" si="1"/>
        <v>104643.675</v>
      </c>
      <c r="F879" s="30" t="str">
        <f t="shared" si="2"/>
        <v>#N/A</v>
      </c>
      <c r="G879" s="30" t="str">
        <f t="shared" si="3"/>
        <v>#N/A</v>
      </c>
      <c r="H879" s="67">
        <f t="shared" si="4"/>
        <v>104643.675</v>
      </c>
    </row>
    <row r="880">
      <c r="A880" s="26">
        <v>42883.0</v>
      </c>
      <c r="B880" s="30" t="str">
        <f>IFERROR(VLOOKUP(A880,'_holidays'!A880:B2985,2, false),"Ns")</f>
        <v>Y</v>
      </c>
      <c r="C880" s="30" t="str">
        <f>IFERROR(VLOOKUP(A880,'_holidays'!A880:C2985,3,False),"Ns")</f>
        <v>N</v>
      </c>
      <c r="D880" s="27">
        <v>110029.55</v>
      </c>
      <c r="E880" s="27">
        <f t="shared" si="1"/>
        <v>110029.55</v>
      </c>
      <c r="F880" s="30" t="str">
        <f t="shared" si="2"/>
        <v>#N/A</v>
      </c>
      <c r="G880" s="30" t="str">
        <f t="shared" si="3"/>
        <v>#N/A</v>
      </c>
      <c r="H880" s="67">
        <f t="shared" si="4"/>
        <v>110029.55</v>
      </c>
    </row>
    <row r="881">
      <c r="A881" s="26">
        <v>42884.0</v>
      </c>
      <c r="B881" s="30" t="str">
        <f>IFERROR(VLOOKUP(A881,'_holidays'!A881:B2986,2, false),"Ns")</f>
        <v>Y</v>
      </c>
      <c r="C881" s="30" t="str">
        <f>IFERROR(VLOOKUP(A881,'_holidays'!A881:C2986,3,False),"Ns")</f>
        <v>N</v>
      </c>
      <c r="D881" s="27">
        <v>130516.1</v>
      </c>
      <c r="E881" s="27">
        <f t="shared" si="1"/>
        <v>130516.1</v>
      </c>
      <c r="F881" s="30" t="str">
        <f t="shared" si="2"/>
        <v>#N/A</v>
      </c>
      <c r="G881" s="30" t="str">
        <f t="shared" si="3"/>
        <v>#N/A</v>
      </c>
      <c r="H881" s="67">
        <f t="shared" si="4"/>
        <v>130516.1</v>
      </c>
    </row>
    <row r="882">
      <c r="A882" s="26">
        <v>42885.0</v>
      </c>
      <c r="B882" s="30" t="str">
        <f>IFERROR(VLOOKUP(A882,'_holidays'!A882:B2987,2, false),"Ns")</f>
        <v>Y</v>
      </c>
      <c r="C882" s="30" t="str">
        <f>IFERROR(VLOOKUP(A882,'_holidays'!A882:C2987,3,False),"Ns")</f>
        <v>N</v>
      </c>
      <c r="D882" s="27">
        <v>132762.38</v>
      </c>
      <c r="E882" s="27">
        <f t="shared" si="1"/>
        <v>132762.38</v>
      </c>
      <c r="F882" s="30" t="str">
        <f t="shared" si="2"/>
        <v>#N/A</v>
      </c>
      <c r="G882" s="30" t="str">
        <f t="shared" si="3"/>
        <v>#N/A</v>
      </c>
      <c r="H882" s="67">
        <f t="shared" si="4"/>
        <v>132762.38</v>
      </c>
    </row>
    <row r="883">
      <c r="A883" s="26">
        <v>42886.0</v>
      </c>
      <c r="B883" s="30" t="str">
        <f>IFERROR(VLOOKUP(A883,'_holidays'!A883:B2988,2, false),"Ns")</f>
        <v>Y</v>
      </c>
      <c r="C883" s="30" t="str">
        <f>IFERROR(VLOOKUP(A883,'_holidays'!A883:C2988,3,False),"Ns")</f>
        <v>N</v>
      </c>
      <c r="D883" s="27">
        <v>139030.795</v>
      </c>
      <c r="E883" s="27">
        <f t="shared" si="1"/>
        <v>139030.795</v>
      </c>
      <c r="F883" s="30" t="str">
        <f t="shared" si="2"/>
        <v>#N/A</v>
      </c>
      <c r="G883" s="30" t="str">
        <f t="shared" si="3"/>
        <v>#N/A</v>
      </c>
      <c r="H883" s="67">
        <f t="shared" si="4"/>
        <v>139030.795</v>
      </c>
    </row>
    <row r="884">
      <c r="A884" s="26">
        <v>42887.0</v>
      </c>
      <c r="B884" s="30" t="str">
        <f>IFERROR(VLOOKUP(A884,'_holidays'!A884:B2989,2, false),"Ns")</f>
        <v>Ns</v>
      </c>
      <c r="C884" s="30" t="str">
        <f>IFERROR(VLOOKUP(A884,'_holidays'!A884:C2989,3,False),"Ns")</f>
        <v>Ns</v>
      </c>
      <c r="D884" s="27">
        <v>140202.735</v>
      </c>
      <c r="E884" s="27" t="str">
        <f t="shared" si="1"/>
        <v>#N/A</v>
      </c>
      <c r="F884" s="30" t="str">
        <f t="shared" si="2"/>
        <v>#N/A</v>
      </c>
      <c r="G884" s="30" t="str">
        <f t="shared" si="3"/>
        <v>#N/A</v>
      </c>
      <c r="H884" s="65" t="str">
        <f t="shared" si="4"/>
        <v>#N/A</v>
      </c>
    </row>
    <row r="885">
      <c r="A885" s="26">
        <v>42888.0</v>
      </c>
      <c r="B885" s="30" t="str">
        <f>IFERROR(VLOOKUP(A885,'_holidays'!A885:B2990,2, false),"Ns")</f>
        <v>Ns</v>
      </c>
      <c r="C885" s="30" t="str">
        <f>IFERROR(VLOOKUP(A885,'_holidays'!A885:C2990,3,False),"Ns")</f>
        <v>Ns</v>
      </c>
      <c r="D885" s="27">
        <v>136856.8</v>
      </c>
      <c r="E885" s="27" t="str">
        <f t="shared" si="1"/>
        <v>#N/A</v>
      </c>
      <c r="F885" s="30" t="str">
        <f t="shared" si="2"/>
        <v>#N/A</v>
      </c>
      <c r="G885" s="30" t="str">
        <f t="shared" si="3"/>
        <v>#N/A</v>
      </c>
      <c r="H885" s="65" t="str">
        <f t="shared" si="4"/>
        <v>#N/A</v>
      </c>
    </row>
    <row r="886">
      <c r="A886" s="26">
        <v>42889.0</v>
      </c>
      <c r="B886" s="30" t="str">
        <f>IFERROR(VLOOKUP(A886,'_holidays'!A886:B2991,2, false),"Ns")</f>
        <v>Ns</v>
      </c>
      <c r="C886" s="30" t="str">
        <f>IFERROR(VLOOKUP(A886,'_holidays'!A886:C2991,3,False),"Ns")</f>
        <v>Ns</v>
      </c>
      <c r="D886" s="27">
        <v>122161.405</v>
      </c>
      <c r="E886" s="27" t="str">
        <f t="shared" si="1"/>
        <v>#N/A</v>
      </c>
      <c r="F886" s="30" t="str">
        <f t="shared" si="2"/>
        <v>#N/A</v>
      </c>
      <c r="G886" s="30" t="str">
        <f t="shared" si="3"/>
        <v>#N/A</v>
      </c>
      <c r="H886" s="65" t="str">
        <f t="shared" si="4"/>
        <v>#N/A</v>
      </c>
    </row>
    <row r="887">
      <c r="A887" s="26">
        <v>42890.0</v>
      </c>
      <c r="B887" s="30" t="str">
        <f>IFERROR(VLOOKUP(A887,'_holidays'!A887:B2992,2, false),"Ns")</f>
        <v>Ns</v>
      </c>
      <c r="C887" s="30" t="str">
        <f>IFERROR(VLOOKUP(A887,'_holidays'!A887:C2992,3,False),"Ns")</f>
        <v>Ns</v>
      </c>
      <c r="D887" s="27">
        <v>118953.95</v>
      </c>
      <c r="E887" s="27" t="str">
        <f t="shared" si="1"/>
        <v>#N/A</v>
      </c>
      <c r="F887" s="30" t="str">
        <f t="shared" si="2"/>
        <v>#N/A</v>
      </c>
      <c r="G887" s="30" t="str">
        <f t="shared" si="3"/>
        <v>#N/A</v>
      </c>
      <c r="H887" s="65" t="str">
        <f t="shared" si="4"/>
        <v>#N/A</v>
      </c>
    </row>
    <row r="888">
      <c r="A888" s="26">
        <v>42891.0</v>
      </c>
      <c r="B888" s="30" t="str">
        <f>IFERROR(VLOOKUP(A888,'_holidays'!A888:B2993,2, false),"Ns")</f>
        <v>Ns</v>
      </c>
      <c r="C888" s="30" t="str">
        <f>IFERROR(VLOOKUP(A888,'_holidays'!A888:C2993,3,False),"Ns")</f>
        <v>Ns</v>
      </c>
      <c r="D888" s="27">
        <v>132877.45</v>
      </c>
      <c r="E888" s="27" t="str">
        <f t="shared" si="1"/>
        <v>#N/A</v>
      </c>
      <c r="F888" s="30" t="str">
        <f t="shared" si="2"/>
        <v>#N/A</v>
      </c>
      <c r="G888" s="30" t="str">
        <f t="shared" si="3"/>
        <v>#N/A</v>
      </c>
      <c r="H888" s="65" t="str">
        <f t="shared" si="4"/>
        <v>#N/A</v>
      </c>
    </row>
    <row r="889">
      <c r="A889" s="26">
        <v>42892.0</v>
      </c>
      <c r="B889" s="30" t="str">
        <f>IFERROR(VLOOKUP(A889,'_holidays'!A889:B2994,2, false),"Ns")</f>
        <v>Y</v>
      </c>
      <c r="C889" s="30" t="str">
        <f>IFERROR(VLOOKUP(A889,'_holidays'!A889:C2994,3,False),"Ns")</f>
        <v>N</v>
      </c>
      <c r="D889" s="27">
        <v>133274.53</v>
      </c>
      <c r="E889" s="27">
        <f t="shared" si="1"/>
        <v>133274.53</v>
      </c>
      <c r="F889" s="30" t="str">
        <f t="shared" si="2"/>
        <v>#N/A</v>
      </c>
      <c r="G889" s="30" t="str">
        <f t="shared" si="3"/>
        <v>#N/A</v>
      </c>
      <c r="H889" s="67">
        <f t="shared" si="4"/>
        <v>133274.53</v>
      </c>
    </row>
    <row r="890">
      <c r="A890" s="26">
        <v>42893.0</v>
      </c>
      <c r="B890" s="30" t="str">
        <f>IFERROR(VLOOKUP(A890,'_holidays'!A890:B2995,2, false),"Ns")</f>
        <v>N</v>
      </c>
      <c r="C890" s="30" t="str">
        <f>IFERROR(VLOOKUP(A890,'_holidays'!A890:C2995,3,False),"Ns")</f>
        <v>N</v>
      </c>
      <c r="D890" s="27">
        <v>136116.12</v>
      </c>
      <c r="E890" s="27" t="str">
        <f t="shared" si="1"/>
        <v>#N/A</v>
      </c>
      <c r="F890" s="37">
        <f t="shared" si="2"/>
        <v>136116.12</v>
      </c>
      <c r="G890" s="30" t="str">
        <f t="shared" si="3"/>
        <v>#N/A</v>
      </c>
      <c r="H890" s="67">
        <f t="shared" si="4"/>
        <v>136116.12</v>
      </c>
    </row>
    <row r="891">
      <c r="A891" s="26">
        <v>42894.0</v>
      </c>
      <c r="B891" s="30" t="str">
        <f>IFERROR(VLOOKUP(A891,'_holidays'!A891:B2996,2, false),"Ns")</f>
        <v>Y</v>
      </c>
      <c r="C891" s="30" t="str">
        <f>IFERROR(VLOOKUP(A891,'_holidays'!A891:C2996,3,False),"Ns")</f>
        <v>N</v>
      </c>
      <c r="D891" s="27">
        <v>139511.78</v>
      </c>
      <c r="E891" s="27">
        <f t="shared" si="1"/>
        <v>139511.78</v>
      </c>
      <c r="F891" s="30" t="str">
        <f t="shared" si="2"/>
        <v>#N/A</v>
      </c>
      <c r="G891" s="30" t="str">
        <f t="shared" si="3"/>
        <v>#N/A</v>
      </c>
      <c r="H891" s="67">
        <f t="shared" si="4"/>
        <v>139511.78</v>
      </c>
    </row>
    <row r="892">
      <c r="A892" s="26">
        <v>42895.0</v>
      </c>
      <c r="B892" s="30" t="str">
        <f>IFERROR(VLOOKUP(A892,'_holidays'!A892:B2997,2, false),"Ns")</f>
        <v>Y</v>
      </c>
      <c r="C892" s="30" t="str">
        <f>IFERROR(VLOOKUP(A892,'_holidays'!A892:C2997,3,False),"Ns")</f>
        <v>N</v>
      </c>
      <c r="D892" s="27">
        <v>130994.54</v>
      </c>
      <c r="E892" s="27">
        <f t="shared" si="1"/>
        <v>130994.54</v>
      </c>
      <c r="F892" s="30" t="str">
        <f t="shared" si="2"/>
        <v>#N/A</v>
      </c>
      <c r="G892" s="30" t="str">
        <f t="shared" si="3"/>
        <v>#N/A</v>
      </c>
      <c r="H892" s="67">
        <f t="shared" si="4"/>
        <v>130994.54</v>
      </c>
    </row>
    <row r="893">
      <c r="A893" s="26">
        <v>42896.0</v>
      </c>
      <c r="B893" s="30" t="str">
        <f>IFERROR(VLOOKUP(A893,'_holidays'!A893:B2998,2, false),"Ns")</f>
        <v>N</v>
      </c>
      <c r="C893" s="30" t="str">
        <f>IFERROR(VLOOKUP(A893,'_holidays'!A893:C2998,3,False),"Ns")</f>
        <v>N</v>
      </c>
      <c r="D893" s="27">
        <v>120698.915</v>
      </c>
      <c r="E893" s="27" t="str">
        <f t="shared" si="1"/>
        <v>#N/A</v>
      </c>
      <c r="F893" s="37">
        <f t="shared" si="2"/>
        <v>120698.915</v>
      </c>
      <c r="G893" s="30" t="str">
        <f t="shared" si="3"/>
        <v>#N/A</v>
      </c>
      <c r="H893" s="67">
        <f t="shared" si="4"/>
        <v>120698.915</v>
      </c>
    </row>
    <row r="894">
      <c r="A894" s="26">
        <v>42897.0</v>
      </c>
      <c r="B894" s="30" t="str">
        <f>IFERROR(VLOOKUP(A894,'_holidays'!A894:B2999,2, false),"Ns")</f>
        <v>Y</v>
      </c>
      <c r="C894" s="30" t="str">
        <f>IFERROR(VLOOKUP(A894,'_holidays'!A894:C2999,3,False),"Ns")</f>
        <v>N</v>
      </c>
      <c r="D894" s="27">
        <v>113374.465</v>
      </c>
      <c r="E894" s="27">
        <f t="shared" si="1"/>
        <v>113374.465</v>
      </c>
      <c r="F894" s="30" t="str">
        <f t="shared" si="2"/>
        <v>#N/A</v>
      </c>
      <c r="G894" s="30" t="str">
        <f t="shared" si="3"/>
        <v>#N/A</v>
      </c>
      <c r="H894" s="67">
        <f t="shared" si="4"/>
        <v>113374.465</v>
      </c>
    </row>
    <row r="895">
      <c r="A895" s="26">
        <v>42898.0</v>
      </c>
      <c r="B895" s="30" t="str">
        <f>IFERROR(VLOOKUP(A895,'_holidays'!A895:B3000,2, false),"Ns")</f>
        <v>Y</v>
      </c>
      <c r="C895" s="30" t="str">
        <f>IFERROR(VLOOKUP(A895,'_holidays'!A895:C3000,3,False),"Ns")</f>
        <v>N</v>
      </c>
      <c r="D895" s="27">
        <v>117691.685</v>
      </c>
      <c r="E895" s="27">
        <f t="shared" si="1"/>
        <v>117691.685</v>
      </c>
      <c r="F895" s="30" t="str">
        <f t="shared" si="2"/>
        <v>#N/A</v>
      </c>
      <c r="G895" s="30" t="str">
        <f t="shared" si="3"/>
        <v>#N/A</v>
      </c>
      <c r="H895" s="67">
        <f t="shared" si="4"/>
        <v>117691.685</v>
      </c>
    </row>
    <row r="896">
      <c r="A896" s="26">
        <v>42899.0</v>
      </c>
      <c r="B896" s="30" t="str">
        <f>IFERROR(VLOOKUP(A896,'_holidays'!A896:B3001,2, false),"Ns")</f>
        <v>Y</v>
      </c>
      <c r="C896" s="30" t="str">
        <f>IFERROR(VLOOKUP(A896,'_holidays'!A896:C3001,3,False),"Ns")</f>
        <v>N</v>
      </c>
      <c r="D896" s="27">
        <v>135184.95</v>
      </c>
      <c r="E896" s="27">
        <f t="shared" si="1"/>
        <v>135184.95</v>
      </c>
      <c r="F896" s="30" t="str">
        <f t="shared" si="2"/>
        <v>#N/A</v>
      </c>
      <c r="G896" s="30" t="str">
        <f t="shared" si="3"/>
        <v>#N/A</v>
      </c>
      <c r="H896" s="67">
        <f t="shared" si="4"/>
        <v>135184.95</v>
      </c>
    </row>
    <row r="897">
      <c r="A897" s="26">
        <v>42900.0</v>
      </c>
      <c r="B897" s="30" t="str">
        <f>IFERROR(VLOOKUP(A897,'_holidays'!A897:B3002,2, false),"Ns")</f>
        <v>Y</v>
      </c>
      <c r="C897" s="30" t="str">
        <f>IFERROR(VLOOKUP(A897,'_holidays'!A897:C3002,3,False),"Ns")</f>
        <v>N</v>
      </c>
      <c r="D897" s="27">
        <v>136253.42</v>
      </c>
      <c r="E897" s="27">
        <f t="shared" si="1"/>
        <v>136253.42</v>
      </c>
      <c r="F897" s="30" t="str">
        <f t="shared" si="2"/>
        <v>#N/A</v>
      </c>
      <c r="G897" s="30" t="str">
        <f t="shared" si="3"/>
        <v>#N/A</v>
      </c>
      <c r="H897" s="67">
        <f t="shared" si="4"/>
        <v>136253.42</v>
      </c>
    </row>
    <row r="898">
      <c r="A898" s="26">
        <v>42901.0</v>
      </c>
      <c r="B898" s="30" t="str">
        <f>IFERROR(VLOOKUP(A898,'_holidays'!A898:B3003,2, false),"Ns")</f>
        <v>Y</v>
      </c>
      <c r="C898" s="30" t="str">
        <f>IFERROR(VLOOKUP(A898,'_holidays'!A898:C3003,3,False),"Ns")</f>
        <v>N</v>
      </c>
      <c r="D898" s="27">
        <v>135303.255</v>
      </c>
      <c r="E898" s="27">
        <f t="shared" si="1"/>
        <v>135303.255</v>
      </c>
      <c r="F898" s="30" t="str">
        <f t="shared" si="2"/>
        <v>#N/A</v>
      </c>
      <c r="G898" s="30" t="str">
        <f t="shared" si="3"/>
        <v>#N/A</v>
      </c>
      <c r="H898" s="67">
        <f t="shared" si="4"/>
        <v>135303.255</v>
      </c>
    </row>
    <row r="899">
      <c r="A899" s="26">
        <v>42902.0</v>
      </c>
      <c r="B899" s="30" t="str">
        <f>IFERROR(VLOOKUP(A899,'_holidays'!A899:B3004,2, false),"Ns")</f>
        <v>Y</v>
      </c>
      <c r="C899" s="30" t="str">
        <f>IFERROR(VLOOKUP(A899,'_holidays'!A899:C3004,3,False),"Ns")</f>
        <v>N</v>
      </c>
      <c r="D899" s="27">
        <v>135269.635</v>
      </c>
      <c r="E899" s="27">
        <f t="shared" si="1"/>
        <v>135269.635</v>
      </c>
      <c r="F899" s="30" t="str">
        <f t="shared" si="2"/>
        <v>#N/A</v>
      </c>
      <c r="G899" s="30" t="str">
        <f t="shared" si="3"/>
        <v>#N/A</v>
      </c>
      <c r="H899" s="67">
        <f t="shared" si="4"/>
        <v>135269.635</v>
      </c>
    </row>
    <row r="900">
      <c r="A900" s="26">
        <v>42903.0</v>
      </c>
      <c r="B900" s="30" t="str">
        <f>IFERROR(VLOOKUP(A900,'_holidays'!A900:B3005,2, false),"Ns")</f>
        <v>Y</v>
      </c>
      <c r="C900" s="30" t="str">
        <f>IFERROR(VLOOKUP(A900,'_holidays'!A900:C3005,3,False),"Ns")</f>
        <v>N</v>
      </c>
      <c r="D900" s="27">
        <v>121178.68</v>
      </c>
      <c r="E900" s="27">
        <f t="shared" si="1"/>
        <v>121178.68</v>
      </c>
      <c r="F900" s="30" t="str">
        <f t="shared" si="2"/>
        <v>#N/A</v>
      </c>
      <c r="G900" s="30" t="str">
        <f t="shared" si="3"/>
        <v>#N/A</v>
      </c>
      <c r="H900" s="67">
        <f t="shared" si="4"/>
        <v>121178.68</v>
      </c>
    </row>
    <row r="901">
      <c r="A901" s="26">
        <v>42904.0</v>
      </c>
      <c r="B901" s="30" t="str">
        <f>IFERROR(VLOOKUP(A901,'_holidays'!A901:B3006,2, false),"Ns")</f>
        <v>Y</v>
      </c>
      <c r="C901" s="30" t="str">
        <f>IFERROR(VLOOKUP(A901,'_holidays'!A901:C3006,3,False),"Ns")</f>
        <v>N</v>
      </c>
      <c r="D901" s="27">
        <v>116112.74</v>
      </c>
      <c r="E901" s="27">
        <f t="shared" si="1"/>
        <v>116112.74</v>
      </c>
      <c r="F901" s="30" t="str">
        <f t="shared" si="2"/>
        <v>#N/A</v>
      </c>
      <c r="G901" s="30" t="str">
        <f t="shared" si="3"/>
        <v>#N/A</v>
      </c>
      <c r="H901" s="67">
        <f t="shared" si="4"/>
        <v>116112.74</v>
      </c>
    </row>
    <row r="902">
      <c r="A902" s="26">
        <v>42905.0</v>
      </c>
      <c r="B902" s="30" t="str">
        <f>IFERROR(VLOOKUP(A902,'_holidays'!A902:B3007,2, false),"Ns")</f>
        <v>Y</v>
      </c>
      <c r="C902" s="30" t="str">
        <f>IFERROR(VLOOKUP(A902,'_holidays'!A902:C3007,3,False),"Ns")</f>
        <v>N</v>
      </c>
      <c r="D902" s="27">
        <v>134925.74</v>
      </c>
      <c r="E902" s="27">
        <f t="shared" si="1"/>
        <v>134925.74</v>
      </c>
      <c r="F902" s="30" t="str">
        <f t="shared" si="2"/>
        <v>#N/A</v>
      </c>
      <c r="G902" s="30" t="str">
        <f t="shared" si="3"/>
        <v>#N/A</v>
      </c>
      <c r="H902" s="67">
        <f t="shared" si="4"/>
        <v>134925.74</v>
      </c>
    </row>
    <row r="903">
      <c r="A903" s="26">
        <v>42906.0</v>
      </c>
      <c r="B903" s="30" t="str">
        <f>IFERROR(VLOOKUP(A903,'_holidays'!A903:B3008,2, false),"Ns")</f>
        <v>Y</v>
      </c>
      <c r="C903" s="30" t="str">
        <f>IFERROR(VLOOKUP(A903,'_holidays'!A903:C3008,3,False),"Ns")</f>
        <v>N</v>
      </c>
      <c r="D903" s="27">
        <v>131996.97</v>
      </c>
      <c r="E903" s="27">
        <f t="shared" si="1"/>
        <v>131996.97</v>
      </c>
      <c r="F903" s="30" t="str">
        <f t="shared" si="2"/>
        <v>#N/A</v>
      </c>
      <c r="G903" s="30" t="str">
        <f t="shared" si="3"/>
        <v>#N/A</v>
      </c>
      <c r="H903" s="67">
        <f t="shared" si="4"/>
        <v>131996.97</v>
      </c>
    </row>
    <row r="904">
      <c r="A904" s="26">
        <v>42907.0</v>
      </c>
      <c r="B904" s="30" t="str">
        <f>IFERROR(VLOOKUP(A904,'_holidays'!A904:B3009,2, false),"Ns")</f>
        <v>Y</v>
      </c>
      <c r="C904" s="30" t="str">
        <f>IFERROR(VLOOKUP(A904,'_holidays'!A904:C3009,3,False),"Ns")</f>
        <v>N</v>
      </c>
      <c r="D904" s="27">
        <v>139814.3</v>
      </c>
      <c r="E904" s="27">
        <f t="shared" si="1"/>
        <v>139814.3</v>
      </c>
      <c r="F904" s="30" t="str">
        <f t="shared" si="2"/>
        <v>#N/A</v>
      </c>
      <c r="G904" s="30" t="str">
        <f t="shared" si="3"/>
        <v>#N/A</v>
      </c>
      <c r="H904" s="67">
        <f t="shared" si="4"/>
        <v>139814.3</v>
      </c>
    </row>
    <row r="905">
      <c r="A905" s="26">
        <v>42908.0</v>
      </c>
      <c r="B905" s="30" t="str">
        <f>IFERROR(VLOOKUP(A905,'_holidays'!A905:B3010,2, false),"Ns")</f>
        <v>Y</v>
      </c>
      <c r="C905" s="30" t="str">
        <f>IFERROR(VLOOKUP(A905,'_holidays'!A905:C3010,3,False),"Ns")</f>
        <v>N</v>
      </c>
      <c r="D905" s="27">
        <v>140348.57</v>
      </c>
      <c r="E905" s="27">
        <f t="shared" si="1"/>
        <v>140348.57</v>
      </c>
      <c r="F905" s="30" t="str">
        <f t="shared" si="2"/>
        <v>#N/A</v>
      </c>
      <c r="G905" s="30" t="str">
        <f t="shared" si="3"/>
        <v>#N/A</v>
      </c>
      <c r="H905" s="67">
        <f t="shared" si="4"/>
        <v>140348.57</v>
      </c>
    </row>
    <row r="906">
      <c r="A906" s="26">
        <v>42909.0</v>
      </c>
      <c r="B906" s="30" t="str">
        <f>IFERROR(VLOOKUP(A906,'_holidays'!A906:B3011,2, false),"Ns")</f>
        <v>Y</v>
      </c>
      <c r="C906" s="30" t="str">
        <f>IFERROR(VLOOKUP(A906,'_holidays'!A906:C3011,3,False),"Ns")</f>
        <v>N</v>
      </c>
      <c r="D906" s="27">
        <v>132029.575</v>
      </c>
      <c r="E906" s="27">
        <f t="shared" si="1"/>
        <v>132029.575</v>
      </c>
      <c r="F906" s="30" t="str">
        <f t="shared" si="2"/>
        <v>#N/A</v>
      </c>
      <c r="G906" s="30" t="str">
        <f t="shared" si="3"/>
        <v>#N/A</v>
      </c>
      <c r="H906" s="67">
        <f t="shared" si="4"/>
        <v>132029.575</v>
      </c>
    </row>
    <row r="907">
      <c r="A907" s="26">
        <v>42910.0</v>
      </c>
      <c r="B907" s="30" t="str">
        <f>IFERROR(VLOOKUP(A907,'_holidays'!A907:B3012,2, false),"Ns")</f>
        <v>Y</v>
      </c>
      <c r="C907" s="30" t="str">
        <f>IFERROR(VLOOKUP(A907,'_holidays'!A907:C3012,3,False),"Ns")</f>
        <v>N</v>
      </c>
      <c r="D907" s="27">
        <v>122393.325</v>
      </c>
      <c r="E907" s="27">
        <f t="shared" si="1"/>
        <v>122393.325</v>
      </c>
      <c r="F907" s="30" t="str">
        <f t="shared" si="2"/>
        <v>#N/A</v>
      </c>
      <c r="G907" s="30" t="str">
        <f t="shared" si="3"/>
        <v>#N/A</v>
      </c>
      <c r="H907" s="67">
        <f t="shared" si="4"/>
        <v>122393.325</v>
      </c>
    </row>
    <row r="908">
      <c r="A908" s="26">
        <v>42911.0</v>
      </c>
      <c r="B908" s="30" t="str">
        <f>IFERROR(VLOOKUP(A908,'_holidays'!A908:B3013,2, false),"Ns")</f>
        <v>Y</v>
      </c>
      <c r="C908" s="30" t="str">
        <f>IFERROR(VLOOKUP(A908,'_holidays'!A908:C3013,3,False),"Ns")</f>
        <v>N</v>
      </c>
      <c r="D908" s="27">
        <v>118103.865</v>
      </c>
      <c r="E908" s="27">
        <f t="shared" si="1"/>
        <v>118103.865</v>
      </c>
      <c r="F908" s="30" t="str">
        <f t="shared" si="2"/>
        <v>#N/A</v>
      </c>
      <c r="G908" s="30" t="str">
        <f t="shared" si="3"/>
        <v>#N/A</v>
      </c>
      <c r="H908" s="67">
        <f t="shared" si="4"/>
        <v>118103.865</v>
      </c>
    </row>
    <row r="909">
      <c r="A909" s="26">
        <v>42912.0</v>
      </c>
      <c r="B909" s="30" t="str">
        <f>IFERROR(VLOOKUP(A909,'_holidays'!A909:B3014,2, false),"Ns")</f>
        <v>Y</v>
      </c>
      <c r="C909" s="30" t="str">
        <f>IFERROR(VLOOKUP(A909,'_holidays'!A909:C3014,3,False),"Ns")</f>
        <v>N</v>
      </c>
      <c r="D909" s="27">
        <v>138040.38</v>
      </c>
      <c r="E909" s="27">
        <f t="shared" si="1"/>
        <v>138040.38</v>
      </c>
      <c r="F909" s="30" t="str">
        <f t="shared" si="2"/>
        <v>#N/A</v>
      </c>
      <c r="G909" s="30" t="str">
        <f t="shared" si="3"/>
        <v>#N/A</v>
      </c>
      <c r="H909" s="67">
        <f t="shared" si="4"/>
        <v>138040.38</v>
      </c>
    </row>
    <row r="910">
      <c r="A910" s="26">
        <v>42913.0</v>
      </c>
      <c r="B910" s="30" t="str">
        <f>IFERROR(VLOOKUP(A910,'_holidays'!A910:B3015,2, false),"Ns")</f>
        <v>Y</v>
      </c>
      <c r="C910" s="30" t="str">
        <f>IFERROR(VLOOKUP(A910,'_holidays'!A910:C3015,3,False),"Ns")</f>
        <v>N</v>
      </c>
      <c r="D910" s="27">
        <v>144526.63</v>
      </c>
      <c r="E910" s="27">
        <f t="shared" si="1"/>
        <v>144526.63</v>
      </c>
      <c r="F910" s="30" t="str">
        <f t="shared" si="2"/>
        <v>#N/A</v>
      </c>
      <c r="G910" s="30" t="str">
        <f t="shared" si="3"/>
        <v>#N/A</v>
      </c>
      <c r="H910" s="67">
        <f t="shared" si="4"/>
        <v>144526.63</v>
      </c>
    </row>
    <row r="911">
      <c r="A911" s="26">
        <v>42914.0</v>
      </c>
      <c r="B911" s="30" t="str">
        <f>IFERROR(VLOOKUP(A911,'_holidays'!A911:B3016,2, false),"Ns")</f>
        <v>Y</v>
      </c>
      <c r="C911" s="30" t="str">
        <f>IFERROR(VLOOKUP(A911,'_holidays'!A911:C3016,3,False),"Ns")</f>
        <v>N</v>
      </c>
      <c r="D911" s="27">
        <v>141351.895</v>
      </c>
      <c r="E911" s="27">
        <f t="shared" si="1"/>
        <v>141351.895</v>
      </c>
      <c r="F911" s="30" t="str">
        <f t="shared" si="2"/>
        <v>#N/A</v>
      </c>
      <c r="G911" s="30" t="str">
        <f t="shared" si="3"/>
        <v>#N/A</v>
      </c>
      <c r="H911" s="67">
        <f t="shared" si="4"/>
        <v>141351.895</v>
      </c>
    </row>
    <row r="912">
      <c r="A912" s="26">
        <v>42915.0</v>
      </c>
      <c r="B912" s="30" t="str">
        <f>IFERROR(VLOOKUP(A912,'_holidays'!A912:B3017,2, false),"Ns")</f>
        <v>Y</v>
      </c>
      <c r="C912" s="30" t="str">
        <f>IFERROR(VLOOKUP(A912,'_holidays'!A912:C3017,3,False),"Ns")</f>
        <v>N</v>
      </c>
      <c r="D912" s="27">
        <v>138124.06</v>
      </c>
      <c r="E912" s="27">
        <f t="shared" si="1"/>
        <v>138124.06</v>
      </c>
      <c r="F912" s="30" t="str">
        <f t="shared" si="2"/>
        <v>#N/A</v>
      </c>
      <c r="G912" s="30" t="str">
        <f t="shared" si="3"/>
        <v>#N/A</v>
      </c>
      <c r="H912" s="67">
        <f t="shared" si="4"/>
        <v>138124.06</v>
      </c>
    </row>
    <row r="913">
      <c r="A913" s="26">
        <v>42916.0</v>
      </c>
      <c r="B913" s="30" t="str">
        <f>IFERROR(VLOOKUP(A913,'_holidays'!A913:B3018,2, false),"Ns")</f>
        <v>N</v>
      </c>
      <c r="C913" s="30" t="str">
        <f>IFERROR(VLOOKUP(A913,'_holidays'!A913:C3018,3,False),"Ns")</f>
        <v>N</v>
      </c>
      <c r="D913" s="27">
        <v>139275.775</v>
      </c>
      <c r="E913" s="27" t="str">
        <f t="shared" si="1"/>
        <v>#N/A</v>
      </c>
      <c r="F913" s="37">
        <f t="shared" si="2"/>
        <v>139275.775</v>
      </c>
      <c r="G913" s="30" t="str">
        <f t="shared" si="3"/>
        <v>#N/A</v>
      </c>
      <c r="H913" s="67">
        <f t="shared" si="4"/>
        <v>139275.775</v>
      </c>
    </row>
    <row r="914">
      <c r="A914" s="26">
        <v>42917.0</v>
      </c>
      <c r="B914" s="30" t="str">
        <f>IFERROR(VLOOKUP(A914,'_holidays'!A914:B3019,2, false),"Ns")</f>
        <v>Ns</v>
      </c>
      <c r="C914" s="30" t="str">
        <f>IFERROR(VLOOKUP(A914,'_holidays'!A914:C3019,3,False),"Ns")</f>
        <v>Ns</v>
      </c>
      <c r="D914" s="27">
        <v>125949.5</v>
      </c>
      <c r="E914" s="27" t="str">
        <f t="shared" si="1"/>
        <v>#N/A</v>
      </c>
      <c r="F914" s="30" t="str">
        <f t="shared" si="2"/>
        <v>#N/A</v>
      </c>
      <c r="G914" s="30" t="str">
        <f t="shared" si="3"/>
        <v>#N/A</v>
      </c>
      <c r="H914" s="65" t="str">
        <f t="shared" si="4"/>
        <v>#N/A</v>
      </c>
    </row>
    <row r="915">
      <c r="A915" s="26">
        <v>42918.0</v>
      </c>
      <c r="B915" s="30" t="str">
        <f>IFERROR(VLOOKUP(A915,'_holidays'!A915:B3020,2, false),"Ns")</f>
        <v>Ns</v>
      </c>
      <c r="C915" s="30" t="str">
        <f>IFERROR(VLOOKUP(A915,'_holidays'!A915:C3020,3,False),"Ns")</f>
        <v>Ns</v>
      </c>
      <c r="D915" s="27">
        <v>120137.45</v>
      </c>
      <c r="E915" s="27" t="str">
        <f t="shared" si="1"/>
        <v>#N/A</v>
      </c>
      <c r="F915" s="30" t="str">
        <f t="shared" si="2"/>
        <v>#N/A</v>
      </c>
      <c r="G915" s="30" t="str">
        <f t="shared" si="3"/>
        <v>#N/A</v>
      </c>
      <c r="H915" s="65" t="str">
        <f t="shared" si="4"/>
        <v>#N/A</v>
      </c>
    </row>
    <row r="916">
      <c r="A916" s="26">
        <v>42919.0</v>
      </c>
      <c r="B916" s="30" t="str">
        <f>IFERROR(VLOOKUP(A916,'_holidays'!A916:B3021,2, false),"Ns")</f>
        <v>Ns</v>
      </c>
      <c r="C916" s="30" t="str">
        <f>IFERROR(VLOOKUP(A916,'_holidays'!A916:C3021,3,False),"Ns")</f>
        <v>Ns</v>
      </c>
      <c r="D916" s="27">
        <v>139765.32</v>
      </c>
      <c r="E916" s="27" t="str">
        <f t="shared" si="1"/>
        <v>#N/A</v>
      </c>
      <c r="F916" s="30" t="str">
        <f t="shared" si="2"/>
        <v>#N/A</v>
      </c>
      <c r="G916" s="30" t="str">
        <f t="shared" si="3"/>
        <v>#N/A</v>
      </c>
      <c r="H916" s="65" t="str">
        <f t="shared" si="4"/>
        <v>#N/A</v>
      </c>
    </row>
    <row r="917">
      <c r="A917" s="26">
        <v>42920.0</v>
      </c>
      <c r="B917" s="30" t="str">
        <f>IFERROR(VLOOKUP(A917,'_holidays'!A917:B3022,2, false),"Ns")</f>
        <v>Ns</v>
      </c>
      <c r="C917" s="30" t="str">
        <f>IFERROR(VLOOKUP(A917,'_holidays'!A917:C3022,3,False),"Ns")</f>
        <v>Ns</v>
      </c>
      <c r="D917" s="27">
        <v>134029.805</v>
      </c>
      <c r="E917" s="27" t="str">
        <f t="shared" si="1"/>
        <v>#N/A</v>
      </c>
      <c r="F917" s="30" t="str">
        <f t="shared" si="2"/>
        <v>#N/A</v>
      </c>
      <c r="G917" s="30" t="str">
        <f t="shared" si="3"/>
        <v>#N/A</v>
      </c>
      <c r="H917" s="65" t="str">
        <f t="shared" si="4"/>
        <v>#N/A</v>
      </c>
    </row>
    <row r="918">
      <c r="A918" s="26">
        <v>42921.0</v>
      </c>
      <c r="B918" s="30" t="str">
        <f>IFERROR(VLOOKUP(A918,'_holidays'!A918:B3023,2, false),"Ns")</f>
        <v>Ns</v>
      </c>
      <c r="C918" s="30" t="str">
        <f>IFERROR(VLOOKUP(A918,'_holidays'!A918:C3023,3,False),"Ns")</f>
        <v>Ns</v>
      </c>
      <c r="D918" s="27">
        <v>134084.665</v>
      </c>
      <c r="E918" s="27" t="str">
        <f t="shared" si="1"/>
        <v>#N/A</v>
      </c>
      <c r="F918" s="30" t="str">
        <f t="shared" si="2"/>
        <v>#N/A</v>
      </c>
      <c r="G918" s="30" t="str">
        <f t="shared" si="3"/>
        <v>#N/A</v>
      </c>
      <c r="H918" s="65" t="str">
        <f t="shared" si="4"/>
        <v>#N/A</v>
      </c>
    </row>
    <row r="919">
      <c r="A919" s="26">
        <v>42922.0</v>
      </c>
      <c r="B919" s="30" t="str">
        <f>IFERROR(VLOOKUP(A919,'_holidays'!A919:B3024,2, false),"Ns")</f>
        <v>Ns</v>
      </c>
      <c r="C919" s="30" t="str">
        <f>IFERROR(VLOOKUP(A919,'_holidays'!A919:C3024,3,False),"Ns")</f>
        <v>Ns</v>
      </c>
      <c r="D919" s="27">
        <v>137899.715</v>
      </c>
      <c r="E919" s="27" t="str">
        <f t="shared" si="1"/>
        <v>#N/A</v>
      </c>
      <c r="F919" s="30" t="str">
        <f t="shared" si="2"/>
        <v>#N/A</v>
      </c>
      <c r="G919" s="30" t="str">
        <f t="shared" si="3"/>
        <v>#N/A</v>
      </c>
      <c r="H919" s="65" t="str">
        <f t="shared" si="4"/>
        <v>#N/A</v>
      </c>
    </row>
    <row r="920">
      <c r="A920" s="26">
        <v>42923.0</v>
      </c>
      <c r="B920" s="30" t="str">
        <f>IFERROR(VLOOKUP(A920,'_holidays'!A920:B3025,2, false),"Ns")</f>
        <v>N</v>
      </c>
      <c r="C920" s="30" t="str">
        <f>IFERROR(VLOOKUP(A920,'_holidays'!A920:C3025,3,False),"Ns")</f>
        <v>N</v>
      </c>
      <c r="D920" s="27">
        <v>134078.07</v>
      </c>
      <c r="E920" s="27" t="str">
        <f t="shared" si="1"/>
        <v>#N/A</v>
      </c>
      <c r="F920" s="37">
        <f t="shared" si="2"/>
        <v>134078.07</v>
      </c>
      <c r="G920" s="30" t="str">
        <f t="shared" si="3"/>
        <v>#N/A</v>
      </c>
      <c r="H920" s="67">
        <f t="shared" si="4"/>
        <v>134078.07</v>
      </c>
    </row>
    <row r="921">
      <c r="A921" s="26">
        <v>42924.0</v>
      </c>
      <c r="B921" s="30" t="str">
        <f>IFERROR(VLOOKUP(A921,'_holidays'!A921:B3026,2, false),"Ns")</f>
        <v>Y</v>
      </c>
      <c r="C921" s="30" t="str">
        <f>IFERROR(VLOOKUP(A921,'_holidays'!A921:C3026,3,False),"Ns")</f>
        <v>N</v>
      </c>
      <c r="D921" s="27">
        <v>123687.97</v>
      </c>
      <c r="E921" s="27">
        <f t="shared" si="1"/>
        <v>123687.97</v>
      </c>
      <c r="F921" s="30" t="str">
        <f t="shared" si="2"/>
        <v>#N/A</v>
      </c>
      <c r="G921" s="30" t="str">
        <f t="shared" si="3"/>
        <v>#N/A</v>
      </c>
      <c r="H921" s="67">
        <f t="shared" si="4"/>
        <v>123687.97</v>
      </c>
    </row>
    <row r="922">
      <c r="A922" s="26">
        <v>42925.0</v>
      </c>
      <c r="B922" s="30" t="str">
        <f>IFERROR(VLOOKUP(A922,'_holidays'!A922:B3027,2, false),"Ns")</f>
        <v>Y</v>
      </c>
      <c r="C922" s="30" t="str">
        <f>IFERROR(VLOOKUP(A922,'_holidays'!A922:C3027,3,False),"Ns")</f>
        <v>N</v>
      </c>
      <c r="D922" s="27">
        <v>116064.03</v>
      </c>
      <c r="E922" s="27">
        <f t="shared" si="1"/>
        <v>116064.03</v>
      </c>
      <c r="F922" s="30" t="str">
        <f t="shared" si="2"/>
        <v>#N/A</v>
      </c>
      <c r="G922" s="30" t="str">
        <f t="shared" si="3"/>
        <v>#N/A</v>
      </c>
      <c r="H922" s="67">
        <f t="shared" si="4"/>
        <v>116064.03</v>
      </c>
    </row>
    <row r="923">
      <c r="A923" s="26">
        <v>42926.0</v>
      </c>
      <c r="B923" s="30" t="str">
        <f>IFERROR(VLOOKUP(A923,'_holidays'!A923:B3028,2, false),"Ns")</f>
        <v>N</v>
      </c>
      <c r="C923" s="30" t="str">
        <f>IFERROR(VLOOKUP(A923,'_holidays'!A923:C3028,3,False),"Ns")</f>
        <v>N</v>
      </c>
      <c r="D923" s="27">
        <v>133132.325</v>
      </c>
      <c r="E923" s="27" t="str">
        <f t="shared" si="1"/>
        <v>#N/A</v>
      </c>
      <c r="F923" s="37">
        <f t="shared" si="2"/>
        <v>133132.325</v>
      </c>
      <c r="G923" s="30" t="str">
        <f t="shared" si="3"/>
        <v>#N/A</v>
      </c>
      <c r="H923" s="67">
        <f t="shared" si="4"/>
        <v>133132.325</v>
      </c>
    </row>
    <row r="924">
      <c r="A924" s="26">
        <v>42927.0</v>
      </c>
      <c r="B924" s="30" t="str">
        <f>IFERROR(VLOOKUP(A924,'_holidays'!A924:B3029,2, false),"Ns")</f>
        <v>Y</v>
      </c>
      <c r="C924" s="30" t="str">
        <f>IFERROR(VLOOKUP(A924,'_holidays'!A924:C3029,3,False),"Ns")</f>
        <v>Y</v>
      </c>
      <c r="D924" s="27">
        <v>137352.78</v>
      </c>
      <c r="E924" s="27">
        <f t="shared" si="1"/>
        <v>137352.78</v>
      </c>
      <c r="F924" s="30" t="str">
        <f t="shared" si="2"/>
        <v>#N/A</v>
      </c>
      <c r="G924" s="37">
        <f t="shared" si="3"/>
        <v>137352.78</v>
      </c>
      <c r="H924" s="65" t="str">
        <f t="shared" si="4"/>
        <v>#N/A</v>
      </c>
    </row>
    <row r="925">
      <c r="A925" s="26">
        <v>42928.0</v>
      </c>
      <c r="B925" s="30" t="str">
        <f>IFERROR(VLOOKUP(A925,'_holidays'!A925:B3030,2, false),"Ns")</f>
        <v>Y</v>
      </c>
      <c r="C925" s="30" t="str">
        <f>IFERROR(VLOOKUP(A925,'_holidays'!A925:C3030,3,False),"Ns")</f>
        <v>N</v>
      </c>
      <c r="D925" s="27">
        <v>138152.105</v>
      </c>
      <c r="E925" s="27">
        <f t="shared" si="1"/>
        <v>138152.105</v>
      </c>
      <c r="F925" s="30" t="str">
        <f t="shared" si="2"/>
        <v>#N/A</v>
      </c>
      <c r="G925" s="30" t="str">
        <f t="shared" si="3"/>
        <v>#N/A</v>
      </c>
      <c r="H925" s="67">
        <f t="shared" si="4"/>
        <v>138152.105</v>
      </c>
    </row>
    <row r="926">
      <c r="A926" s="26">
        <v>42929.0</v>
      </c>
      <c r="B926" s="30" t="str">
        <f>IFERROR(VLOOKUP(A926,'_holidays'!A926:B3031,2, false),"Ns")</f>
        <v>N</v>
      </c>
      <c r="C926" s="30" t="str">
        <f>IFERROR(VLOOKUP(A926,'_holidays'!A926:C3031,3,False),"Ns")</f>
        <v>N</v>
      </c>
      <c r="D926" s="27">
        <v>134622.39</v>
      </c>
      <c r="E926" s="27" t="str">
        <f t="shared" si="1"/>
        <v>#N/A</v>
      </c>
      <c r="F926" s="37">
        <f t="shared" si="2"/>
        <v>134622.39</v>
      </c>
      <c r="G926" s="30" t="str">
        <f t="shared" si="3"/>
        <v>#N/A</v>
      </c>
      <c r="H926" s="67">
        <f t="shared" si="4"/>
        <v>134622.39</v>
      </c>
    </row>
    <row r="927">
      <c r="A927" s="26">
        <v>42930.0</v>
      </c>
      <c r="B927" s="30" t="str">
        <f>IFERROR(VLOOKUP(A927,'_holidays'!A927:B3032,2, false),"Ns")</f>
        <v>N</v>
      </c>
      <c r="C927" s="30" t="str">
        <f>IFERROR(VLOOKUP(A927,'_holidays'!A927:C3032,3,False),"Ns")</f>
        <v>N</v>
      </c>
      <c r="D927" s="27">
        <v>131387.745</v>
      </c>
      <c r="E927" s="27" t="str">
        <f t="shared" si="1"/>
        <v>#N/A</v>
      </c>
      <c r="F927" s="37">
        <f t="shared" si="2"/>
        <v>131387.745</v>
      </c>
      <c r="G927" s="30" t="str">
        <f t="shared" si="3"/>
        <v>#N/A</v>
      </c>
      <c r="H927" s="67">
        <f t="shared" si="4"/>
        <v>131387.745</v>
      </c>
    </row>
    <row r="928">
      <c r="A928" s="26">
        <v>42931.0</v>
      </c>
      <c r="B928" s="30" t="str">
        <f>IFERROR(VLOOKUP(A928,'_holidays'!A928:B3033,2, false),"Ns")</f>
        <v>N</v>
      </c>
      <c r="C928" s="30" t="str">
        <f>IFERROR(VLOOKUP(A928,'_holidays'!A928:C3033,3,False),"Ns")</f>
        <v>N</v>
      </c>
      <c r="D928" s="27">
        <v>124486.695</v>
      </c>
      <c r="E928" s="27" t="str">
        <f t="shared" si="1"/>
        <v>#N/A</v>
      </c>
      <c r="F928" s="37">
        <f t="shared" si="2"/>
        <v>124486.695</v>
      </c>
      <c r="G928" s="30" t="str">
        <f t="shared" si="3"/>
        <v>#N/A</v>
      </c>
      <c r="H928" s="67">
        <f t="shared" si="4"/>
        <v>124486.695</v>
      </c>
    </row>
    <row r="929">
      <c r="A929" s="26">
        <v>42932.0</v>
      </c>
      <c r="B929" s="30" t="str">
        <f>IFERROR(VLOOKUP(A929,'_holidays'!A929:B3034,2, false),"Ns")</f>
        <v>N</v>
      </c>
      <c r="C929" s="30" t="str">
        <f>IFERROR(VLOOKUP(A929,'_holidays'!A929:C3034,3,False),"Ns")</f>
        <v>N</v>
      </c>
      <c r="D929" s="27">
        <v>119927.64</v>
      </c>
      <c r="E929" s="27" t="str">
        <f t="shared" si="1"/>
        <v>#N/A</v>
      </c>
      <c r="F929" s="37">
        <f t="shared" si="2"/>
        <v>119927.64</v>
      </c>
      <c r="G929" s="30" t="str">
        <f t="shared" si="3"/>
        <v>#N/A</v>
      </c>
      <c r="H929" s="67">
        <f t="shared" si="4"/>
        <v>119927.64</v>
      </c>
    </row>
    <row r="930">
      <c r="A930" s="26">
        <v>42933.0</v>
      </c>
      <c r="B930" s="30" t="str">
        <f>IFERROR(VLOOKUP(A930,'_holidays'!A930:B3035,2, false),"Ns")</f>
        <v>N</v>
      </c>
      <c r="C930" s="30" t="str">
        <f>IFERROR(VLOOKUP(A930,'_holidays'!A930:C3035,3,False),"Ns")</f>
        <v>N</v>
      </c>
      <c r="D930" s="27">
        <v>131868.24</v>
      </c>
      <c r="E930" s="27" t="str">
        <f t="shared" si="1"/>
        <v>#N/A</v>
      </c>
      <c r="F930" s="37">
        <f t="shared" si="2"/>
        <v>131868.24</v>
      </c>
      <c r="G930" s="30" t="str">
        <f t="shared" si="3"/>
        <v>#N/A</v>
      </c>
      <c r="H930" s="67">
        <f t="shared" si="4"/>
        <v>131868.24</v>
      </c>
    </row>
    <row r="931">
      <c r="A931" s="26">
        <v>42934.0</v>
      </c>
      <c r="B931" s="30" t="str">
        <f>IFERROR(VLOOKUP(A931,'_holidays'!A931:B3036,2, false),"Ns")</f>
        <v>Y</v>
      </c>
      <c r="C931" s="30" t="str">
        <f>IFERROR(VLOOKUP(A931,'_holidays'!A931:C3036,3,False),"Ns")</f>
        <v>N</v>
      </c>
      <c r="D931" s="27">
        <v>136121.835</v>
      </c>
      <c r="E931" s="27">
        <f t="shared" si="1"/>
        <v>136121.835</v>
      </c>
      <c r="F931" s="30" t="str">
        <f t="shared" si="2"/>
        <v>#N/A</v>
      </c>
      <c r="G931" s="30" t="str">
        <f t="shared" si="3"/>
        <v>#N/A</v>
      </c>
      <c r="H931" s="67">
        <f t="shared" si="4"/>
        <v>136121.835</v>
      </c>
    </row>
    <row r="932">
      <c r="A932" s="26">
        <v>42935.0</v>
      </c>
      <c r="B932" s="30" t="str">
        <f>IFERROR(VLOOKUP(A932,'_holidays'!A932:B3037,2, false),"Ns")</f>
        <v>Y</v>
      </c>
      <c r="C932" s="30" t="str">
        <f>IFERROR(VLOOKUP(A932,'_holidays'!A932:C3037,3,False),"Ns")</f>
        <v>N</v>
      </c>
      <c r="D932" s="27">
        <v>133906.26</v>
      </c>
      <c r="E932" s="27">
        <f t="shared" si="1"/>
        <v>133906.26</v>
      </c>
      <c r="F932" s="30" t="str">
        <f t="shared" si="2"/>
        <v>#N/A</v>
      </c>
      <c r="G932" s="30" t="str">
        <f t="shared" si="3"/>
        <v>#N/A</v>
      </c>
      <c r="H932" s="67">
        <f t="shared" si="4"/>
        <v>133906.26</v>
      </c>
    </row>
    <row r="933">
      <c r="A933" s="26">
        <v>42936.0</v>
      </c>
      <c r="B933" s="30" t="str">
        <f>IFERROR(VLOOKUP(A933,'_holidays'!A933:B3038,2, false),"Ns")</f>
        <v>Y</v>
      </c>
      <c r="C933" s="30" t="str">
        <f>IFERROR(VLOOKUP(A933,'_holidays'!A933:C3038,3,False),"Ns")</f>
        <v>N</v>
      </c>
      <c r="D933" s="27">
        <v>139316.29</v>
      </c>
      <c r="E933" s="27">
        <f t="shared" si="1"/>
        <v>139316.29</v>
      </c>
      <c r="F933" s="30" t="str">
        <f t="shared" si="2"/>
        <v>#N/A</v>
      </c>
      <c r="G933" s="30" t="str">
        <f t="shared" si="3"/>
        <v>#N/A</v>
      </c>
      <c r="H933" s="67">
        <f t="shared" si="4"/>
        <v>139316.29</v>
      </c>
    </row>
    <row r="934">
      <c r="A934" s="26">
        <v>42937.0</v>
      </c>
      <c r="B934" s="30" t="str">
        <f>IFERROR(VLOOKUP(A934,'_holidays'!A934:B3039,2, false),"Ns")</f>
        <v>Y</v>
      </c>
      <c r="C934" s="30" t="str">
        <f>IFERROR(VLOOKUP(A934,'_holidays'!A934:C3039,3,False),"Ns")</f>
        <v>N</v>
      </c>
      <c r="D934" s="27">
        <v>140073.895</v>
      </c>
      <c r="E934" s="27">
        <f t="shared" si="1"/>
        <v>140073.895</v>
      </c>
      <c r="F934" s="30" t="str">
        <f t="shared" si="2"/>
        <v>#N/A</v>
      </c>
      <c r="G934" s="30" t="str">
        <f t="shared" si="3"/>
        <v>#N/A</v>
      </c>
      <c r="H934" s="67">
        <f t="shared" si="4"/>
        <v>140073.895</v>
      </c>
    </row>
    <row r="935">
      <c r="A935" s="26">
        <v>42938.0</v>
      </c>
      <c r="B935" s="30" t="str">
        <f>IFERROR(VLOOKUP(A935,'_holidays'!A935:B3040,2, false),"Ns")</f>
        <v>Y</v>
      </c>
      <c r="C935" s="30" t="str">
        <f>IFERROR(VLOOKUP(A935,'_holidays'!A935:C3040,3,False),"Ns")</f>
        <v>N</v>
      </c>
      <c r="D935" s="27">
        <v>122397.13</v>
      </c>
      <c r="E935" s="27">
        <f t="shared" si="1"/>
        <v>122397.13</v>
      </c>
      <c r="F935" s="30" t="str">
        <f t="shared" si="2"/>
        <v>#N/A</v>
      </c>
      <c r="G935" s="30" t="str">
        <f t="shared" si="3"/>
        <v>#N/A</v>
      </c>
      <c r="H935" s="67">
        <f t="shared" si="4"/>
        <v>122397.13</v>
      </c>
    </row>
    <row r="936">
      <c r="A936" s="26">
        <v>42939.0</v>
      </c>
      <c r="B936" s="30" t="str">
        <f>IFERROR(VLOOKUP(A936,'_holidays'!A936:B3041,2, false),"Ns")</f>
        <v>Y</v>
      </c>
      <c r="C936" s="30" t="str">
        <f>IFERROR(VLOOKUP(A936,'_holidays'!A936:C3041,3,False),"Ns")</f>
        <v>N</v>
      </c>
      <c r="D936" s="27">
        <v>118007.665</v>
      </c>
      <c r="E936" s="27">
        <f t="shared" si="1"/>
        <v>118007.665</v>
      </c>
      <c r="F936" s="30" t="str">
        <f t="shared" si="2"/>
        <v>#N/A</v>
      </c>
      <c r="G936" s="30" t="str">
        <f t="shared" si="3"/>
        <v>#N/A</v>
      </c>
      <c r="H936" s="67">
        <f t="shared" si="4"/>
        <v>118007.665</v>
      </c>
    </row>
    <row r="937">
      <c r="A937" s="26">
        <v>42940.0</v>
      </c>
      <c r="B937" s="30" t="str">
        <f>IFERROR(VLOOKUP(A937,'_holidays'!A937:B3042,2, false),"Ns")</f>
        <v>Y</v>
      </c>
      <c r="C937" s="30" t="str">
        <f>IFERROR(VLOOKUP(A937,'_holidays'!A937:C3042,3,False),"Ns")</f>
        <v>N</v>
      </c>
      <c r="D937" s="27">
        <v>136330.59</v>
      </c>
      <c r="E937" s="27">
        <f t="shared" si="1"/>
        <v>136330.59</v>
      </c>
      <c r="F937" s="30" t="str">
        <f t="shared" si="2"/>
        <v>#N/A</v>
      </c>
      <c r="G937" s="30" t="str">
        <f t="shared" si="3"/>
        <v>#N/A</v>
      </c>
      <c r="H937" s="67">
        <f t="shared" si="4"/>
        <v>136330.59</v>
      </c>
    </row>
    <row r="938">
      <c r="A938" s="26">
        <v>42941.0</v>
      </c>
      <c r="B938" s="30" t="str">
        <f>IFERROR(VLOOKUP(A938,'_holidays'!A938:B3043,2, false),"Ns")</f>
        <v>Y</v>
      </c>
      <c r="C938" s="30" t="str">
        <f>IFERROR(VLOOKUP(A938,'_holidays'!A938:C3043,3,False),"Ns")</f>
        <v>N</v>
      </c>
      <c r="D938" s="27">
        <v>129699.265</v>
      </c>
      <c r="E938" s="27">
        <f t="shared" si="1"/>
        <v>129699.265</v>
      </c>
      <c r="F938" s="30" t="str">
        <f t="shared" si="2"/>
        <v>#N/A</v>
      </c>
      <c r="G938" s="30" t="str">
        <f t="shared" si="3"/>
        <v>#N/A</v>
      </c>
      <c r="H938" s="67">
        <f t="shared" si="4"/>
        <v>129699.265</v>
      </c>
    </row>
    <row r="939">
      <c r="A939" s="26">
        <v>42942.0</v>
      </c>
      <c r="B939" s="30" t="str">
        <f>IFERROR(VLOOKUP(A939,'_holidays'!A939:B3044,2, false),"Ns")</f>
        <v>Y</v>
      </c>
      <c r="C939" s="30" t="str">
        <f>IFERROR(VLOOKUP(A939,'_holidays'!A939:C3044,3,False),"Ns")</f>
        <v>N</v>
      </c>
      <c r="D939" s="27">
        <v>133198.34</v>
      </c>
      <c r="E939" s="27">
        <f t="shared" si="1"/>
        <v>133198.34</v>
      </c>
      <c r="F939" s="30" t="str">
        <f t="shared" si="2"/>
        <v>#N/A</v>
      </c>
      <c r="G939" s="30" t="str">
        <f t="shared" si="3"/>
        <v>#N/A</v>
      </c>
      <c r="H939" s="67">
        <f t="shared" si="4"/>
        <v>133198.34</v>
      </c>
    </row>
    <row r="940">
      <c r="A940" s="26">
        <v>42943.0</v>
      </c>
      <c r="B940" s="30" t="str">
        <f>IFERROR(VLOOKUP(A940,'_holidays'!A940:B3045,2, false),"Ns")</f>
        <v>Y</v>
      </c>
      <c r="C940" s="30" t="str">
        <f>IFERROR(VLOOKUP(A940,'_holidays'!A940:C3045,3,False),"Ns")</f>
        <v>N</v>
      </c>
      <c r="D940" s="27">
        <v>136003.915</v>
      </c>
      <c r="E940" s="27">
        <f t="shared" si="1"/>
        <v>136003.915</v>
      </c>
      <c r="F940" s="30" t="str">
        <f t="shared" si="2"/>
        <v>#N/A</v>
      </c>
      <c r="G940" s="30" t="str">
        <f t="shared" si="3"/>
        <v>#N/A</v>
      </c>
      <c r="H940" s="67">
        <f t="shared" si="4"/>
        <v>136003.915</v>
      </c>
    </row>
    <row r="941">
      <c r="A941" s="26">
        <v>42944.0</v>
      </c>
      <c r="B941" s="30" t="str">
        <f>IFERROR(VLOOKUP(A941,'_holidays'!A941:B3046,2, false),"Ns")</f>
        <v>Y</v>
      </c>
      <c r="C941" s="30" t="str">
        <f>IFERROR(VLOOKUP(A941,'_holidays'!A941:C3046,3,False),"Ns")</f>
        <v>N</v>
      </c>
      <c r="D941" s="27">
        <v>130432.05</v>
      </c>
      <c r="E941" s="27">
        <f t="shared" si="1"/>
        <v>130432.05</v>
      </c>
      <c r="F941" s="30" t="str">
        <f t="shared" si="2"/>
        <v>#N/A</v>
      </c>
      <c r="G941" s="30" t="str">
        <f t="shared" si="3"/>
        <v>#N/A</v>
      </c>
      <c r="H941" s="67">
        <f t="shared" si="4"/>
        <v>130432.05</v>
      </c>
    </row>
    <row r="942">
      <c r="A942" s="26">
        <v>42945.0</v>
      </c>
      <c r="B942" s="30" t="str">
        <f>IFERROR(VLOOKUP(A942,'_holidays'!A942:B3047,2, false),"Ns")</f>
        <v>Y</v>
      </c>
      <c r="C942" s="30" t="str">
        <f>IFERROR(VLOOKUP(A942,'_holidays'!A942:C3047,3,False),"Ns")</f>
        <v>N</v>
      </c>
      <c r="D942" s="27">
        <v>111331.235</v>
      </c>
      <c r="E942" s="27">
        <f t="shared" si="1"/>
        <v>111331.235</v>
      </c>
      <c r="F942" s="30" t="str">
        <f t="shared" si="2"/>
        <v>#N/A</v>
      </c>
      <c r="G942" s="30" t="str">
        <f t="shared" si="3"/>
        <v>#N/A</v>
      </c>
      <c r="H942" s="67">
        <f t="shared" si="4"/>
        <v>111331.235</v>
      </c>
    </row>
    <row r="943">
      <c r="A943" s="26">
        <v>42946.0</v>
      </c>
      <c r="B943" s="30" t="str">
        <f>IFERROR(VLOOKUP(A943,'_holidays'!A943:B3048,2, false),"Ns")</f>
        <v>Y</v>
      </c>
      <c r="C943" s="30" t="str">
        <f>IFERROR(VLOOKUP(A943,'_holidays'!A943:C3048,3,False),"Ns")</f>
        <v>N</v>
      </c>
      <c r="D943" s="27">
        <v>107580.495</v>
      </c>
      <c r="E943" s="27">
        <f t="shared" si="1"/>
        <v>107580.495</v>
      </c>
      <c r="F943" s="30" t="str">
        <f t="shared" si="2"/>
        <v>#N/A</v>
      </c>
      <c r="G943" s="30" t="str">
        <f t="shared" si="3"/>
        <v>#N/A</v>
      </c>
      <c r="H943" s="67">
        <f t="shared" si="4"/>
        <v>107580.495</v>
      </c>
    </row>
    <row r="944">
      <c r="A944" s="26">
        <v>42947.0</v>
      </c>
      <c r="B944" s="30" t="str">
        <f>IFERROR(VLOOKUP(A944,'_holidays'!A944:B3049,2, false),"Ns")</f>
        <v>Y</v>
      </c>
      <c r="C944" s="30" t="str">
        <f>IFERROR(VLOOKUP(A944,'_holidays'!A944:C3049,3,False),"Ns")</f>
        <v>N</v>
      </c>
      <c r="D944" s="27">
        <v>132276.88</v>
      </c>
      <c r="E944" s="27">
        <f t="shared" si="1"/>
        <v>132276.88</v>
      </c>
      <c r="F944" s="30" t="str">
        <f t="shared" si="2"/>
        <v>#N/A</v>
      </c>
      <c r="G944" s="30" t="str">
        <f t="shared" si="3"/>
        <v>#N/A</v>
      </c>
      <c r="H944" s="67">
        <f t="shared" si="4"/>
        <v>132276.88</v>
      </c>
    </row>
    <row r="945">
      <c r="A945" s="26">
        <v>42948.0</v>
      </c>
      <c r="B945" s="30" t="str">
        <f>IFERROR(VLOOKUP(A945,'_holidays'!A945:B3050,2, false),"Ns")</f>
        <v>Ns</v>
      </c>
      <c r="C945" s="30" t="str">
        <f>IFERROR(VLOOKUP(A945,'_holidays'!A945:C3050,3,False),"Ns")</f>
        <v>Ns</v>
      </c>
      <c r="D945" s="27">
        <v>137617.88</v>
      </c>
      <c r="E945" s="27" t="str">
        <f t="shared" si="1"/>
        <v>#N/A</v>
      </c>
      <c r="F945" s="30" t="str">
        <f t="shared" si="2"/>
        <v>#N/A</v>
      </c>
      <c r="G945" s="30" t="str">
        <f t="shared" si="3"/>
        <v>#N/A</v>
      </c>
      <c r="H945" s="65" t="str">
        <f t="shared" si="4"/>
        <v>#N/A</v>
      </c>
    </row>
    <row r="946">
      <c r="A946" s="26">
        <v>42949.0</v>
      </c>
      <c r="B946" s="30" t="str">
        <f>IFERROR(VLOOKUP(A946,'_holidays'!A946:B3051,2, false),"Ns")</f>
        <v>Ns</v>
      </c>
      <c r="C946" s="30" t="str">
        <f>IFERROR(VLOOKUP(A946,'_holidays'!A946:C3051,3,False),"Ns")</f>
        <v>Ns</v>
      </c>
      <c r="D946" s="27">
        <v>140729.185</v>
      </c>
      <c r="E946" s="27" t="str">
        <f t="shared" si="1"/>
        <v>#N/A</v>
      </c>
      <c r="F946" s="30" t="str">
        <f t="shared" si="2"/>
        <v>#N/A</v>
      </c>
      <c r="G946" s="30" t="str">
        <f t="shared" si="3"/>
        <v>#N/A</v>
      </c>
      <c r="H946" s="65" t="str">
        <f t="shared" si="4"/>
        <v>#N/A</v>
      </c>
    </row>
    <row r="947">
      <c r="A947" s="26">
        <v>42950.0</v>
      </c>
      <c r="B947" s="30" t="str">
        <f>IFERROR(VLOOKUP(A947,'_holidays'!A947:B3052,2, false),"Ns")</f>
        <v>Ns</v>
      </c>
      <c r="C947" s="30" t="str">
        <f>IFERROR(VLOOKUP(A947,'_holidays'!A947:C3052,3,False),"Ns")</f>
        <v>Ns</v>
      </c>
      <c r="D947" s="27">
        <v>151355.43</v>
      </c>
      <c r="E947" s="27" t="str">
        <f t="shared" si="1"/>
        <v>#N/A</v>
      </c>
      <c r="F947" s="30" t="str">
        <f t="shared" si="2"/>
        <v>#N/A</v>
      </c>
      <c r="G947" s="30" t="str">
        <f t="shared" si="3"/>
        <v>#N/A</v>
      </c>
      <c r="H947" s="65" t="str">
        <f t="shared" si="4"/>
        <v>#N/A</v>
      </c>
    </row>
    <row r="948">
      <c r="A948" s="26">
        <v>42951.0</v>
      </c>
      <c r="B948" s="30" t="str">
        <f>IFERROR(VLOOKUP(A948,'_holidays'!A948:B3053,2, false),"Ns")</f>
        <v>Ns</v>
      </c>
      <c r="C948" s="30" t="str">
        <f>IFERROR(VLOOKUP(A948,'_holidays'!A948:C3053,3,False),"Ns")</f>
        <v>Ns</v>
      </c>
      <c r="D948" s="27">
        <v>141647.895</v>
      </c>
      <c r="E948" s="27" t="str">
        <f t="shared" si="1"/>
        <v>#N/A</v>
      </c>
      <c r="F948" s="30" t="str">
        <f t="shared" si="2"/>
        <v>#N/A</v>
      </c>
      <c r="G948" s="30" t="str">
        <f t="shared" si="3"/>
        <v>#N/A</v>
      </c>
      <c r="H948" s="65" t="str">
        <f t="shared" si="4"/>
        <v>#N/A</v>
      </c>
    </row>
    <row r="949">
      <c r="A949" s="26">
        <v>42952.0</v>
      </c>
      <c r="B949" s="30" t="str">
        <f>IFERROR(VLOOKUP(A949,'_holidays'!A949:B3054,2, false),"Ns")</f>
        <v>Ns</v>
      </c>
      <c r="C949" s="30" t="str">
        <f>IFERROR(VLOOKUP(A949,'_holidays'!A949:C3054,3,False),"Ns")</f>
        <v>Ns</v>
      </c>
      <c r="D949" s="27">
        <v>116696.455</v>
      </c>
      <c r="E949" s="27" t="str">
        <f t="shared" si="1"/>
        <v>#N/A</v>
      </c>
      <c r="F949" s="30" t="str">
        <f t="shared" si="2"/>
        <v>#N/A</v>
      </c>
      <c r="G949" s="30" t="str">
        <f t="shared" si="3"/>
        <v>#N/A</v>
      </c>
      <c r="H949" s="65" t="str">
        <f t="shared" si="4"/>
        <v>#N/A</v>
      </c>
    </row>
    <row r="950">
      <c r="A950" s="26">
        <v>42953.0</v>
      </c>
      <c r="B950" s="30" t="str">
        <f>IFERROR(VLOOKUP(A950,'_holidays'!A950:B3055,2, false),"Ns")</f>
        <v>Ns</v>
      </c>
      <c r="C950" s="30" t="str">
        <f>IFERROR(VLOOKUP(A950,'_holidays'!A950:C3055,3,False),"Ns")</f>
        <v>Ns</v>
      </c>
      <c r="D950" s="27">
        <v>117351.14</v>
      </c>
      <c r="E950" s="27" t="str">
        <f t="shared" si="1"/>
        <v>#N/A</v>
      </c>
      <c r="F950" s="30" t="str">
        <f t="shared" si="2"/>
        <v>#N/A</v>
      </c>
      <c r="G950" s="30" t="str">
        <f t="shared" si="3"/>
        <v>#N/A</v>
      </c>
      <c r="H950" s="65" t="str">
        <f t="shared" si="4"/>
        <v>#N/A</v>
      </c>
    </row>
    <row r="951">
      <c r="A951" s="26">
        <v>42954.0</v>
      </c>
      <c r="B951" s="30" t="str">
        <f>IFERROR(VLOOKUP(A951,'_holidays'!A951:B3056,2, false),"Ns")</f>
        <v>Ns</v>
      </c>
      <c r="C951" s="30" t="str">
        <f>IFERROR(VLOOKUP(A951,'_holidays'!A951:C3056,3,False),"Ns")</f>
        <v>Ns</v>
      </c>
      <c r="D951" s="27">
        <v>138963.175</v>
      </c>
      <c r="E951" s="27" t="str">
        <f t="shared" si="1"/>
        <v>#N/A</v>
      </c>
      <c r="F951" s="30" t="str">
        <f t="shared" si="2"/>
        <v>#N/A</v>
      </c>
      <c r="G951" s="30" t="str">
        <f t="shared" si="3"/>
        <v>#N/A</v>
      </c>
      <c r="H951" s="65" t="str">
        <f t="shared" si="4"/>
        <v>#N/A</v>
      </c>
    </row>
    <row r="952">
      <c r="A952" s="26">
        <v>42955.0</v>
      </c>
      <c r="B952" s="30" t="str">
        <f>IFERROR(VLOOKUP(A952,'_holidays'!A952:B3057,2, false),"Ns")</f>
        <v>Y</v>
      </c>
      <c r="C952" s="30" t="str">
        <f>IFERROR(VLOOKUP(A952,'_holidays'!A952:C3057,3,False),"Ns")</f>
        <v>N</v>
      </c>
      <c r="D952" s="27">
        <v>139108.435</v>
      </c>
      <c r="E952" s="27">
        <f t="shared" si="1"/>
        <v>139108.435</v>
      </c>
      <c r="F952" s="30" t="str">
        <f t="shared" si="2"/>
        <v>#N/A</v>
      </c>
      <c r="G952" s="30" t="str">
        <f t="shared" si="3"/>
        <v>#N/A</v>
      </c>
      <c r="H952" s="67">
        <f t="shared" si="4"/>
        <v>139108.435</v>
      </c>
    </row>
    <row r="953">
      <c r="A953" s="26">
        <v>42956.0</v>
      </c>
      <c r="B953" s="30" t="str">
        <f>IFERROR(VLOOKUP(A953,'_holidays'!A953:B3058,2, false),"Ns")</f>
        <v>Y</v>
      </c>
      <c r="C953" s="30" t="str">
        <f>IFERROR(VLOOKUP(A953,'_holidays'!A953:C3058,3,False),"Ns")</f>
        <v>N</v>
      </c>
      <c r="D953" s="27">
        <v>130044.375</v>
      </c>
      <c r="E953" s="27">
        <f t="shared" si="1"/>
        <v>130044.375</v>
      </c>
      <c r="F953" s="30" t="str">
        <f t="shared" si="2"/>
        <v>#N/A</v>
      </c>
      <c r="G953" s="30" t="str">
        <f t="shared" si="3"/>
        <v>#N/A</v>
      </c>
      <c r="H953" s="67">
        <f t="shared" si="4"/>
        <v>130044.375</v>
      </c>
    </row>
    <row r="954">
      <c r="A954" s="26">
        <v>42957.0</v>
      </c>
      <c r="B954" s="30" t="str">
        <f>IFERROR(VLOOKUP(A954,'_holidays'!A954:B3059,2, false),"Ns")</f>
        <v>N</v>
      </c>
      <c r="C954" s="30" t="str">
        <f>IFERROR(VLOOKUP(A954,'_holidays'!A954:C3059,3,False),"Ns")</f>
        <v>N</v>
      </c>
      <c r="D954" s="27">
        <v>122361.925</v>
      </c>
      <c r="E954" s="27" t="str">
        <f t="shared" si="1"/>
        <v>#N/A</v>
      </c>
      <c r="F954" s="37">
        <f t="shared" si="2"/>
        <v>122361.925</v>
      </c>
      <c r="G954" s="30" t="str">
        <f t="shared" si="3"/>
        <v>#N/A</v>
      </c>
      <c r="H954" s="67">
        <f t="shared" si="4"/>
        <v>122361.925</v>
      </c>
    </row>
    <row r="955">
      <c r="A955" s="26">
        <v>42958.0</v>
      </c>
      <c r="B955" s="30" t="str">
        <f>IFERROR(VLOOKUP(A955,'_holidays'!A955:B3060,2, false),"Ns")</f>
        <v>Y</v>
      </c>
      <c r="C955" s="30" t="str">
        <f>IFERROR(VLOOKUP(A955,'_holidays'!A955:C3060,3,False),"Ns")</f>
        <v>N</v>
      </c>
      <c r="D955" s="27">
        <v>122862.345</v>
      </c>
      <c r="E955" s="27">
        <f t="shared" si="1"/>
        <v>122862.345</v>
      </c>
      <c r="F955" s="30" t="str">
        <f t="shared" si="2"/>
        <v>#N/A</v>
      </c>
      <c r="G955" s="30" t="str">
        <f t="shared" si="3"/>
        <v>#N/A</v>
      </c>
      <c r="H955" s="67">
        <f t="shared" si="4"/>
        <v>122862.345</v>
      </c>
    </row>
    <row r="956">
      <c r="A956" s="26">
        <v>42959.0</v>
      </c>
      <c r="B956" s="30" t="str">
        <f>IFERROR(VLOOKUP(A956,'_holidays'!A956:B3061,2, false),"Ns")</f>
        <v>Y</v>
      </c>
      <c r="C956" s="30" t="str">
        <f>IFERROR(VLOOKUP(A956,'_holidays'!A956:C3061,3,False),"Ns")</f>
        <v>N</v>
      </c>
      <c r="D956" s="27">
        <v>113669.45</v>
      </c>
      <c r="E956" s="27">
        <f t="shared" si="1"/>
        <v>113669.45</v>
      </c>
      <c r="F956" s="30" t="str">
        <f t="shared" si="2"/>
        <v>#N/A</v>
      </c>
      <c r="G956" s="30" t="str">
        <f t="shared" si="3"/>
        <v>#N/A</v>
      </c>
      <c r="H956" s="67">
        <f t="shared" si="4"/>
        <v>113669.45</v>
      </c>
    </row>
    <row r="957">
      <c r="A957" s="26">
        <v>42960.0</v>
      </c>
      <c r="B957" s="30" t="str">
        <f>IFERROR(VLOOKUP(A957,'_holidays'!A957:B3062,2, false),"Ns")</f>
        <v>Y</v>
      </c>
      <c r="C957" s="30" t="str">
        <f>IFERROR(VLOOKUP(A957,'_holidays'!A957:C3062,3,False),"Ns")</f>
        <v>N</v>
      </c>
      <c r="D957" s="27">
        <v>106274.56</v>
      </c>
      <c r="E957" s="27">
        <f t="shared" si="1"/>
        <v>106274.56</v>
      </c>
      <c r="F957" s="30" t="str">
        <f t="shared" si="2"/>
        <v>#N/A</v>
      </c>
      <c r="G957" s="30" t="str">
        <f t="shared" si="3"/>
        <v>#N/A</v>
      </c>
      <c r="H957" s="67">
        <f t="shared" si="4"/>
        <v>106274.56</v>
      </c>
    </row>
    <row r="958">
      <c r="A958" s="26">
        <v>42961.0</v>
      </c>
      <c r="B958" s="30" t="str">
        <f>IFERROR(VLOOKUP(A958,'_holidays'!A958:B3063,2, false),"Ns")</f>
        <v>Y</v>
      </c>
      <c r="C958" s="30" t="str">
        <f>IFERROR(VLOOKUP(A958,'_holidays'!A958:C3063,3,False),"Ns")</f>
        <v>N</v>
      </c>
      <c r="D958" s="27">
        <v>121533.955</v>
      </c>
      <c r="E958" s="27">
        <f t="shared" si="1"/>
        <v>121533.955</v>
      </c>
      <c r="F958" s="30" t="str">
        <f t="shared" si="2"/>
        <v>#N/A</v>
      </c>
      <c r="G958" s="30" t="str">
        <f t="shared" si="3"/>
        <v>#N/A</v>
      </c>
      <c r="H958" s="67">
        <f t="shared" si="4"/>
        <v>121533.955</v>
      </c>
    </row>
    <row r="959">
      <c r="A959" s="26">
        <v>42962.0</v>
      </c>
      <c r="B959" s="30" t="str">
        <f>IFERROR(VLOOKUP(A959,'_holidays'!A959:B3064,2, false),"Ns")</f>
        <v>Y</v>
      </c>
      <c r="C959" s="30" t="str">
        <f>IFERROR(VLOOKUP(A959,'_holidays'!A959:C3064,3,False),"Ns")</f>
        <v>N</v>
      </c>
      <c r="D959" s="27">
        <v>127193.3</v>
      </c>
      <c r="E959" s="27">
        <f t="shared" si="1"/>
        <v>127193.3</v>
      </c>
      <c r="F959" s="30" t="str">
        <f t="shared" si="2"/>
        <v>#N/A</v>
      </c>
      <c r="G959" s="30" t="str">
        <f t="shared" si="3"/>
        <v>#N/A</v>
      </c>
      <c r="H959" s="67">
        <f t="shared" si="4"/>
        <v>127193.3</v>
      </c>
    </row>
    <row r="960">
      <c r="A960" s="26">
        <v>42963.0</v>
      </c>
      <c r="B960" s="30" t="str">
        <f>IFERROR(VLOOKUP(A960,'_holidays'!A960:B3065,2, false),"Ns")</f>
        <v>Y</v>
      </c>
      <c r="C960" s="30" t="str">
        <f>IFERROR(VLOOKUP(A960,'_holidays'!A960:C3065,3,False),"Ns")</f>
        <v>N</v>
      </c>
      <c r="D960" s="27">
        <v>121445.38</v>
      </c>
      <c r="E960" s="27">
        <f t="shared" si="1"/>
        <v>121445.38</v>
      </c>
      <c r="F960" s="30" t="str">
        <f t="shared" si="2"/>
        <v>#N/A</v>
      </c>
      <c r="G960" s="30" t="str">
        <f t="shared" si="3"/>
        <v>#N/A</v>
      </c>
      <c r="H960" s="67">
        <f t="shared" si="4"/>
        <v>121445.38</v>
      </c>
    </row>
    <row r="961">
      <c r="A961" s="26">
        <v>42964.0</v>
      </c>
      <c r="B961" s="30" t="str">
        <f>IFERROR(VLOOKUP(A961,'_holidays'!A961:B3066,2, false),"Ns")</f>
        <v>Y</v>
      </c>
      <c r="C961" s="30" t="str">
        <f>IFERROR(VLOOKUP(A961,'_holidays'!A961:C3066,3,False),"Ns")</f>
        <v>N</v>
      </c>
      <c r="D961" s="27">
        <v>129223.805</v>
      </c>
      <c r="E961" s="27">
        <f t="shared" si="1"/>
        <v>129223.805</v>
      </c>
      <c r="F961" s="30" t="str">
        <f t="shared" si="2"/>
        <v>#N/A</v>
      </c>
      <c r="G961" s="30" t="str">
        <f t="shared" si="3"/>
        <v>#N/A</v>
      </c>
      <c r="H961" s="67">
        <f t="shared" si="4"/>
        <v>129223.805</v>
      </c>
    </row>
    <row r="962">
      <c r="A962" s="26">
        <v>42965.0</v>
      </c>
      <c r="B962" s="30" t="str">
        <f>IFERROR(VLOOKUP(A962,'_holidays'!A962:B3067,2, false),"Ns")</f>
        <v>Y</v>
      </c>
      <c r="C962" s="30" t="str">
        <f>IFERROR(VLOOKUP(A962,'_holidays'!A962:C3067,3,False),"Ns")</f>
        <v>N</v>
      </c>
      <c r="D962" s="27">
        <v>133562.985</v>
      </c>
      <c r="E962" s="27">
        <f t="shared" si="1"/>
        <v>133562.985</v>
      </c>
      <c r="F962" s="30" t="str">
        <f t="shared" si="2"/>
        <v>#N/A</v>
      </c>
      <c r="G962" s="30" t="str">
        <f t="shared" si="3"/>
        <v>#N/A</v>
      </c>
      <c r="H962" s="67">
        <f t="shared" si="4"/>
        <v>133562.985</v>
      </c>
    </row>
    <row r="963">
      <c r="A963" s="26">
        <v>42966.0</v>
      </c>
      <c r="B963" s="30" t="str">
        <f>IFERROR(VLOOKUP(A963,'_holidays'!A963:B3068,2, false),"Ns")</f>
        <v>Y</v>
      </c>
      <c r="C963" s="30" t="str">
        <f>IFERROR(VLOOKUP(A963,'_holidays'!A963:C3068,3,False),"Ns")</f>
        <v>N</v>
      </c>
      <c r="D963" s="27">
        <v>124852.67</v>
      </c>
      <c r="E963" s="27">
        <f t="shared" si="1"/>
        <v>124852.67</v>
      </c>
      <c r="F963" s="30" t="str">
        <f t="shared" si="2"/>
        <v>#N/A</v>
      </c>
      <c r="G963" s="30" t="str">
        <f t="shared" si="3"/>
        <v>#N/A</v>
      </c>
      <c r="H963" s="67">
        <f t="shared" si="4"/>
        <v>124852.67</v>
      </c>
    </row>
    <row r="964">
      <c r="A964" s="26">
        <v>42967.0</v>
      </c>
      <c r="B964" s="30" t="str">
        <f>IFERROR(VLOOKUP(A964,'_holidays'!A964:B3069,2, false),"Ns")</f>
        <v>Y</v>
      </c>
      <c r="C964" s="30" t="str">
        <f>IFERROR(VLOOKUP(A964,'_holidays'!A964:C3069,3,False),"Ns")</f>
        <v>N</v>
      </c>
      <c r="D964" s="27">
        <v>119798.995</v>
      </c>
      <c r="E964" s="27">
        <f t="shared" si="1"/>
        <v>119798.995</v>
      </c>
      <c r="F964" s="30" t="str">
        <f t="shared" si="2"/>
        <v>#N/A</v>
      </c>
      <c r="G964" s="30" t="str">
        <f t="shared" si="3"/>
        <v>#N/A</v>
      </c>
      <c r="H964" s="67">
        <f t="shared" si="4"/>
        <v>119798.995</v>
      </c>
    </row>
    <row r="965">
      <c r="A965" s="26">
        <v>42968.0</v>
      </c>
      <c r="B965" s="30" t="str">
        <f>IFERROR(VLOOKUP(A965,'_holidays'!A965:B3070,2, false),"Ns")</f>
        <v>Y</v>
      </c>
      <c r="C965" s="30" t="str">
        <f>IFERROR(VLOOKUP(A965,'_holidays'!A965:C3070,3,False),"Ns")</f>
        <v>N</v>
      </c>
      <c r="D965" s="27">
        <v>140410.295</v>
      </c>
      <c r="E965" s="27">
        <f t="shared" si="1"/>
        <v>140410.295</v>
      </c>
      <c r="F965" s="30" t="str">
        <f t="shared" si="2"/>
        <v>#N/A</v>
      </c>
      <c r="G965" s="30" t="str">
        <f t="shared" si="3"/>
        <v>#N/A</v>
      </c>
      <c r="H965" s="67">
        <f t="shared" si="4"/>
        <v>140410.295</v>
      </c>
    </row>
    <row r="966">
      <c r="A966" s="26">
        <v>42969.0</v>
      </c>
      <c r="B966" s="30" t="str">
        <f>IFERROR(VLOOKUP(A966,'_holidays'!A966:B3071,2, false),"Ns")</f>
        <v>Y</v>
      </c>
      <c r="C966" s="30" t="str">
        <f>IFERROR(VLOOKUP(A966,'_holidays'!A966:C3071,3,False),"Ns")</f>
        <v>N</v>
      </c>
      <c r="D966" s="27">
        <v>133809.455</v>
      </c>
      <c r="E966" s="27">
        <f t="shared" si="1"/>
        <v>133809.455</v>
      </c>
      <c r="F966" s="30" t="str">
        <f t="shared" si="2"/>
        <v>#N/A</v>
      </c>
      <c r="G966" s="30" t="str">
        <f t="shared" si="3"/>
        <v>#N/A</v>
      </c>
      <c r="H966" s="67">
        <f t="shared" si="4"/>
        <v>133809.455</v>
      </c>
    </row>
    <row r="967">
      <c r="A967" s="26">
        <v>42970.0</v>
      </c>
      <c r="B967" s="30" t="str">
        <f>IFERROR(VLOOKUP(A967,'_holidays'!A967:B3072,2, false),"Ns")</f>
        <v>Y</v>
      </c>
      <c r="C967" s="30" t="str">
        <f>IFERROR(VLOOKUP(A967,'_holidays'!A967:C3072,3,False),"Ns")</f>
        <v>N</v>
      </c>
      <c r="D967" s="27">
        <v>133056.82</v>
      </c>
      <c r="E967" s="27">
        <f t="shared" si="1"/>
        <v>133056.82</v>
      </c>
      <c r="F967" s="30" t="str">
        <f t="shared" si="2"/>
        <v>#N/A</v>
      </c>
      <c r="G967" s="30" t="str">
        <f t="shared" si="3"/>
        <v>#N/A</v>
      </c>
      <c r="H967" s="67">
        <f t="shared" si="4"/>
        <v>133056.82</v>
      </c>
    </row>
    <row r="968">
      <c r="A968" s="26">
        <v>42971.0</v>
      </c>
      <c r="B968" s="30" t="str">
        <f>IFERROR(VLOOKUP(A968,'_holidays'!A968:B3073,2, false),"Ns")</f>
        <v>Y</v>
      </c>
      <c r="C968" s="30" t="str">
        <f>IFERROR(VLOOKUP(A968,'_holidays'!A968:C3073,3,False),"Ns")</f>
        <v>N</v>
      </c>
      <c r="D968" s="27">
        <v>135619.94</v>
      </c>
      <c r="E968" s="27">
        <f t="shared" si="1"/>
        <v>135619.94</v>
      </c>
      <c r="F968" s="30" t="str">
        <f t="shared" si="2"/>
        <v>#N/A</v>
      </c>
      <c r="G968" s="30" t="str">
        <f t="shared" si="3"/>
        <v>#N/A</v>
      </c>
      <c r="H968" s="67">
        <f t="shared" si="4"/>
        <v>135619.94</v>
      </c>
    </row>
    <row r="969">
      <c r="A969" s="26">
        <v>42972.0</v>
      </c>
      <c r="B969" s="30" t="str">
        <f>IFERROR(VLOOKUP(A969,'_holidays'!A969:B3074,2, false),"Ns")</f>
        <v>Y</v>
      </c>
      <c r="C969" s="30" t="str">
        <f>IFERROR(VLOOKUP(A969,'_holidays'!A969:C3074,3,False),"Ns")</f>
        <v>N</v>
      </c>
      <c r="D969" s="27">
        <v>133666.575</v>
      </c>
      <c r="E969" s="27">
        <f t="shared" si="1"/>
        <v>133666.575</v>
      </c>
      <c r="F969" s="30" t="str">
        <f t="shared" si="2"/>
        <v>#N/A</v>
      </c>
      <c r="G969" s="30" t="str">
        <f t="shared" si="3"/>
        <v>#N/A</v>
      </c>
      <c r="H969" s="67">
        <f t="shared" si="4"/>
        <v>133666.575</v>
      </c>
    </row>
    <row r="970">
      <c r="A970" s="26">
        <v>42973.0</v>
      </c>
      <c r="B970" s="30" t="str">
        <f>IFERROR(VLOOKUP(A970,'_holidays'!A970:B3075,2, false),"Ns")</f>
        <v>Y</v>
      </c>
      <c r="C970" s="30" t="str">
        <f>IFERROR(VLOOKUP(A970,'_holidays'!A970:C3075,3,False),"Ns")</f>
        <v>N</v>
      </c>
      <c r="D970" s="27">
        <v>117444.1</v>
      </c>
      <c r="E970" s="27">
        <f t="shared" si="1"/>
        <v>117444.1</v>
      </c>
      <c r="F970" s="30" t="str">
        <f t="shared" si="2"/>
        <v>#N/A</v>
      </c>
      <c r="G970" s="30" t="str">
        <f t="shared" si="3"/>
        <v>#N/A</v>
      </c>
      <c r="H970" s="67">
        <f t="shared" si="4"/>
        <v>117444.1</v>
      </c>
    </row>
    <row r="971">
      <c r="A971" s="26">
        <v>42974.0</v>
      </c>
      <c r="B971" s="30" t="str">
        <f>IFERROR(VLOOKUP(A971,'_holidays'!A971:B3076,2, false),"Ns")</f>
        <v>Y</v>
      </c>
      <c r="C971" s="30" t="str">
        <f>IFERROR(VLOOKUP(A971,'_holidays'!A971:C3076,3,False),"Ns")</f>
        <v>N</v>
      </c>
      <c r="D971" s="27">
        <v>115177.935</v>
      </c>
      <c r="E971" s="27">
        <f t="shared" si="1"/>
        <v>115177.935</v>
      </c>
      <c r="F971" s="30" t="str">
        <f t="shared" si="2"/>
        <v>#N/A</v>
      </c>
      <c r="G971" s="30" t="str">
        <f t="shared" si="3"/>
        <v>#N/A</v>
      </c>
      <c r="H971" s="67">
        <f t="shared" si="4"/>
        <v>115177.935</v>
      </c>
    </row>
    <row r="972">
      <c r="A972" s="26">
        <v>42975.0</v>
      </c>
      <c r="B972" s="30" t="str">
        <f>IFERROR(VLOOKUP(A972,'_holidays'!A972:B3077,2, false),"Ns")</f>
        <v>Y</v>
      </c>
      <c r="C972" s="30" t="str">
        <f>IFERROR(VLOOKUP(A972,'_holidays'!A972:C3077,3,False),"Ns")</f>
        <v>N</v>
      </c>
      <c r="D972" s="27">
        <v>139414.495</v>
      </c>
      <c r="E972" s="27">
        <f t="shared" si="1"/>
        <v>139414.495</v>
      </c>
      <c r="F972" s="30" t="str">
        <f t="shared" si="2"/>
        <v>#N/A</v>
      </c>
      <c r="G972" s="30" t="str">
        <f t="shared" si="3"/>
        <v>#N/A</v>
      </c>
      <c r="H972" s="67">
        <f t="shared" si="4"/>
        <v>139414.495</v>
      </c>
    </row>
    <row r="973">
      <c r="A973" s="26">
        <v>42976.0</v>
      </c>
      <c r="B973" s="30" t="str">
        <f>IFERROR(VLOOKUP(A973,'_holidays'!A973:B3078,2, false),"Ns")</f>
        <v>Y</v>
      </c>
      <c r="C973" s="30" t="str">
        <f>IFERROR(VLOOKUP(A973,'_holidays'!A973:C3078,3,False),"Ns")</f>
        <v>N</v>
      </c>
      <c r="D973" s="27">
        <v>139814.04</v>
      </c>
      <c r="E973" s="27">
        <f t="shared" si="1"/>
        <v>139814.04</v>
      </c>
      <c r="F973" s="30" t="str">
        <f t="shared" si="2"/>
        <v>#N/A</v>
      </c>
      <c r="G973" s="30" t="str">
        <f t="shared" si="3"/>
        <v>#N/A</v>
      </c>
      <c r="H973" s="67">
        <f t="shared" si="4"/>
        <v>139814.04</v>
      </c>
    </row>
    <row r="974">
      <c r="A974" s="26">
        <v>42977.0</v>
      </c>
      <c r="B974" s="30" t="str">
        <f>IFERROR(VLOOKUP(A974,'_holidays'!A974:B3079,2, false),"Ns")</f>
        <v>Y</v>
      </c>
      <c r="C974" s="30" t="str">
        <f>IFERROR(VLOOKUP(A974,'_holidays'!A974:C3079,3,False),"Ns")</f>
        <v>N</v>
      </c>
      <c r="D974" s="27">
        <v>137513.465</v>
      </c>
      <c r="E974" s="27">
        <f t="shared" si="1"/>
        <v>137513.465</v>
      </c>
      <c r="F974" s="30" t="str">
        <f t="shared" si="2"/>
        <v>#N/A</v>
      </c>
      <c r="G974" s="30" t="str">
        <f t="shared" si="3"/>
        <v>#N/A</v>
      </c>
      <c r="H974" s="67">
        <f t="shared" si="4"/>
        <v>137513.465</v>
      </c>
    </row>
    <row r="975">
      <c r="A975" s="26">
        <v>42978.0</v>
      </c>
      <c r="B975" s="30" t="str">
        <f>IFERROR(VLOOKUP(A975,'_holidays'!A975:B3080,2, false),"Ns")</f>
        <v>Y</v>
      </c>
      <c r="C975" s="30" t="str">
        <f>IFERROR(VLOOKUP(A975,'_holidays'!A975:C3080,3,False),"Ns")</f>
        <v>N</v>
      </c>
      <c r="D975" s="27">
        <v>133982.255</v>
      </c>
      <c r="E975" s="27">
        <f t="shared" si="1"/>
        <v>133982.255</v>
      </c>
      <c r="F975" s="30" t="str">
        <f t="shared" si="2"/>
        <v>#N/A</v>
      </c>
      <c r="G975" s="30" t="str">
        <f t="shared" si="3"/>
        <v>#N/A</v>
      </c>
      <c r="H975" s="67">
        <f t="shared" si="4"/>
        <v>133982.255</v>
      </c>
    </row>
    <row r="976">
      <c r="A976" s="26">
        <v>42979.0</v>
      </c>
      <c r="B976" s="30" t="str">
        <f>IFERROR(VLOOKUP(A976,'_holidays'!A976:B3081,2, false),"Ns")</f>
        <v>Ns</v>
      </c>
      <c r="C976" s="30" t="str">
        <f>IFERROR(VLOOKUP(A976,'_holidays'!A976:C3081,3,False),"Ns")</f>
        <v>Ns</v>
      </c>
      <c r="D976" s="27">
        <v>128707.425</v>
      </c>
      <c r="E976" s="27" t="str">
        <f t="shared" si="1"/>
        <v>#N/A</v>
      </c>
      <c r="F976" s="30" t="str">
        <f t="shared" si="2"/>
        <v>#N/A</v>
      </c>
      <c r="G976" s="30" t="str">
        <f t="shared" si="3"/>
        <v>#N/A</v>
      </c>
      <c r="H976" s="65" t="str">
        <f t="shared" si="4"/>
        <v>#N/A</v>
      </c>
    </row>
    <row r="977">
      <c r="A977" s="26">
        <v>42980.0</v>
      </c>
      <c r="B977" s="30" t="str">
        <f>IFERROR(VLOOKUP(A977,'_holidays'!A977:B3082,2, false),"Ns")</f>
        <v>Ns</v>
      </c>
      <c r="C977" s="30" t="str">
        <f>IFERROR(VLOOKUP(A977,'_holidays'!A977:C3082,3,False),"Ns")</f>
        <v>Ns</v>
      </c>
      <c r="D977" s="27">
        <v>114098.115</v>
      </c>
      <c r="E977" s="27" t="str">
        <f t="shared" si="1"/>
        <v>#N/A</v>
      </c>
      <c r="F977" s="30" t="str">
        <f t="shared" si="2"/>
        <v>#N/A</v>
      </c>
      <c r="G977" s="30" t="str">
        <f t="shared" si="3"/>
        <v>#N/A</v>
      </c>
      <c r="H977" s="65" t="str">
        <f t="shared" si="4"/>
        <v>#N/A</v>
      </c>
    </row>
    <row r="978">
      <c r="A978" s="26">
        <v>42981.0</v>
      </c>
      <c r="B978" s="30" t="str">
        <f>IFERROR(VLOOKUP(A978,'_holidays'!A978:B3083,2, false),"Ns")</f>
        <v>Ns</v>
      </c>
      <c r="C978" s="30" t="str">
        <f>IFERROR(VLOOKUP(A978,'_holidays'!A978:C3083,3,False),"Ns")</f>
        <v>Ns</v>
      </c>
      <c r="D978" s="27">
        <v>103964.33</v>
      </c>
      <c r="E978" s="27" t="str">
        <f t="shared" si="1"/>
        <v>#N/A</v>
      </c>
      <c r="F978" s="30" t="str">
        <f t="shared" si="2"/>
        <v>#N/A</v>
      </c>
      <c r="G978" s="30" t="str">
        <f t="shared" si="3"/>
        <v>#N/A</v>
      </c>
      <c r="H978" s="65" t="str">
        <f t="shared" si="4"/>
        <v>#N/A</v>
      </c>
    </row>
    <row r="979">
      <c r="A979" s="26">
        <v>42982.0</v>
      </c>
      <c r="B979" s="30" t="str">
        <f>IFERROR(VLOOKUP(A979,'_holidays'!A979:B3084,2, false),"Ns")</f>
        <v>Ns</v>
      </c>
      <c r="C979" s="30" t="str">
        <f>IFERROR(VLOOKUP(A979,'_holidays'!A979:C3084,3,False),"Ns")</f>
        <v>Ns</v>
      </c>
      <c r="D979" s="27">
        <v>128001.055</v>
      </c>
      <c r="E979" s="27" t="str">
        <f t="shared" si="1"/>
        <v>#N/A</v>
      </c>
      <c r="F979" s="30" t="str">
        <f t="shared" si="2"/>
        <v>#N/A</v>
      </c>
      <c r="G979" s="30" t="str">
        <f t="shared" si="3"/>
        <v>#N/A</v>
      </c>
      <c r="H979" s="65" t="str">
        <f t="shared" si="4"/>
        <v>#N/A</v>
      </c>
    </row>
    <row r="980">
      <c r="A980" s="26">
        <v>42983.0</v>
      </c>
      <c r="B980" s="30" t="str">
        <f>IFERROR(VLOOKUP(A980,'_holidays'!A980:B3085,2, false),"Ns")</f>
        <v>Ns</v>
      </c>
      <c r="C980" s="30" t="str">
        <f>IFERROR(VLOOKUP(A980,'_holidays'!A980:C3085,3,False),"Ns")</f>
        <v>Ns</v>
      </c>
      <c r="D980" s="27">
        <v>137696.67</v>
      </c>
      <c r="E980" s="27" t="str">
        <f t="shared" si="1"/>
        <v>#N/A</v>
      </c>
      <c r="F980" s="30" t="str">
        <f t="shared" si="2"/>
        <v>#N/A</v>
      </c>
      <c r="G980" s="30" t="str">
        <f t="shared" si="3"/>
        <v>#N/A</v>
      </c>
      <c r="H980" s="65" t="str">
        <f t="shared" si="4"/>
        <v>#N/A</v>
      </c>
    </row>
    <row r="981">
      <c r="A981" s="26">
        <v>42984.0</v>
      </c>
      <c r="B981" s="30" t="str">
        <f>IFERROR(VLOOKUP(A981,'_holidays'!A981:B3086,2, false),"Ns")</f>
        <v>Ns</v>
      </c>
      <c r="C981" s="30" t="str">
        <f>IFERROR(VLOOKUP(A981,'_holidays'!A981:C3086,3,False),"Ns")</f>
        <v>Ns</v>
      </c>
      <c r="D981" s="27">
        <v>134819.945</v>
      </c>
      <c r="E981" s="27" t="str">
        <f t="shared" si="1"/>
        <v>#N/A</v>
      </c>
      <c r="F981" s="30" t="str">
        <f t="shared" si="2"/>
        <v>#N/A</v>
      </c>
      <c r="G981" s="30" t="str">
        <f t="shared" si="3"/>
        <v>#N/A</v>
      </c>
      <c r="H981" s="65" t="str">
        <f t="shared" si="4"/>
        <v>#N/A</v>
      </c>
    </row>
    <row r="982">
      <c r="A982" s="26">
        <v>42985.0</v>
      </c>
      <c r="B982" s="30" t="str">
        <f>IFERROR(VLOOKUP(A982,'_holidays'!A982:B3087,2, false),"Ns")</f>
        <v>Ns</v>
      </c>
      <c r="C982" s="30" t="str">
        <f>IFERROR(VLOOKUP(A982,'_holidays'!A982:C3087,3,False),"Ns")</f>
        <v>Ns</v>
      </c>
      <c r="D982" s="27">
        <v>133405.72</v>
      </c>
      <c r="E982" s="27" t="str">
        <f t="shared" si="1"/>
        <v>#N/A</v>
      </c>
      <c r="F982" s="30" t="str">
        <f t="shared" si="2"/>
        <v>#N/A</v>
      </c>
      <c r="G982" s="30" t="str">
        <f t="shared" si="3"/>
        <v>#N/A</v>
      </c>
      <c r="H982" s="65" t="str">
        <f t="shared" si="4"/>
        <v>#N/A</v>
      </c>
    </row>
    <row r="983">
      <c r="A983" s="26">
        <v>42986.0</v>
      </c>
      <c r="B983" s="30" t="str">
        <f>IFERROR(VLOOKUP(A983,'_holidays'!A983:B3088,2, false),"Ns")</f>
        <v>Ns</v>
      </c>
      <c r="C983" s="30" t="str">
        <f>IFERROR(VLOOKUP(A983,'_holidays'!A983:C3088,3,False),"Ns")</f>
        <v>Ns</v>
      </c>
      <c r="D983" s="27">
        <v>132543.1</v>
      </c>
      <c r="E983" s="27" t="str">
        <f t="shared" si="1"/>
        <v>#N/A</v>
      </c>
      <c r="F983" s="30" t="str">
        <f t="shared" si="2"/>
        <v>#N/A</v>
      </c>
      <c r="G983" s="30" t="str">
        <f t="shared" si="3"/>
        <v>#N/A</v>
      </c>
      <c r="H983" s="65" t="str">
        <f t="shared" si="4"/>
        <v>#N/A</v>
      </c>
    </row>
    <row r="984">
      <c r="A984" s="26">
        <v>42987.0</v>
      </c>
      <c r="B984" s="30" t="str">
        <f>IFERROR(VLOOKUP(A984,'_holidays'!A984:B3089,2, false),"Ns")</f>
        <v>Y</v>
      </c>
      <c r="C984" s="30" t="str">
        <f>IFERROR(VLOOKUP(A984,'_holidays'!A984:C3089,3,False),"Ns")</f>
        <v>N</v>
      </c>
      <c r="D984" s="27">
        <v>120454.01</v>
      </c>
      <c r="E984" s="27">
        <f t="shared" si="1"/>
        <v>120454.01</v>
      </c>
      <c r="F984" s="30" t="str">
        <f t="shared" si="2"/>
        <v>#N/A</v>
      </c>
      <c r="G984" s="30" t="str">
        <f t="shared" si="3"/>
        <v>#N/A</v>
      </c>
      <c r="H984" s="67">
        <f t="shared" si="4"/>
        <v>120454.01</v>
      </c>
    </row>
    <row r="985">
      <c r="A985" s="26">
        <v>42988.0</v>
      </c>
      <c r="B985" s="30" t="str">
        <f>IFERROR(VLOOKUP(A985,'_holidays'!A985:B3090,2, false),"Ns")</f>
        <v>N</v>
      </c>
      <c r="C985" s="30" t="str">
        <f>IFERROR(VLOOKUP(A985,'_holidays'!A985:C3090,3,False),"Ns")</f>
        <v>N</v>
      </c>
      <c r="D985" s="27">
        <v>114584.065</v>
      </c>
      <c r="E985" s="27" t="str">
        <f t="shared" si="1"/>
        <v>#N/A</v>
      </c>
      <c r="F985" s="37">
        <f t="shared" si="2"/>
        <v>114584.065</v>
      </c>
      <c r="G985" s="30" t="str">
        <f t="shared" si="3"/>
        <v>#N/A</v>
      </c>
      <c r="H985" s="67">
        <f t="shared" si="4"/>
        <v>114584.065</v>
      </c>
    </row>
    <row r="986">
      <c r="A986" s="26">
        <v>42989.0</v>
      </c>
      <c r="B986" s="30" t="str">
        <f>IFERROR(VLOOKUP(A986,'_holidays'!A986:B3091,2, false),"Ns")</f>
        <v>Y</v>
      </c>
      <c r="C986" s="30" t="str">
        <f>IFERROR(VLOOKUP(A986,'_holidays'!A986:C3091,3,False),"Ns")</f>
        <v>N</v>
      </c>
      <c r="D986" s="27">
        <v>127169.03</v>
      </c>
      <c r="E986" s="27">
        <f t="shared" si="1"/>
        <v>127169.03</v>
      </c>
      <c r="F986" s="30" t="str">
        <f t="shared" si="2"/>
        <v>#N/A</v>
      </c>
      <c r="G986" s="30" t="str">
        <f t="shared" si="3"/>
        <v>#N/A</v>
      </c>
      <c r="H986" s="67">
        <f t="shared" si="4"/>
        <v>127169.03</v>
      </c>
    </row>
    <row r="987">
      <c r="A987" s="26">
        <v>42990.0</v>
      </c>
      <c r="B987" s="30" t="str">
        <f>IFERROR(VLOOKUP(A987,'_holidays'!A987:B3092,2, false),"Ns")</f>
        <v>Y</v>
      </c>
      <c r="C987" s="30" t="str">
        <f>IFERROR(VLOOKUP(A987,'_holidays'!A987:C3092,3,False),"Ns")</f>
        <v>N</v>
      </c>
      <c r="D987" s="27">
        <v>130906.89</v>
      </c>
      <c r="E987" s="27">
        <f t="shared" si="1"/>
        <v>130906.89</v>
      </c>
      <c r="F987" s="30" t="str">
        <f t="shared" si="2"/>
        <v>#N/A</v>
      </c>
      <c r="G987" s="30" t="str">
        <f t="shared" si="3"/>
        <v>#N/A</v>
      </c>
      <c r="H987" s="67">
        <f t="shared" si="4"/>
        <v>130906.89</v>
      </c>
    </row>
    <row r="988">
      <c r="A988" s="26">
        <v>42991.0</v>
      </c>
      <c r="B988" s="30" t="str">
        <f>IFERROR(VLOOKUP(A988,'_holidays'!A988:B3093,2, false),"Ns")</f>
        <v>Y</v>
      </c>
      <c r="C988" s="30" t="str">
        <f>IFERROR(VLOOKUP(A988,'_holidays'!A988:C3093,3,False),"Ns")</f>
        <v>N</v>
      </c>
      <c r="D988" s="27">
        <v>127192.315</v>
      </c>
      <c r="E988" s="27">
        <f t="shared" si="1"/>
        <v>127192.315</v>
      </c>
      <c r="F988" s="30" t="str">
        <f t="shared" si="2"/>
        <v>#N/A</v>
      </c>
      <c r="G988" s="30" t="str">
        <f t="shared" si="3"/>
        <v>#N/A</v>
      </c>
      <c r="H988" s="67">
        <f t="shared" si="4"/>
        <v>127192.315</v>
      </c>
    </row>
    <row r="989">
      <c r="A989" s="26">
        <v>42992.0</v>
      </c>
      <c r="B989" s="30" t="str">
        <f>IFERROR(VLOOKUP(A989,'_holidays'!A989:B3094,2, false),"Ns")</f>
        <v>Y</v>
      </c>
      <c r="C989" s="30" t="str">
        <f>IFERROR(VLOOKUP(A989,'_holidays'!A989:C3094,3,False),"Ns")</f>
        <v>N</v>
      </c>
      <c r="D989" s="27">
        <v>131986.805</v>
      </c>
      <c r="E989" s="27">
        <f t="shared" si="1"/>
        <v>131986.805</v>
      </c>
      <c r="F989" s="30" t="str">
        <f t="shared" si="2"/>
        <v>#N/A</v>
      </c>
      <c r="G989" s="30" t="str">
        <f t="shared" si="3"/>
        <v>#N/A</v>
      </c>
      <c r="H989" s="67">
        <f t="shared" si="4"/>
        <v>131986.805</v>
      </c>
    </row>
    <row r="990">
      <c r="A990" s="26">
        <v>42993.0</v>
      </c>
      <c r="B990" s="30" t="str">
        <f>IFERROR(VLOOKUP(A990,'_holidays'!A990:B3095,2, false),"Ns")</f>
        <v>Y</v>
      </c>
      <c r="C990" s="30" t="str">
        <f>IFERROR(VLOOKUP(A990,'_holidays'!A990:C3095,3,False),"Ns")</f>
        <v>N</v>
      </c>
      <c r="D990" s="27">
        <v>128761.605</v>
      </c>
      <c r="E990" s="27">
        <f t="shared" si="1"/>
        <v>128761.605</v>
      </c>
      <c r="F990" s="30" t="str">
        <f t="shared" si="2"/>
        <v>#N/A</v>
      </c>
      <c r="G990" s="30" t="str">
        <f t="shared" si="3"/>
        <v>#N/A</v>
      </c>
      <c r="H990" s="67">
        <f t="shared" si="4"/>
        <v>128761.605</v>
      </c>
    </row>
    <row r="991">
      <c r="A991" s="26">
        <v>42994.0</v>
      </c>
      <c r="B991" s="30" t="str">
        <f>IFERROR(VLOOKUP(A991,'_holidays'!A991:B3096,2, false),"Ns")</f>
        <v>Y</v>
      </c>
      <c r="C991" s="30" t="str">
        <f>IFERROR(VLOOKUP(A991,'_holidays'!A991:C3096,3,False),"Ns")</f>
        <v>N</v>
      </c>
      <c r="D991" s="27">
        <v>111301.56</v>
      </c>
      <c r="E991" s="27">
        <f t="shared" si="1"/>
        <v>111301.56</v>
      </c>
      <c r="F991" s="30" t="str">
        <f t="shared" si="2"/>
        <v>#N/A</v>
      </c>
      <c r="G991" s="30" t="str">
        <f t="shared" si="3"/>
        <v>#N/A</v>
      </c>
      <c r="H991" s="67">
        <f t="shared" si="4"/>
        <v>111301.56</v>
      </c>
    </row>
    <row r="992">
      <c r="A992" s="26">
        <v>42995.0</v>
      </c>
      <c r="B992" s="30" t="str">
        <f>IFERROR(VLOOKUP(A992,'_holidays'!A992:B3097,2, false),"Ns")</f>
        <v>Y</v>
      </c>
      <c r="C992" s="30" t="str">
        <f>IFERROR(VLOOKUP(A992,'_holidays'!A992:C3097,3,False),"Ns")</f>
        <v>N</v>
      </c>
      <c r="D992" s="27">
        <v>104766.0</v>
      </c>
      <c r="E992" s="27">
        <f t="shared" si="1"/>
        <v>104766</v>
      </c>
      <c r="F992" s="30" t="str">
        <f t="shared" si="2"/>
        <v>#N/A</v>
      </c>
      <c r="G992" s="30" t="str">
        <f t="shared" si="3"/>
        <v>#N/A</v>
      </c>
      <c r="H992" s="67">
        <f t="shared" si="4"/>
        <v>104766</v>
      </c>
    </row>
    <row r="993">
      <c r="A993" s="26">
        <v>42996.0</v>
      </c>
      <c r="B993" s="30" t="str">
        <f>IFERROR(VLOOKUP(A993,'_holidays'!A993:B3098,2, false),"Ns")</f>
        <v>Y</v>
      </c>
      <c r="C993" s="30" t="str">
        <f>IFERROR(VLOOKUP(A993,'_holidays'!A993:C3098,3,False),"Ns")</f>
        <v>N</v>
      </c>
      <c r="D993" s="27">
        <v>115123.54</v>
      </c>
      <c r="E993" s="27">
        <f t="shared" si="1"/>
        <v>115123.54</v>
      </c>
      <c r="F993" s="30" t="str">
        <f t="shared" si="2"/>
        <v>#N/A</v>
      </c>
      <c r="G993" s="30" t="str">
        <f t="shared" si="3"/>
        <v>#N/A</v>
      </c>
      <c r="H993" s="67">
        <f t="shared" si="4"/>
        <v>115123.54</v>
      </c>
    </row>
    <row r="994">
      <c r="A994" s="26">
        <v>42997.0</v>
      </c>
      <c r="B994" s="30" t="str">
        <f>IFERROR(VLOOKUP(A994,'_holidays'!A994:B3099,2, false),"Ns")</f>
        <v>Y</v>
      </c>
      <c r="C994" s="30" t="str">
        <f>IFERROR(VLOOKUP(A994,'_holidays'!A994:C3099,3,False),"Ns")</f>
        <v>N</v>
      </c>
      <c r="D994" s="27">
        <v>124033.955</v>
      </c>
      <c r="E994" s="27">
        <f t="shared" si="1"/>
        <v>124033.955</v>
      </c>
      <c r="F994" s="30" t="str">
        <f t="shared" si="2"/>
        <v>#N/A</v>
      </c>
      <c r="G994" s="30" t="str">
        <f t="shared" si="3"/>
        <v>#N/A</v>
      </c>
      <c r="H994" s="67">
        <f t="shared" si="4"/>
        <v>124033.955</v>
      </c>
    </row>
    <row r="995">
      <c r="A995" s="26">
        <v>42998.0</v>
      </c>
      <c r="B995" s="30" t="str">
        <f>IFERROR(VLOOKUP(A995,'_holidays'!A995:B3100,2, false),"Ns")</f>
        <v>Y</v>
      </c>
      <c r="C995" s="30" t="str">
        <f>IFERROR(VLOOKUP(A995,'_holidays'!A995:C3100,3,False),"Ns")</f>
        <v>N</v>
      </c>
      <c r="D995" s="27">
        <v>123461.38</v>
      </c>
      <c r="E995" s="27">
        <f t="shared" si="1"/>
        <v>123461.38</v>
      </c>
      <c r="F995" s="30" t="str">
        <f t="shared" si="2"/>
        <v>#N/A</v>
      </c>
      <c r="G995" s="30" t="str">
        <f t="shared" si="3"/>
        <v>#N/A</v>
      </c>
      <c r="H995" s="67">
        <f t="shared" si="4"/>
        <v>123461.38</v>
      </c>
    </row>
    <row r="996">
      <c r="A996" s="26">
        <v>42999.0</v>
      </c>
      <c r="B996" s="30" t="str">
        <f>IFERROR(VLOOKUP(A996,'_holidays'!A996:B3101,2, false),"Ns")</f>
        <v>Y</v>
      </c>
      <c r="C996" s="30" t="str">
        <f>IFERROR(VLOOKUP(A996,'_holidays'!A996:C3101,3,False),"Ns")</f>
        <v>N</v>
      </c>
      <c r="D996" s="27">
        <v>119309.93</v>
      </c>
      <c r="E996" s="27">
        <f t="shared" si="1"/>
        <v>119309.93</v>
      </c>
      <c r="F996" s="30" t="str">
        <f t="shared" si="2"/>
        <v>#N/A</v>
      </c>
      <c r="G996" s="30" t="str">
        <f t="shared" si="3"/>
        <v>#N/A</v>
      </c>
      <c r="H996" s="67">
        <f t="shared" si="4"/>
        <v>119309.93</v>
      </c>
    </row>
    <row r="997">
      <c r="A997" s="26">
        <v>43000.0</v>
      </c>
      <c r="B997" s="30" t="str">
        <f>IFERROR(VLOOKUP(A997,'_holidays'!A997:B3102,2, false),"Ns")</f>
        <v>N</v>
      </c>
      <c r="C997" s="30" t="str">
        <f>IFERROR(VLOOKUP(A997,'_holidays'!A997:C3102,3,False),"Ns")</f>
        <v>N</v>
      </c>
      <c r="D997" s="27">
        <v>116611.25</v>
      </c>
      <c r="E997" s="27" t="str">
        <f t="shared" si="1"/>
        <v>#N/A</v>
      </c>
      <c r="F997" s="37">
        <f t="shared" si="2"/>
        <v>116611.25</v>
      </c>
      <c r="G997" s="30" t="str">
        <f t="shared" si="3"/>
        <v>#N/A</v>
      </c>
      <c r="H997" s="67">
        <f t="shared" si="4"/>
        <v>116611.25</v>
      </c>
    </row>
    <row r="998">
      <c r="A998" s="26">
        <v>43001.0</v>
      </c>
      <c r="B998" s="30" t="str">
        <f>IFERROR(VLOOKUP(A998,'_holidays'!A998:B3103,2, false),"Ns")</f>
        <v>N</v>
      </c>
      <c r="C998" s="30" t="str">
        <f>IFERROR(VLOOKUP(A998,'_holidays'!A998:C3103,3,False),"Ns")</f>
        <v>N</v>
      </c>
      <c r="D998" s="27">
        <v>101012.29</v>
      </c>
      <c r="E998" s="27" t="str">
        <f t="shared" si="1"/>
        <v>#N/A</v>
      </c>
      <c r="F998" s="37">
        <f t="shared" si="2"/>
        <v>101012.29</v>
      </c>
      <c r="G998" s="30" t="str">
        <f t="shared" si="3"/>
        <v>#N/A</v>
      </c>
      <c r="H998" s="67">
        <f t="shared" si="4"/>
        <v>101012.29</v>
      </c>
    </row>
    <row r="999">
      <c r="A999" s="26">
        <v>43002.0</v>
      </c>
      <c r="B999" s="30" t="str">
        <f>IFERROR(VLOOKUP(A999,'_holidays'!A999:B3104,2, false),"Ns")</f>
        <v>N</v>
      </c>
      <c r="C999" s="30" t="str">
        <f>IFERROR(VLOOKUP(A999,'_holidays'!A999:C3104,3,False),"Ns")</f>
        <v>N</v>
      </c>
      <c r="D999" s="27">
        <v>92608.24</v>
      </c>
      <c r="E999" s="27" t="str">
        <f t="shared" si="1"/>
        <v>#N/A</v>
      </c>
      <c r="F999" s="37">
        <f t="shared" si="2"/>
        <v>92608.24</v>
      </c>
      <c r="G999" s="30" t="str">
        <f t="shared" si="3"/>
        <v>#N/A</v>
      </c>
      <c r="H999" s="67">
        <f t="shared" si="4"/>
        <v>92608.24</v>
      </c>
    </row>
    <row r="1000">
      <c r="A1000" s="26">
        <v>43003.0</v>
      </c>
      <c r="B1000" s="30" t="str">
        <f>IFERROR(VLOOKUP(A1000,'_holidays'!A1000:B3105,2, false),"Ns")</f>
        <v>N</v>
      </c>
      <c r="C1000" s="30" t="str">
        <f>IFERROR(VLOOKUP(A1000,'_holidays'!A1000:C3105,3,False),"Ns")</f>
        <v>N</v>
      </c>
      <c r="D1000" s="27">
        <v>119126.485</v>
      </c>
      <c r="E1000" s="27" t="str">
        <f t="shared" si="1"/>
        <v>#N/A</v>
      </c>
      <c r="F1000" s="37">
        <f t="shared" si="2"/>
        <v>119126.485</v>
      </c>
      <c r="G1000" s="30" t="str">
        <f t="shared" si="3"/>
        <v>#N/A</v>
      </c>
      <c r="H1000" s="67">
        <f t="shared" si="4"/>
        <v>119126.485</v>
      </c>
    </row>
    <row r="1001">
      <c r="A1001" s="26">
        <v>43004.0</v>
      </c>
      <c r="B1001" s="30" t="str">
        <f>IFERROR(VLOOKUP(A1001,'_holidays'!A1001:B3106,2, false),"Ns")</f>
        <v>N</v>
      </c>
      <c r="C1001" s="30" t="str">
        <f>IFERROR(VLOOKUP(A1001,'_holidays'!A1001:C3106,3,False),"Ns")</f>
        <v>N</v>
      </c>
      <c r="D1001" s="27">
        <v>124452.94</v>
      </c>
      <c r="E1001" s="27" t="str">
        <f t="shared" si="1"/>
        <v>#N/A</v>
      </c>
      <c r="F1001" s="37">
        <f t="shared" si="2"/>
        <v>124452.94</v>
      </c>
      <c r="G1001" s="30" t="str">
        <f t="shared" si="3"/>
        <v>#N/A</v>
      </c>
      <c r="H1001" s="67">
        <f t="shared" si="4"/>
        <v>124452.94</v>
      </c>
    </row>
    <row r="1002">
      <c r="A1002" s="26">
        <v>43005.0</v>
      </c>
      <c r="B1002" s="30" t="str">
        <f>IFERROR(VLOOKUP(A1002,'_holidays'!A1002:B3107,2, false),"Ns")</f>
        <v>N</v>
      </c>
      <c r="C1002" s="30" t="str">
        <f>IFERROR(VLOOKUP(A1002,'_holidays'!A1002:C3107,3,False),"Ns")</f>
        <v>N</v>
      </c>
      <c r="D1002" s="27">
        <v>119028.07</v>
      </c>
      <c r="E1002" s="27" t="str">
        <f t="shared" si="1"/>
        <v>#N/A</v>
      </c>
      <c r="F1002" s="37">
        <f t="shared" si="2"/>
        <v>119028.07</v>
      </c>
      <c r="G1002" s="30" t="str">
        <f t="shared" si="3"/>
        <v>#N/A</v>
      </c>
      <c r="H1002" s="67">
        <f t="shared" si="4"/>
        <v>119028.07</v>
      </c>
    </row>
    <row r="1003">
      <c r="A1003" s="26">
        <v>43006.0</v>
      </c>
      <c r="B1003" s="30" t="str">
        <f>IFERROR(VLOOKUP(A1003,'_holidays'!A1003:B3108,2, false),"Ns")</f>
        <v>N</v>
      </c>
      <c r="C1003" s="30" t="str">
        <f>IFERROR(VLOOKUP(A1003,'_holidays'!A1003:C3108,3,False),"Ns")</f>
        <v>N</v>
      </c>
      <c r="D1003" s="27">
        <v>116655.855</v>
      </c>
      <c r="E1003" s="27" t="str">
        <f t="shared" si="1"/>
        <v>#N/A</v>
      </c>
      <c r="F1003" s="37">
        <f t="shared" si="2"/>
        <v>116655.855</v>
      </c>
      <c r="G1003" s="30" t="str">
        <f t="shared" si="3"/>
        <v>#N/A</v>
      </c>
      <c r="H1003" s="67">
        <f t="shared" si="4"/>
        <v>116655.855</v>
      </c>
    </row>
    <row r="1004">
      <c r="A1004" s="26">
        <v>43007.0</v>
      </c>
      <c r="B1004" s="30" t="str">
        <f>IFERROR(VLOOKUP(A1004,'_holidays'!A1004:B3109,2, false),"Ns")</f>
        <v>N</v>
      </c>
      <c r="C1004" s="30" t="str">
        <f>IFERROR(VLOOKUP(A1004,'_holidays'!A1004:C3109,3,False),"Ns")</f>
        <v>Y</v>
      </c>
      <c r="D1004" s="27">
        <v>102847.255</v>
      </c>
      <c r="E1004" s="27" t="str">
        <f t="shared" si="1"/>
        <v>#N/A</v>
      </c>
      <c r="F1004" s="37">
        <f t="shared" si="2"/>
        <v>102847.255</v>
      </c>
      <c r="G1004" s="37">
        <f t="shared" si="3"/>
        <v>102847.255</v>
      </c>
      <c r="H1004" s="65" t="str">
        <f t="shared" si="4"/>
        <v>#N/A</v>
      </c>
    </row>
    <row r="1005">
      <c r="A1005" s="26">
        <v>43008.0</v>
      </c>
      <c r="B1005" s="30" t="str">
        <f>IFERROR(VLOOKUP(A1005,'_holidays'!A1005:B3110,2, false),"Ns")</f>
        <v>N</v>
      </c>
      <c r="C1005" s="30" t="str">
        <f>IFERROR(VLOOKUP(A1005,'_holidays'!A1005:C3110,3,False),"Ns")</f>
        <v>N</v>
      </c>
      <c r="D1005" s="27">
        <v>100701.82</v>
      </c>
      <c r="E1005" s="27" t="str">
        <f t="shared" si="1"/>
        <v>#N/A</v>
      </c>
      <c r="F1005" s="37">
        <f t="shared" si="2"/>
        <v>100701.82</v>
      </c>
      <c r="G1005" s="30" t="str">
        <f t="shared" si="3"/>
        <v>#N/A</v>
      </c>
      <c r="H1005" s="67">
        <f t="shared" si="4"/>
        <v>100701.82</v>
      </c>
    </row>
    <row r="1006">
      <c r="A1006" s="26">
        <v>43009.0</v>
      </c>
      <c r="B1006" s="30" t="str">
        <f>IFERROR(VLOOKUP(A1006,'_holidays'!A1006:B3111,2, false),"Ns")</f>
        <v>Ns</v>
      </c>
      <c r="C1006" s="30" t="str">
        <f>IFERROR(VLOOKUP(A1006,'_holidays'!A1006:C3111,3,False),"Ns")</f>
        <v>Ns</v>
      </c>
      <c r="D1006" s="27">
        <v>103556.74</v>
      </c>
      <c r="E1006" s="27" t="str">
        <f t="shared" si="1"/>
        <v>#N/A</v>
      </c>
      <c r="F1006" s="30" t="str">
        <f t="shared" si="2"/>
        <v>#N/A</v>
      </c>
      <c r="G1006" s="30" t="str">
        <f t="shared" si="3"/>
        <v>#N/A</v>
      </c>
      <c r="H1006" s="65" t="str">
        <f t="shared" si="4"/>
        <v>#N/A</v>
      </c>
    </row>
    <row r="1007">
      <c r="A1007" s="26">
        <v>43010.0</v>
      </c>
      <c r="B1007" s="30" t="str">
        <f>IFERROR(VLOOKUP(A1007,'_holidays'!A1007:B3112,2, false),"Ns")</f>
        <v>Ns</v>
      </c>
      <c r="C1007" s="30" t="str">
        <f>IFERROR(VLOOKUP(A1007,'_holidays'!A1007:C3112,3,False),"Ns")</f>
        <v>Ns</v>
      </c>
      <c r="D1007" s="27">
        <v>119226.42</v>
      </c>
      <c r="E1007" s="27" t="str">
        <f t="shared" si="1"/>
        <v>#N/A</v>
      </c>
      <c r="F1007" s="30" t="str">
        <f t="shared" si="2"/>
        <v>#N/A</v>
      </c>
      <c r="G1007" s="30" t="str">
        <f t="shared" si="3"/>
        <v>#N/A</v>
      </c>
      <c r="H1007" s="65" t="str">
        <f t="shared" si="4"/>
        <v>#N/A</v>
      </c>
    </row>
    <row r="1008">
      <c r="A1008" s="26">
        <v>43011.0</v>
      </c>
      <c r="B1008" s="30" t="str">
        <f>IFERROR(VLOOKUP(A1008,'_holidays'!A1008:B3113,2, false),"Ns")</f>
        <v>Ns</v>
      </c>
      <c r="C1008" s="30" t="str">
        <f>IFERROR(VLOOKUP(A1008,'_holidays'!A1008:C3113,3,False),"Ns")</f>
        <v>Ns</v>
      </c>
      <c r="D1008" s="27">
        <v>118856.415</v>
      </c>
      <c r="E1008" s="27" t="str">
        <f t="shared" si="1"/>
        <v>#N/A</v>
      </c>
      <c r="F1008" s="30" t="str">
        <f t="shared" si="2"/>
        <v>#N/A</v>
      </c>
      <c r="G1008" s="30" t="str">
        <f t="shared" si="3"/>
        <v>#N/A</v>
      </c>
      <c r="H1008" s="65" t="str">
        <f t="shared" si="4"/>
        <v>#N/A</v>
      </c>
    </row>
    <row r="1009">
      <c r="A1009" s="26">
        <v>43012.0</v>
      </c>
      <c r="B1009" s="30" t="str">
        <f>IFERROR(VLOOKUP(A1009,'_holidays'!A1009:B3114,2, false),"Ns")</f>
        <v>Ns</v>
      </c>
      <c r="C1009" s="30" t="str">
        <f>IFERROR(VLOOKUP(A1009,'_holidays'!A1009:C3114,3,False),"Ns")</f>
        <v>Ns</v>
      </c>
      <c r="D1009" s="27">
        <v>114604.62</v>
      </c>
      <c r="E1009" s="27" t="str">
        <f t="shared" si="1"/>
        <v>#N/A</v>
      </c>
      <c r="F1009" s="30" t="str">
        <f t="shared" si="2"/>
        <v>#N/A</v>
      </c>
      <c r="G1009" s="30" t="str">
        <f t="shared" si="3"/>
        <v>#N/A</v>
      </c>
      <c r="H1009" s="65" t="str">
        <f t="shared" si="4"/>
        <v>#N/A</v>
      </c>
    </row>
    <row r="1010">
      <c r="A1010" s="26">
        <v>43013.0</v>
      </c>
      <c r="B1010" s="30" t="str">
        <f>IFERROR(VLOOKUP(A1010,'_holidays'!A1010:B3115,2, false),"Ns")</f>
        <v>Ns</v>
      </c>
      <c r="C1010" s="30" t="str">
        <f>IFERROR(VLOOKUP(A1010,'_holidays'!A1010:C3115,3,False),"Ns")</f>
        <v>Ns</v>
      </c>
      <c r="D1010" s="27">
        <v>113134.58</v>
      </c>
      <c r="E1010" s="27" t="str">
        <f t="shared" si="1"/>
        <v>#N/A</v>
      </c>
      <c r="F1010" s="30" t="str">
        <f t="shared" si="2"/>
        <v>#N/A</v>
      </c>
      <c r="G1010" s="30" t="str">
        <f t="shared" si="3"/>
        <v>#N/A</v>
      </c>
      <c r="H1010" s="65" t="str">
        <f t="shared" si="4"/>
        <v>#N/A</v>
      </c>
    </row>
    <row r="1011">
      <c r="A1011" s="26">
        <v>43014.0</v>
      </c>
      <c r="B1011" s="30" t="str">
        <f>IFERROR(VLOOKUP(A1011,'_holidays'!A1011:B3116,2, false),"Ns")</f>
        <v>Ns</v>
      </c>
      <c r="C1011" s="30" t="str">
        <f>IFERROR(VLOOKUP(A1011,'_holidays'!A1011:C3116,3,False),"Ns")</f>
        <v>Ns</v>
      </c>
      <c r="D1011" s="27">
        <v>118359.28</v>
      </c>
      <c r="E1011" s="27" t="str">
        <f t="shared" si="1"/>
        <v>#N/A</v>
      </c>
      <c r="F1011" s="30" t="str">
        <f t="shared" si="2"/>
        <v>#N/A</v>
      </c>
      <c r="G1011" s="30" t="str">
        <f t="shared" si="3"/>
        <v>#N/A</v>
      </c>
      <c r="H1011" s="65" t="str">
        <f t="shared" si="4"/>
        <v>#N/A</v>
      </c>
    </row>
    <row r="1012">
      <c r="A1012" s="26">
        <v>43015.0</v>
      </c>
      <c r="B1012" s="30" t="str">
        <f>IFERROR(VLOOKUP(A1012,'_holidays'!A1012:B3117,2, false),"Ns")</f>
        <v>Ns</v>
      </c>
      <c r="C1012" s="30" t="str">
        <f>IFERROR(VLOOKUP(A1012,'_holidays'!A1012:C3117,3,False),"Ns")</f>
        <v>Ns</v>
      </c>
      <c r="D1012" s="27">
        <v>101974.595</v>
      </c>
      <c r="E1012" s="27" t="str">
        <f t="shared" si="1"/>
        <v>#N/A</v>
      </c>
      <c r="F1012" s="30" t="str">
        <f t="shared" si="2"/>
        <v>#N/A</v>
      </c>
      <c r="G1012" s="30" t="str">
        <f t="shared" si="3"/>
        <v>#N/A</v>
      </c>
      <c r="H1012" s="65" t="str">
        <f t="shared" si="4"/>
        <v>#N/A</v>
      </c>
    </row>
    <row r="1013">
      <c r="A1013" s="26">
        <v>43016.0</v>
      </c>
      <c r="B1013" s="30" t="str">
        <f>IFERROR(VLOOKUP(A1013,'_holidays'!A1013:B3118,2, false),"Ns")</f>
        <v>Ns</v>
      </c>
      <c r="C1013" s="30" t="str">
        <f>IFERROR(VLOOKUP(A1013,'_holidays'!A1013:C3118,3,False),"Ns")</f>
        <v>Ns</v>
      </c>
      <c r="D1013" s="27">
        <v>97053.545</v>
      </c>
      <c r="E1013" s="27" t="str">
        <f t="shared" si="1"/>
        <v>#N/A</v>
      </c>
      <c r="F1013" s="30" t="str">
        <f t="shared" si="2"/>
        <v>#N/A</v>
      </c>
      <c r="G1013" s="30" t="str">
        <f t="shared" si="3"/>
        <v>#N/A</v>
      </c>
      <c r="H1013" s="65" t="str">
        <f t="shared" si="4"/>
        <v>#N/A</v>
      </c>
    </row>
    <row r="1014">
      <c r="A1014" s="26">
        <v>43017.0</v>
      </c>
      <c r="B1014" s="30" t="str">
        <f>IFERROR(VLOOKUP(A1014,'_holidays'!A1014:B3119,2, false),"Ns")</f>
        <v>Ns</v>
      </c>
      <c r="C1014" s="30" t="str">
        <f>IFERROR(VLOOKUP(A1014,'_holidays'!A1014:C3119,3,False),"Ns")</f>
        <v>Ns</v>
      </c>
      <c r="D1014" s="27">
        <v>111432.365</v>
      </c>
      <c r="E1014" s="27" t="str">
        <f t="shared" si="1"/>
        <v>#N/A</v>
      </c>
      <c r="F1014" s="30" t="str">
        <f t="shared" si="2"/>
        <v>#N/A</v>
      </c>
      <c r="G1014" s="30" t="str">
        <f t="shared" si="3"/>
        <v>#N/A</v>
      </c>
      <c r="H1014" s="65" t="str">
        <f t="shared" si="4"/>
        <v>#N/A</v>
      </c>
    </row>
    <row r="1015">
      <c r="A1015" s="26">
        <v>43018.0</v>
      </c>
      <c r="B1015" s="30" t="str">
        <f>IFERROR(VLOOKUP(A1015,'_holidays'!A1015:B3120,2, false),"Ns")</f>
        <v>Y</v>
      </c>
      <c r="C1015" s="30" t="str">
        <f>IFERROR(VLOOKUP(A1015,'_holidays'!A1015:C3120,3,False),"Ns")</f>
        <v>N</v>
      </c>
      <c r="D1015" s="27">
        <v>116556.425</v>
      </c>
      <c r="E1015" s="27">
        <f t="shared" si="1"/>
        <v>116556.425</v>
      </c>
      <c r="F1015" s="30" t="str">
        <f t="shared" si="2"/>
        <v>#N/A</v>
      </c>
      <c r="G1015" s="30" t="str">
        <f t="shared" si="3"/>
        <v>#N/A</v>
      </c>
      <c r="H1015" s="67">
        <f t="shared" si="4"/>
        <v>116556.425</v>
      </c>
    </row>
    <row r="1016">
      <c r="A1016" s="26">
        <v>43019.0</v>
      </c>
      <c r="B1016" s="30" t="str">
        <f>IFERROR(VLOOKUP(A1016,'_holidays'!A1016:B3121,2, false),"Ns")</f>
        <v>Y</v>
      </c>
      <c r="C1016" s="30" t="str">
        <f>IFERROR(VLOOKUP(A1016,'_holidays'!A1016:C3121,3,False),"Ns")</f>
        <v>N</v>
      </c>
      <c r="D1016" s="27">
        <v>114133.54</v>
      </c>
      <c r="E1016" s="27">
        <f t="shared" si="1"/>
        <v>114133.54</v>
      </c>
      <c r="F1016" s="30" t="str">
        <f t="shared" si="2"/>
        <v>#N/A</v>
      </c>
      <c r="G1016" s="30" t="str">
        <f t="shared" si="3"/>
        <v>#N/A</v>
      </c>
      <c r="H1016" s="67">
        <f t="shared" si="4"/>
        <v>114133.54</v>
      </c>
    </row>
    <row r="1017">
      <c r="A1017" s="26">
        <v>43020.0</v>
      </c>
      <c r="B1017" s="30" t="str">
        <f>IFERROR(VLOOKUP(A1017,'_holidays'!A1017:B3122,2, false),"Ns")</f>
        <v>Y</v>
      </c>
      <c r="C1017" s="30" t="str">
        <f>IFERROR(VLOOKUP(A1017,'_holidays'!A1017:C3122,3,False),"Ns")</f>
        <v>N</v>
      </c>
      <c r="D1017" s="27">
        <v>113957.735</v>
      </c>
      <c r="E1017" s="27">
        <f t="shared" si="1"/>
        <v>113957.735</v>
      </c>
      <c r="F1017" s="30" t="str">
        <f t="shared" si="2"/>
        <v>#N/A</v>
      </c>
      <c r="G1017" s="30" t="str">
        <f t="shared" si="3"/>
        <v>#N/A</v>
      </c>
      <c r="H1017" s="67">
        <f t="shared" si="4"/>
        <v>113957.735</v>
      </c>
    </row>
    <row r="1018">
      <c r="A1018" s="26">
        <v>43021.0</v>
      </c>
      <c r="B1018" s="30" t="str">
        <f>IFERROR(VLOOKUP(A1018,'_holidays'!A1018:B3123,2, false),"Ns")</f>
        <v>Y</v>
      </c>
      <c r="C1018" s="30" t="str">
        <f>IFERROR(VLOOKUP(A1018,'_holidays'!A1018:C3123,3,False),"Ns")</f>
        <v>N</v>
      </c>
      <c r="D1018" s="27">
        <v>117048.725</v>
      </c>
      <c r="E1018" s="27">
        <f t="shared" si="1"/>
        <v>117048.725</v>
      </c>
      <c r="F1018" s="30" t="str">
        <f t="shared" si="2"/>
        <v>#N/A</v>
      </c>
      <c r="G1018" s="30" t="str">
        <f t="shared" si="3"/>
        <v>#N/A</v>
      </c>
      <c r="H1018" s="67">
        <f t="shared" si="4"/>
        <v>117048.725</v>
      </c>
    </row>
    <row r="1019">
      <c r="A1019" s="26">
        <v>43022.0</v>
      </c>
      <c r="B1019" s="30" t="str">
        <f>IFERROR(VLOOKUP(A1019,'_holidays'!A1019:B3124,2, false),"Ns")</f>
        <v>Y</v>
      </c>
      <c r="C1019" s="30" t="str">
        <f>IFERROR(VLOOKUP(A1019,'_holidays'!A1019:C3124,3,False),"Ns")</f>
        <v>N</v>
      </c>
      <c r="D1019" s="27">
        <v>102037.165</v>
      </c>
      <c r="E1019" s="27">
        <f t="shared" si="1"/>
        <v>102037.165</v>
      </c>
      <c r="F1019" s="30" t="str">
        <f t="shared" si="2"/>
        <v>#N/A</v>
      </c>
      <c r="G1019" s="30" t="str">
        <f t="shared" si="3"/>
        <v>#N/A</v>
      </c>
      <c r="H1019" s="67">
        <f t="shared" si="4"/>
        <v>102037.165</v>
      </c>
    </row>
    <row r="1020">
      <c r="A1020" s="26">
        <v>43023.0</v>
      </c>
      <c r="B1020" s="30" t="str">
        <f>IFERROR(VLOOKUP(A1020,'_holidays'!A1020:B3125,2, false),"Ns")</f>
        <v>Y</v>
      </c>
      <c r="C1020" s="30" t="str">
        <f>IFERROR(VLOOKUP(A1020,'_holidays'!A1020:C3125,3,False),"Ns")</f>
        <v>N</v>
      </c>
      <c r="D1020" s="27">
        <v>98108.815</v>
      </c>
      <c r="E1020" s="27">
        <f t="shared" si="1"/>
        <v>98108.815</v>
      </c>
      <c r="F1020" s="30" t="str">
        <f t="shared" si="2"/>
        <v>#N/A</v>
      </c>
      <c r="G1020" s="30" t="str">
        <f t="shared" si="3"/>
        <v>#N/A</v>
      </c>
      <c r="H1020" s="67">
        <f t="shared" si="4"/>
        <v>98108.815</v>
      </c>
    </row>
    <row r="1021">
      <c r="A1021" s="26">
        <v>43024.0</v>
      </c>
      <c r="B1021" s="30" t="str">
        <f>IFERROR(VLOOKUP(A1021,'_holidays'!A1021:B3126,2, false),"Ns")</f>
        <v>Y</v>
      </c>
      <c r="C1021" s="30" t="str">
        <f>IFERROR(VLOOKUP(A1021,'_holidays'!A1021:C3126,3,False),"Ns")</f>
        <v>N</v>
      </c>
      <c r="D1021" s="27">
        <v>115907.395</v>
      </c>
      <c r="E1021" s="27">
        <f t="shared" si="1"/>
        <v>115907.395</v>
      </c>
      <c r="F1021" s="30" t="str">
        <f t="shared" si="2"/>
        <v>#N/A</v>
      </c>
      <c r="G1021" s="30" t="str">
        <f t="shared" si="3"/>
        <v>#N/A</v>
      </c>
      <c r="H1021" s="67">
        <f t="shared" si="4"/>
        <v>115907.395</v>
      </c>
    </row>
    <row r="1022">
      <c r="A1022" s="26">
        <v>43025.0</v>
      </c>
      <c r="B1022" s="30" t="str">
        <f>IFERROR(VLOOKUP(A1022,'_holidays'!A1022:B3127,2, false),"Ns")</f>
        <v>Y</v>
      </c>
      <c r="C1022" s="30" t="str">
        <f>IFERROR(VLOOKUP(A1022,'_holidays'!A1022:C3127,3,False),"Ns")</f>
        <v>N</v>
      </c>
      <c r="D1022" s="27">
        <v>117470.22</v>
      </c>
      <c r="E1022" s="27">
        <f t="shared" si="1"/>
        <v>117470.22</v>
      </c>
      <c r="F1022" s="30" t="str">
        <f t="shared" si="2"/>
        <v>#N/A</v>
      </c>
      <c r="G1022" s="30" t="str">
        <f t="shared" si="3"/>
        <v>#N/A</v>
      </c>
      <c r="H1022" s="67">
        <f t="shared" si="4"/>
        <v>117470.22</v>
      </c>
    </row>
    <row r="1023">
      <c r="A1023" s="26">
        <v>43026.0</v>
      </c>
      <c r="B1023" s="30" t="str">
        <f>IFERROR(VLOOKUP(A1023,'_holidays'!A1023:B3128,2, false),"Ns")</f>
        <v>Y</v>
      </c>
      <c r="C1023" s="30" t="str">
        <f>IFERROR(VLOOKUP(A1023,'_holidays'!A1023:C3128,3,False),"Ns")</f>
        <v>N</v>
      </c>
      <c r="D1023" s="27">
        <v>121087.1</v>
      </c>
      <c r="E1023" s="27">
        <f t="shared" si="1"/>
        <v>121087.1</v>
      </c>
      <c r="F1023" s="30" t="str">
        <f t="shared" si="2"/>
        <v>#N/A</v>
      </c>
      <c r="G1023" s="30" t="str">
        <f t="shared" si="3"/>
        <v>#N/A</v>
      </c>
      <c r="H1023" s="67">
        <f t="shared" si="4"/>
        <v>121087.1</v>
      </c>
    </row>
    <row r="1024">
      <c r="A1024" s="26">
        <v>43027.0</v>
      </c>
      <c r="B1024" s="30" t="str">
        <f>IFERROR(VLOOKUP(A1024,'_holidays'!A1024:B3129,2, false),"Ns")</f>
        <v>Y</v>
      </c>
      <c r="C1024" s="30" t="str">
        <f>IFERROR(VLOOKUP(A1024,'_holidays'!A1024:C3129,3,False),"Ns")</f>
        <v>N</v>
      </c>
      <c r="D1024" s="27">
        <v>118201.175</v>
      </c>
      <c r="E1024" s="27">
        <f t="shared" si="1"/>
        <v>118201.175</v>
      </c>
      <c r="F1024" s="30" t="str">
        <f t="shared" si="2"/>
        <v>#N/A</v>
      </c>
      <c r="G1024" s="30" t="str">
        <f t="shared" si="3"/>
        <v>#N/A</v>
      </c>
      <c r="H1024" s="67">
        <f t="shared" si="4"/>
        <v>118201.175</v>
      </c>
    </row>
    <row r="1025">
      <c r="A1025" s="26">
        <v>43028.0</v>
      </c>
      <c r="B1025" s="30" t="str">
        <f>IFERROR(VLOOKUP(A1025,'_holidays'!A1025:B3130,2, false),"Ns")</f>
        <v>Y</v>
      </c>
      <c r="C1025" s="30" t="str">
        <f>IFERROR(VLOOKUP(A1025,'_holidays'!A1025:C3130,3,False),"Ns")</f>
        <v>N</v>
      </c>
      <c r="D1025" s="27">
        <v>108412.665</v>
      </c>
      <c r="E1025" s="27">
        <f t="shared" si="1"/>
        <v>108412.665</v>
      </c>
      <c r="F1025" s="30" t="str">
        <f t="shared" si="2"/>
        <v>#N/A</v>
      </c>
      <c r="G1025" s="30" t="str">
        <f t="shared" si="3"/>
        <v>#N/A</v>
      </c>
      <c r="H1025" s="67">
        <f t="shared" si="4"/>
        <v>108412.665</v>
      </c>
    </row>
    <row r="1026">
      <c r="A1026" s="26">
        <v>43029.0</v>
      </c>
      <c r="B1026" s="30" t="str">
        <f>IFERROR(VLOOKUP(A1026,'_holidays'!A1026:B3131,2, false),"Ns")</f>
        <v>Y</v>
      </c>
      <c r="C1026" s="30" t="str">
        <f>IFERROR(VLOOKUP(A1026,'_holidays'!A1026:C3131,3,False),"Ns")</f>
        <v>N</v>
      </c>
      <c r="D1026" s="27">
        <v>102195.975</v>
      </c>
      <c r="E1026" s="27">
        <f t="shared" si="1"/>
        <v>102195.975</v>
      </c>
      <c r="F1026" s="30" t="str">
        <f t="shared" si="2"/>
        <v>#N/A</v>
      </c>
      <c r="G1026" s="30" t="str">
        <f t="shared" si="3"/>
        <v>#N/A</v>
      </c>
      <c r="H1026" s="67">
        <f t="shared" si="4"/>
        <v>102195.975</v>
      </c>
    </row>
    <row r="1027">
      <c r="A1027" s="26">
        <v>43030.0</v>
      </c>
      <c r="B1027" s="30" t="str">
        <f>IFERROR(VLOOKUP(A1027,'_holidays'!A1027:B3132,2, false),"Ns")</f>
        <v>Y</v>
      </c>
      <c r="C1027" s="30" t="str">
        <f>IFERROR(VLOOKUP(A1027,'_holidays'!A1027:C3132,3,False),"Ns")</f>
        <v>N</v>
      </c>
      <c r="D1027" s="27">
        <v>100571.04</v>
      </c>
      <c r="E1027" s="27">
        <f t="shared" si="1"/>
        <v>100571.04</v>
      </c>
      <c r="F1027" s="30" t="str">
        <f t="shared" si="2"/>
        <v>#N/A</v>
      </c>
      <c r="G1027" s="30" t="str">
        <f t="shared" si="3"/>
        <v>#N/A</v>
      </c>
      <c r="H1027" s="67">
        <f t="shared" si="4"/>
        <v>100571.04</v>
      </c>
    </row>
    <row r="1028">
      <c r="A1028" s="26">
        <v>43031.0</v>
      </c>
      <c r="B1028" s="30" t="str">
        <f>IFERROR(VLOOKUP(A1028,'_holidays'!A1028:B3133,2, false),"Ns")</f>
        <v>Y</v>
      </c>
      <c r="C1028" s="30" t="str">
        <f>IFERROR(VLOOKUP(A1028,'_holidays'!A1028:C3133,3,False),"Ns")</f>
        <v>N</v>
      </c>
      <c r="D1028" s="27">
        <v>115549.435</v>
      </c>
      <c r="E1028" s="27">
        <f t="shared" si="1"/>
        <v>115549.435</v>
      </c>
      <c r="F1028" s="30" t="str">
        <f t="shared" si="2"/>
        <v>#N/A</v>
      </c>
      <c r="G1028" s="30" t="str">
        <f t="shared" si="3"/>
        <v>#N/A</v>
      </c>
      <c r="H1028" s="67">
        <f t="shared" si="4"/>
        <v>115549.435</v>
      </c>
    </row>
    <row r="1029">
      <c r="A1029" s="26">
        <v>43032.0</v>
      </c>
      <c r="B1029" s="30" t="str">
        <f>IFERROR(VLOOKUP(A1029,'_holidays'!A1029:B3134,2, false),"Ns")</f>
        <v>Y</v>
      </c>
      <c r="C1029" s="30" t="str">
        <f>IFERROR(VLOOKUP(A1029,'_holidays'!A1029:C3134,3,False),"Ns")</f>
        <v>N</v>
      </c>
      <c r="D1029" s="27">
        <v>118010.31</v>
      </c>
      <c r="E1029" s="27">
        <f t="shared" si="1"/>
        <v>118010.31</v>
      </c>
      <c r="F1029" s="30" t="str">
        <f t="shared" si="2"/>
        <v>#N/A</v>
      </c>
      <c r="G1029" s="30" t="str">
        <f t="shared" si="3"/>
        <v>#N/A</v>
      </c>
      <c r="H1029" s="67">
        <f t="shared" si="4"/>
        <v>118010.31</v>
      </c>
    </row>
    <row r="1030">
      <c r="A1030" s="26">
        <v>43033.0</v>
      </c>
      <c r="B1030" s="30" t="str">
        <f>IFERROR(VLOOKUP(A1030,'_holidays'!A1030:B3135,2, false),"Ns")</f>
        <v>Y</v>
      </c>
      <c r="C1030" s="30" t="str">
        <f>IFERROR(VLOOKUP(A1030,'_holidays'!A1030:C3135,3,False),"Ns")</f>
        <v>N</v>
      </c>
      <c r="D1030" s="27">
        <v>115813.03</v>
      </c>
      <c r="E1030" s="27">
        <f t="shared" si="1"/>
        <v>115813.03</v>
      </c>
      <c r="F1030" s="30" t="str">
        <f t="shared" si="2"/>
        <v>#N/A</v>
      </c>
      <c r="G1030" s="30" t="str">
        <f t="shared" si="3"/>
        <v>#N/A</v>
      </c>
      <c r="H1030" s="67">
        <f t="shared" si="4"/>
        <v>115813.03</v>
      </c>
    </row>
    <row r="1031">
      <c r="A1031" s="26">
        <v>43034.0</v>
      </c>
      <c r="B1031" s="30" t="str">
        <f>IFERROR(VLOOKUP(A1031,'_holidays'!A1031:B3136,2, false),"Ns")</f>
        <v>Y</v>
      </c>
      <c r="C1031" s="30" t="str">
        <f>IFERROR(VLOOKUP(A1031,'_holidays'!A1031:C3136,3,False),"Ns")</f>
        <v>N</v>
      </c>
      <c r="D1031" s="27">
        <v>117333.445</v>
      </c>
      <c r="E1031" s="27">
        <f t="shared" si="1"/>
        <v>117333.445</v>
      </c>
      <c r="F1031" s="30" t="str">
        <f t="shared" si="2"/>
        <v>#N/A</v>
      </c>
      <c r="G1031" s="30" t="str">
        <f t="shared" si="3"/>
        <v>#N/A</v>
      </c>
      <c r="H1031" s="67">
        <f t="shared" si="4"/>
        <v>117333.445</v>
      </c>
    </row>
    <row r="1032">
      <c r="A1032" s="26">
        <v>43035.0</v>
      </c>
      <c r="B1032" s="30" t="str">
        <f>IFERROR(VLOOKUP(A1032,'_holidays'!A1032:B3137,2, false),"Ns")</f>
        <v>Y</v>
      </c>
      <c r="C1032" s="30" t="str">
        <f>IFERROR(VLOOKUP(A1032,'_holidays'!A1032:C3137,3,False),"Ns")</f>
        <v>N</v>
      </c>
      <c r="D1032" s="27">
        <v>112633.265</v>
      </c>
      <c r="E1032" s="27">
        <f t="shared" si="1"/>
        <v>112633.265</v>
      </c>
      <c r="F1032" s="30" t="str">
        <f t="shared" si="2"/>
        <v>#N/A</v>
      </c>
      <c r="G1032" s="30" t="str">
        <f t="shared" si="3"/>
        <v>#N/A</v>
      </c>
      <c r="H1032" s="67">
        <f t="shared" si="4"/>
        <v>112633.265</v>
      </c>
    </row>
    <row r="1033">
      <c r="A1033" s="26">
        <v>43036.0</v>
      </c>
      <c r="B1033" s="30" t="str">
        <f>IFERROR(VLOOKUP(A1033,'_holidays'!A1033:B3138,2, false),"Ns")</f>
        <v>Y</v>
      </c>
      <c r="C1033" s="30" t="str">
        <f>IFERROR(VLOOKUP(A1033,'_holidays'!A1033:C3138,3,False),"Ns")</f>
        <v>N</v>
      </c>
      <c r="D1033" s="27">
        <v>100746.42</v>
      </c>
      <c r="E1033" s="27">
        <f t="shared" si="1"/>
        <v>100746.42</v>
      </c>
      <c r="F1033" s="30" t="str">
        <f t="shared" si="2"/>
        <v>#N/A</v>
      </c>
      <c r="G1033" s="30" t="str">
        <f t="shared" si="3"/>
        <v>#N/A</v>
      </c>
      <c r="H1033" s="67">
        <f t="shared" si="4"/>
        <v>100746.42</v>
      </c>
    </row>
    <row r="1034">
      <c r="A1034" s="26">
        <v>43037.0</v>
      </c>
      <c r="B1034" s="30" t="str">
        <f>IFERROR(VLOOKUP(A1034,'_holidays'!A1034:B3139,2, false),"Ns")</f>
        <v>Y</v>
      </c>
      <c r="C1034" s="30" t="str">
        <f>IFERROR(VLOOKUP(A1034,'_holidays'!A1034:C3139,3,False),"Ns")</f>
        <v>N</v>
      </c>
      <c r="D1034" s="27">
        <v>92182.955</v>
      </c>
      <c r="E1034" s="27">
        <f t="shared" si="1"/>
        <v>92182.955</v>
      </c>
      <c r="F1034" s="30" t="str">
        <f t="shared" si="2"/>
        <v>#N/A</v>
      </c>
      <c r="G1034" s="30" t="str">
        <f t="shared" si="3"/>
        <v>#N/A</v>
      </c>
      <c r="H1034" s="67">
        <f t="shared" si="4"/>
        <v>92182.955</v>
      </c>
    </row>
    <row r="1035">
      <c r="A1035" s="26">
        <v>43038.0</v>
      </c>
      <c r="B1035" s="30" t="str">
        <f>IFERROR(VLOOKUP(A1035,'_holidays'!A1035:B3140,2, false),"Ns")</f>
        <v>Y</v>
      </c>
      <c r="C1035" s="30" t="str">
        <f>IFERROR(VLOOKUP(A1035,'_holidays'!A1035:C3140,3,False),"Ns")</f>
        <v>N</v>
      </c>
      <c r="D1035" s="27">
        <v>112227.65</v>
      </c>
      <c r="E1035" s="27">
        <f t="shared" si="1"/>
        <v>112227.65</v>
      </c>
      <c r="F1035" s="30" t="str">
        <f t="shared" si="2"/>
        <v>#N/A</v>
      </c>
      <c r="G1035" s="30" t="str">
        <f t="shared" si="3"/>
        <v>#N/A</v>
      </c>
      <c r="H1035" s="67">
        <f t="shared" si="4"/>
        <v>112227.65</v>
      </c>
    </row>
    <row r="1036">
      <c r="A1036" s="26">
        <v>43039.0</v>
      </c>
      <c r="B1036" s="30" t="str">
        <f>IFERROR(VLOOKUP(A1036,'_holidays'!A1036:B3141,2, false),"Ns")</f>
        <v>Y</v>
      </c>
      <c r="C1036" s="30" t="str">
        <f>IFERROR(VLOOKUP(A1036,'_holidays'!A1036:C3141,3,False),"Ns")</f>
        <v>N</v>
      </c>
      <c r="D1036" s="27">
        <v>116179.47</v>
      </c>
      <c r="E1036" s="27">
        <f t="shared" si="1"/>
        <v>116179.47</v>
      </c>
      <c r="F1036" s="30" t="str">
        <f t="shared" si="2"/>
        <v>#N/A</v>
      </c>
      <c r="G1036" s="30" t="str">
        <f t="shared" si="3"/>
        <v>#N/A</v>
      </c>
      <c r="H1036" s="67">
        <f t="shared" si="4"/>
        <v>116179.47</v>
      </c>
    </row>
    <row r="1037">
      <c r="A1037" s="26">
        <v>43040.0</v>
      </c>
      <c r="B1037" s="30" t="str">
        <f>IFERROR(VLOOKUP(A1037,'_holidays'!A1037:B3142,2, false),"Ns")</f>
        <v>Ns</v>
      </c>
      <c r="C1037" s="30" t="str">
        <f>IFERROR(VLOOKUP(A1037,'_holidays'!A1037:C3142,3,False),"Ns")</f>
        <v>Ns</v>
      </c>
      <c r="D1037" s="27">
        <v>116632.09</v>
      </c>
      <c r="E1037" s="27" t="str">
        <f t="shared" si="1"/>
        <v>#N/A</v>
      </c>
      <c r="F1037" s="30" t="str">
        <f t="shared" si="2"/>
        <v>#N/A</v>
      </c>
      <c r="G1037" s="30" t="str">
        <f t="shared" si="3"/>
        <v>#N/A</v>
      </c>
      <c r="H1037" s="65" t="str">
        <f t="shared" si="4"/>
        <v>#N/A</v>
      </c>
    </row>
    <row r="1038">
      <c r="A1038" s="26">
        <v>43041.0</v>
      </c>
      <c r="B1038" s="30" t="str">
        <f>IFERROR(VLOOKUP(A1038,'_holidays'!A1038:B3143,2, false),"Ns")</f>
        <v>Ns</v>
      </c>
      <c r="C1038" s="30" t="str">
        <f>IFERROR(VLOOKUP(A1038,'_holidays'!A1038:C3143,3,False),"Ns")</f>
        <v>Ns</v>
      </c>
      <c r="D1038" s="27">
        <v>120470.785</v>
      </c>
      <c r="E1038" s="27" t="str">
        <f t="shared" si="1"/>
        <v>#N/A</v>
      </c>
      <c r="F1038" s="30" t="str">
        <f t="shared" si="2"/>
        <v>#N/A</v>
      </c>
      <c r="G1038" s="30" t="str">
        <f t="shared" si="3"/>
        <v>#N/A</v>
      </c>
      <c r="H1038" s="65" t="str">
        <f t="shared" si="4"/>
        <v>#N/A</v>
      </c>
    </row>
    <row r="1039">
      <c r="A1039" s="26">
        <v>43042.0</v>
      </c>
      <c r="B1039" s="30" t="str">
        <f>IFERROR(VLOOKUP(A1039,'_holidays'!A1039:B3144,2, false),"Ns")</f>
        <v>Ns</v>
      </c>
      <c r="C1039" s="30" t="str">
        <f>IFERROR(VLOOKUP(A1039,'_holidays'!A1039:C3144,3,False),"Ns")</f>
        <v>Ns</v>
      </c>
      <c r="D1039" s="27">
        <v>113451.995</v>
      </c>
      <c r="E1039" s="27" t="str">
        <f t="shared" si="1"/>
        <v>#N/A</v>
      </c>
      <c r="F1039" s="30" t="str">
        <f t="shared" si="2"/>
        <v>#N/A</v>
      </c>
      <c r="G1039" s="30" t="str">
        <f t="shared" si="3"/>
        <v>#N/A</v>
      </c>
      <c r="H1039" s="65" t="str">
        <f t="shared" si="4"/>
        <v>#N/A</v>
      </c>
    </row>
    <row r="1040">
      <c r="A1040" s="26">
        <v>43043.0</v>
      </c>
      <c r="B1040" s="30" t="str">
        <f>IFERROR(VLOOKUP(A1040,'_holidays'!A1040:B3145,2, false),"Ns")</f>
        <v>Ns</v>
      </c>
      <c r="C1040" s="30" t="str">
        <f>IFERROR(VLOOKUP(A1040,'_holidays'!A1040:C3145,3,False),"Ns")</f>
        <v>Ns</v>
      </c>
      <c r="D1040" s="27">
        <v>101610.815</v>
      </c>
      <c r="E1040" s="27" t="str">
        <f t="shared" si="1"/>
        <v>#N/A</v>
      </c>
      <c r="F1040" s="30" t="str">
        <f t="shared" si="2"/>
        <v>#N/A</v>
      </c>
      <c r="G1040" s="30" t="str">
        <f t="shared" si="3"/>
        <v>#N/A</v>
      </c>
      <c r="H1040" s="65" t="str">
        <f t="shared" si="4"/>
        <v>#N/A</v>
      </c>
    </row>
    <row r="1041">
      <c r="A1041" s="26">
        <v>43044.0</v>
      </c>
      <c r="B1041" s="30" t="str">
        <f>IFERROR(VLOOKUP(A1041,'_holidays'!A1041:B3146,2, false),"Ns")</f>
        <v>Ns</v>
      </c>
      <c r="C1041" s="30" t="str">
        <f>IFERROR(VLOOKUP(A1041,'_holidays'!A1041:C3146,3,False),"Ns")</f>
        <v>Ns</v>
      </c>
      <c r="D1041" s="27">
        <v>95368.165</v>
      </c>
      <c r="E1041" s="27" t="str">
        <f t="shared" si="1"/>
        <v>#N/A</v>
      </c>
      <c r="F1041" s="30" t="str">
        <f t="shared" si="2"/>
        <v>#N/A</v>
      </c>
      <c r="G1041" s="30" t="str">
        <f t="shared" si="3"/>
        <v>#N/A</v>
      </c>
      <c r="H1041" s="65" t="str">
        <f t="shared" si="4"/>
        <v>#N/A</v>
      </c>
    </row>
    <row r="1042">
      <c r="A1042" s="26">
        <v>43045.0</v>
      </c>
      <c r="B1042" s="30" t="str">
        <f>IFERROR(VLOOKUP(A1042,'_holidays'!A1042:B3147,2, false),"Ns")</f>
        <v>Ns</v>
      </c>
      <c r="C1042" s="30" t="str">
        <f>IFERROR(VLOOKUP(A1042,'_holidays'!A1042:C3147,3,False),"Ns")</f>
        <v>Ns</v>
      </c>
      <c r="D1042" s="27">
        <v>104632.79</v>
      </c>
      <c r="E1042" s="27" t="str">
        <f t="shared" si="1"/>
        <v>#N/A</v>
      </c>
      <c r="F1042" s="30" t="str">
        <f t="shared" si="2"/>
        <v>#N/A</v>
      </c>
      <c r="G1042" s="30" t="str">
        <f t="shared" si="3"/>
        <v>#N/A</v>
      </c>
      <c r="H1042" s="65" t="str">
        <f t="shared" si="4"/>
        <v>#N/A</v>
      </c>
    </row>
    <row r="1043">
      <c r="A1043" s="26">
        <v>43046.0</v>
      </c>
      <c r="B1043" s="30" t="str">
        <f>IFERROR(VLOOKUP(A1043,'_holidays'!A1043:B3148,2, false),"Ns")</f>
        <v>Ns</v>
      </c>
      <c r="C1043" s="30" t="str">
        <f>IFERROR(VLOOKUP(A1043,'_holidays'!A1043:C3148,3,False),"Ns")</f>
        <v>Ns</v>
      </c>
      <c r="D1043" s="27">
        <v>100592.295</v>
      </c>
      <c r="E1043" s="27" t="str">
        <f t="shared" si="1"/>
        <v>#N/A</v>
      </c>
      <c r="F1043" s="30" t="str">
        <f t="shared" si="2"/>
        <v>#N/A</v>
      </c>
      <c r="G1043" s="30" t="str">
        <f t="shared" si="3"/>
        <v>#N/A</v>
      </c>
      <c r="H1043" s="65" t="str">
        <f t="shared" si="4"/>
        <v>#N/A</v>
      </c>
    </row>
    <row r="1044">
      <c r="A1044" s="26">
        <v>43047.0</v>
      </c>
      <c r="B1044" s="30" t="str">
        <f>IFERROR(VLOOKUP(A1044,'_holidays'!A1044:B3149,2, false),"Ns")</f>
        <v>Ns</v>
      </c>
      <c r="C1044" s="30" t="str">
        <f>IFERROR(VLOOKUP(A1044,'_holidays'!A1044:C3149,3,False),"Ns")</f>
        <v>Ns</v>
      </c>
      <c r="D1044" s="27">
        <v>111738.485</v>
      </c>
      <c r="E1044" s="27" t="str">
        <f t="shared" si="1"/>
        <v>#N/A</v>
      </c>
      <c r="F1044" s="30" t="str">
        <f t="shared" si="2"/>
        <v>#N/A</v>
      </c>
      <c r="G1044" s="30" t="str">
        <f t="shared" si="3"/>
        <v>#N/A</v>
      </c>
      <c r="H1044" s="65" t="str">
        <f t="shared" si="4"/>
        <v>#N/A</v>
      </c>
    </row>
    <row r="1045">
      <c r="A1045" s="26">
        <v>43048.0</v>
      </c>
      <c r="B1045" s="30" t="str">
        <f>IFERROR(VLOOKUP(A1045,'_holidays'!A1045:B3150,2, false),"Ns")</f>
        <v>Ns</v>
      </c>
      <c r="C1045" s="30" t="str">
        <f>IFERROR(VLOOKUP(A1045,'_holidays'!A1045:C3150,3,False),"Ns")</f>
        <v>Ns</v>
      </c>
      <c r="D1045" s="27">
        <v>113539.935</v>
      </c>
      <c r="E1045" s="27" t="str">
        <f t="shared" si="1"/>
        <v>#N/A</v>
      </c>
      <c r="F1045" s="30" t="str">
        <f t="shared" si="2"/>
        <v>#N/A</v>
      </c>
      <c r="G1045" s="30" t="str">
        <f t="shared" si="3"/>
        <v>#N/A</v>
      </c>
      <c r="H1045" s="65" t="str">
        <f t="shared" si="4"/>
        <v>#N/A</v>
      </c>
    </row>
    <row r="1046">
      <c r="A1046" s="26">
        <v>43049.0</v>
      </c>
      <c r="B1046" s="30" t="str">
        <f>IFERROR(VLOOKUP(A1046,'_holidays'!A1046:B3151,2, false),"Ns")</f>
        <v>Ns</v>
      </c>
      <c r="C1046" s="30" t="str">
        <f>IFERROR(VLOOKUP(A1046,'_holidays'!A1046:C3151,3,False),"Ns")</f>
        <v>Ns</v>
      </c>
      <c r="D1046" s="27">
        <v>115156.445</v>
      </c>
      <c r="E1046" s="27" t="str">
        <f t="shared" si="1"/>
        <v>#N/A</v>
      </c>
      <c r="F1046" s="30" t="str">
        <f t="shared" si="2"/>
        <v>#N/A</v>
      </c>
      <c r="G1046" s="30" t="str">
        <f t="shared" si="3"/>
        <v>#N/A</v>
      </c>
      <c r="H1046" s="65" t="str">
        <f t="shared" si="4"/>
        <v>#N/A</v>
      </c>
    </row>
    <row r="1047">
      <c r="A1047" s="26">
        <v>43050.0</v>
      </c>
      <c r="B1047" s="30" t="str">
        <f>IFERROR(VLOOKUP(A1047,'_holidays'!A1047:B3152,2, false),"Ns")</f>
        <v>Y</v>
      </c>
      <c r="C1047" s="30" t="str">
        <f>IFERROR(VLOOKUP(A1047,'_holidays'!A1047:C3152,3,False),"Ns")</f>
        <v>N</v>
      </c>
      <c r="D1047" s="27">
        <v>104194.345</v>
      </c>
      <c r="E1047" s="27">
        <f t="shared" si="1"/>
        <v>104194.345</v>
      </c>
      <c r="F1047" s="30" t="str">
        <f t="shared" si="2"/>
        <v>#N/A</v>
      </c>
      <c r="G1047" s="30" t="str">
        <f t="shared" si="3"/>
        <v>#N/A</v>
      </c>
      <c r="H1047" s="67">
        <f t="shared" si="4"/>
        <v>104194.345</v>
      </c>
    </row>
    <row r="1048">
      <c r="A1048" s="26">
        <v>43051.0</v>
      </c>
      <c r="B1048" s="30" t="str">
        <f>IFERROR(VLOOKUP(A1048,'_holidays'!A1048:B3153,2, false),"Ns")</f>
        <v>Y</v>
      </c>
      <c r="C1048" s="30" t="str">
        <f>IFERROR(VLOOKUP(A1048,'_holidays'!A1048:C3153,3,False),"Ns")</f>
        <v>N</v>
      </c>
      <c r="D1048" s="27">
        <v>98774.235</v>
      </c>
      <c r="E1048" s="27">
        <f t="shared" si="1"/>
        <v>98774.235</v>
      </c>
      <c r="F1048" s="30" t="str">
        <f t="shared" si="2"/>
        <v>#N/A</v>
      </c>
      <c r="G1048" s="30" t="str">
        <f t="shared" si="3"/>
        <v>#N/A</v>
      </c>
      <c r="H1048" s="67">
        <f t="shared" si="4"/>
        <v>98774.235</v>
      </c>
    </row>
    <row r="1049">
      <c r="A1049" s="26">
        <v>43052.0</v>
      </c>
      <c r="B1049" s="30" t="str">
        <f>IFERROR(VLOOKUP(A1049,'_holidays'!A1049:B3154,2, false),"Ns")</f>
        <v>Y</v>
      </c>
      <c r="C1049" s="30" t="str">
        <f>IFERROR(VLOOKUP(A1049,'_holidays'!A1049:C3154,3,False),"Ns")</f>
        <v>N</v>
      </c>
      <c r="D1049" s="27">
        <v>125795.84</v>
      </c>
      <c r="E1049" s="27">
        <f t="shared" si="1"/>
        <v>125795.84</v>
      </c>
      <c r="F1049" s="30" t="str">
        <f t="shared" si="2"/>
        <v>#N/A</v>
      </c>
      <c r="G1049" s="30" t="str">
        <f t="shared" si="3"/>
        <v>#N/A</v>
      </c>
      <c r="H1049" s="67">
        <f t="shared" si="4"/>
        <v>125795.84</v>
      </c>
    </row>
    <row r="1050">
      <c r="A1050" s="26">
        <v>43053.0</v>
      </c>
      <c r="B1050" s="30" t="str">
        <f>IFERROR(VLOOKUP(A1050,'_holidays'!A1050:B3155,2, false),"Ns")</f>
        <v>Y</v>
      </c>
      <c r="C1050" s="30" t="str">
        <f>IFERROR(VLOOKUP(A1050,'_holidays'!A1050:C3155,3,False),"Ns")</f>
        <v>N</v>
      </c>
      <c r="D1050" s="27">
        <v>135420.82</v>
      </c>
      <c r="E1050" s="27">
        <f t="shared" si="1"/>
        <v>135420.82</v>
      </c>
      <c r="F1050" s="30" t="str">
        <f t="shared" si="2"/>
        <v>#N/A</v>
      </c>
      <c r="G1050" s="30" t="str">
        <f t="shared" si="3"/>
        <v>#N/A</v>
      </c>
      <c r="H1050" s="67">
        <f t="shared" si="4"/>
        <v>135420.82</v>
      </c>
    </row>
    <row r="1051">
      <c r="A1051" s="26">
        <v>43054.0</v>
      </c>
      <c r="B1051" s="30" t="str">
        <f>IFERROR(VLOOKUP(A1051,'_holidays'!A1051:B3156,2, false),"Ns")</f>
        <v>Y</v>
      </c>
      <c r="C1051" s="30" t="str">
        <f>IFERROR(VLOOKUP(A1051,'_holidays'!A1051:C3156,3,False),"Ns")</f>
        <v>N</v>
      </c>
      <c r="D1051" s="27">
        <v>130385.05</v>
      </c>
      <c r="E1051" s="27">
        <f t="shared" si="1"/>
        <v>130385.05</v>
      </c>
      <c r="F1051" s="30" t="str">
        <f t="shared" si="2"/>
        <v>#N/A</v>
      </c>
      <c r="G1051" s="30" t="str">
        <f t="shared" si="3"/>
        <v>#N/A</v>
      </c>
      <c r="H1051" s="67">
        <f t="shared" si="4"/>
        <v>130385.05</v>
      </c>
    </row>
    <row r="1052">
      <c r="A1052" s="26">
        <v>43055.0</v>
      </c>
      <c r="B1052" s="30" t="str">
        <f>IFERROR(VLOOKUP(A1052,'_holidays'!A1052:B3157,2, false),"Ns")</f>
        <v>Y</v>
      </c>
      <c r="C1052" s="30" t="str">
        <f>IFERROR(VLOOKUP(A1052,'_holidays'!A1052:C3157,3,False),"Ns")</f>
        <v>N</v>
      </c>
      <c r="D1052" s="27">
        <v>116715.965</v>
      </c>
      <c r="E1052" s="27">
        <f t="shared" si="1"/>
        <v>116715.965</v>
      </c>
      <c r="F1052" s="30" t="str">
        <f t="shared" si="2"/>
        <v>#N/A</v>
      </c>
      <c r="G1052" s="30" t="str">
        <f t="shared" si="3"/>
        <v>#N/A</v>
      </c>
      <c r="H1052" s="67">
        <f t="shared" si="4"/>
        <v>116715.965</v>
      </c>
    </row>
    <row r="1053">
      <c r="A1053" s="26">
        <v>43056.0</v>
      </c>
      <c r="B1053" s="30" t="str">
        <f>IFERROR(VLOOKUP(A1053,'_holidays'!A1053:B3158,2, false),"Ns")</f>
        <v>Y</v>
      </c>
      <c r="C1053" s="30" t="str">
        <f>IFERROR(VLOOKUP(A1053,'_holidays'!A1053:C3158,3,False),"Ns")</f>
        <v>N</v>
      </c>
      <c r="D1053" s="27">
        <v>117797.62</v>
      </c>
      <c r="E1053" s="27">
        <f t="shared" si="1"/>
        <v>117797.62</v>
      </c>
      <c r="F1053" s="30" t="str">
        <f t="shared" si="2"/>
        <v>#N/A</v>
      </c>
      <c r="G1053" s="30" t="str">
        <f t="shared" si="3"/>
        <v>#N/A</v>
      </c>
      <c r="H1053" s="67">
        <f t="shared" si="4"/>
        <v>117797.62</v>
      </c>
    </row>
    <row r="1054">
      <c r="A1054" s="26">
        <v>43057.0</v>
      </c>
      <c r="B1054" s="30" t="str">
        <f>IFERROR(VLOOKUP(A1054,'_holidays'!A1054:B3159,2, false),"Ns")</f>
        <v>Y</v>
      </c>
      <c r="C1054" s="30" t="str">
        <f>IFERROR(VLOOKUP(A1054,'_holidays'!A1054:C3159,3,False),"Ns")</f>
        <v>N</v>
      </c>
      <c r="D1054" s="27">
        <v>106730.21</v>
      </c>
      <c r="E1054" s="27">
        <f t="shared" si="1"/>
        <v>106730.21</v>
      </c>
      <c r="F1054" s="30" t="str">
        <f t="shared" si="2"/>
        <v>#N/A</v>
      </c>
      <c r="G1054" s="30" t="str">
        <f t="shared" si="3"/>
        <v>#N/A</v>
      </c>
      <c r="H1054" s="67">
        <f t="shared" si="4"/>
        <v>106730.21</v>
      </c>
    </row>
    <row r="1055">
      <c r="A1055" s="26">
        <v>43058.0</v>
      </c>
      <c r="B1055" s="30" t="str">
        <f>IFERROR(VLOOKUP(A1055,'_holidays'!A1055:B3160,2, false),"Ns")</f>
        <v>Y</v>
      </c>
      <c r="C1055" s="30" t="str">
        <f>IFERROR(VLOOKUP(A1055,'_holidays'!A1055:C3160,3,False),"Ns")</f>
        <v>N</v>
      </c>
      <c r="D1055" s="27">
        <v>101256.78</v>
      </c>
      <c r="E1055" s="27">
        <f t="shared" si="1"/>
        <v>101256.78</v>
      </c>
      <c r="F1055" s="30" t="str">
        <f t="shared" si="2"/>
        <v>#N/A</v>
      </c>
      <c r="G1055" s="30" t="str">
        <f t="shared" si="3"/>
        <v>#N/A</v>
      </c>
      <c r="H1055" s="67">
        <f t="shared" si="4"/>
        <v>101256.78</v>
      </c>
    </row>
    <row r="1056">
      <c r="A1056" s="26">
        <v>43059.0</v>
      </c>
      <c r="B1056" s="30" t="str">
        <f>IFERROR(VLOOKUP(A1056,'_holidays'!A1056:B3161,2, false),"Ns")</f>
        <v>Y</v>
      </c>
      <c r="C1056" s="30" t="str">
        <f>IFERROR(VLOOKUP(A1056,'_holidays'!A1056:C3161,3,False),"Ns")</f>
        <v>N</v>
      </c>
      <c r="D1056" s="27">
        <v>128658.27</v>
      </c>
      <c r="E1056" s="27">
        <f t="shared" si="1"/>
        <v>128658.27</v>
      </c>
      <c r="F1056" s="30" t="str">
        <f t="shared" si="2"/>
        <v>#N/A</v>
      </c>
      <c r="G1056" s="30" t="str">
        <f t="shared" si="3"/>
        <v>#N/A</v>
      </c>
      <c r="H1056" s="67">
        <f t="shared" si="4"/>
        <v>128658.27</v>
      </c>
    </row>
    <row r="1057">
      <c r="A1057" s="26">
        <v>43060.0</v>
      </c>
      <c r="B1057" s="30" t="str">
        <f>IFERROR(VLOOKUP(A1057,'_holidays'!A1057:B3162,2, false),"Ns")</f>
        <v>Y</v>
      </c>
      <c r="C1057" s="30" t="str">
        <f>IFERROR(VLOOKUP(A1057,'_holidays'!A1057:C3162,3,False),"Ns")</f>
        <v>N</v>
      </c>
      <c r="D1057" s="27">
        <v>137151.495</v>
      </c>
      <c r="E1057" s="27">
        <f t="shared" si="1"/>
        <v>137151.495</v>
      </c>
      <c r="F1057" s="30" t="str">
        <f t="shared" si="2"/>
        <v>#N/A</v>
      </c>
      <c r="G1057" s="30" t="str">
        <f t="shared" si="3"/>
        <v>#N/A</v>
      </c>
      <c r="H1057" s="67">
        <f t="shared" si="4"/>
        <v>137151.495</v>
      </c>
    </row>
    <row r="1058">
      <c r="A1058" s="26">
        <v>43061.0</v>
      </c>
      <c r="B1058" s="30" t="str">
        <f>IFERROR(VLOOKUP(A1058,'_holidays'!A1058:B3163,2, false),"Ns")</f>
        <v>Y</v>
      </c>
      <c r="C1058" s="30" t="str">
        <f>IFERROR(VLOOKUP(A1058,'_holidays'!A1058:C3163,3,False),"Ns")</f>
        <v>N</v>
      </c>
      <c r="D1058" s="27">
        <v>138882.25</v>
      </c>
      <c r="E1058" s="27">
        <f t="shared" si="1"/>
        <v>138882.25</v>
      </c>
      <c r="F1058" s="30" t="str">
        <f t="shared" si="2"/>
        <v>#N/A</v>
      </c>
      <c r="G1058" s="30" t="str">
        <f t="shared" si="3"/>
        <v>#N/A</v>
      </c>
      <c r="H1058" s="67">
        <f t="shared" si="4"/>
        <v>138882.25</v>
      </c>
    </row>
    <row r="1059">
      <c r="A1059" s="26">
        <v>43062.0</v>
      </c>
      <c r="B1059" s="30" t="str">
        <f>IFERROR(VLOOKUP(A1059,'_holidays'!A1059:B3164,2, false),"Ns")</f>
        <v>Y</v>
      </c>
      <c r="C1059" s="30" t="str">
        <f>IFERROR(VLOOKUP(A1059,'_holidays'!A1059:C3164,3,False),"Ns")</f>
        <v>N</v>
      </c>
      <c r="D1059" s="27">
        <v>135162.115</v>
      </c>
      <c r="E1059" s="27">
        <f t="shared" si="1"/>
        <v>135162.115</v>
      </c>
      <c r="F1059" s="30" t="str">
        <f t="shared" si="2"/>
        <v>#N/A</v>
      </c>
      <c r="G1059" s="30" t="str">
        <f t="shared" si="3"/>
        <v>#N/A</v>
      </c>
      <c r="H1059" s="67">
        <f t="shared" si="4"/>
        <v>135162.115</v>
      </c>
    </row>
    <row r="1060">
      <c r="A1060" s="26">
        <v>43063.0</v>
      </c>
      <c r="B1060" s="30" t="str">
        <f>IFERROR(VLOOKUP(A1060,'_holidays'!A1060:B3165,2, false),"Ns")</f>
        <v>Y</v>
      </c>
      <c r="C1060" s="30" t="str">
        <f>IFERROR(VLOOKUP(A1060,'_holidays'!A1060:C3165,3,False),"Ns")</f>
        <v>N</v>
      </c>
      <c r="D1060" s="27">
        <v>133951.29</v>
      </c>
      <c r="E1060" s="27">
        <f t="shared" si="1"/>
        <v>133951.29</v>
      </c>
      <c r="F1060" s="30" t="str">
        <f t="shared" si="2"/>
        <v>#N/A</v>
      </c>
      <c r="G1060" s="30" t="str">
        <f t="shared" si="3"/>
        <v>#N/A</v>
      </c>
      <c r="H1060" s="67">
        <f t="shared" si="4"/>
        <v>133951.29</v>
      </c>
    </row>
    <row r="1061">
      <c r="A1061" s="26">
        <v>43064.0</v>
      </c>
      <c r="B1061" s="30" t="str">
        <f>IFERROR(VLOOKUP(A1061,'_holidays'!A1061:B3166,2, false),"Ns")</f>
        <v>Y</v>
      </c>
      <c r="C1061" s="30" t="str">
        <f>IFERROR(VLOOKUP(A1061,'_holidays'!A1061:C3166,3,False),"Ns")</f>
        <v>N</v>
      </c>
      <c r="D1061" s="27">
        <v>121219.595</v>
      </c>
      <c r="E1061" s="27">
        <f t="shared" si="1"/>
        <v>121219.595</v>
      </c>
      <c r="F1061" s="30" t="str">
        <f t="shared" si="2"/>
        <v>#N/A</v>
      </c>
      <c r="G1061" s="30" t="str">
        <f t="shared" si="3"/>
        <v>#N/A</v>
      </c>
      <c r="H1061" s="67">
        <f t="shared" si="4"/>
        <v>121219.595</v>
      </c>
    </row>
    <row r="1062">
      <c r="A1062" s="26">
        <v>43065.0</v>
      </c>
      <c r="B1062" s="30" t="str">
        <f>IFERROR(VLOOKUP(A1062,'_holidays'!A1062:B3167,2, false),"Ns")</f>
        <v>Y</v>
      </c>
      <c r="C1062" s="30" t="str">
        <f>IFERROR(VLOOKUP(A1062,'_holidays'!A1062:C3167,3,False),"Ns")</f>
        <v>N</v>
      </c>
      <c r="D1062" s="27">
        <v>108717.875</v>
      </c>
      <c r="E1062" s="27">
        <f t="shared" si="1"/>
        <v>108717.875</v>
      </c>
      <c r="F1062" s="30" t="str">
        <f t="shared" si="2"/>
        <v>#N/A</v>
      </c>
      <c r="G1062" s="30" t="str">
        <f t="shared" si="3"/>
        <v>#N/A</v>
      </c>
      <c r="H1062" s="67">
        <f t="shared" si="4"/>
        <v>108717.875</v>
      </c>
    </row>
    <row r="1063">
      <c r="A1063" s="26">
        <v>43066.0</v>
      </c>
      <c r="B1063" s="30" t="str">
        <f>IFERROR(VLOOKUP(A1063,'_holidays'!A1063:B3168,2, false),"Ns")</f>
        <v>Y</v>
      </c>
      <c r="C1063" s="30" t="str">
        <f>IFERROR(VLOOKUP(A1063,'_holidays'!A1063:C3168,3,False),"Ns")</f>
        <v>N</v>
      </c>
      <c r="D1063" s="27">
        <v>115429.005</v>
      </c>
      <c r="E1063" s="27">
        <f t="shared" si="1"/>
        <v>115429.005</v>
      </c>
      <c r="F1063" s="30" t="str">
        <f t="shared" si="2"/>
        <v>#N/A</v>
      </c>
      <c r="G1063" s="30" t="str">
        <f t="shared" si="3"/>
        <v>#N/A</v>
      </c>
      <c r="H1063" s="67">
        <f t="shared" si="4"/>
        <v>115429.005</v>
      </c>
    </row>
    <row r="1064">
      <c r="A1064" s="26">
        <v>43067.0</v>
      </c>
      <c r="B1064" s="30" t="str">
        <f>IFERROR(VLOOKUP(A1064,'_holidays'!A1064:B3169,2, false),"Ns")</f>
        <v>Y</v>
      </c>
      <c r="C1064" s="30" t="str">
        <f>IFERROR(VLOOKUP(A1064,'_holidays'!A1064:C3169,3,False),"Ns")</f>
        <v>N</v>
      </c>
      <c r="D1064" s="27">
        <v>129798.47</v>
      </c>
      <c r="E1064" s="27">
        <f t="shared" si="1"/>
        <v>129798.47</v>
      </c>
      <c r="F1064" s="30" t="str">
        <f t="shared" si="2"/>
        <v>#N/A</v>
      </c>
      <c r="G1064" s="30" t="str">
        <f t="shared" si="3"/>
        <v>#N/A</v>
      </c>
      <c r="H1064" s="67">
        <f t="shared" si="4"/>
        <v>129798.47</v>
      </c>
    </row>
    <row r="1065">
      <c r="A1065" s="26">
        <v>43068.0</v>
      </c>
      <c r="B1065" s="30" t="str">
        <f>IFERROR(VLOOKUP(A1065,'_holidays'!A1065:B3170,2, false),"Ns")</f>
        <v>Y</v>
      </c>
      <c r="C1065" s="30" t="str">
        <f>IFERROR(VLOOKUP(A1065,'_holidays'!A1065:C3170,3,False),"Ns")</f>
        <v>N</v>
      </c>
      <c r="D1065" s="27">
        <v>151730.95</v>
      </c>
      <c r="E1065" s="27">
        <f t="shared" si="1"/>
        <v>151730.95</v>
      </c>
      <c r="F1065" s="30" t="str">
        <f t="shared" si="2"/>
        <v>#N/A</v>
      </c>
      <c r="G1065" s="30" t="str">
        <f t="shared" si="3"/>
        <v>#N/A</v>
      </c>
      <c r="H1065" s="67">
        <f t="shared" si="4"/>
        <v>151730.95</v>
      </c>
    </row>
    <row r="1066">
      <c r="A1066" s="26">
        <v>43069.0</v>
      </c>
      <c r="B1066" s="30" t="str">
        <f>IFERROR(VLOOKUP(A1066,'_holidays'!A1066:B3171,2, false),"Ns")</f>
        <v>Y</v>
      </c>
      <c r="C1066" s="30" t="str">
        <f>IFERROR(VLOOKUP(A1066,'_holidays'!A1066:C3171,3,False),"Ns")</f>
        <v>N</v>
      </c>
      <c r="D1066" s="27">
        <v>154632.335</v>
      </c>
      <c r="E1066" s="27">
        <f t="shared" si="1"/>
        <v>154632.335</v>
      </c>
      <c r="F1066" s="30" t="str">
        <f t="shared" si="2"/>
        <v>#N/A</v>
      </c>
      <c r="G1066" s="30" t="str">
        <f t="shared" si="3"/>
        <v>#N/A</v>
      </c>
      <c r="H1066" s="67">
        <f t="shared" si="4"/>
        <v>154632.335</v>
      </c>
    </row>
    <row r="1067">
      <c r="A1067" s="26">
        <v>43070.0</v>
      </c>
      <c r="B1067" s="30" t="str">
        <f>IFERROR(VLOOKUP(A1067,'_holidays'!A1067:B3172,2, false),"Ns")</f>
        <v>Ns</v>
      </c>
      <c r="C1067" s="30" t="str">
        <f>IFERROR(VLOOKUP(A1067,'_holidays'!A1067:C3172,3,False),"Ns")</f>
        <v>Ns</v>
      </c>
      <c r="D1067" s="27">
        <v>125141.9</v>
      </c>
      <c r="E1067" s="27" t="str">
        <f t="shared" si="1"/>
        <v>#N/A</v>
      </c>
      <c r="F1067" s="30" t="str">
        <f t="shared" si="2"/>
        <v>#N/A</v>
      </c>
      <c r="G1067" s="30" t="str">
        <f t="shared" si="3"/>
        <v>#N/A</v>
      </c>
      <c r="H1067" s="65" t="str">
        <f t="shared" si="4"/>
        <v>#N/A</v>
      </c>
    </row>
    <row r="1068">
      <c r="A1068" s="26">
        <v>43071.0</v>
      </c>
      <c r="B1068" s="30" t="str">
        <f>IFERROR(VLOOKUP(A1068,'_holidays'!A1068:B3173,2, false),"Ns")</f>
        <v>Ns</v>
      </c>
      <c r="C1068" s="30" t="str">
        <f>IFERROR(VLOOKUP(A1068,'_holidays'!A1068:C3173,3,False),"Ns")</f>
        <v>Ns</v>
      </c>
      <c r="D1068" s="27">
        <v>99234.22</v>
      </c>
      <c r="E1068" s="27" t="str">
        <f t="shared" si="1"/>
        <v>#N/A</v>
      </c>
      <c r="F1068" s="30" t="str">
        <f t="shared" si="2"/>
        <v>#N/A</v>
      </c>
      <c r="G1068" s="30" t="str">
        <f t="shared" si="3"/>
        <v>#N/A</v>
      </c>
      <c r="H1068" s="65" t="str">
        <f t="shared" si="4"/>
        <v>#N/A</v>
      </c>
    </row>
    <row r="1069">
      <c r="A1069" s="26">
        <v>43072.0</v>
      </c>
      <c r="B1069" s="30" t="str">
        <f>IFERROR(VLOOKUP(A1069,'_holidays'!A1069:B3174,2, false),"Ns")</f>
        <v>Ns</v>
      </c>
      <c r="C1069" s="30" t="str">
        <f>IFERROR(VLOOKUP(A1069,'_holidays'!A1069:C3174,3,False),"Ns")</f>
        <v>Ns</v>
      </c>
      <c r="D1069" s="27">
        <v>92487.705</v>
      </c>
      <c r="E1069" s="27" t="str">
        <f t="shared" si="1"/>
        <v>#N/A</v>
      </c>
      <c r="F1069" s="30" t="str">
        <f t="shared" si="2"/>
        <v>#N/A</v>
      </c>
      <c r="G1069" s="30" t="str">
        <f t="shared" si="3"/>
        <v>#N/A</v>
      </c>
      <c r="H1069" s="65" t="str">
        <f t="shared" si="4"/>
        <v>#N/A</v>
      </c>
    </row>
    <row r="1070">
      <c r="A1070" s="26">
        <v>43073.0</v>
      </c>
      <c r="B1070" s="30" t="str">
        <f>IFERROR(VLOOKUP(A1070,'_holidays'!A1070:B3175,2, false),"Ns")</f>
        <v>Ns</v>
      </c>
      <c r="C1070" s="30" t="str">
        <f>IFERROR(VLOOKUP(A1070,'_holidays'!A1070:C3175,3,False),"Ns")</f>
        <v>Ns</v>
      </c>
      <c r="D1070" s="27">
        <v>111625.98</v>
      </c>
      <c r="E1070" s="27" t="str">
        <f t="shared" si="1"/>
        <v>#N/A</v>
      </c>
      <c r="F1070" s="30" t="str">
        <f t="shared" si="2"/>
        <v>#N/A</v>
      </c>
      <c r="G1070" s="30" t="str">
        <f t="shared" si="3"/>
        <v>#N/A</v>
      </c>
      <c r="H1070" s="65" t="str">
        <f t="shared" si="4"/>
        <v>#N/A</v>
      </c>
    </row>
    <row r="1071">
      <c r="A1071" s="26">
        <v>43074.0</v>
      </c>
      <c r="B1071" s="30" t="str">
        <f>IFERROR(VLOOKUP(A1071,'_holidays'!A1071:B3176,2, false),"Ns")</f>
        <v>Ns</v>
      </c>
      <c r="C1071" s="30" t="str">
        <f>IFERROR(VLOOKUP(A1071,'_holidays'!A1071:C3176,3,False),"Ns")</f>
        <v>Ns</v>
      </c>
      <c r="D1071" s="27">
        <v>113063.675</v>
      </c>
      <c r="E1071" s="27" t="str">
        <f t="shared" si="1"/>
        <v>#N/A</v>
      </c>
      <c r="F1071" s="30" t="str">
        <f t="shared" si="2"/>
        <v>#N/A</v>
      </c>
      <c r="G1071" s="30" t="str">
        <f t="shared" si="3"/>
        <v>#N/A</v>
      </c>
      <c r="H1071" s="65" t="str">
        <f t="shared" si="4"/>
        <v>#N/A</v>
      </c>
    </row>
    <row r="1072">
      <c r="A1072" s="26">
        <v>43075.0</v>
      </c>
      <c r="B1072" s="30" t="str">
        <f>IFERROR(VLOOKUP(A1072,'_holidays'!A1072:B3177,2, false),"Ns")</f>
        <v>Ns</v>
      </c>
      <c r="C1072" s="30" t="str">
        <f>IFERROR(VLOOKUP(A1072,'_holidays'!A1072:C3177,3,False),"Ns")</f>
        <v>Ns</v>
      </c>
      <c r="D1072" s="27">
        <v>115383.13</v>
      </c>
      <c r="E1072" s="27" t="str">
        <f t="shared" si="1"/>
        <v>#N/A</v>
      </c>
      <c r="F1072" s="30" t="str">
        <f t="shared" si="2"/>
        <v>#N/A</v>
      </c>
      <c r="G1072" s="30" t="str">
        <f t="shared" si="3"/>
        <v>#N/A</v>
      </c>
      <c r="H1072" s="65" t="str">
        <f t="shared" si="4"/>
        <v>#N/A</v>
      </c>
    </row>
    <row r="1073">
      <c r="A1073" s="26">
        <v>43076.0</v>
      </c>
      <c r="B1073" s="30" t="str">
        <f>IFERROR(VLOOKUP(A1073,'_holidays'!A1073:B3178,2, false),"Ns")</f>
        <v>Ns</v>
      </c>
      <c r="C1073" s="30" t="str">
        <f>IFERROR(VLOOKUP(A1073,'_holidays'!A1073:C3178,3,False),"Ns")</f>
        <v>Ns</v>
      </c>
      <c r="D1073" s="27">
        <v>115736.97</v>
      </c>
      <c r="E1073" s="27" t="str">
        <f t="shared" si="1"/>
        <v>#N/A</v>
      </c>
      <c r="F1073" s="30" t="str">
        <f t="shared" si="2"/>
        <v>#N/A</v>
      </c>
      <c r="G1073" s="30" t="str">
        <f t="shared" si="3"/>
        <v>#N/A</v>
      </c>
      <c r="H1073" s="65" t="str">
        <f t="shared" si="4"/>
        <v>#N/A</v>
      </c>
    </row>
    <row r="1074">
      <c r="A1074" s="26">
        <v>43077.0</v>
      </c>
      <c r="B1074" s="30" t="str">
        <f>IFERROR(VLOOKUP(A1074,'_holidays'!A1074:B3179,2, false),"Ns")</f>
        <v>Ns</v>
      </c>
      <c r="C1074" s="30" t="str">
        <f>IFERROR(VLOOKUP(A1074,'_holidays'!A1074:C3179,3,False),"Ns")</f>
        <v>Ns</v>
      </c>
      <c r="D1074" s="27">
        <v>109568.47</v>
      </c>
      <c r="E1074" s="27" t="str">
        <f t="shared" si="1"/>
        <v>#N/A</v>
      </c>
      <c r="F1074" s="30" t="str">
        <f t="shared" si="2"/>
        <v>#N/A</v>
      </c>
      <c r="G1074" s="30" t="str">
        <f t="shared" si="3"/>
        <v>#N/A</v>
      </c>
      <c r="H1074" s="65" t="str">
        <f t="shared" si="4"/>
        <v>#N/A</v>
      </c>
    </row>
    <row r="1075">
      <c r="A1075" s="26">
        <v>43078.0</v>
      </c>
      <c r="B1075" s="30" t="str">
        <f>IFERROR(VLOOKUP(A1075,'_holidays'!A1075:B3180,2, false),"Ns")</f>
        <v>Ns</v>
      </c>
      <c r="C1075" s="30" t="str">
        <f>IFERROR(VLOOKUP(A1075,'_holidays'!A1075:C3180,3,False),"Ns")</f>
        <v>Ns</v>
      </c>
      <c r="D1075" s="27">
        <v>99334.8</v>
      </c>
      <c r="E1075" s="27" t="str">
        <f t="shared" si="1"/>
        <v>#N/A</v>
      </c>
      <c r="F1075" s="30" t="str">
        <f t="shared" si="2"/>
        <v>#N/A</v>
      </c>
      <c r="G1075" s="30" t="str">
        <f t="shared" si="3"/>
        <v>#N/A</v>
      </c>
      <c r="H1075" s="65" t="str">
        <f t="shared" si="4"/>
        <v>#N/A</v>
      </c>
    </row>
    <row r="1076">
      <c r="A1076" s="26">
        <v>43079.0</v>
      </c>
      <c r="B1076" s="30" t="str">
        <f>IFERROR(VLOOKUP(A1076,'_holidays'!A1076:B3181,2, false),"Ns")</f>
        <v>Ns</v>
      </c>
      <c r="C1076" s="30" t="str">
        <f>IFERROR(VLOOKUP(A1076,'_holidays'!A1076:C3181,3,False),"Ns")</f>
        <v>Ns</v>
      </c>
      <c r="D1076" s="27">
        <v>97715.01</v>
      </c>
      <c r="E1076" s="27" t="str">
        <f t="shared" si="1"/>
        <v>#N/A</v>
      </c>
      <c r="F1076" s="30" t="str">
        <f t="shared" si="2"/>
        <v>#N/A</v>
      </c>
      <c r="G1076" s="30" t="str">
        <f t="shared" si="3"/>
        <v>#N/A</v>
      </c>
      <c r="H1076" s="65" t="str">
        <f t="shared" si="4"/>
        <v>#N/A</v>
      </c>
    </row>
    <row r="1077">
      <c r="A1077" s="26">
        <v>43080.0</v>
      </c>
      <c r="B1077" s="30" t="str">
        <f>IFERROR(VLOOKUP(A1077,'_holidays'!A1077:B3182,2, false),"Ns")</f>
        <v>Ns</v>
      </c>
      <c r="C1077" s="30" t="str">
        <f>IFERROR(VLOOKUP(A1077,'_holidays'!A1077:C3182,3,False),"Ns")</f>
        <v>Ns</v>
      </c>
      <c r="D1077" s="27">
        <v>114680.185</v>
      </c>
      <c r="E1077" s="27" t="str">
        <f t="shared" si="1"/>
        <v>#N/A</v>
      </c>
      <c r="F1077" s="30" t="str">
        <f t="shared" si="2"/>
        <v>#N/A</v>
      </c>
      <c r="G1077" s="30" t="str">
        <f t="shared" si="3"/>
        <v>#N/A</v>
      </c>
      <c r="H1077" s="65" t="str">
        <f t="shared" si="4"/>
        <v>#N/A</v>
      </c>
    </row>
    <row r="1078">
      <c r="A1078" s="26">
        <v>43081.0</v>
      </c>
      <c r="B1078" s="30" t="str">
        <f>IFERROR(VLOOKUP(A1078,'_holidays'!A1078:B3183,2, false),"Ns")</f>
        <v>Y</v>
      </c>
      <c r="C1078" s="30" t="str">
        <f>IFERROR(VLOOKUP(A1078,'_holidays'!A1078:C3183,3,False),"Ns")</f>
        <v>N</v>
      </c>
      <c r="D1078" s="27">
        <v>121945.175</v>
      </c>
      <c r="E1078" s="27">
        <f t="shared" si="1"/>
        <v>121945.175</v>
      </c>
      <c r="F1078" s="30" t="str">
        <f t="shared" si="2"/>
        <v>#N/A</v>
      </c>
      <c r="G1078" s="30" t="str">
        <f t="shared" si="3"/>
        <v>#N/A</v>
      </c>
      <c r="H1078" s="67">
        <f t="shared" si="4"/>
        <v>121945.175</v>
      </c>
    </row>
    <row r="1079">
      <c r="A1079" s="26">
        <v>43082.0</v>
      </c>
      <c r="B1079" s="30" t="str">
        <f>IFERROR(VLOOKUP(A1079,'_holidays'!A1079:B3184,2, false),"Ns")</f>
        <v>Y</v>
      </c>
      <c r="C1079" s="30" t="str">
        <f>IFERROR(VLOOKUP(A1079,'_holidays'!A1079:C3184,3,False),"Ns")</f>
        <v>N</v>
      </c>
      <c r="D1079" s="27">
        <v>146933.095</v>
      </c>
      <c r="E1079" s="27">
        <f t="shared" si="1"/>
        <v>146933.095</v>
      </c>
      <c r="F1079" s="30" t="str">
        <f t="shared" si="2"/>
        <v>#N/A</v>
      </c>
      <c r="G1079" s="30" t="str">
        <f t="shared" si="3"/>
        <v>#N/A</v>
      </c>
      <c r="H1079" s="67">
        <f t="shared" si="4"/>
        <v>146933.095</v>
      </c>
    </row>
    <row r="1080">
      <c r="A1080" s="26">
        <v>43083.0</v>
      </c>
      <c r="B1080" s="30" t="str">
        <f>IFERROR(VLOOKUP(A1080,'_holidays'!A1080:B3185,2, false),"Ns")</f>
        <v>Y</v>
      </c>
      <c r="C1080" s="30" t="str">
        <f>IFERROR(VLOOKUP(A1080,'_holidays'!A1080:C3185,3,False),"Ns")</f>
        <v>N</v>
      </c>
      <c r="D1080" s="27">
        <v>129280.81</v>
      </c>
      <c r="E1080" s="27">
        <f t="shared" si="1"/>
        <v>129280.81</v>
      </c>
      <c r="F1080" s="30" t="str">
        <f t="shared" si="2"/>
        <v>#N/A</v>
      </c>
      <c r="G1080" s="30" t="str">
        <f t="shared" si="3"/>
        <v>#N/A</v>
      </c>
      <c r="H1080" s="67">
        <f t="shared" si="4"/>
        <v>129280.81</v>
      </c>
    </row>
    <row r="1081">
      <c r="A1081" s="26">
        <v>43084.0</v>
      </c>
      <c r="B1081" s="30" t="str">
        <f>IFERROR(VLOOKUP(A1081,'_holidays'!A1081:B3186,2, false),"Ns")</f>
        <v>Y</v>
      </c>
      <c r="C1081" s="30" t="str">
        <f>IFERROR(VLOOKUP(A1081,'_holidays'!A1081:C3186,3,False),"Ns")</f>
        <v>N</v>
      </c>
      <c r="D1081" s="27">
        <v>120821.055</v>
      </c>
      <c r="E1081" s="27">
        <f t="shared" si="1"/>
        <v>120821.055</v>
      </c>
      <c r="F1081" s="30" t="str">
        <f t="shared" si="2"/>
        <v>#N/A</v>
      </c>
      <c r="G1081" s="30" t="str">
        <f t="shared" si="3"/>
        <v>#N/A</v>
      </c>
      <c r="H1081" s="67">
        <f t="shared" si="4"/>
        <v>120821.055</v>
      </c>
    </row>
    <row r="1082">
      <c r="A1082" s="26">
        <v>43085.0</v>
      </c>
      <c r="B1082" s="30" t="str">
        <f>IFERROR(VLOOKUP(A1082,'_holidays'!A1082:B3187,2, false),"Ns")</f>
        <v>Y</v>
      </c>
      <c r="C1082" s="30" t="str">
        <f>IFERROR(VLOOKUP(A1082,'_holidays'!A1082:C3187,3,False),"Ns")</f>
        <v>N</v>
      </c>
      <c r="D1082" s="27">
        <v>110154.36</v>
      </c>
      <c r="E1082" s="27">
        <f t="shared" si="1"/>
        <v>110154.36</v>
      </c>
      <c r="F1082" s="30" t="str">
        <f t="shared" si="2"/>
        <v>#N/A</v>
      </c>
      <c r="G1082" s="30" t="str">
        <f t="shared" si="3"/>
        <v>#N/A</v>
      </c>
      <c r="H1082" s="67">
        <f t="shared" si="4"/>
        <v>110154.36</v>
      </c>
    </row>
    <row r="1083">
      <c r="A1083" s="26">
        <v>43086.0</v>
      </c>
      <c r="B1083" s="30" t="str">
        <f>IFERROR(VLOOKUP(A1083,'_holidays'!A1083:B3188,2, false),"Ns")</f>
        <v>Y</v>
      </c>
      <c r="C1083" s="30" t="str">
        <f>IFERROR(VLOOKUP(A1083,'_holidays'!A1083:C3188,3,False),"Ns")</f>
        <v>N</v>
      </c>
      <c r="D1083" s="27">
        <v>107212.84</v>
      </c>
      <c r="E1083" s="27">
        <f t="shared" si="1"/>
        <v>107212.84</v>
      </c>
      <c r="F1083" s="30" t="str">
        <f t="shared" si="2"/>
        <v>#N/A</v>
      </c>
      <c r="G1083" s="30" t="str">
        <f t="shared" si="3"/>
        <v>#N/A</v>
      </c>
      <c r="H1083" s="67">
        <f t="shared" si="4"/>
        <v>107212.84</v>
      </c>
    </row>
    <row r="1084">
      <c r="A1084" s="26">
        <v>43087.0</v>
      </c>
      <c r="B1084" s="30" t="str">
        <f>IFERROR(VLOOKUP(A1084,'_holidays'!A1084:B3189,2, false),"Ns")</f>
        <v>Y</v>
      </c>
      <c r="C1084" s="30" t="str">
        <f>IFERROR(VLOOKUP(A1084,'_holidays'!A1084:C3189,3,False),"Ns")</f>
        <v>N</v>
      </c>
      <c r="D1084" s="27">
        <v>138949.675</v>
      </c>
      <c r="E1084" s="27">
        <f t="shared" si="1"/>
        <v>138949.675</v>
      </c>
      <c r="F1084" s="30" t="str">
        <f t="shared" si="2"/>
        <v>#N/A</v>
      </c>
      <c r="G1084" s="30" t="str">
        <f t="shared" si="3"/>
        <v>#N/A</v>
      </c>
      <c r="H1084" s="67">
        <f t="shared" si="4"/>
        <v>138949.675</v>
      </c>
    </row>
    <row r="1085">
      <c r="A1085" s="26">
        <v>43088.0</v>
      </c>
      <c r="B1085" s="30" t="str">
        <f>IFERROR(VLOOKUP(A1085,'_holidays'!A1085:B3190,2, false),"Ns")</f>
        <v>Y</v>
      </c>
      <c r="C1085" s="30" t="str">
        <f>IFERROR(VLOOKUP(A1085,'_holidays'!A1085:C3190,3,False),"Ns")</f>
        <v>N</v>
      </c>
      <c r="D1085" s="27">
        <v>142870.395</v>
      </c>
      <c r="E1085" s="27">
        <f t="shared" si="1"/>
        <v>142870.395</v>
      </c>
      <c r="F1085" s="30" t="str">
        <f t="shared" si="2"/>
        <v>#N/A</v>
      </c>
      <c r="G1085" s="30" t="str">
        <f t="shared" si="3"/>
        <v>#N/A</v>
      </c>
      <c r="H1085" s="67">
        <f t="shared" si="4"/>
        <v>142870.395</v>
      </c>
    </row>
    <row r="1086">
      <c r="A1086" s="26">
        <v>43089.0</v>
      </c>
      <c r="B1086" s="30" t="str">
        <f>IFERROR(VLOOKUP(A1086,'_holidays'!A1086:B3191,2, false),"Ns")</f>
        <v>Y</v>
      </c>
      <c r="C1086" s="30" t="str">
        <f>IFERROR(VLOOKUP(A1086,'_holidays'!A1086:C3191,3,False),"Ns")</f>
        <v>N</v>
      </c>
      <c r="D1086" s="27">
        <v>114916.99</v>
      </c>
      <c r="E1086" s="27">
        <f t="shared" si="1"/>
        <v>114916.99</v>
      </c>
      <c r="F1086" s="30" t="str">
        <f t="shared" si="2"/>
        <v>#N/A</v>
      </c>
      <c r="G1086" s="30" t="str">
        <f t="shared" si="3"/>
        <v>#N/A</v>
      </c>
      <c r="H1086" s="67">
        <f t="shared" si="4"/>
        <v>114916.99</v>
      </c>
    </row>
    <row r="1087">
      <c r="A1087" s="26">
        <v>43090.0</v>
      </c>
      <c r="B1087" s="30" t="str">
        <f>IFERROR(VLOOKUP(A1087,'_holidays'!A1087:B3192,2, false),"Ns")</f>
        <v>Y</v>
      </c>
      <c r="C1087" s="30" t="str">
        <f>IFERROR(VLOOKUP(A1087,'_holidays'!A1087:C3192,3,False),"Ns")</f>
        <v>N</v>
      </c>
      <c r="D1087" s="27">
        <v>114462.53</v>
      </c>
      <c r="E1087" s="27">
        <f t="shared" si="1"/>
        <v>114462.53</v>
      </c>
      <c r="F1087" s="30" t="str">
        <f t="shared" si="2"/>
        <v>#N/A</v>
      </c>
      <c r="G1087" s="30" t="str">
        <f t="shared" si="3"/>
        <v>#N/A</v>
      </c>
      <c r="H1087" s="67">
        <f t="shared" si="4"/>
        <v>114462.53</v>
      </c>
    </row>
    <row r="1088">
      <c r="A1088" s="26">
        <v>43091.0</v>
      </c>
      <c r="B1088" s="30" t="str">
        <f>IFERROR(VLOOKUP(A1088,'_holidays'!A1088:B3193,2, false),"Ns")</f>
        <v>N</v>
      </c>
      <c r="C1088" s="30" t="str">
        <f>IFERROR(VLOOKUP(A1088,'_holidays'!A1088:C3193,3,False),"Ns")</f>
        <v>N</v>
      </c>
      <c r="D1088" s="27">
        <v>116428.79</v>
      </c>
      <c r="E1088" s="27" t="str">
        <f t="shared" si="1"/>
        <v>#N/A</v>
      </c>
      <c r="F1088" s="37">
        <f t="shared" si="2"/>
        <v>116428.79</v>
      </c>
      <c r="G1088" s="30" t="str">
        <f t="shared" si="3"/>
        <v>#N/A</v>
      </c>
      <c r="H1088" s="67">
        <f t="shared" si="4"/>
        <v>116428.79</v>
      </c>
    </row>
    <row r="1089">
      <c r="A1089" s="26">
        <v>43092.0</v>
      </c>
      <c r="B1089" s="30" t="str">
        <f>IFERROR(VLOOKUP(A1089,'_holidays'!A1089:B3194,2, false),"Ns")</f>
        <v>N</v>
      </c>
      <c r="C1089" s="30" t="str">
        <f>IFERROR(VLOOKUP(A1089,'_holidays'!A1089:C3194,3,False),"Ns")</f>
        <v>N</v>
      </c>
      <c r="D1089" s="27">
        <v>109364.01</v>
      </c>
      <c r="E1089" s="27" t="str">
        <f t="shared" si="1"/>
        <v>#N/A</v>
      </c>
      <c r="F1089" s="37">
        <f t="shared" si="2"/>
        <v>109364.01</v>
      </c>
      <c r="G1089" s="30" t="str">
        <f t="shared" si="3"/>
        <v>#N/A</v>
      </c>
      <c r="H1089" s="67">
        <f t="shared" si="4"/>
        <v>109364.01</v>
      </c>
    </row>
    <row r="1090">
      <c r="A1090" s="26">
        <v>43093.0</v>
      </c>
      <c r="B1090" s="30" t="str">
        <f>IFERROR(VLOOKUP(A1090,'_holidays'!A1090:B3195,2, false),"Ns")</f>
        <v>N</v>
      </c>
      <c r="C1090" s="30" t="str">
        <f>IFERROR(VLOOKUP(A1090,'_holidays'!A1090:C3195,3,False),"Ns")</f>
        <v>N</v>
      </c>
      <c r="D1090" s="27">
        <v>92856.23</v>
      </c>
      <c r="E1090" s="27" t="str">
        <f t="shared" si="1"/>
        <v>#N/A</v>
      </c>
      <c r="F1090" s="37">
        <f t="shared" si="2"/>
        <v>92856.23</v>
      </c>
      <c r="G1090" s="30" t="str">
        <f t="shared" si="3"/>
        <v>#N/A</v>
      </c>
      <c r="H1090" s="67">
        <f t="shared" si="4"/>
        <v>92856.23</v>
      </c>
    </row>
    <row r="1091">
      <c r="A1091" s="26">
        <v>43094.0</v>
      </c>
      <c r="B1091" s="30" t="str">
        <f>IFERROR(VLOOKUP(A1091,'_holidays'!A1091:B3196,2, false),"Ns")</f>
        <v>N</v>
      </c>
      <c r="C1091" s="30" t="str">
        <f>IFERROR(VLOOKUP(A1091,'_holidays'!A1091:C3196,3,False),"Ns")</f>
        <v>Y</v>
      </c>
      <c r="D1091" s="27">
        <v>85094.375</v>
      </c>
      <c r="E1091" s="27" t="str">
        <f t="shared" si="1"/>
        <v>#N/A</v>
      </c>
      <c r="F1091" s="37">
        <f t="shared" si="2"/>
        <v>85094.375</v>
      </c>
      <c r="G1091" s="37">
        <f t="shared" si="3"/>
        <v>85094.375</v>
      </c>
      <c r="H1091" s="65" t="str">
        <f t="shared" si="4"/>
        <v>#N/A</v>
      </c>
    </row>
    <row r="1092">
      <c r="A1092" s="26">
        <v>43095.0</v>
      </c>
      <c r="B1092" s="30" t="str">
        <f>IFERROR(VLOOKUP(A1092,'_holidays'!A1092:B3197,2, false),"Ns")</f>
        <v>N</v>
      </c>
      <c r="C1092" s="30" t="str">
        <f>IFERROR(VLOOKUP(A1092,'_holidays'!A1092:C3197,3,False),"Ns")</f>
        <v>Y</v>
      </c>
      <c r="D1092" s="27">
        <v>98638.855</v>
      </c>
      <c r="E1092" s="27" t="str">
        <f t="shared" si="1"/>
        <v>#N/A</v>
      </c>
      <c r="F1092" s="37">
        <f t="shared" si="2"/>
        <v>98638.855</v>
      </c>
      <c r="G1092" s="37">
        <f t="shared" si="3"/>
        <v>98638.855</v>
      </c>
      <c r="H1092" s="65" t="str">
        <f t="shared" si="4"/>
        <v>#N/A</v>
      </c>
    </row>
    <row r="1093">
      <c r="A1093" s="26">
        <v>43096.0</v>
      </c>
      <c r="B1093" s="30" t="str">
        <f>IFERROR(VLOOKUP(A1093,'_holidays'!A1093:B3198,2, false),"Ns")</f>
        <v>N</v>
      </c>
      <c r="C1093" s="30" t="str">
        <f>IFERROR(VLOOKUP(A1093,'_holidays'!A1093:C3198,3,False),"Ns")</f>
        <v>N</v>
      </c>
      <c r="D1093" s="27">
        <v>128753.755</v>
      </c>
      <c r="E1093" s="27" t="str">
        <f t="shared" si="1"/>
        <v>#N/A</v>
      </c>
      <c r="F1093" s="37">
        <f t="shared" si="2"/>
        <v>128753.755</v>
      </c>
      <c r="G1093" s="30" t="str">
        <f t="shared" si="3"/>
        <v>#N/A</v>
      </c>
      <c r="H1093" s="67">
        <f t="shared" si="4"/>
        <v>128753.755</v>
      </c>
    </row>
    <row r="1094">
      <c r="A1094" s="26">
        <v>43097.0</v>
      </c>
      <c r="B1094" s="30" t="str">
        <f>IFERROR(VLOOKUP(A1094,'_holidays'!A1094:B3199,2, false),"Ns")</f>
        <v>N</v>
      </c>
      <c r="C1094" s="30" t="str">
        <f>IFERROR(VLOOKUP(A1094,'_holidays'!A1094:C3199,3,False),"Ns")</f>
        <v>N</v>
      </c>
      <c r="D1094" s="27">
        <v>130699.155</v>
      </c>
      <c r="E1094" s="27" t="str">
        <f t="shared" si="1"/>
        <v>#N/A</v>
      </c>
      <c r="F1094" s="37">
        <f t="shared" si="2"/>
        <v>130699.155</v>
      </c>
      <c r="G1094" s="30" t="str">
        <f t="shared" si="3"/>
        <v>#N/A</v>
      </c>
      <c r="H1094" s="67">
        <f t="shared" si="4"/>
        <v>130699.155</v>
      </c>
    </row>
    <row r="1095">
      <c r="A1095" s="26">
        <v>43098.0</v>
      </c>
      <c r="B1095" s="30" t="str">
        <f>IFERROR(VLOOKUP(A1095,'_holidays'!A1095:B3200,2, false),"Ns")</f>
        <v>N</v>
      </c>
      <c r="C1095" s="30" t="str">
        <f>IFERROR(VLOOKUP(A1095,'_holidays'!A1095:C3200,3,False),"Ns")</f>
        <v>N</v>
      </c>
      <c r="D1095" s="27">
        <v>115572.045</v>
      </c>
      <c r="E1095" s="27" t="str">
        <f t="shared" si="1"/>
        <v>#N/A</v>
      </c>
      <c r="F1095" s="37">
        <f t="shared" si="2"/>
        <v>115572.045</v>
      </c>
      <c r="G1095" s="30" t="str">
        <f t="shared" si="3"/>
        <v>#N/A</v>
      </c>
      <c r="H1095" s="67">
        <f t="shared" si="4"/>
        <v>115572.045</v>
      </c>
    </row>
    <row r="1096">
      <c r="A1096" s="26">
        <v>43099.0</v>
      </c>
      <c r="B1096" s="30" t="str">
        <f>IFERROR(VLOOKUP(A1096,'_holidays'!A1096:B3201,2, false),"Ns")</f>
        <v>N</v>
      </c>
      <c r="C1096" s="30" t="str">
        <f>IFERROR(VLOOKUP(A1096,'_holidays'!A1096:C3201,3,False),"Ns")</f>
        <v>N</v>
      </c>
      <c r="D1096" s="27">
        <v>96358.975</v>
      </c>
      <c r="E1096" s="27" t="str">
        <f t="shared" si="1"/>
        <v>#N/A</v>
      </c>
      <c r="F1096" s="37">
        <f t="shared" si="2"/>
        <v>96358.975</v>
      </c>
      <c r="G1096" s="30" t="str">
        <f t="shared" si="3"/>
        <v>#N/A</v>
      </c>
      <c r="H1096" s="67">
        <f t="shared" si="4"/>
        <v>96358.975</v>
      </c>
    </row>
    <row r="1097">
      <c r="A1097" s="26">
        <v>43100.0</v>
      </c>
      <c r="B1097" s="30" t="str">
        <f>IFERROR(VLOOKUP(A1097,'_holidays'!A1097:B3202,2, false),"Ns")</f>
        <v>N</v>
      </c>
      <c r="C1097" s="30" t="str">
        <f>IFERROR(VLOOKUP(A1097,'_holidays'!A1097:C3202,3,False),"Ns")</f>
        <v>N</v>
      </c>
      <c r="D1097" s="27">
        <v>95700.48</v>
      </c>
      <c r="E1097" s="27" t="str">
        <f t="shared" si="1"/>
        <v>#N/A</v>
      </c>
      <c r="F1097" s="37">
        <f t="shared" si="2"/>
        <v>95700.48</v>
      </c>
      <c r="G1097" s="30" t="str">
        <f t="shared" si="3"/>
        <v>#N/A</v>
      </c>
      <c r="H1097" s="67">
        <f t="shared" si="4"/>
        <v>95700.48</v>
      </c>
    </row>
    <row r="1098">
      <c r="A1098" s="26">
        <v>43101.0</v>
      </c>
      <c r="B1098" s="30" t="str">
        <f>IFERROR(VLOOKUP(A1098,'_holidays'!A1098:B3203,2, false),"Ns")</f>
        <v>N</v>
      </c>
      <c r="C1098" s="30" t="str">
        <f>IFERROR(VLOOKUP(A1098,'_holidays'!A1098:C3203,3,False),"Ns")</f>
        <v>Y</v>
      </c>
      <c r="D1098" s="27">
        <v>95959.685</v>
      </c>
      <c r="E1098" s="27" t="str">
        <f t="shared" si="1"/>
        <v>#N/A</v>
      </c>
      <c r="F1098" s="37">
        <f t="shared" si="2"/>
        <v>95959.685</v>
      </c>
      <c r="G1098" s="37">
        <f t="shared" si="3"/>
        <v>95959.685</v>
      </c>
      <c r="H1098" s="65" t="str">
        <f t="shared" si="4"/>
        <v>#N/A</v>
      </c>
    </row>
    <row r="1099">
      <c r="A1099" s="26">
        <v>43102.0</v>
      </c>
      <c r="B1099" s="30" t="str">
        <f>IFERROR(VLOOKUP(A1099,'_holidays'!A1099:B3204,2, false),"Ns")</f>
        <v>Y</v>
      </c>
      <c r="C1099" s="30" t="str">
        <f>IFERROR(VLOOKUP(A1099,'_holidays'!A1099:C3204,3,False),"Ns")</f>
        <v>N</v>
      </c>
      <c r="D1099" s="27">
        <v>105277.85</v>
      </c>
      <c r="E1099" s="27">
        <f t="shared" si="1"/>
        <v>105277.85</v>
      </c>
      <c r="F1099" s="30" t="str">
        <f t="shared" si="2"/>
        <v>#N/A</v>
      </c>
      <c r="G1099" s="30" t="str">
        <f t="shared" si="3"/>
        <v>#N/A</v>
      </c>
      <c r="H1099" s="67">
        <f t="shared" si="4"/>
        <v>105277.85</v>
      </c>
    </row>
    <row r="1100">
      <c r="A1100" s="26">
        <v>43103.0</v>
      </c>
      <c r="B1100" s="30" t="str">
        <f>IFERROR(VLOOKUP(A1100,'_holidays'!A1100:B3205,2, false),"Ns")</f>
        <v>Y</v>
      </c>
      <c r="C1100" s="30" t="str">
        <f>IFERROR(VLOOKUP(A1100,'_holidays'!A1100:C3205,3,False),"Ns")</f>
        <v>N</v>
      </c>
      <c r="D1100" s="27">
        <v>106373.825</v>
      </c>
      <c r="E1100" s="27">
        <f t="shared" si="1"/>
        <v>106373.825</v>
      </c>
      <c r="F1100" s="30" t="str">
        <f t="shared" si="2"/>
        <v>#N/A</v>
      </c>
      <c r="G1100" s="30" t="str">
        <f t="shared" si="3"/>
        <v>#N/A</v>
      </c>
      <c r="H1100" s="67">
        <f t="shared" si="4"/>
        <v>106373.825</v>
      </c>
    </row>
    <row r="1101">
      <c r="A1101" s="26">
        <v>43104.0</v>
      </c>
      <c r="B1101" s="30" t="str">
        <f>IFERROR(VLOOKUP(A1101,'_holidays'!A1101:B3206,2, false),"Ns")</f>
        <v>N</v>
      </c>
      <c r="C1101" s="30" t="str">
        <f>IFERROR(VLOOKUP(A1101,'_holidays'!A1101:C3206,3,False),"Ns")</f>
        <v>Y</v>
      </c>
      <c r="D1101" s="27">
        <v>113337.685</v>
      </c>
      <c r="E1101" s="27" t="str">
        <f t="shared" si="1"/>
        <v>#N/A</v>
      </c>
      <c r="F1101" s="37">
        <f t="shared" si="2"/>
        <v>113337.685</v>
      </c>
      <c r="G1101" s="37">
        <f t="shared" si="3"/>
        <v>113337.685</v>
      </c>
      <c r="H1101" s="65" t="str">
        <f t="shared" si="4"/>
        <v>#N/A</v>
      </c>
    </row>
    <row r="1102">
      <c r="A1102" s="26">
        <v>43105.0</v>
      </c>
      <c r="B1102" s="30" t="str">
        <f>IFERROR(VLOOKUP(A1102,'_holidays'!A1102:B3207,2, false),"Ns")</f>
        <v>Y</v>
      </c>
      <c r="C1102" s="30" t="str">
        <f>IFERROR(VLOOKUP(A1102,'_holidays'!A1102:C3207,3,False),"Ns")</f>
        <v>N</v>
      </c>
      <c r="D1102" s="27">
        <v>123247.735</v>
      </c>
      <c r="E1102" s="27">
        <f t="shared" si="1"/>
        <v>123247.735</v>
      </c>
      <c r="F1102" s="30" t="str">
        <f t="shared" si="2"/>
        <v>#N/A</v>
      </c>
      <c r="G1102" s="30" t="str">
        <f t="shared" si="3"/>
        <v>#N/A</v>
      </c>
      <c r="H1102" s="67">
        <f t="shared" si="4"/>
        <v>123247.735</v>
      </c>
    </row>
    <row r="1103">
      <c r="A1103" s="26">
        <v>43106.0</v>
      </c>
      <c r="B1103" s="30" t="str">
        <f>IFERROR(VLOOKUP(A1103,'_holidays'!A1103:B3208,2, false),"Ns")</f>
        <v>Y</v>
      </c>
      <c r="C1103" s="30" t="str">
        <f>IFERROR(VLOOKUP(A1103,'_holidays'!A1103:C3208,3,False),"Ns")</f>
        <v>N</v>
      </c>
      <c r="D1103" s="27">
        <v>133705.845</v>
      </c>
      <c r="E1103" s="27">
        <f t="shared" si="1"/>
        <v>133705.845</v>
      </c>
      <c r="F1103" s="30" t="str">
        <f t="shared" si="2"/>
        <v>#N/A</v>
      </c>
      <c r="G1103" s="30" t="str">
        <f t="shared" si="3"/>
        <v>#N/A</v>
      </c>
      <c r="H1103" s="67">
        <f t="shared" si="4"/>
        <v>133705.845</v>
      </c>
    </row>
    <row r="1104">
      <c r="A1104" s="26">
        <v>43107.0</v>
      </c>
      <c r="B1104" s="30" t="str">
        <f>IFERROR(VLOOKUP(A1104,'_holidays'!A1104:B3209,2, false),"Ns")</f>
        <v>N</v>
      </c>
      <c r="C1104" s="30" t="str">
        <f>IFERROR(VLOOKUP(A1104,'_holidays'!A1104:C3209,3,False),"Ns")</f>
        <v>N</v>
      </c>
      <c r="D1104" s="27">
        <v>107142.815</v>
      </c>
      <c r="E1104" s="27" t="str">
        <f t="shared" si="1"/>
        <v>#N/A</v>
      </c>
      <c r="F1104" s="37">
        <f t="shared" si="2"/>
        <v>107142.815</v>
      </c>
      <c r="G1104" s="30" t="str">
        <f t="shared" si="3"/>
        <v>#N/A</v>
      </c>
      <c r="H1104" s="67">
        <f t="shared" si="4"/>
        <v>107142.815</v>
      </c>
    </row>
    <row r="1105">
      <c r="A1105" s="26">
        <v>43108.0</v>
      </c>
      <c r="B1105" s="30" t="str">
        <f>IFERROR(VLOOKUP(A1105,'_holidays'!A1105:B3210,2, false),"Ns")</f>
        <v>Y</v>
      </c>
      <c r="C1105" s="30" t="str">
        <f>IFERROR(VLOOKUP(A1105,'_holidays'!A1105:C3210,3,False),"Ns")</f>
        <v>N</v>
      </c>
      <c r="D1105" s="27">
        <v>118832.07</v>
      </c>
      <c r="E1105" s="27">
        <f t="shared" si="1"/>
        <v>118832.07</v>
      </c>
      <c r="F1105" s="30" t="str">
        <f t="shared" si="2"/>
        <v>#N/A</v>
      </c>
      <c r="G1105" s="30" t="str">
        <f t="shared" si="3"/>
        <v>#N/A</v>
      </c>
      <c r="H1105" s="67">
        <f t="shared" si="4"/>
        <v>118832.07</v>
      </c>
    </row>
    <row r="1106">
      <c r="A1106" s="26">
        <v>43109.0</v>
      </c>
      <c r="B1106" s="30" t="str">
        <f>IFERROR(VLOOKUP(A1106,'_holidays'!A1106:B3211,2, false),"Ns")</f>
        <v>Y</v>
      </c>
      <c r="C1106" s="30" t="str">
        <f>IFERROR(VLOOKUP(A1106,'_holidays'!A1106:C3211,3,False),"Ns")</f>
        <v>N</v>
      </c>
      <c r="D1106" s="27">
        <v>111361.05</v>
      </c>
      <c r="E1106" s="27">
        <f t="shared" si="1"/>
        <v>111361.05</v>
      </c>
      <c r="F1106" s="30" t="str">
        <f t="shared" si="2"/>
        <v>#N/A</v>
      </c>
      <c r="G1106" s="30" t="str">
        <f t="shared" si="3"/>
        <v>#N/A</v>
      </c>
      <c r="H1106" s="67">
        <f t="shared" si="4"/>
        <v>111361.05</v>
      </c>
    </row>
    <row r="1107">
      <c r="A1107" s="26">
        <v>43110.0</v>
      </c>
      <c r="B1107" s="30" t="str">
        <f>IFERROR(VLOOKUP(A1107,'_holidays'!A1107:B3212,2, false),"Ns")</f>
        <v>N</v>
      </c>
      <c r="C1107" s="30" t="str">
        <f>IFERROR(VLOOKUP(A1107,'_holidays'!A1107:C3212,3,False),"Ns")</f>
        <v>N</v>
      </c>
      <c r="D1107" s="27">
        <v>116530.04</v>
      </c>
      <c r="E1107" s="27" t="str">
        <f t="shared" si="1"/>
        <v>#N/A</v>
      </c>
      <c r="F1107" s="37">
        <f t="shared" si="2"/>
        <v>116530.04</v>
      </c>
      <c r="G1107" s="30" t="str">
        <f t="shared" si="3"/>
        <v>#N/A</v>
      </c>
      <c r="H1107" s="67">
        <f t="shared" si="4"/>
        <v>116530.04</v>
      </c>
    </row>
    <row r="1108">
      <c r="A1108" s="26">
        <v>43111.0</v>
      </c>
      <c r="B1108" s="30" t="str">
        <f>IFERROR(VLOOKUP(A1108,'_holidays'!A1108:B3213,2, false),"Ns")</f>
        <v>Y</v>
      </c>
      <c r="C1108" s="30" t="str">
        <f>IFERROR(VLOOKUP(A1108,'_holidays'!A1108:C3213,3,False),"Ns")</f>
        <v>N</v>
      </c>
      <c r="D1108" s="27">
        <v>139607.905</v>
      </c>
      <c r="E1108" s="27">
        <f t="shared" si="1"/>
        <v>139607.905</v>
      </c>
      <c r="F1108" s="30" t="str">
        <f t="shared" si="2"/>
        <v>#N/A</v>
      </c>
      <c r="G1108" s="30" t="str">
        <f t="shared" si="3"/>
        <v>#N/A</v>
      </c>
      <c r="H1108" s="67">
        <f t="shared" si="4"/>
        <v>139607.905</v>
      </c>
    </row>
    <row r="1109">
      <c r="A1109" s="26">
        <v>43112.0</v>
      </c>
      <c r="B1109" s="30" t="str">
        <f>IFERROR(VLOOKUP(A1109,'_holidays'!A1109:B3214,2, false),"Ns")</f>
        <v>Y</v>
      </c>
      <c r="C1109" s="30" t="str">
        <f>IFERROR(VLOOKUP(A1109,'_holidays'!A1109:C3214,3,False),"Ns")</f>
        <v>N</v>
      </c>
      <c r="D1109" s="27">
        <v>132022.87</v>
      </c>
      <c r="E1109" s="27">
        <f t="shared" si="1"/>
        <v>132022.87</v>
      </c>
      <c r="F1109" s="30" t="str">
        <f t="shared" si="2"/>
        <v>#N/A</v>
      </c>
      <c r="G1109" s="30" t="str">
        <f t="shared" si="3"/>
        <v>#N/A</v>
      </c>
      <c r="H1109" s="67">
        <f t="shared" si="4"/>
        <v>132022.87</v>
      </c>
    </row>
    <row r="1110">
      <c r="A1110" s="26">
        <v>43113.0</v>
      </c>
      <c r="B1110" s="30" t="str">
        <f>IFERROR(VLOOKUP(A1110,'_holidays'!A1110:B3215,2, false),"Ns")</f>
        <v>N</v>
      </c>
      <c r="C1110" s="30" t="str">
        <f>IFERROR(VLOOKUP(A1110,'_holidays'!A1110:C3215,3,False),"Ns")</f>
        <v>N</v>
      </c>
      <c r="D1110" s="27">
        <v>98977.05</v>
      </c>
      <c r="E1110" s="27" t="str">
        <f t="shared" si="1"/>
        <v>#N/A</v>
      </c>
      <c r="F1110" s="37">
        <f t="shared" si="2"/>
        <v>98977.05</v>
      </c>
      <c r="G1110" s="30" t="str">
        <f t="shared" si="3"/>
        <v>#N/A</v>
      </c>
      <c r="H1110" s="67">
        <f t="shared" si="4"/>
        <v>98977.05</v>
      </c>
    </row>
    <row r="1111">
      <c r="A1111" s="26">
        <v>43114.0</v>
      </c>
      <c r="B1111" s="30" t="str">
        <f>IFERROR(VLOOKUP(A1111,'_holidays'!A1111:B3216,2, false),"Ns")</f>
        <v>N</v>
      </c>
      <c r="C1111" s="30" t="str">
        <f>IFERROR(VLOOKUP(A1111,'_holidays'!A1111:C3216,3,False),"Ns")</f>
        <v>N</v>
      </c>
      <c r="D1111" s="27">
        <v>92021.68</v>
      </c>
      <c r="E1111" s="27" t="str">
        <f t="shared" si="1"/>
        <v>#N/A</v>
      </c>
      <c r="F1111" s="37">
        <f t="shared" si="2"/>
        <v>92021.68</v>
      </c>
      <c r="G1111" s="30" t="str">
        <f t="shared" si="3"/>
        <v>#N/A</v>
      </c>
      <c r="H1111" s="67">
        <f t="shared" si="4"/>
        <v>92021.68</v>
      </c>
    </row>
    <row r="1112">
      <c r="A1112" s="26">
        <v>43115.0</v>
      </c>
      <c r="B1112" s="30" t="str">
        <f>IFERROR(VLOOKUP(A1112,'_holidays'!A1112:B3217,2, false),"Ns")</f>
        <v>N</v>
      </c>
      <c r="C1112" s="30" t="str">
        <f>IFERROR(VLOOKUP(A1112,'_holidays'!A1112:C3217,3,False),"Ns")</f>
        <v>N</v>
      </c>
      <c r="D1112" s="27">
        <v>109389.095</v>
      </c>
      <c r="E1112" s="27" t="str">
        <f t="shared" si="1"/>
        <v>#N/A</v>
      </c>
      <c r="F1112" s="37">
        <f t="shared" si="2"/>
        <v>109389.095</v>
      </c>
      <c r="G1112" s="30" t="str">
        <f t="shared" si="3"/>
        <v>#N/A</v>
      </c>
      <c r="H1112" s="67">
        <f t="shared" si="4"/>
        <v>109389.095</v>
      </c>
    </row>
    <row r="1113">
      <c r="A1113" s="26">
        <v>43116.0</v>
      </c>
      <c r="B1113" s="30" t="str">
        <f>IFERROR(VLOOKUP(A1113,'_holidays'!A1113:B3218,2, false),"Ns")</f>
        <v>N</v>
      </c>
      <c r="C1113" s="30" t="str">
        <f>IFERROR(VLOOKUP(A1113,'_holidays'!A1113:C3218,3,False),"Ns")</f>
        <v>N</v>
      </c>
      <c r="D1113" s="27">
        <v>116074.03</v>
      </c>
      <c r="E1113" s="27" t="str">
        <f t="shared" si="1"/>
        <v>#N/A</v>
      </c>
      <c r="F1113" s="37">
        <f t="shared" si="2"/>
        <v>116074.03</v>
      </c>
      <c r="G1113" s="30" t="str">
        <f t="shared" si="3"/>
        <v>#N/A</v>
      </c>
      <c r="H1113" s="67">
        <f t="shared" si="4"/>
        <v>116074.03</v>
      </c>
    </row>
    <row r="1114">
      <c r="A1114" s="26">
        <v>43117.0</v>
      </c>
      <c r="B1114" s="30" t="str">
        <f>IFERROR(VLOOKUP(A1114,'_holidays'!A1114:B3219,2, false),"Ns")</f>
        <v>N</v>
      </c>
      <c r="C1114" s="30" t="str">
        <f>IFERROR(VLOOKUP(A1114,'_holidays'!A1114:C3219,3,False),"Ns")</f>
        <v>N</v>
      </c>
      <c r="D1114" s="27">
        <v>129286.365</v>
      </c>
      <c r="E1114" s="27" t="str">
        <f t="shared" si="1"/>
        <v>#N/A</v>
      </c>
      <c r="F1114" s="37">
        <f t="shared" si="2"/>
        <v>129286.365</v>
      </c>
      <c r="G1114" s="30" t="str">
        <f t="shared" si="3"/>
        <v>#N/A</v>
      </c>
      <c r="H1114" s="67">
        <f t="shared" si="4"/>
        <v>129286.365</v>
      </c>
    </row>
    <row r="1115">
      <c r="A1115" s="26">
        <v>43118.0</v>
      </c>
      <c r="B1115" s="30" t="str">
        <f>IFERROR(VLOOKUP(A1115,'_holidays'!A1115:B3220,2, false),"Ns")</f>
        <v>N</v>
      </c>
      <c r="C1115" s="30" t="str">
        <f>IFERROR(VLOOKUP(A1115,'_holidays'!A1115:C3220,3,False),"Ns")</f>
        <v>N</v>
      </c>
      <c r="D1115" s="27">
        <v>154648.065</v>
      </c>
      <c r="E1115" s="27" t="str">
        <f t="shared" si="1"/>
        <v>#N/A</v>
      </c>
      <c r="F1115" s="37">
        <f t="shared" si="2"/>
        <v>154648.065</v>
      </c>
      <c r="G1115" s="30" t="str">
        <f t="shared" si="3"/>
        <v>#N/A</v>
      </c>
      <c r="H1115" s="67">
        <f t="shared" si="4"/>
        <v>154648.065</v>
      </c>
    </row>
    <row r="1116">
      <c r="A1116" s="26">
        <v>43119.0</v>
      </c>
      <c r="B1116" s="30" t="str">
        <f>IFERROR(VLOOKUP(A1116,'_holidays'!A1116:B3221,2, false),"Ns")</f>
        <v>N</v>
      </c>
      <c r="C1116" s="30" t="str">
        <f>IFERROR(VLOOKUP(A1116,'_holidays'!A1116:C3221,3,False),"Ns")</f>
        <v>N</v>
      </c>
      <c r="D1116" s="27">
        <v>165070.595</v>
      </c>
      <c r="E1116" s="27" t="str">
        <f t="shared" si="1"/>
        <v>#N/A</v>
      </c>
      <c r="F1116" s="37">
        <f t="shared" si="2"/>
        <v>165070.595</v>
      </c>
      <c r="G1116" s="30" t="str">
        <f t="shared" si="3"/>
        <v>#N/A</v>
      </c>
      <c r="H1116" s="67">
        <f t="shared" si="4"/>
        <v>165070.595</v>
      </c>
    </row>
    <row r="1117">
      <c r="A1117" s="26">
        <v>43120.0</v>
      </c>
      <c r="B1117" s="30" t="str">
        <f>IFERROR(VLOOKUP(A1117,'_holidays'!A1117:B3222,2, false),"Ns")</f>
        <v>N</v>
      </c>
      <c r="C1117" s="30" t="str">
        <f>IFERROR(VLOOKUP(A1117,'_holidays'!A1117:C3222,3,False),"Ns")</f>
        <v>N</v>
      </c>
      <c r="D1117" s="27">
        <v>124825.025</v>
      </c>
      <c r="E1117" s="27" t="str">
        <f t="shared" si="1"/>
        <v>#N/A</v>
      </c>
      <c r="F1117" s="37">
        <f t="shared" si="2"/>
        <v>124825.025</v>
      </c>
      <c r="G1117" s="30" t="str">
        <f t="shared" si="3"/>
        <v>#N/A</v>
      </c>
      <c r="H1117" s="67">
        <f t="shared" si="4"/>
        <v>124825.025</v>
      </c>
    </row>
    <row r="1118">
      <c r="A1118" s="26">
        <v>43121.0</v>
      </c>
      <c r="B1118" s="30" t="str">
        <f>IFERROR(VLOOKUP(A1118,'_holidays'!A1118:B3223,2, false),"Ns")</f>
        <v>N</v>
      </c>
      <c r="C1118" s="30" t="str">
        <f>IFERROR(VLOOKUP(A1118,'_holidays'!A1118:C3223,3,False),"Ns")</f>
        <v>N</v>
      </c>
      <c r="D1118" s="27">
        <v>127305.2</v>
      </c>
      <c r="E1118" s="27" t="str">
        <f t="shared" si="1"/>
        <v>#N/A</v>
      </c>
      <c r="F1118" s="37">
        <f t="shared" si="2"/>
        <v>127305.2</v>
      </c>
      <c r="G1118" s="30" t="str">
        <f t="shared" si="3"/>
        <v>#N/A</v>
      </c>
      <c r="H1118" s="67">
        <f t="shared" si="4"/>
        <v>127305.2</v>
      </c>
    </row>
    <row r="1119">
      <c r="A1119" s="26">
        <v>43122.0</v>
      </c>
      <c r="B1119" s="30" t="str">
        <f>IFERROR(VLOOKUP(A1119,'_holidays'!A1119:B3224,2, false),"Ns")</f>
        <v>N</v>
      </c>
      <c r="C1119" s="30" t="str">
        <f>IFERROR(VLOOKUP(A1119,'_holidays'!A1119:C3224,3,False),"Ns")</f>
        <v>N</v>
      </c>
      <c r="D1119" s="27">
        <v>137955.425</v>
      </c>
      <c r="E1119" s="27" t="str">
        <f t="shared" si="1"/>
        <v>#N/A</v>
      </c>
      <c r="F1119" s="37">
        <f t="shared" si="2"/>
        <v>137955.425</v>
      </c>
      <c r="G1119" s="30" t="str">
        <f t="shared" si="3"/>
        <v>#N/A</v>
      </c>
      <c r="H1119" s="67">
        <f t="shared" si="4"/>
        <v>137955.425</v>
      </c>
    </row>
    <row r="1120">
      <c r="A1120" s="26">
        <v>43123.0</v>
      </c>
      <c r="B1120" s="30" t="str">
        <f>IFERROR(VLOOKUP(A1120,'_holidays'!A1120:B3225,2, false),"Ns")</f>
        <v>N</v>
      </c>
      <c r="C1120" s="30" t="str">
        <f>IFERROR(VLOOKUP(A1120,'_holidays'!A1120:C3225,3,False),"Ns")</f>
        <v>N</v>
      </c>
      <c r="D1120" s="27">
        <v>128314.47</v>
      </c>
      <c r="E1120" s="27" t="str">
        <f t="shared" si="1"/>
        <v>#N/A</v>
      </c>
      <c r="F1120" s="37">
        <f t="shared" si="2"/>
        <v>128314.47</v>
      </c>
      <c r="G1120" s="30" t="str">
        <f t="shared" si="3"/>
        <v>#N/A</v>
      </c>
      <c r="H1120" s="67">
        <f t="shared" si="4"/>
        <v>128314.47</v>
      </c>
    </row>
    <row r="1121">
      <c r="A1121" s="26">
        <v>43124.0</v>
      </c>
      <c r="B1121" s="30" t="str">
        <f>IFERROR(VLOOKUP(A1121,'_holidays'!A1121:B3226,2, false),"Ns")</f>
        <v>N</v>
      </c>
      <c r="C1121" s="30" t="str">
        <f>IFERROR(VLOOKUP(A1121,'_holidays'!A1121:C3226,3,False),"Ns")</f>
        <v>N</v>
      </c>
      <c r="D1121" s="27">
        <v>128899.765</v>
      </c>
      <c r="E1121" s="27" t="str">
        <f t="shared" si="1"/>
        <v>#N/A</v>
      </c>
      <c r="F1121" s="37">
        <f t="shared" si="2"/>
        <v>128899.765</v>
      </c>
      <c r="G1121" s="30" t="str">
        <f t="shared" si="3"/>
        <v>#N/A</v>
      </c>
      <c r="H1121" s="67">
        <f t="shared" si="4"/>
        <v>128899.765</v>
      </c>
    </row>
    <row r="1122">
      <c r="A1122" s="26">
        <v>43125.0</v>
      </c>
      <c r="B1122" s="30" t="str">
        <f>IFERROR(VLOOKUP(A1122,'_holidays'!A1122:B3227,2, false),"Ns")</f>
        <v>N</v>
      </c>
      <c r="C1122" s="30" t="str">
        <f>IFERROR(VLOOKUP(A1122,'_holidays'!A1122:C3227,3,False),"Ns")</f>
        <v>N</v>
      </c>
      <c r="D1122" s="27">
        <v>139245.21</v>
      </c>
      <c r="E1122" s="27" t="str">
        <f t="shared" si="1"/>
        <v>#N/A</v>
      </c>
      <c r="F1122" s="37">
        <f t="shared" si="2"/>
        <v>139245.21</v>
      </c>
      <c r="G1122" s="30" t="str">
        <f t="shared" si="3"/>
        <v>#N/A</v>
      </c>
      <c r="H1122" s="67">
        <f t="shared" si="4"/>
        <v>139245.21</v>
      </c>
    </row>
    <row r="1123">
      <c r="A1123" s="26">
        <v>43126.0</v>
      </c>
      <c r="B1123" s="30" t="str">
        <f>IFERROR(VLOOKUP(A1123,'_holidays'!A1123:B3228,2, false),"Ns")</f>
        <v>N</v>
      </c>
      <c r="C1123" s="30" t="str">
        <f>IFERROR(VLOOKUP(A1123,'_holidays'!A1123:C3228,3,False),"Ns")</f>
        <v>Y</v>
      </c>
      <c r="D1123" s="27">
        <v>128599.46</v>
      </c>
      <c r="E1123" s="27" t="str">
        <f t="shared" si="1"/>
        <v>#N/A</v>
      </c>
      <c r="F1123" s="37">
        <f t="shared" si="2"/>
        <v>128599.46</v>
      </c>
      <c r="G1123" s="37">
        <f t="shared" si="3"/>
        <v>128599.46</v>
      </c>
      <c r="H1123" s="65" t="str">
        <f t="shared" si="4"/>
        <v>#N/A</v>
      </c>
    </row>
    <row r="1124">
      <c r="A1124" s="26">
        <v>43127.0</v>
      </c>
      <c r="B1124" s="30" t="str">
        <f>IFERROR(VLOOKUP(A1124,'_holidays'!A1124:B3229,2, false),"Ns")</f>
        <v>N</v>
      </c>
      <c r="C1124" s="30" t="str">
        <f>IFERROR(VLOOKUP(A1124,'_holidays'!A1124:C3229,3,False),"Ns")</f>
        <v>N</v>
      </c>
      <c r="D1124" s="27">
        <v>139114.585</v>
      </c>
      <c r="E1124" s="27" t="str">
        <f t="shared" si="1"/>
        <v>#N/A</v>
      </c>
      <c r="F1124" s="37">
        <f t="shared" si="2"/>
        <v>139114.585</v>
      </c>
      <c r="G1124" s="30" t="str">
        <f t="shared" si="3"/>
        <v>#N/A</v>
      </c>
      <c r="H1124" s="67">
        <f t="shared" si="4"/>
        <v>139114.585</v>
      </c>
    </row>
    <row r="1125">
      <c r="A1125" s="26">
        <v>43128.0</v>
      </c>
      <c r="B1125" s="30" t="str">
        <f>IFERROR(VLOOKUP(A1125,'_holidays'!A1125:B3230,2, false),"Ns")</f>
        <v>N</v>
      </c>
      <c r="C1125" s="30" t="str">
        <f>IFERROR(VLOOKUP(A1125,'_holidays'!A1125:C3230,3,False),"Ns")</f>
        <v>N</v>
      </c>
      <c r="D1125" s="27">
        <v>159436.69</v>
      </c>
      <c r="E1125" s="27" t="str">
        <f t="shared" si="1"/>
        <v>#N/A</v>
      </c>
      <c r="F1125" s="37">
        <f t="shared" si="2"/>
        <v>159436.69</v>
      </c>
      <c r="G1125" s="30" t="str">
        <f t="shared" si="3"/>
        <v>#N/A</v>
      </c>
      <c r="H1125" s="67">
        <f t="shared" si="4"/>
        <v>159436.69</v>
      </c>
    </row>
    <row r="1126">
      <c r="A1126" s="26">
        <v>43129.0</v>
      </c>
      <c r="B1126" s="30" t="str">
        <f>IFERROR(VLOOKUP(A1126,'_holidays'!A1126:B3231,2, false),"Ns")</f>
        <v>N</v>
      </c>
      <c r="C1126" s="30" t="str">
        <f>IFERROR(VLOOKUP(A1126,'_holidays'!A1126:C3231,3,False),"Ns")</f>
        <v>N</v>
      </c>
      <c r="D1126" s="27">
        <v>160437.565</v>
      </c>
      <c r="E1126" s="27" t="str">
        <f t="shared" si="1"/>
        <v>#N/A</v>
      </c>
      <c r="F1126" s="37">
        <f t="shared" si="2"/>
        <v>160437.565</v>
      </c>
      <c r="G1126" s="30" t="str">
        <f t="shared" si="3"/>
        <v>#N/A</v>
      </c>
      <c r="H1126" s="67">
        <f t="shared" si="4"/>
        <v>160437.565</v>
      </c>
    </row>
    <row r="1127">
      <c r="A1127" s="26">
        <v>43130.0</v>
      </c>
      <c r="B1127" s="30" t="str">
        <f>IFERROR(VLOOKUP(A1127,'_holidays'!A1127:B3232,2, false),"Ns")</f>
        <v>N</v>
      </c>
      <c r="C1127" s="30" t="str">
        <f>IFERROR(VLOOKUP(A1127,'_holidays'!A1127:C3232,3,False),"Ns")</f>
        <v>N</v>
      </c>
      <c r="D1127" s="27">
        <v>115239.57</v>
      </c>
      <c r="E1127" s="27" t="str">
        <f t="shared" si="1"/>
        <v>#N/A</v>
      </c>
      <c r="F1127" s="37">
        <f t="shared" si="2"/>
        <v>115239.57</v>
      </c>
      <c r="G1127" s="30" t="str">
        <f t="shared" si="3"/>
        <v>#N/A</v>
      </c>
      <c r="H1127" s="67">
        <f t="shared" si="4"/>
        <v>115239.57</v>
      </c>
    </row>
    <row r="1128">
      <c r="A1128" s="26">
        <v>43131.0</v>
      </c>
      <c r="B1128" s="30" t="str">
        <f>IFERROR(VLOOKUP(A1128,'_holidays'!A1128:B3233,2, false),"Ns")</f>
        <v>Y</v>
      </c>
      <c r="C1128" s="30" t="str">
        <f>IFERROR(VLOOKUP(A1128,'_holidays'!A1128:C3233,3,False),"Ns")</f>
        <v>N</v>
      </c>
      <c r="D1128" s="27">
        <v>108524.18</v>
      </c>
      <c r="E1128" s="27">
        <f t="shared" si="1"/>
        <v>108524.18</v>
      </c>
      <c r="F1128" s="30" t="str">
        <f t="shared" si="2"/>
        <v>#N/A</v>
      </c>
      <c r="G1128" s="30" t="str">
        <f t="shared" si="3"/>
        <v>#N/A</v>
      </c>
      <c r="H1128" s="67">
        <f t="shared" si="4"/>
        <v>108524.18</v>
      </c>
    </row>
    <row r="1129">
      <c r="A1129" s="26">
        <v>43132.0</v>
      </c>
      <c r="B1129" s="30" t="str">
        <f>IFERROR(VLOOKUP(A1129,'_holidays'!A1129:B3234,2, false),"Ns")</f>
        <v>Ns</v>
      </c>
      <c r="C1129" s="30" t="str">
        <f>IFERROR(VLOOKUP(A1129,'_holidays'!A1129:C3234,3,False),"Ns")</f>
        <v>Ns</v>
      </c>
      <c r="D1129" s="27">
        <v>109949.21</v>
      </c>
      <c r="E1129" s="27" t="str">
        <f t="shared" si="1"/>
        <v>#N/A</v>
      </c>
      <c r="F1129" s="30" t="str">
        <f t="shared" si="2"/>
        <v>#N/A</v>
      </c>
      <c r="G1129" s="30" t="str">
        <f t="shared" si="3"/>
        <v>#N/A</v>
      </c>
      <c r="H1129" s="65" t="str">
        <f t="shared" si="4"/>
        <v>#N/A</v>
      </c>
    </row>
    <row r="1130">
      <c r="A1130" s="26">
        <v>43133.0</v>
      </c>
      <c r="B1130" s="30" t="str">
        <f>IFERROR(VLOOKUP(A1130,'_holidays'!A1130:B3235,2, false),"Ns")</f>
        <v>Y</v>
      </c>
      <c r="C1130" s="30" t="str">
        <f>IFERROR(VLOOKUP(A1130,'_holidays'!A1130:C3235,3,False),"Ns")</f>
        <v>N</v>
      </c>
      <c r="D1130" s="27">
        <v>112946.34</v>
      </c>
      <c r="E1130" s="27">
        <f t="shared" si="1"/>
        <v>112946.34</v>
      </c>
      <c r="F1130" s="30" t="str">
        <f t="shared" si="2"/>
        <v>#N/A</v>
      </c>
      <c r="G1130" s="30" t="str">
        <f t="shared" si="3"/>
        <v>#N/A</v>
      </c>
      <c r="H1130" s="67">
        <f t="shared" si="4"/>
        <v>112946.34</v>
      </c>
    </row>
    <row r="1131">
      <c r="A1131" s="26">
        <v>43134.0</v>
      </c>
      <c r="B1131" s="30" t="str">
        <f>IFERROR(VLOOKUP(A1131,'_holidays'!A1131:B3236,2, false),"Ns")</f>
        <v>Y</v>
      </c>
      <c r="C1131" s="30" t="str">
        <f>IFERROR(VLOOKUP(A1131,'_holidays'!A1131:C3236,3,False),"Ns")</f>
        <v>N</v>
      </c>
      <c r="D1131" s="27">
        <v>104947.325</v>
      </c>
      <c r="E1131" s="27">
        <f t="shared" si="1"/>
        <v>104947.325</v>
      </c>
      <c r="F1131" s="30" t="str">
        <f t="shared" si="2"/>
        <v>#N/A</v>
      </c>
      <c r="G1131" s="30" t="str">
        <f t="shared" si="3"/>
        <v>#N/A</v>
      </c>
      <c r="H1131" s="67">
        <f t="shared" si="4"/>
        <v>104947.325</v>
      </c>
    </row>
    <row r="1132">
      <c r="A1132" s="26">
        <v>43135.0</v>
      </c>
      <c r="B1132" s="30" t="str">
        <f>IFERROR(VLOOKUP(A1132,'_holidays'!A1132:B3237,2, false),"Ns")</f>
        <v>N</v>
      </c>
      <c r="C1132" s="30" t="str">
        <f>IFERROR(VLOOKUP(A1132,'_holidays'!A1132:C3237,3,False),"Ns")</f>
        <v>Y</v>
      </c>
      <c r="D1132" s="27">
        <v>106065.935</v>
      </c>
      <c r="E1132" s="27" t="str">
        <f t="shared" si="1"/>
        <v>#N/A</v>
      </c>
      <c r="F1132" s="37">
        <f t="shared" si="2"/>
        <v>106065.935</v>
      </c>
      <c r="G1132" s="37">
        <f t="shared" si="3"/>
        <v>106065.935</v>
      </c>
      <c r="H1132" s="65" t="str">
        <f t="shared" si="4"/>
        <v>#N/A</v>
      </c>
    </row>
    <row r="1133">
      <c r="A1133" s="26">
        <v>43136.0</v>
      </c>
      <c r="B1133" s="30" t="str">
        <f>IFERROR(VLOOKUP(A1133,'_holidays'!A1133:B3238,2, false),"Ns")</f>
        <v>Y</v>
      </c>
      <c r="C1133" s="30" t="str">
        <f>IFERROR(VLOOKUP(A1133,'_holidays'!A1133:C3238,3,False),"Ns")</f>
        <v>N</v>
      </c>
      <c r="D1133" s="27">
        <v>126465.96</v>
      </c>
      <c r="E1133" s="27">
        <f t="shared" si="1"/>
        <v>126465.96</v>
      </c>
      <c r="F1133" s="30" t="str">
        <f t="shared" si="2"/>
        <v>#N/A</v>
      </c>
      <c r="G1133" s="30" t="str">
        <f t="shared" si="3"/>
        <v>#N/A</v>
      </c>
      <c r="H1133" s="67">
        <f t="shared" si="4"/>
        <v>126465.96</v>
      </c>
    </row>
    <row r="1134">
      <c r="A1134" s="26">
        <v>43137.0</v>
      </c>
      <c r="B1134" s="30" t="str">
        <f>IFERROR(VLOOKUP(A1134,'_holidays'!A1134:B3239,2, false),"Ns")</f>
        <v>Y</v>
      </c>
      <c r="C1134" s="30" t="str">
        <f>IFERROR(VLOOKUP(A1134,'_holidays'!A1134:C3239,3,False),"Ns")</f>
        <v>N</v>
      </c>
      <c r="D1134" s="27">
        <v>137539.725</v>
      </c>
      <c r="E1134" s="27">
        <f t="shared" si="1"/>
        <v>137539.725</v>
      </c>
      <c r="F1134" s="30" t="str">
        <f t="shared" si="2"/>
        <v>#N/A</v>
      </c>
      <c r="G1134" s="30" t="str">
        <f t="shared" si="3"/>
        <v>#N/A</v>
      </c>
      <c r="H1134" s="67">
        <f t="shared" si="4"/>
        <v>137539.725</v>
      </c>
    </row>
    <row r="1135">
      <c r="A1135" s="26">
        <v>43138.0</v>
      </c>
      <c r="B1135" s="30" t="str">
        <f>IFERROR(VLOOKUP(A1135,'_holidays'!A1135:B3240,2, false),"Ns")</f>
        <v>N</v>
      </c>
      <c r="C1135" s="30" t="str">
        <f>IFERROR(VLOOKUP(A1135,'_holidays'!A1135:C3240,3,False),"Ns")</f>
        <v>N</v>
      </c>
      <c r="D1135" s="27">
        <v>159307.315</v>
      </c>
      <c r="E1135" s="27" t="str">
        <f t="shared" si="1"/>
        <v>#N/A</v>
      </c>
      <c r="F1135" s="37">
        <f t="shared" si="2"/>
        <v>159307.315</v>
      </c>
      <c r="G1135" s="30" t="str">
        <f t="shared" si="3"/>
        <v>#N/A</v>
      </c>
      <c r="H1135" s="67">
        <f t="shared" si="4"/>
        <v>159307.315</v>
      </c>
    </row>
    <row r="1136">
      <c r="A1136" s="26">
        <v>43139.0</v>
      </c>
      <c r="B1136" s="30" t="str">
        <f>IFERROR(VLOOKUP(A1136,'_holidays'!A1136:B3241,2, false),"Ns")</f>
        <v>Y</v>
      </c>
      <c r="C1136" s="30" t="str">
        <f>IFERROR(VLOOKUP(A1136,'_holidays'!A1136:C3241,3,False),"Ns")</f>
        <v>N</v>
      </c>
      <c r="D1136" s="27">
        <v>149473.01</v>
      </c>
      <c r="E1136" s="27">
        <f t="shared" si="1"/>
        <v>149473.01</v>
      </c>
      <c r="F1136" s="30" t="str">
        <f t="shared" si="2"/>
        <v>#N/A</v>
      </c>
      <c r="G1136" s="30" t="str">
        <f t="shared" si="3"/>
        <v>#N/A</v>
      </c>
      <c r="H1136" s="67">
        <f t="shared" si="4"/>
        <v>149473.01</v>
      </c>
    </row>
    <row r="1137">
      <c r="A1137" s="26">
        <v>43140.0</v>
      </c>
      <c r="B1137" s="30" t="str">
        <f>IFERROR(VLOOKUP(A1137,'_holidays'!A1137:B3242,2, false),"Ns")</f>
        <v>Y</v>
      </c>
      <c r="C1137" s="30" t="str">
        <f>IFERROR(VLOOKUP(A1137,'_holidays'!A1137:C3242,3,False),"Ns")</f>
        <v>N</v>
      </c>
      <c r="D1137" s="27">
        <v>137101.87</v>
      </c>
      <c r="E1137" s="27">
        <f t="shared" si="1"/>
        <v>137101.87</v>
      </c>
      <c r="F1137" s="30" t="str">
        <f t="shared" si="2"/>
        <v>#N/A</v>
      </c>
      <c r="G1137" s="30" t="str">
        <f t="shared" si="3"/>
        <v>#N/A</v>
      </c>
      <c r="H1137" s="67">
        <f t="shared" si="4"/>
        <v>137101.87</v>
      </c>
    </row>
    <row r="1138">
      <c r="A1138" s="26">
        <v>43141.0</v>
      </c>
      <c r="B1138" s="30" t="str">
        <f>IFERROR(VLOOKUP(A1138,'_holidays'!A1138:B3243,2, false),"Ns")</f>
        <v>N</v>
      </c>
      <c r="C1138" s="30" t="str">
        <f>IFERROR(VLOOKUP(A1138,'_holidays'!A1138:C3243,3,False),"Ns")</f>
        <v>N</v>
      </c>
      <c r="D1138" s="27">
        <v>118113.8</v>
      </c>
      <c r="E1138" s="27" t="str">
        <f t="shared" si="1"/>
        <v>#N/A</v>
      </c>
      <c r="F1138" s="37">
        <f t="shared" si="2"/>
        <v>118113.8</v>
      </c>
      <c r="G1138" s="30" t="str">
        <f t="shared" si="3"/>
        <v>#N/A</v>
      </c>
      <c r="H1138" s="67">
        <f t="shared" si="4"/>
        <v>118113.8</v>
      </c>
    </row>
    <row r="1139">
      <c r="A1139" s="26">
        <v>43142.0</v>
      </c>
      <c r="B1139" s="30" t="str">
        <f>IFERROR(VLOOKUP(A1139,'_holidays'!A1139:B3244,2, false),"Ns")</f>
        <v>Y</v>
      </c>
      <c r="C1139" s="30" t="str">
        <f>IFERROR(VLOOKUP(A1139,'_holidays'!A1139:C3244,3,False),"Ns")</f>
        <v>N</v>
      </c>
      <c r="D1139" s="27">
        <v>100440.29</v>
      </c>
      <c r="E1139" s="27">
        <f t="shared" si="1"/>
        <v>100440.29</v>
      </c>
      <c r="F1139" s="30" t="str">
        <f t="shared" si="2"/>
        <v>#N/A</v>
      </c>
      <c r="G1139" s="30" t="str">
        <f t="shared" si="3"/>
        <v>#N/A</v>
      </c>
      <c r="H1139" s="67">
        <f t="shared" si="4"/>
        <v>100440.29</v>
      </c>
    </row>
    <row r="1140">
      <c r="A1140" s="26">
        <v>43143.0</v>
      </c>
      <c r="B1140" s="30" t="str">
        <f>IFERROR(VLOOKUP(A1140,'_holidays'!A1140:B3245,2, false),"Ns")</f>
        <v>Y</v>
      </c>
      <c r="C1140" s="30" t="str">
        <f>IFERROR(VLOOKUP(A1140,'_holidays'!A1140:C3245,3,False),"Ns")</f>
        <v>N</v>
      </c>
      <c r="D1140" s="27">
        <v>116209.13</v>
      </c>
      <c r="E1140" s="27">
        <f t="shared" si="1"/>
        <v>116209.13</v>
      </c>
      <c r="F1140" s="30" t="str">
        <f t="shared" si="2"/>
        <v>#N/A</v>
      </c>
      <c r="G1140" s="30" t="str">
        <f t="shared" si="3"/>
        <v>#N/A</v>
      </c>
      <c r="H1140" s="67">
        <f t="shared" si="4"/>
        <v>116209.13</v>
      </c>
    </row>
    <row r="1141">
      <c r="A1141" s="26">
        <v>43144.0</v>
      </c>
      <c r="B1141" s="30" t="str">
        <f>IFERROR(VLOOKUP(A1141,'_holidays'!A1141:B3246,2, false),"Ns")</f>
        <v>Y</v>
      </c>
      <c r="C1141" s="30" t="str">
        <f>IFERROR(VLOOKUP(A1141,'_holidays'!A1141:C3246,3,False),"Ns")</f>
        <v>N</v>
      </c>
      <c r="D1141" s="27">
        <v>124882.715</v>
      </c>
      <c r="E1141" s="27">
        <f t="shared" si="1"/>
        <v>124882.715</v>
      </c>
      <c r="F1141" s="30" t="str">
        <f t="shared" si="2"/>
        <v>#N/A</v>
      </c>
      <c r="G1141" s="30" t="str">
        <f t="shared" si="3"/>
        <v>#N/A</v>
      </c>
      <c r="H1141" s="67">
        <f t="shared" si="4"/>
        <v>124882.715</v>
      </c>
    </row>
    <row r="1142">
      <c r="A1142" s="26">
        <v>43145.0</v>
      </c>
      <c r="B1142" s="30" t="str">
        <f>IFERROR(VLOOKUP(A1142,'_holidays'!A1142:B3247,2, false),"Ns")</f>
        <v>Y</v>
      </c>
      <c r="C1142" s="30" t="str">
        <f>IFERROR(VLOOKUP(A1142,'_holidays'!A1142:C3247,3,False),"Ns")</f>
        <v>N</v>
      </c>
      <c r="D1142" s="27">
        <v>115269.5</v>
      </c>
      <c r="E1142" s="27">
        <f t="shared" si="1"/>
        <v>115269.5</v>
      </c>
      <c r="F1142" s="30" t="str">
        <f t="shared" si="2"/>
        <v>#N/A</v>
      </c>
      <c r="G1142" s="30" t="str">
        <f t="shared" si="3"/>
        <v>#N/A</v>
      </c>
      <c r="H1142" s="67">
        <f t="shared" si="4"/>
        <v>115269.5</v>
      </c>
    </row>
    <row r="1143">
      <c r="A1143" s="26">
        <v>43146.0</v>
      </c>
      <c r="B1143" s="30" t="str">
        <f>IFERROR(VLOOKUP(A1143,'_holidays'!A1143:B3248,2, false),"Ns")</f>
        <v>Y</v>
      </c>
      <c r="C1143" s="30" t="str">
        <f>IFERROR(VLOOKUP(A1143,'_holidays'!A1143:C3248,3,False),"Ns")</f>
        <v>N</v>
      </c>
      <c r="D1143" s="27">
        <v>117260.245</v>
      </c>
      <c r="E1143" s="27">
        <f t="shared" si="1"/>
        <v>117260.245</v>
      </c>
      <c r="F1143" s="30" t="str">
        <f t="shared" si="2"/>
        <v>#N/A</v>
      </c>
      <c r="G1143" s="30" t="str">
        <f t="shared" si="3"/>
        <v>#N/A</v>
      </c>
      <c r="H1143" s="67">
        <f t="shared" si="4"/>
        <v>117260.245</v>
      </c>
    </row>
    <row r="1144">
      <c r="A1144" s="26">
        <v>43147.0</v>
      </c>
      <c r="B1144" s="30" t="str">
        <f>IFERROR(VLOOKUP(A1144,'_holidays'!A1144:B3249,2, false),"Ns")</f>
        <v>Y</v>
      </c>
      <c r="C1144" s="30" t="str">
        <f>IFERROR(VLOOKUP(A1144,'_holidays'!A1144:C3249,3,False),"Ns")</f>
        <v>N</v>
      </c>
      <c r="D1144" s="27">
        <v>114736.355</v>
      </c>
      <c r="E1144" s="27">
        <f t="shared" si="1"/>
        <v>114736.355</v>
      </c>
      <c r="F1144" s="30" t="str">
        <f t="shared" si="2"/>
        <v>#N/A</v>
      </c>
      <c r="G1144" s="30" t="str">
        <f t="shared" si="3"/>
        <v>#N/A</v>
      </c>
      <c r="H1144" s="67">
        <f t="shared" si="4"/>
        <v>114736.355</v>
      </c>
    </row>
    <row r="1145">
      <c r="A1145" s="26">
        <v>43148.0</v>
      </c>
      <c r="B1145" s="30" t="str">
        <f>IFERROR(VLOOKUP(A1145,'_holidays'!A1145:B3250,2, false),"Ns")</f>
        <v>Y</v>
      </c>
      <c r="C1145" s="30" t="str">
        <f>IFERROR(VLOOKUP(A1145,'_holidays'!A1145:C3250,3,False),"Ns")</f>
        <v>N</v>
      </c>
      <c r="D1145" s="27">
        <v>105799.935</v>
      </c>
      <c r="E1145" s="27">
        <f t="shared" si="1"/>
        <v>105799.935</v>
      </c>
      <c r="F1145" s="30" t="str">
        <f t="shared" si="2"/>
        <v>#N/A</v>
      </c>
      <c r="G1145" s="30" t="str">
        <f t="shared" si="3"/>
        <v>#N/A</v>
      </c>
      <c r="H1145" s="67">
        <f t="shared" si="4"/>
        <v>105799.935</v>
      </c>
    </row>
    <row r="1146">
      <c r="A1146" s="26">
        <v>43149.0</v>
      </c>
      <c r="B1146" s="30" t="str">
        <f>IFERROR(VLOOKUP(A1146,'_holidays'!A1146:B3251,2, false),"Ns")</f>
        <v>Y</v>
      </c>
      <c r="C1146" s="30" t="str">
        <f>IFERROR(VLOOKUP(A1146,'_holidays'!A1146:C3251,3,False),"Ns")</f>
        <v>N</v>
      </c>
      <c r="D1146" s="27">
        <v>105085.515</v>
      </c>
      <c r="E1146" s="27">
        <f t="shared" si="1"/>
        <v>105085.515</v>
      </c>
      <c r="F1146" s="30" t="str">
        <f t="shared" si="2"/>
        <v>#N/A</v>
      </c>
      <c r="G1146" s="30" t="str">
        <f t="shared" si="3"/>
        <v>#N/A</v>
      </c>
      <c r="H1146" s="67">
        <f t="shared" si="4"/>
        <v>105085.515</v>
      </c>
    </row>
    <row r="1147">
      <c r="A1147" s="26">
        <v>43150.0</v>
      </c>
      <c r="B1147" s="30" t="str">
        <f>IFERROR(VLOOKUP(A1147,'_holidays'!A1147:B3252,2, false),"Ns")</f>
        <v>Y</v>
      </c>
      <c r="C1147" s="30" t="str">
        <f>IFERROR(VLOOKUP(A1147,'_holidays'!A1147:C3252,3,False),"Ns")</f>
        <v>N</v>
      </c>
      <c r="D1147" s="27">
        <v>113116.425</v>
      </c>
      <c r="E1147" s="27">
        <f t="shared" si="1"/>
        <v>113116.425</v>
      </c>
      <c r="F1147" s="30" t="str">
        <f t="shared" si="2"/>
        <v>#N/A</v>
      </c>
      <c r="G1147" s="30" t="str">
        <f t="shared" si="3"/>
        <v>#N/A</v>
      </c>
      <c r="H1147" s="67">
        <f t="shared" si="4"/>
        <v>113116.425</v>
      </c>
    </row>
    <row r="1148">
      <c r="A1148" s="26">
        <v>43151.0</v>
      </c>
      <c r="B1148" s="30" t="str">
        <f>IFERROR(VLOOKUP(A1148,'_holidays'!A1148:B3253,2, false),"Ns")</f>
        <v>Y</v>
      </c>
      <c r="C1148" s="30" t="str">
        <f>IFERROR(VLOOKUP(A1148,'_holidays'!A1148:C3253,3,False),"Ns")</f>
        <v>N</v>
      </c>
      <c r="D1148" s="27">
        <v>120035.385</v>
      </c>
      <c r="E1148" s="27">
        <f t="shared" si="1"/>
        <v>120035.385</v>
      </c>
      <c r="F1148" s="30" t="str">
        <f t="shared" si="2"/>
        <v>#N/A</v>
      </c>
      <c r="G1148" s="30" t="str">
        <f t="shared" si="3"/>
        <v>#N/A</v>
      </c>
      <c r="H1148" s="67">
        <f t="shared" si="4"/>
        <v>120035.385</v>
      </c>
    </row>
    <row r="1149">
      <c r="A1149" s="26">
        <v>43152.0</v>
      </c>
      <c r="B1149" s="30" t="str">
        <f>IFERROR(VLOOKUP(A1149,'_holidays'!A1149:B3254,2, false),"Ns")</f>
        <v>Y</v>
      </c>
      <c r="C1149" s="30" t="str">
        <f>IFERROR(VLOOKUP(A1149,'_holidays'!A1149:C3254,3,False),"Ns")</f>
        <v>N</v>
      </c>
      <c r="D1149" s="27">
        <v>124481.415</v>
      </c>
      <c r="E1149" s="27">
        <f t="shared" si="1"/>
        <v>124481.415</v>
      </c>
      <c r="F1149" s="30" t="str">
        <f t="shared" si="2"/>
        <v>#N/A</v>
      </c>
      <c r="G1149" s="30" t="str">
        <f t="shared" si="3"/>
        <v>#N/A</v>
      </c>
      <c r="H1149" s="67">
        <f t="shared" si="4"/>
        <v>124481.415</v>
      </c>
    </row>
    <row r="1150">
      <c r="A1150" s="26">
        <v>43153.0</v>
      </c>
      <c r="B1150" s="30" t="str">
        <f>IFERROR(VLOOKUP(A1150,'_holidays'!A1150:B3255,2, false),"Ns")</f>
        <v>Y</v>
      </c>
      <c r="C1150" s="30" t="str">
        <f>IFERROR(VLOOKUP(A1150,'_holidays'!A1150:C3255,3,False),"Ns")</f>
        <v>N</v>
      </c>
      <c r="D1150" s="27">
        <v>133607.065</v>
      </c>
      <c r="E1150" s="27">
        <f t="shared" si="1"/>
        <v>133607.065</v>
      </c>
      <c r="F1150" s="30" t="str">
        <f t="shared" si="2"/>
        <v>#N/A</v>
      </c>
      <c r="G1150" s="30" t="str">
        <f t="shared" si="3"/>
        <v>#N/A</v>
      </c>
      <c r="H1150" s="67">
        <f t="shared" si="4"/>
        <v>133607.065</v>
      </c>
    </row>
    <row r="1151">
      <c r="A1151" s="26">
        <v>43154.0</v>
      </c>
      <c r="B1151" s="30" t="str">
        <f>IFERROR(VLOOKUP(A1151,'_holidays'!A1151:B3256,2, false),"Ns")</f>
        <v>Y</v>
      </c>
      <c r="C1151" s="30" t="str">
        <f>IFERROR(VLOOKUP(A1151,'_holidays'!A1151:C3256,3,False),"Ns")</f>
        <v>N</v>
      </c>
      <c r="D1151" s="27">
        <v>136328.345</v>
      </c>
      <c r="E1151" s="27">
        <f t="shared" si="1"/>
        <v>136328.345</v>
      </c>
      <c r="F1151" s="30" t="str">
        <f t="shared" si="2"/>
        <v>#N/A</v>
      </c>
      <c r="G1151" s="30" t="str">
        <f t="shared" si="3"/>
        <v>#N/A</v>
      </c>
      <c r="H1151" s="67">
        <f t="shared" si="4"/>
        <v>136328.345</v>
      </c>
    </row>
    <row r="1152">
      <c r="A1152" s="26">
        <v>43155.0</v>
      </c>
      <c r="B1152" s="30" t="str">
        <f>IFERROR(VLOOKUP(A1152,'_holidays'!A1152:B3257,2, false),"Ns")</f>
        <v>Y</v>
      </c>
      <c r="C1152" s="30" t="str">
        <f>IFERROR(VLOOKUP(A1152,'_holidays'!A1152:C3257,3,False),"Ns")</f>
        <v>N</v>
      </c>
      <c r="D1152" s="27">
        <v>119226.435</v>
      </c>
      <c r="E1152" s="27">
        <f t="shared" si="1"/>
        <v>119226.435</v>
      </c>
      <c r="F1152" s="30" t="str">
        <f t="shared" si="2"/>
        <v>#N/A</v>
      </c>
      <c r="G1152" s="30" t="str">
        <f t="shared" si="3"/>
        <v>#N/A</v>
      </c>
      <c r="H1152" s="67">
        <f t="shared" si="4"/>
        <v>119226.435</v>
      </c>
    </row>
    <row r="1153">
      <c r="A1153" s="26">
        <v>43156.0</v>
      </c>
      <c r="B1153" s="30" t="str">
        <f>IFERROR(VLOOKUP(A1153,'_holidays'!A1153:B3258,2, false),"Ns")</f>
        <v>Y</v>
      </c>
      <c r="C1153" s="30" t="str">
        <f>IFERROR(VLOOKUP(A1153,'_holidays'!A1153:C3258,3,False),"Ns")</f>
        <v>N</v>
      </c>
      <c r="D1153" s="27">
        <v>96305.07</v>
      </c>
      <c r="E1153" s="27">
        <f t="shared" si="1"/>
        <v>96305.07</v>
      </c>
      <c r="F1153" s="30" t="str">
        <f t="shared" si="2"/>
        <v>#N/A</v>
      </c>
      <c r="G1153" s="30" t="str">
        <f t="shared" si="3"/>
        <v>#N/A</v>
      </c>
      <c r="H1153" s="67">
        <f t="shared" si="4"/>
        <v>96305.07</v>
      </c>
    </row>
    <row r="1154">
      <c r="A1154" s="26">
        <v>43157.0</v>
      </c>
      <c r="B1154" s="30" t="str">
        <f>IFERROR(VLOOKUP(A1154,'_holidays'!A1154:B3259,2, false),"Ns")</f>
        <v>Y</v>
      </c>
      <c r="C1154" s="30" t="str">
        <f>IFERROR(VLOOKUP(A1154,'_holidays'!A1154:C3259,3,False),"Ns")</f>
        <v>N</v>
      </c>
      <c r="D1154" s="27">
        <v>117952.365</v>
      </c>
      <c r="E1154" s="27">
        <f t="shared" si="1"/>
        <v>117952.365</v>
      </c>
      <c r="F1154" s="30" t="str">
        <f t="shared" si="2"/>
        <v>#N/A</v>
      </c>
      <c r="G1154" s="30" t="str">
        <f t="shared" si="3"/>
        <v>#N/A</v>
      </c>
      <c r="H1154" s="67">
        <f t="shared" si="4"/>
        <v>117952.365</v>
      </c>
    </row>
    <row r="1155">
      <c r="A1155" s="26">
        <v>43158.0</v>
      </c>
      <c r="B1155" s="30" t="str">
        <f>IFERROR(VLOOKUP(A1155,'_holidays'!A1155:B3260,2, false),"Ns")</f>
        <v>Y</v>
      </c>
      <c r="C1155" s="30" t="str">
        <f>IFERROR(VLOOKUP(A1155,'_holidays'!A1155:C3260,3,False),"Ns")</f>
        <v>N</v>
      </c>
      <c r="D1155" s="27">
        <v>127894.285</v>
      </c>
      <c r="E1155" s="27">
        <f t="shared" si="1"/>
        <v>127894.285</v>
      </c>
      <c r="F1155" s="30" t="str">
        <f t="shared" si="2"/>
        <v>#N/A</v>
      </c>
      <c r="G1155" s="30" t="str">
        <f t="shared" si="3"/>
        <v>#N/A</v>
      </c>
      <c r="H1155" s="67">
        <f t="shared" si="4"/>
        <v>127894.285</v>
      </c>
    </row>
    <row r="1156">
      <c r="A1156" s="26">
        <v>43159.0</v>
      </c>
      <c r="B1156" s="30" t="str">
        <f>IFERROR(VLOOKUP(A1156,'_holidays'!A1156:B3261,2, false),"Ns")</f>
        <v>Y</v>
      </c>
      <c r="C1156" s="30" t="str">
        <f>IFERROR(VLOOKUP(A1156,'_holidays'!A1156:C3261,3,False),"Ns")</f>
        <v>N</v>
      </c>
      <c r="D1156" s="27">
        <v>123400.17</v>
      </c>
      <c r="E1156" s="27">
        <f t="shared" si="1"/>
        <v>123400.17</v>
      </c>
      <c r="F1156" s="30" t="str">
        <f t="shared" si="2"/>
        <v>#N/A</v>
      </c>
      <c r="G1156" s="30" t="str">
        <f t="shared" si="3"/>
        <v>#N/A</v>
      </c>
      <c r="H1156" s="67">
        <f t="shared" si="4"/>
        <v>123400.17</v>
      </c>
    </row>
    <row r="1157">
      <c r="A1157" s="26">
        <v>43160.0</v>
      </c>
      <c r="B1157" s="30" t="str">
        <f>IFERROR(VLOOKUP(A1157,'_holidays'!A1157:B3262,2, false),"Ns")</f>
        <v>Ns</v>
      </c>
      <c r="C1157" s="30" t="str">
        <f>IFERROR(VLOOKUP(A1157,'_holidays'!A1157:C3262,3,False),"Ns")</f>
        <v>Ns</v>
      </c>
      <c r="D1157" s="27">
        <v>117346.26</v>
      </c>
      <c r="E1157" s="27" t="str">
        <f t="shared" si="1"/>
        <v>#N/A</v>
      </c>
      <c r="F1157" s="30" t="str">
        <f t="shared" si="2"/>
        <v>#N/A</v>
      </c>
      <c r="G1157" s="30" t="str">
        <f t="shared" si="3"/>
        <v>#N/A</v>
      </c>
      <c r="H1157" s="65" t="str">
        <f t="shared" si="4"/>
        <v>#N/A</v>
      </c>
    </row>
    <row r="1158">
      <c r="A1158" s="26">
        <v>43161.0</v>
      </c>
      <c r="B1158" s="30" t="str">
        <f>IFERROR(VLOOKUP(A1158,'_holidays'!A1158:B3263,2, false),"Ns")</f>
        <v>Ns</v>
      </c>
      <c r="C1158" s="30" t="str">
        <f>IFERROR(VLOOKUP(A1158,'_holidays'!A1158:C3263,3,False),"Ns")</f>
        <v>Ns</v>
      </c>
      <c r="D1158" s="27">
        <v>119960.33</v>
      </c>
      <c r="E1158" s="27" t="str">
        <f t="shared" si="1"/>
        <v>#N/A</v>
      </c>
      <c r="F1158" s="30" t="str">
        <f t="shared" si="2"/>
        <v>#N/A</v>
      </c>
      <c r="G1158" s="30" t="str">
        <f t="shared" si="3"/>
        <v>#N/A</v>
      </c>
      <c r="H1158" s="65" t="str">
        <f t="shared" si="4"/>
        <v>#N/A</v>
      </c>
    </row>
    <row r="1159">
      <c r="A1159" s="26">
        <v>43162.0</v>
      </c>
      <c r="B1159" s="30" t="str">
        <f>IFERROR(VLOOKUP(A1159,'_holidays'!A1159:B3264,2, false),"Ns")</f>
        <v>Y</v>
      </c>
      <c r="C1159" s="30" t="str">
        <f>IFERROR(VLOOKUP(A1159,'_holidays'!A1159:C3264,3,False),"Ns")</f>
        <v>N</v>
      </c>
      <c r="D1159" s="27">
        <v>111096.305</v>
      </c>
      <c r="E1159" s="27">
        <f t="shared" si="1"/>
        <v>111096.305</v>
      </c>
      <c r="F1159" s="30" t="str">
        <f t="shared" si="2"/>
        <v>#N/A</v>
      </c>
      <c r="G1159" s="30" t="str">
        <f t="shared" si="3"/>
        <v>#N/A</v>
      </c>
      <c r="H1159" s="67">
        <f t="shared" si="4"/>
        <v>111096.305</v>
      </c>
    </row>
    <row r="1160">
      <c r="A1160" s="26">
        <v>43163.0</v>
      </c>
      <c r="B1160" s="30" t="str">
        <f>IFERROR(VLOOKUP(A1160,'_holidays'!A1160:B3265,2, false),"Ns")</f>
        <v>N</v>
      </c>
      <c r="C1160" s="30" t="str">
        <f>IFERROR(VLOOKUP(A1160,'_holidays'!A1160:C3265,3,False),"Ns")</f>
        <v>N</v>
      </c>
      <c r="D1160" s="27">
        <v>101334.2</v>
      </c>
      <c r="E1160" s="27" t="str">
        <f t="shared" si="1"/>
        <v>#N/A</v>
      </c>
      <c r="F1160" s="37">
        <f t="shared" si="2"/>
        <v>101334.2</v>
      </c>
      <c r="G1160" s="30" t="str">
        <f t="shared" si="3"/>
        <v>#N/A</v>
      </c>
      <c r="H1160" s="67">
        <f t="shared" si="4"/>
        <v>101334.2</v>
      </c>
    </row>
    <row r="1161">
      <c r="A1161" s="26">
        <v>43164.0</v>
      </c>
      <c r="B1161" s="30" t="str">
        <f>IFERROR(VLOOKUP(A1161,'_holidays'!A1161:B3266,2, false),"Ns")</f>
        <v>Y</v>
      </c>
      <c r="C1161" s="30" t="str">
        <f>IFERROR(VLOOKUP(A1161,'_holidays'!A1161:C3266,3,False),"Ns")</f>
        <v>N</v>
      </c>
      <c r="D1161" s="27">
        <v>112527.285</v>
      </c>
      <c r="E1161" s="27">
        <f t="shared" si="1"/>
        <v>112527.285</v>
      </c>
      <c r="F1161" s="30" t="str">
        <f t="shared" si="2"/>
        <v>#N/A</v>
      </c>
      <c r="G1161" s="30" t="str">
        <f t="shared" si="3"/>
        <v>#N/A</v>
      </c>
      <c r="H1161" s="67">
        <f t="shared" si="4"/>
        <v>112527.285</v>
      </c>
    </row>
    <row r="1162">
      <c r="A1162" s="26">
        <v>43165.0</v>
      </c>
      <c r="B1162" s="30" t="str">
        <f>IFERROR(VLOOKUP(A1162,'_holidays'!A1162:B3267,2, false),"Ns")</f>
        <v>Y</v>
      </c>
      <c r="C1162" s="30" t="str">
        <f>IFERROR(VLOOKUP(A1162,'_holidays'!A1162:C3267,3,False),"Ns")</f>
        <v>N</v>
      </c>
      <c r="D1162" s="27">
        <v>113850.81</v>
      </c>
      <c r="E1162" s="27">
        <f t="shared" si="1"/>
        <v>113850.81</v>
      </c>
      <c r="F1162" s="30" t="str">
        <f t="shared" si="2"/>
        <v>#N/A</v>
      </c>
      <c r="G1162" s="30" t="str">
        <f t="shared" si="3"/>
        <v>#N/A</v>
      </c>
      <c r="H1162" s="67">
        <f t="shared" si="4"/>
        <v>113850.81</v>
      </c>
    </row>
    <row r="1163">
      <c r="A1163" s="26">
        <v>43166.0</v>
      </c>
      <c r="B1163" s="30" t="str">
        <f>IFERROR(VLOOKUP(A1163,'_holidays'!A1163:B3268,2, false),"Ns")</f>
        <v>N</v>
      </c>
      <c r="C1163" s="30" t="str">
        <f>IFERROR(VLOOKUP(A1163,'_holidays'!A1163:C3268,3,False),"Ns")</f>
        <v>N</v>
      </c>
      <c r="D1163" s="27">
        <v>122717.5</v>
      </c>
      <c r="E1163" s="27" t="str">
        <f t="shared" si="1"/>
        <v>#N/A</v>
      </c>
      <c r="F1163" s="37">
        <f t="shared" si="2"/>
        <v>122717.5</v>
      </c>
      <c r="G1163" s="30" t="str">
        <f t="shared" si="3"/>
        <v>#N/A</v>
      </c>
      <c r="H1163" s="67">
        <f t="shared" si="4"/>
        <v>122717.5</v>
      </c>
    </row>
    <row r="1164">
      <c r="A1164" s="26">
        <v>43167.0</v>
      </c>
      <c r="B1164" s="30" t="str">
        <f>IFERROR(VLOOKUP(A1164,'_holidays'!A1164:B3269,2, false),"Ns")</f>
        <v>Y</v>
      </c>
      <c r="C1164" s="30" t="str">
        <f>IFERROR(VLOOKUP(A1164,'_holidays'!A1164:C3269,3,False),"Ns")</f>
        <v>N</v>
      </c>
      <c r="D1164" s="27">
        <v>128732.59</v>
      </c>
      <c r="E1164" s="27">
        <f t="shared" si="1"/>
        <v>128732.59</v>
      </c>
      <c r="F1164" s="30" t="str">
        <f t="shared" si="2"/>
        <v>#N/A</v>
      </c>
      <c r="G1164" s="30" t="str">
        <f t="shared" si="3"/>
        <v>#N/A</v>
      </c>
      <c r="H1164" s="67">
        <f t="shared" si="4"/>
        <v>128732.59</v>
      </c>
    </row>
    <row r="1165">
      <c r="A1165" s="26">
        <v>43168.0</v>
      </c>
      <c r="B1165" s="30" t="str">
        <f>IFERROR(VLOOKUP(A1165,'_holidays'!A1165:B3270,2, false),"Ns")</f>
        <v>Y</v>
      </c>
      <c r="C1165" s="30" t="str">
        <f>IFERROR(VLOOKUP(A1165,'_holidays'!A1165:C3270,3,False),"Ns")</f>
        <v>N</v>
      </c>
      <c r="D1165" s="27">
        <v>127805.485</v>
      </c>
      <c r="E1165" s="27">
        <f t="shared" si="1"/>
        <v>127805.485</v>
      </c>
      <c r="F1165" s="30" t="str">
        <f t="shared" si="2"/>
        <v>#N/A</v>
      </c>
      <c r="G1165" s="30" t="str">
        <f t="shared" si="3"/>
        <v>#N/A</v>
      </c>
      <c r="H1165" s="67">
        <f t="shared" si="4"/>
        <v>127805.485</v>
      </c>
    </row>
    <row r="1166">
      <c r="A1166" s="26">
        <v>43169.0</v>
      </c>
      <c r="B1166" s="30" t="str">
        <f>IFERROR(VLOOKUP(A1166,'_holidays'!A1166:B3271,2, false),"Ns")</f>
        <v>N</v>
      </c>
      <c r="C1166" s="30" t="str">
        <f>IFERROR(VLOOKUP(A1166,'_holidays'!A1166:C3271,3,False),"Ns")</f>
        <v>N</v>
      </c>
      <c r="D1166" s="27">
        <v>120398.885</v>
      </c>
      <c r="E1166" s="27" t="str">
        <f t="shared" si="1"/>
        <v>#N/A</v>
      </c>
      <c r="F1166" s="37">
        <f t="shared" si="2"/>
        <v>120398.885</v>
      </c>
      <c r="G1166" s="30" t="str">
        <f t="shared" si="3"/>
        <v>#N/A</v>
      </c>
      <c r="H1166" s="67">
        <f t="shared" si="4"/>
        <v>120398.885</v>
      </c>
    </row>
    <row r="1167">
      <c r="A1167" s="26">
        <v>43170.0</v>
      </c>
      <c r="B1167" s="30" t="str">
        <f>IFERROR(VLOOKUP(A1167,'_holidays'!A1167:B3272,2, false),"Ns")</f>
        <v>Y</v>
      </c>
      <c r="C1167" s="30" t="str">
        <f>IFERROR(VLOOKUP(A1167,'_holidays'!A1167:C3272,3,False),"Ns")</f>
        <v>N</v>
      </c>
      <c r="D1167" s="27">
        <v>104486.18</v>
      </c>
      <c r="E1167" s="27">
        <f t="shared" si="1"/>
        <v>104486.18</v>
      </c>
      <c r="F1167" s="30" t="str">
        <f t="shared" si="2"/>
        <v>#N/A</v>
      </c>
      <c r="G1167" s="30" t="str">
        <f t="shared" si="3"/>
        <v>#N/A</v>
      </c>
      <c r="H1167" s="67">
        <f t="shared" si="4"/>
        <v>104486.18</v>
      </c>
    </row>
    <row r="1168">
      <c r="A1168" s="26">
        <v>43171.0</v>
      </c>
      <c r="B1168" s="30" t="str">
        <f>IFERROR(VLOOKUP(A1168,'_holidays'!A1168:B3273,2, false),"Ns")</f>
        <v>Y</v>
      </c>
      <c r="C1168" s="30" t="str">
        <f>IFERROR(VLOOKUP(A1168,'_holidays'!A1168:C3273,3,False),"Ns")</f>
        <v>N</v>
      </c>
      <c r="D1168" s="27">
        <v>97542.31</v>
      </c>
      <c r="E1168" s="27">
        <f t="shared" si="1"/>
        <v>97542.31</v>
      </c>
      <c r="F1168" s="30" t="str">
        <f t="shared" si="2"/>
        <v>#N/A</v>
      </c>
      <c r="G1168" s="30" t="str">
        <f t="shared" si="3"/>
        <v>#N/A</v>
      </c>
      <c r="H1168" s="67">
        <f t="shared" si="4"/>
        <v>97542.31</v>
      </c>
    </row>
    <row r="1169">
      <c r="A1169" s="26">
        <v>43172.0</v>
      </c>
      <c r="B1169" s="30" t="str">
        <f>IFERROR(VLOOKUP(A1169,'_holidays'!A1169:B3274,2, false),"Ns")</f>
        <v>Y</v>
      </c>
      <c r="C1169" s="30" t="str">
        <f>IFERROR(VLOOKUP(A1169,'_holidays'!A1169:C3274,3,False),"Ns")</f>
        <v>N</v>
      </c>
      <c r="D1169" s="27">
        <v>112663.625</v>
      </c>
      <c r="E1169" s="27">
        <f t="shared" si="1"/>
        <v>112663.625</v>
      </c>
      <c r="F1169" s="30" t="str">
        <f t="shared" si="2"/>
        <v>#N/A</v>
      </c>
      <c r="G1169" s="30" t="str">
        <f t="shared" si="3"/>
        <v>#N/A</v>
      </c>
      <c r="H1169" s="67">
        <f t="shared" si="4"/>
        <v>112663.625</v>
      </c>
    </row>
    <row r="1170">
      <c r="A1170" s="26">
        <v>43173.0</v>
      </c>
      <c r="B1170" s="30" t="str">
        <f>IFERROR(VLOOKUP(A1170,'_holidays'!A1170:B3275,2, false),"Ns")</f>
        <v>Y</v>
      </c>
      <c r="C1170" s="30" t="str">
        <f>IFERROR(VLOOKUP(A1170,'_holidays'!A1170:C3275,3,False),"Ns")</f>
        <v>N</v>
      </c>
      <c r="D1170" s="27">
        <v>114195.35</v>
      </c>
      <c r="E1170" s="27">
        <f t="shared" si="1"/>
        <v>114195.35</v>
      </c>
      <c r="F1170" s="30" t="str">
        <f t="shared" si="2"/>
        <v>#N/A</v>
      </c>
      <c r="G1170" s="30" t="str">
        <f t="shared" si="3"/>
        <v>#N/A</v>
      </c>
      <c r="H1170" s="67">
        <f t="shared" si="4"/>
        <v>114195.35</v>
      </c>
    </row>
    <row r="1171">
      <c r="A1171" s="26">
        <v>43174.0</v>
      </c>
      <c r="B1171" s="30" t="str">
        <f>IFERROR(VLOOKUP(A1171,'_holidays'!A1171:B3276,2, false),"Ns")</f>
        <v>Y</v>
      </c>
      <c r="C1171" s="30" t="str">
        <f>IFERROR(VLOOKUP(A1171,'_holidays'!A1171:C3276,3,False),"Ns")</f>
        <v>N</v>
      </c>
      <c r="D1171" s="27">
        <v>116045.27</v>
      </c>
      <c r="E1171" s="27">
        <f t="shared" si="1"/>
        <v>116045.27</v>
      </c>
      <c r="F1171" s="30" t="str">
        <f t="shared" si="2"/>
        <v>#N/A</v>
      </c>
      <c r="G1171" s="30" t="str">
        <f t="shared" si="3"/>
        <v>#N/A</v>
      </c>
      <c r="H1171" s="67">
        <f t="shared" si="4"/>
        <v>116045.27</v>
      </c>
    </row>
    <row r="1172">
      <c r="A1172" s="26">
        <v>43175.0</v>
      </c>
      <c r="B1172" s="30" t="str">
        <f>IFERROR(VLOOKUP(A1172,'_holidays'!A1172:B3277,2, false),"Ns")</f>
        <v>Y</v>
      </c>
      <c r="C1172" s="30" t="str">
        <f>IFERROR(VLOOKUP(A1172,'_holidays'!A1172:C3277,3,False),"Ns")</f>
        <v>N</v>
      </c>
      <c r="D1172" s="27">
        <v>116284.345</v>
      </c>
      <c r="E1172" s="27">
        <f t="shared" si="1"/>
        <v>116284.345</v>
      </c>
      <c r="F1172" s="30" t="str">
        <f t="shared" si="2"/>
        <v>#N/A</v>
      </c>
      <c r="G1172" s="30" t="str">
        <f t="shared" si="3"/>
        <v>#N/A</v>
      </c>
      <c r="H1172" s="67">
        <f t="shared" si="4"/>
        <v>116284.345</v>
      </c>
    </row>
    <row r="1173">
      <c r="A1173" s="26">
        <v>43176.0</v>
      </c>
      <c r="B1173" s="30" t="str">
        <f>IFERROR(VLOOKUP(A1173,'_holidays'!A1173:B3278,2, false),"Ns")</f>
        <v>Y</v>
      </c>
      <c r="C1173" s="30" t="str">
        <f>IFERROR(VLOOKUP(A1173,'_holidays'!A1173:C3278,3,False),"Ns")</f>
        <v>N</v>
      </c>
      <c r="D1173" s="27">
        <v>110715.12</v>
      </c>
      <c r="E1173" s="27">
        <f t="shared" si="1"/>
        <v>110715.12</v>
      </c>
      <c r="F1173" s="30" t="str">
        <f t="shared" si="2"/>
        <v>#N/A</v>
      </c>
      <c r="G1173" s="30" t="str">
        <f t="shared" si="3"/>
        <v>#N/A</v>
      </c>
      <c r="H1173" s="67">
        <f t="shared" si="4"/>
        <v>110715.12</v>
      </c>
    </row>
    <row r="1174">
      <c r="A1174" s="26">
        <v>43177.0</v>
      </c>
      <c r="B1174" s="30" t="str">
        <f>IFERROR(VLOOKUP(A1174,'_holidays'!A1174:B3279,2, false),"Ns")</f>
        <v>Y</v>
      </c>
      <c r="C1174" s="30" t="str">
        <f>IFERROR(VLOOKUP(A1174,'_holidays'!A1174:C3279,3,False),"Ns")</f>
        <v>N</v>
      </c>
      <c r="D1174" s="27">
        <v>97262.705</v>
      </c>
      <c r="E1174" s="27">
        <f t="shared" si="1"/>
        <v>97262.705</v>
      </c>
      <c r="F1174" s="30" t="str">
        <f t="shared" si="2"/>
        <v>#N/A</v>
      </c>
      <c r="G1174" s="30" t="str">
        <f t="shared" si="3"/>
        <v>#N/A</v>
      </c>
      <c r="H1174" s="67">
        <f t="shared" si="4"/>
        <v>97262.705</v>
      </c>
    </row>
    <row r="1175">
      <c r="A1175" s="26">
        <v>43178.0</v>
      </c>
      <c r="B1175" s="30" t="str">
        <f>IFERROR(VLOOKUP(A1175,'_holidays'!A1175:B3280,2, false),"Ns")</f>
        <v>Y</v>
      </c>
      <c r="C1175" s="30" t="str">
        <f>IFERROR(VLOOKUP(A1175,'_holidays'!A1175:C3280,3,False),"Ns")</f>
        <v>N</v>
      </c>
      <c r="D1175" s="27">
        <v>111617.945</v>
      </c>
      <c r="E1175" s="27">
        <f t="shared" si="1"/>
        <v>111617.945</v>
      </c>
      <c r="F1175" s="30" t="str">
        <f t="shared" si="2"/>
        <v>#N/A</v>
      </c>
      <c r="G1175" s="30" t="str">
        <f t="shared" si="3"/>
        <v>#N/A</v>
      </c>
      <c r="H1175" s="67">
        <f t="shared" si="4"/>
        <v>111617.945</v>
      </c>
    </row>
    <row r="1176">
      <c r="A1176" s="26">
        <v>43179.0</v>
      </c>
      <c r="B1176" s="30" t="str">
        <f>IFERROR(VLOOKUP(A1176,'_holidays'!A1176:B3281,2, false),"Ns")</f>
        <v>Y</v>
      </c>
      <c r="C1176" s="30" t="str">
        <f>IFERROR(VLOOKUP(A1176,'_holidays'!A1176:C3281,3,False),"Ns")</f>
        <v>N</v>
      </c>
      <c r="D1176" s="27">
        <v>110794.26</v>
      </c>
      <c r="E1176" s="27">
        <f t="shared" si="1"/>
        <v>110794.26</v>
      </c>
      <c r="F1176" s="30" t="str">
        <f t="shared" si="2"/>
        <v>#N/A</v>
      </c>
      <c r="G1176" s="30" t="str">
        <f t="shared" si="3"/>
        <v>#N/A</v>
      </c>
      <c r="H1176" s="67">
        <f t="shared" si="4"/>
        <v>110794.26</v>
      </c>
    </row>
    <row r="1177">
      <c r="A1177" s="26">
        <v>43180.0</v>
      </c>
      <c r="B1177" s="30" t="str">
        <f>IFERROR(VLOOKUP(A1177,'_holidays'!A1177:B3282,2, false),"Ns")</f>
        <v>Y</v>
      </c>
      <c r="C1177" s="30" t="str">
        <f>IFERROR(VLOOKUP(A1177,'_holidays'!A1177:C3282,3,False),"Ns")</f>
        <v>N</v>
      </c>
      <c r="D1177" s="27">
        <v>111254.315</v>
      </c>
      <c r="E1177" s="27">
        <f t="shared" si="1"/>
        <v>111254.315</v>
      </c>
      <c r="F1177" s="30" t="str">
        <f t="shared" si="2"/>
        <v>#N/A</v>
      </c>
      <c r="G1177" s="30" t="str">
        <f t="shared" si="3"/>
        <v>#N/A</v>
      </c>
      <c r="H1177" s="67">
        <f t="shared" si="4"/>
        <v>111254.315</v>
      </c>
    </row>
    <row r="1178">
      <c r="A1178" s="26">
        <v>43181.0</v>
      </c>
      <c r="B1178" s="30" t="str">
        <f>IFERROR(VLOOKUP(A1178,'_holidays'!A1178:B3283,2, false),"Ns")</f>
        <v>Y</v>
      </c>
      <c r="C1178" s="30" t="str">
        <f>IFERROR(VLOOKUP(A1178,'_holidays'!A1178:C3283,3,False),"Ns")</f>
        <v>N</v>
      </c>
      <c r="D1178" s="27">
        <v>115020.505</v>
      </c>
      <c r="E1178" s="27">
        <f t="shared" si="1"/>
        <v>115020.505</v>
      </c>
      <c r="F1178" s="30" t="str">
        <f t="shared" si="2"/>
        <v>#N/A</v>
      </c>
      <c r="G1178" s="30" t="str">
        <f t="shared" si="3"/>
        <v>#N/A</v>
      </c>
      <c r="H1178" s="67">
        <f t="shared" si="4"/>
        <v>115020.505</v>
      </c>
    </row>
    <row r="1179">
      <c r="A1179" s="26">
        <v>43182.0</v>
      </c>
      <c r="B1179" s="30" t="str">
        <f>IFERROR(VLOOKUP(A1179,'_holidays'!A1179:B3284,2, false),"Ns")</f>
        <v>Y</v>
      </c>
      <c r="C1179" s="30" t="str">
        <f>IFERROR(VLOOKUP(A1179,'_holidays'!A1179:C3284,3,False),"Ns")</f>
        <v>N</v>
      </c>
      <c r="D1179" s="27">
        <v>119298.325</v>
      </c>
      <c r="E1179" s="27">
        <f t="shared" si="1"/>
        <v>119298.325</v>
      </c>
      <c r="F1179" s="30" t="str">
        <f t="shared" si="2"/>
        <v>#N/A</v>
      </c>
      <c r="G1179" s="30" t="str">
        <f t="shared" si="3"/>
        <v>#N/A</v>
      </c>
      <c r="H1179" s="67">
        <f t="shared" si="4"/>
        <v>119298.325</v>
      </c>
    </row>
    <row r="1180">
      <c r="A1180" s="26">
        <v>43183.0</v>
      </c>
      <c r="B1180" s="30" t="str">
        <f>IFERROR(VLOOKUP(A1180,'_holidays'!A1180:B3285,2, false),"Ns")</f>
        <v>Y</v>
      </c>
      <c r="C1180" s="30" t="str">
        <f>IFERROR(VLOOKUP(A1180,'_holidays'!A1180:C3285,3,False),"Ns")</f>
        <v>N</v>
      </c>
      <c r="D1180" s="27">
        <v>112312.695</v>
      </c>
      <c r="E1180" s="27">
        <f t="shared" si="1"/>
        <v>112312.695</v>
      </c>
      <c r="F1180" s="30" t="str">
        <f t="shared" si="2"/>
        <v>#N/A</v>
      </c>
      <c r="G1180" s="30" t="str">
        <f t="shared" si="3"/>
        <v>#N/A</v>
      </c>
      <c r="H1180" s="67">
        <f t="shared" si="4"/>
        <v>112312.695</v>
      </c>
    </row>
    <row r="1181">
      <c r="A1181" s="26">
        <v>43184.0</v>
      </c>
      <c r="B1181" s="30" t="str">
        <f>IFERROR(VLOOKUP(A1181,'_holidays'!A1181:B3286,2, false),"Ns")</f>
        <v>Y</v>
      </c>
      <c r="C1181" s="30" t="str">
        <f>IFERROR(VLOOKUP(A1181,'_holidays'!A1181:C3286,3,False),"Ns")</f>
        <v>N</v>
      </c>
      <c r="D1181" s="27">
        <v>98918.515</v>
      </c>
      <c r="E1181" s="27">
        <f t="shared" si="1"/>
        <v>98918.515</v>
      </c>
      <c r="F1181" s="30" t="str">
        <f t="shared" si="2"/>
        <v>#N/A</v>
      </c>
      <c r="G1181" s="30" t="str">
        <f t="shared" si="3"/>
        <v>#N/A</v>
      </c>
      <c r="H1181" s="67">
        <f t="shared" si="4"/>
        <v>98918.515</v>
      </c>
    </row>
    <row r="1182">
      <c r="A1182" s="26">
        <v>43185.0</v>
      </c>
      <c r="B1182" s="30" t="str">
        <f>IFERROR(VLOOKUP(A1182,'_holidays'!A1182:B3287,2, false),"Ns")</f>
        <v>Y</v>
      </c>
      <c r="C1182" s="30" t="str">
        <f>IFERROR(VLOOKUP(A1182,'_holidays'!A1182:C3287,3,False),"Ns")</f>
        <v>N</v>
      </c>
      <c r="D1182" s="27">
        <v>112488.215</v>
      </c>
      <c r="E1182" s="27">
        <f t="shared" si="1"/>
        <v>112488.215</v>
      </c>
      <c r="F1182" s="30" t="str">
        <f t="shared" si="2"/>
        <v>#N/A</v>
      </c>
      <c r="G1182" s="30" t="str">
        <f t="shared" si="3"/>
        <v>#N/A</v>
      </c>
      <c r="H1182" s="67">
        <f t="shared" si="4"/>
        <v>112488.215</v>
      </c>
    </row>
    <row r="1183">
      <c r="A1183" s="26">
        <v>43186.0</v>
      </c>
      <c r="B1183" s="30" t="str">
        <f>IFERROR(VLOOKUP(A1183,'_holidays'!A1183:B3288,2, false),"Ns")</f>
        <v>Y</v>
      </c>
      <c r="C1183" s="30" t="str">
        <f>IFERROR(VLOOKUP(A1183,'_holidays'!A1183:C3288,3,False),"Ns")</f>
        <v>N</v>
      </c>
      <c r="D1183" s="27">
        <v>116809.365</v>
      </c>
      <c r="E1183" s="27">
        <f t="shared" si="1"/>
        <v>116809.365</v>
      </c>
      <c r="F1183" s="30" t="str">
        <f t="shared" si="2"/>
        <v>#N/A</v>
      </c>
      <c r="G1183" s="30" t="str">
        <f t="shared" si="3"/>
        <v>#N/A</v>
      </c>
      <c r="H1183" s="67">
        <f t="shared" si="4"/>
        <v>116809.365</v>
      </c>
    </row>
    <row r="1184">
      <c r="A1184" s="26">
        <v>43187.0</v>
      </c>
      <c r="B1184" s="30" t="str">
        <f>IFERROR(VLOOKUP(A1184,'_holidays'!A1184:B3289,2, false),"Ns")</f>
        <v>Y</v>
      </c>
      <c r="C1184" s="30" t="str">
        <f>IFERROR(VLOOKUP(A1184,'_holidays'!A1184:C3289,3,False),"Ns")</f>
        <v>N</v>
      </c>
      <c r="D1184" s="27">
        <v>117744.005</v>
      </c>
      <c r="E1184" s="27">
        <f t="shared" si="1"/>
        <v>117744.005</v>
      </c>
      <c r="F1184" s="30" t="str">
        <f t="shared" si="2"/>
        <v>#N/A</v>
      </c>
      <c r="G1184" s="30" t="str">
        <f t="shared" si="3"/>
        <v>#N/A</v>
      </c>
      <c r="H1184" s="67">
        <f t="shared" si="4"/>
        <v>117744.005</v>
      </c>
    </row>
    <row r="1185">
      <c r="A1185" s="26">
        <v>43188.0</v>
      </c>
      <c r="B1185" s="30" t="str">
        <f>IFERROR(VLOOKUP(A1185,'_holidays'!A1185:B3290,2, false),"Ns")</f>
        <v>N</v>
      </c>
      <c r="C1185" s="30" t="str">
        <f>IFERROR(VLOOKUP(A1185,'_holidays'!A1185:C3290,3,False),"Ns")</f>
        <v>N</v>
      </c>
      <c r="D1185" s="27">
        <v>116457.26</v>
      </c>
      <c r="E1185" s="27" t="str">
        <f t="shared" si="1"/>
        <v>#N/A</v>
      </c>
      <c r="F1185" s="37">
        <f t="shared" si="2"/>
        <v>116457.26</v>
      </c>
      <c r="G1185" s="30" t="str">
        <f t="shared" si="3"/>
        <v>#N/A</v>
      </c>
      <c r="H1185" s="67">
        <f t="shared" si="4"/>
        <v>116457.26</v>
      </c>
    </row>
    <row r="1186">
      <c r="A1186" s="26">
        <v>43189.0</v>
      </c>
      <c r="B1186" s="30" t="str">
        <f>IFERROR(VLOOKUP(A1186,'_holidays'!A1186:B3291,2, false),"Ns")</f>
        <v>N</v>
      </c>
      <c r="C1186" s="30" t="str">
        <f>IFERROR(VLOOKUP(A1186,'_holidays'!A1186:C3291,3,False),"Ns")</f>
        <v>Y</v>
      </c>
      <c r="D1186" s="27">
        <v>97070.345</v>
      </c>
      <c r="E1186" s="27" t="str">
        <f t="shared" si="1"/>
        <v>#N/A</v>
      </c>
      <c r="F1186" s="37">
        <f t="shared" si="2"/>
        <v>97070.345</v>
      </c>
      <c r="G1186" s="37">
        <f t="shared" si="3"/>
        <v>97070.345</v>
      </c>
      <c r="H1186" s="65" t="str">
        <f t="shared" si="4"/>
        <v>#N/A</v>
      </c>
    </row>
    <row r="1187">
      <c r="A1187" s="26">
        <v>43190.0</v>
      </c>
      <c r="B1187" s="30" t="str">
        <f>IFERROR(VLOOKUP(A1187,'_holidays'!A1187:B3292,2, false),"Ns")</f>
        <v>N</v>
      </c>
      <c r="C1187" s="30" t="str">
        <f>IFERROR(VLOOKUP(A1187,'_holidays'!A1187:C3292,3,False),"Ns")</f>
        <v>Y</v>
      </c>
      <c r="D1187" s="27">
        <v>99687.64</v>
      </c>
      <c r="E1187" s="27" t="str">
        <f t="shared" si="1"/>
        <v>#N/A</v>
      </c>
      <c r="F1187" s="37">
        <f t="shared" si="2"/>
        <v>99687.64</v>
      </c>
      <c r="G1187" s="37">
        <f t="shared" si="3"/>
        <v>99687.64</v>
      </c>
      <c r="H1187" s="65" t="str">
        <f t="shared" si="4"/>
        <v>#N/A</v>
      </c>
    </row>
    <row r="1188">
      <c r="A1188" s="26">
        <v>43191.0</v>
      </c>
      <c r="B1188" s="30" t="str">
        <f>IFERROR(VLOOKUP(A1188,'_holidays'!A1188:B3293,2, false),"Ns")</f>
        <v>Ns</v>
      </c>
      <c r="C1188" s="30" t="str">
        <f>IFERROR(VLOOKUP(A1188,'_holidays'!A1188:C3293,3,False),"Ns")</f>
        <v>Ns</v>
      </c>
      <c r="D1188" s="27">
        <v>98817.03</v>
      </c>
      <c r="E1188" s="27" t="str">
        <f t="shared" si="1"/>
        <v>#N/A</v>
      </c>
      <c r="F1188" s="30" t="str">
        <f t="shared" si="2"/>
        <v>#N/A</v>
      </c>
      <c r="G1188" s="30" t="str">
        <f t="shared" si="3"/>
        <v>#N/A</v>
      </c>
      <c r="H1188" s="65" t="str">
        <f t="shared" si="4"/>
        <v>#N/A</v>
      </c>
    </row>
    <row r="1189">
      <c r="A1189" s="26">
        <v>43192.0</v>
      </c>
      <c r="B1189" s="30" t="str">
        <f>IFERROR(VLOOKUP(A1189,'_holidays'!A1189:B3294,2, false),"Ns")</f>
        <v>Ns</v>
      </c>
      <c r="C1189" s="30" t="str">
        <f>IFERROR(VLOOKUP(A1189,'_holidays'!A1189:C3294,3,False),"Ns")</f>
        <v>Ns</v>
      </c>
      <c r="D1189" s="27">
        <v>98258.25</v>
      </c>
      <c r="E1189" s="27" t="str">
        <f t="shared" si="1"/>
        <v>#N/A</v>
      </c>
      <c r="F1189" s="30" t="str">
        <f t="shared" si="2"/>
        <v>#N/A</v>
      </c>
      <c r="G1189" s="30" t="str">
        <f t="shared" si="3"/>
        <v>#N/A</v>
      </c>
      <c r="H1189" s="65" t="str">
        <f t="shared" si="4"/>
        <v>#N/A</v>
      </c>
    </row>
    <row r="1190">
      <c r="A1190" s="26">
        <v>43193.0</v>
      </c>
      <c r="B1190" s="30" t="str">
        <f>IFERROR(VLOOKUP(A1190,'_holidays'!A1190:B3295,2, false),"Ns")</f>
        <v>Ns</v>
      </c>
      <c r="C1190" s="30" t="str">
        <f>IFERROR(VLOOKUP(A1190,'_holidays'!A1190:C3295,3,False),"Ns")</f>
        <v>Ns</v>
      </c>
      <c r="D1190" s="27">
        <v>113381.53</v>
      </c>
      <c r="E1190" s="27" t="str">
        <f t="shared" si="1"/>
        <v>#N/A</v>
      </c>
      <c r="F1190" s="30" t="str">
        <f t="shared" si="2"/>
        <v>#N/A</v>
      </c>
      <c r="G1190" s="30" t="str">
        <f t="shared" si="3"/>
        <v>#N/A</v>
      </c>
      <c r="H1190" s="65" t="str">
        <f t="shared" si="4"/>
        <v>#N/A</v>
      </c>
    </row>
    <row r="1191">
      <c r="A1191" s="26">
        <v>43194.0</v>
      </c>
      <c r="B1191" s="30" t="str">
        <f>IFERROR(VLOOKUP(A1191,'_holidays'!A1191:B3296,2, false),"Ns")</f>
        <v>N</v>
      </c>
      <c r="C1191" s="30" t="str">
        <f>IFERROR(VLOOKUP(A1191,'_holidays'!A1191:C3296,3,False),"Ns")</f>
        <v>N</v>
      </c>
      <c r="D1191" s="27">
        <v>115974.61</v>
      </c>
      <c r="E1191" s="27" t="str">
        <f t="shared" si="1"/>
        <v>#N/A</v>
      </c>
      <c r="F1191" s="37">
        <f t="shared" si="2"/>
        <v>115974.61</v>
      </c>
      <c r="G1191" s="30" t="str">
        <f t="shared" si="3"/>
        <v>#N/A</v>
      </c>
      <c r="H1191" s="67">
        <f t="shared" si="4"/>
        <v>115974.61</v>
      </c>
    </row>
    <row r="1192">
      <c r="A1192" s="26">
        <v>43195.0</v>
      </c>
      <c r="B1192" s="30" t="str">
        <f>IFERROR(VLOOKUP(A1192,'_holidays'!A1192:B3297,2, false),"Ns")</f>
        <v>Y</v>
      </c>
      <c r="C1192" s="30" t="str">
        <f>IFERROR(VLOOKUP(A1192,'_holidays'!A1192:C3297,3,False),"Ns")</f>
        <v>N</v>
      </c>
      <c r="D1192" s="27">
        <v>117551.695</v>
      </c>
      <c r="E1192" s="27">
        <f t="shared" si="1"/>
        <v>117551.695</v>
      </c>
      <c r="F1192" s="30" t="str">
        <f t="shared" si="2"/>
        <v>#N/A</v>
      </c>
      <c r="G1192" s="30" t="str">
        <f t="shared" si="3"/>
        <v>#N/A</v>
      </c>
      <c r="H1192" s="67">
        <f t="shared" si="4"/>
        <v>117551.695</v>
      </c>
    </row>
    <row r="1193">
      <c r="A1193" s="26">
        <v>43196.0</v>
      </c>
      <c r="B1193" s="30" t="str">
        <f>IFERROR(VLOOKUP(A1193,'_holidays'!A1193:B3298,2, false),"Ns")</f>
        <v>Y</v>
      </c>
      <c r="C1193" s="30" t="str">
        <f>IFERROR(VLOOKUP(A1193,'_holidays'!A1193:C3298,3,False),"Ns")</f>
        <v>N</v>
      </c>
      <c r="D1193" s="27">
        <v>115979.07</v>
      </c>
      <c r="E1193" s="27">
        <f t="shared" si="1"/>
        <v>115979.07</v>
      </c>
      <c r="F1193" s="30" t="str">
        <f t="shared" si="2"/>
        <v>#N/A</v>
      </c>
      <c r="G1193" s="30" t="str">
        <f t="shared" si="3"/>
        <v>#N/A</v>
      </c>
      <c r="H1193" s="67">
        <f t="shared" si="4"/>
        <v>115979.07</v>
      </c>
    </row>
    <row r="1194">
      <c r="A1194" s="26">
        <v>43197.0</v>
      </c>
      <c r="B1194" s="30" t="str">
        <f>IFERROR(VLOOKUP(A1194,'_holidays'!A1194:B3299,2, false),"Ns")</f>
        <v>N</v>
      </c>
      <c r="C1194" s="30" t="str">
        <f>IFERROR(VLOOKUP(A1194,'_holidays'!A1194:C3299,3,False),"Ns")</f>
        <v>N</v>
      </c>
      <c r="D1194" s="27">
        <v>105938.475</v>
      </c>
      <c r="E1194" s="27" t="str">
        <f t="shared" si="1"/>
        <v>#N/A</v>
      </c>
      <c r="F1194" s="37">
        <f t="shared" si="2"/>
        <v>105938.475</v>
      </c>
      <c r="G1194" s="30" t="str">
        <f t="shared" si="3"/>
        <v>#N/A</v>
      </c>
      <c r="H1194" s="67">
        <f t="shared" si="4"/>
        <v>105938.475</v>
      </c>
    </row>
    <row r="1195">
      <c r="A1195" s="26">
        <v>43198.0</v>
      </c>
      <c r="B1195" s="30" t="str">
        <f>IFERROR(VLOOKUP(A1195,'_holidays'!A1195:B3300,2, false),"Ns")</f>
        <v>Y</v>
      </c>
      <c r="C1195" s="30" t="str">
        <f>IFERROR(VLOOKUP(A1195,'_holidays'!A1195:C3300,3,False),"Ns")</f>
        <v>N</v>
      </c>
      <c r="D1195" s="27">
        <v>100571.165</v>
      </c>
      <c r="E1195" s="27">
        <f t="shared" si="1"/>
        <v>100571.165</v>
      </c>
      <c r="F1195" s="30" t="str">
        <f t="shared" si="2"/>
        <v>#N/A</v>
      </c>
      <c r="G1195" s="30" t="str">
        <f t="shared" si="3"/>
        <v>#N/A</v>
      </c>
      <c r="H1195" s="67">
        <f t="shared" si="4"/>
        <v>100571.165</v>
      </c>
    </row>
    <row r="1196">
      <c r="A1196" s="26">
        <v>43199.0</v>
      </c>
      <c r="B1196" s="30" t="str">
        <f>IFERROR(VLOOKUP(A1196,'_holidays'!A1196:B3301,2, false),"Ns")</f>
        <v>Y</v>
      </c>
      <c r="C1196" s="30" t="str">
        <f>IFERROR(VLOOKUP(A1196,'_holidays'!A1196:C3301,3,False),"Ns")</f>
        <v>N</v>
      </c>
      <c r="D1196" s="27">
        <v>118702.925</v>
      </c>
      <c r="E1196" s="27">
        <f t="shared" si="1"/>
        <v>118702.925</v>
      </c>
      <c r="F1196" s="30" t="str">
        <f t="shared" si="2"/>
        <v>#N/A</v>
      </c>
      <c r="G1196" s="30" t="str">
        <f t="shared" si="3"/>
        <v>#N/A</v>
      </c>
      <c r="H1196" s="67">
        <f t="shared" si="4"/>
        <v>118702.925</v>
      </c>
    </row>
    <row r="1197">
      <c r="A1197" s="26">
        <v>43200.0</v>
      </c>
      <c r="B1197" s="30" t="str">
        <f>IFERROR(VLOOKUP(A1197,'_holidays'!A1197:B3302,2, false),"Ns")</f>
        <v>N</v>
      </c>
      <c r="C1197" s="30" t="str">
        <f>IFERROR(VLOOKUP(A1197,'_holidays'!A1197:C3302,3,False),"Ns")</f>
        <v>N</v>
      </c>
      <c r="D1197" s="27">
        <v>122423.01</v>
      </c>
      <c r="E1197" s="27" t="str">
        <f t="shared" si="1"/>
        <v>#N/A</v>
      </c>
      <c r="F1197" s="37">
        <f t="shared" si="2"/>
        <v>122423.01</v>
      </c>
      <c r="G1197" s="30" t="str">
        <f t="shared" si="3"/>
        <v>#N/A</v>
      </c>
      <c r="H1197" s="67">
        <f t="shared" si="4"/>
        <v>122423.01</v>
      </c>
    </row>
    <row r="1198">
      <c r="A1198" s="26">
        <v>43201.0</v>
      </c>
      <c r="B1198" s="30" t="str">
        <f>IFERROR(VLOOKUP(A1198,'_holidays'!A1198:B3303,2, false),"Ns")</f>
        <v>Y</v>
      </c>
      <c r="C1198" s="30" t="str">
        <f>IFERROR(VLOOKUP(A1198,'_holidays'!A1198:C3303,3,False),"Ns")</f>
        <v>N</v>
      </c>
      <c r="D1198" s="27">
        <v>121944.995</v>
      </c>
      <c r="E1198" s="27">
        <f t="shared" si="1"/>
        <v>121944.995</v>
      </c>
      <c r="F1198" s="30" t="str">
        <f t="shared" si="2"/>
        <v>#N/A</v>
      </c>
      <c r="G1198" s="30" t="str">
        <f t="shared" si="3"/>
        <v>#N/A</v>
      </c>
      <c r="H1198" s="67">
        <f t="shared" si="4"/>
        <v>121944.995</v>
      </c>
    </row>
    <row r="1199">
      <c r="A1199" s="26">
        <v>43202.0</v>
      </c>
      <c r="B1199" s="30" t="str">
        <f>IFERROR(VLOOKUP(A1199,'_holidays'!A1199:B3304,2, false),"Ns")</f>
        <v>Y</v>
      </c>
      <c r="C1199" s="30" t="str">
        <f>IFERROR(VLOOKUP(A1199,'_holidays'!A1199:C3304,3,False),"Ns")</f>
        <v>N</v>
      </c>
      <c r="D1199" s="27">
        <v>119876.63</v>
      </c>
      <c r="E1199" s="27">
        <f t="shared" si="1"/>
        <v>119876.63</v>
      </c>
      <c r="F1199" s="30" t="str">
        <f t="shared" si="2"/>
        <v>#N/A</v>
      </c>
      <c r="G1199" s="30" t="str">
        <f t="shared" si="3"/>
        <v>#N/A</v>
      </c>
      <c r="H1199" s="67">
        <f t="shared" si="4"/>
        <v>119876.63</v>
      </c>
    </row>
    <row r="1200">
      <c r="A1200" s="26">
        <v>43203.0</v>
      </c>
      <c r="B1200" s="30" t="str">
        <f>IFERROR(VLOOKUP(A1200,'_holidays'!A1200:B3305,2, false),"Ns")</f>
        <v>N</v>
      </c>
      <c r="C1200" s="30" t="str">
        <f>IFERROR(VLOOKUP(A1200,'_holidays'!A1200:C3305,3,False),"Ns")</f>
        <v>N</v>
      </c>
      <c r="D1200" s="27">
        <v>113609.76</v>
      </c>
      <c r="E1200" s="27" t="str">
        <f t="shared" si="1"/>
        <v>#N/A</v>
      </c>
      <c r="F1200" s="37">
        <f t="shared" si="2"/>
        <v>113609.76</v>
      </c>
      <c r="G1200" s="30" t="str">
        <f t="shared" si="3"/>
        <v>#N/A</v>
      </c>
      <c r="H1200" s="67">
        <f t="shared" si="4"/>
        <v>113609.76</v>
      </c>
    </row>
    <row r="1201">
      <c r="A1201" s="26">
        <v>43204.0</v>
      </c>
      <c r="B1201" s="30" t="str">
        <f>IFERROR(VLOOKUP(A1201,'_holidays'!A1201:B3306,2, false),"Ns")</f>
        <v>N</v>
      </c>
      <c r="C1201" s="30" t="str">
        <f>IFERROR(VLOOKUP(A1201,'_holidays'!A1201:C3306,3,False),"Ns")</f>
        <v>N</v>
      </c>
      <c r="D1201" s="27">
        <v>105135.305</v>
      </c>
      <c r="E1201" s="27" t="str">
        <f t="shared" si="1"/>
        <v>#N/A</v>
      </c>
      <c r="F1201" s="37">
        <f t="shared" si="2"/>
        <v>105135.305</v>
      </c>
      <c r="G1201" s="30" t="str">
        <f t="shared" si="3"/>
        <v>#N/A</v>
      </c>
      <c r="H1201" s="67">
        <f t="shared" si="4"/>
        <v>105135.305</v>
      </c>
    </row>
    <row r="1202">
      <c r="A1202" s="26">
        <v>43205.0</v>
      </c>
      <c r="B1202" s="30" t="str">
        <f>IFERROR(VLOOKUP(A1202,'_holidays'!A1202:B3307,2, false),"Ns")</f>
        <v>N</v>
      </c>
      <c r="C1202" s="30" t="str">
        <f>IFERROR(VLOOKUP(A1202,'_holidays'!A1202:C3307,3,False),"Ns")</f>
        <v>N</v>
      </c>
      <c r="D1202" s="27">
        <v>104123.39</v>
      </c>
      <c r="E1202" s="27" t="str">
        <f t="shared" si="1"/>
        <v>#N/A</v>
      </c>
      <c r="F1202" s="37">
        <f t="shared" si="2"/>
        <v>104123.39</v>
      </c>
      <c r="G1202" s="30" t="str">
        <f t="shared" si="3"/>
        <v>#N/A</v>
      </c>
      <c r="H1202" s="67">
        <f t="shared" si="4"/>
        <v>104123.39</v>
      </c>
    </row>
    <row r="1203">
      <c r="A1203" s="26">
        <v>43206.0</v>
      </c>
      <c r="B1203" s="30" t="str">
        <f>IFERROR(VLOOKUP(A1203,'_holidays'!A1203:B3308,2, false),"Ns")</f>
        <v>N</v>
      </c>
      <c r="C1203" s="30" t="str">
        <f>IFERROR(VLOOKUP(A1203,'_holidays'!A1203:C3308,3,False),"Ns")</f>
        <v>N</v>
      </c>
      <c r="D1203" s="27">
        <v>115694.64</v>
      </c>
      <c r="E1203" s="27" t="str">
        <f t="shared" si="1"/>
        <v>#N/A</v>
      </c>
      <c r="F1203" s="37">
        <f t="shared" si="2"/>
        <v>115694.64</v>
      </c>
      <c r="G1203" s="30" t="str">
        <f t="shared" si="3"/>
        <v>#N/A</v>
      </c>
      <c r="H1203" s="67">
        <f t="shared" si="4"/>
        <v>115694.64</v>
      </c>
    </row>
    <row r="1204">
      <c r="A1204" s="26">
        <v>43207.0</v>
      </c>
      <c r="B1204" s="30" t="str">
        <f>IFERROR(VLOOKUP(A1204,'_holidays'!A1204:B3309,2, false),"Ns")</f>
        <v>Y</v>
      </c>
      <c r="C1204" s="30" t="str">
        <f>IFERROR(VLOOKUP(A1204,'_holidays'!A1204:C3309,3,False),"Ns")</f>
        <v>N</v>
      </c>
      <c r="D1204" s="27">
        <v>121092.855</v>
      </c>
      <c r="E1204" s="27">
        <f t="shared" si="1"/>
        <v>121092.855</v>
      </c>
      <c r="F1204" s="30" t="str">
        <f t="shared" si="2"/>
        <v>#N/A</v>
      </c>
      <c r="G1204" s="30" t="str">
        <f t="shared" si="3"/>
        <v>#N/A</v>
      </c>
      <c r="H1204" s="67">
        <f t="shared" si="4"/>
        <v>121092.855</v>
      </c>
    </row>
    <row r="1205">
      <c r="A1205" s="26">
        <v>43208.0</v>
      </c>
      <c r="B1205" s="30" t="str">
        <f>IFERROR(VLOOKUP(A1205,'_holidays'!A1205:B3310,2, false),"Ns")</f>
        <v>Y</v>
      </c>
      <c r="C1205" s="30" t="str">
        <f>IFERROR(VLOOKUP(A1205,'_holidays'!A1205:C3310,3,False),"Ns")</f>
        <v>N</v>
      </c>
      <c r="D1205" s="27">
        <v>120784.875</v>
      </c>
      <c r="E1205" s="27">
        <f t="shared" si="1"/>
        <v>120784.875</v>
      </c>
      <c r="F1205" s="30" t="str">
        <f t="shared" si="2"/>
        <v>#N/A</v>
      </c>
      <c r="G1205" s="30" t="str">
        <f t="shared" si="3"/>
        <v>#N/A</v>
      </c>
      <c r="H1205" s="67">
        <f t="shared" si="4"/>
        <v>120784.875</v>
      </c>
    </row>
    <row r="1206">
      <c r="A1206" s="26">
        <v>43209.0</v>
      </c>
      <c r="B1206" s="30" t="str">
        <f>IFERROR(VLOOKUP(A1206,'_holidays'!A1206:B3311,2, false),"Ns")</f>
        <v>Y</v>
      </c>
      <c r="C1206" s="30" t="str">
        <f>IFERROR(VLOOKUP(A1206,'_holidays'!A1206:C3311,3,False),"Ns")</f>
        <v>N</v>
      </c>
      <c r="D1206" s="27">
        <v>120448.935</v>
      </c>
      <c r="E1206" s="27">
        <f t="shared" si="1"/>
        <v>120448.935</v>
      </c>
      <c r="F1206" s="30" t="str">
        <f t="shared" si="2"/>
        <v>#N/A</v>
      </c>
      <c r="G1206" s="30" t="str">
        <f t="shared" si="3"/>
        <v>#N/A</v>
      </c>
      <c r="H1206" s="67">
        <f t="shared" si="4"/>
        <v>120448.935</v>
      </c>
    </row>
    <row r="1207">
      <c r="A1207" s="26">
        <v>43210.0</v>
      </c>
      <c r="B1207" s="30" t="str">
        <f>IFERROR(VLOOKUP(A1207,'_holidays'!A1207:B3312,2, false),"Ns")</f>
        <v>Y</v>
      </c>
      <c r="C1207" s="30" t="str">
        <f>IFERROR(VLOOKUP(A1207,'_holidays'!A1207:C3312,3,False),"Ns")</f>
        <v>N</v>
      </c>
      <c r="D1207" s="27">
        <v>118324.09</v>
      </c>
      <c r="E1207" s="27">
        <f t="shared" si="1"/>
        <v>118324.09</v>
      </c>
      <c r="F1207" s="30" t="str">
        <f t="shared" si="2"/>
        <v>#N/A</v>
      </c>
      <c r="G1207" s="30" t="str">
        <f t="shared" si="3"/>
        <v>#N/A</v>
      </c>
      <c r="H1207" s="67">
        <f t="shared" si="4"/>
        <v>118324.09</v>
      </c>
    </row>
    <row r="1208">
      <c r="A1208" s="26">
        <v>43211.0</v>
      </c>
      <c r="B1208" s="30" t="str">
        <f>IFERROR(VLOOKUP(A1208,'_holidays'!A1208:B3313,2, false),"Ns")</f>
        <v>Y</v>
      </c>
      <c r="C1208" s="30" t="str">
        <f>IFERROR(VLOOKUP(A1208,'_holidays'!A1208:C3313,3,False),"Ns")</f>
        <v>N</v>
      </c>
      <c r="D1208" s="27">
        <v>107479.26</v>
      </c>
      <c r="E1208" s="27">
        <f t="shared" si="1"/>
        <v>107479.26</v>
      </c>
      <c r="F1208" s="30" t="str">
        <f t="shared" si="2"/>
        <v>#N/A</v>
      </c>
      <c r="G1208" s="30" t="str">
        <f t="shared" si="3"/>
        <v>#N/A</v>
      </c>
      <c r="H1208" s="67">
        <f t="shared" si="4"/>
        <v>107479.26</v>
      </c>
    </row>
    <row r="1209">
      <c r="A1209" s="26">
        <v>43212.0</v>
      </c>
      <c r="B1209" s="30" t="str">
        <f>IFERROR(VLOOKUP(A1209,'_holidays'!A1209:B3314,2, false),"Ns")</f>
        <v>Y</v>
      </c>
      <c r="C1209" s="30" t="str">
        <f>IFERROR(VLOOKUP(A1209,'_holidays'!A1209:C3314,3,False),"Ns")</f>
        <v>N</v>
      </c>
      <c r="D1209" s="27">
        <v>103662.05</v>
      </c>
      <c r="E1209" s="27">
        <f t="shared" si="1"/>
        <v>103662.05</v>
      </c>
      <c r="F1209" s="30" t="str">
        <f t="shared" si="2"/>
        <v>#N/A</v>
      </c>
      <c r="G1209" s="30" t="str">
        <f t="shared" si="3"/>
        <v>#N/A</v>
      </c>
      <c r="H1209" s="67">
        <f t="shared" si="4"/>
        <v>103662.05</v>
      </c>
    </row>
    <row r="1210">
      <c r="A1210" s="26">
        <v>43213.0</v>
      </c>
      <c r="B1210" s="30" t="str">
        <f>IFERROR(VLOOKUP(A1210,'_holidays'!A1210:B3315,2, false),"Ns")</f>
        <v>Y</v>
      </c>
      <c r="C1210" s="30" t="str">
        <f>IFERROR(VLOOKUP(A1210,'_holidays'!A1210:C3315,3,False),"Ns")</f>
        <v>N</v>
      </c>
      <c r="D1210" s="27">
        <v>117799.97</v>
      </c>
      <c r="E1210" s="27">
        <f t="shared" si="1"/>
        <v>117799.97</v>
      </c>
      <c r="F1210" s="30" t="str">
        <f t="shared" si="2"/>
        <v>#N/A</v>
      </c>
      <c r="G1210" s="30" t="str">
        <f t="shared" si="3"/>
        <v>#N/A</v>
      </c>
      <c r="H1210" s="67">
        <f t="shared" si="4"/>
        <v>117799.97</v>
      </c>
    </row>
    <row r="1211">
      <c r="A1211" s="26">
        <v>43214.0</v>
      </c>
      <c r="B1211" s="30" t="str">
        <f>IFERROR(VLOOKUP(A1211,'_holidays'!A1211:B3316,2, false),"Ns")</f>
        <v>Y</v>
      </c>
      <c r="C1211" s="30" t="str">
        <f>IFERROR(VLOOKUP(A1211,'_holidays'!A1211:C3316,3,False),"Ns")</f>
        <v>N</v>
      </c>
      <c r="D1211" s="27">
        <v>117642.645</v>
      </c>
      <c r="E1211" s="27">
        <f t="shared" si="1"/>
        <v>117642.645</v>
      </c>
      <c r="F1211" s="30" t="str">
        <f t="shared" si="2"/>
        <v>#N/A</v>
      </c>
      <c r="G1211" s="30" t="str">
        <f t="shared" si="3"/>
        <v>#N/A</v>
      </c>
      <c r="H1211" s="67">
        <f t="shared" si="4"/>
        <v>117642.645</v>
      </c>
    </row>
    <row r="1212">
      <c r="A1212" s="26">
        <v>43215.0</v>
      </c>
      <c r="B1212" s="30" t="str">
        <f>IFERROR(VLOOKUP(A1212,'_holidays'!A1212:B3317,2, false),"Ns")</f>
        <v>Y</v>
      </c>
      <c r="C1212" s="30" t="str">
        <f>IFERROR(VLOOKUP(A1212,'_holidays'!A1212:C3317,3,False),"Ns")</f>
        <v>Y</v>
      </c>
      <c r="D1212" s="27">
        <v>106654.955</v>
      </c>
      <c r="E1212" s="27">
        <f t="shared" si="1"/>
        <v>106654.955</v>
      </c>
      <c r="F1212" s="30" t="str">
        <f t="shared" si="2"/>
        <v>#N/A</v>
      </c>
      <c r="G1212" s="37">
        <f t="shared" si="3"/>
        <v>106654.955</v>
      </c>
      <c r="H1212" s="65" t="str">
        <f t="shared" si="4"/>
        <v>#N/A</v>
      </c>
    </row>
    <row r="1213">
      <c r="A1213" s="26">
        <v>43216.0</v>
      </c>
      <c r="B1213" s="30" t="str">
        <f>IFERROR(VLOOKUP(A1213,'_holidays'!A1213:B3318,2, false),"Ns")</f>
        <v>Y</v>
      </c>
      <c r="C1213" s="30" t="str">
        <f>IFERROR(VLOOKUP(A1213,'_holidays'!A1213:C3318,3,False),"Ns")</f>
        <v>N</v>
      </c>
      <c r="D1213" s="27">
        <v>117617.51</v>
      </c>
      <c r="E1213" s="27">
        <f t="shared" si="1"/>
        <v>117617.51</v>
      </c>
      <c r="F1213" s="30" t="str">
        <f t="shared" si="2"/>
        <v>#N/A</v>
      </c>
      <c r="G1213" s="30" t="str">
        <f t="shared" si="3"/>
        <v>#N/A</v>
      </c>
      <c r="H1213" s="67">
        <f t="shared" si="4"/>
        <v>117617.51</v>
      </c>
    </row>
    <row r="1214">
      <c r="A1214" s="26">
        <v>43217.0</v>
      </c>
      <c r="B1214" s="30" t="str">
        <f>IFERROR(VLOOKUP(A1214,'_holidays'!A1214:B3319,2, false),"Ns")</f>
        <v>Y</v>
      </c>
      <c r="C1214" s="30" t="str">
        <f>IFERROR(VLOOKUP(A1214,'_holidays'!A1214:C3319,3,False),"Ns")</f>
        <v>N</v>
      </c>
      <c r="D1214" s="27">
        <v>119079.465</v>
      </c>
      <c r="E1214" s="27">
        <f t="shared" si="1"/>
        <v>119079.465</v>
      </c>
      <c r="F1214" s="30" t="str">
        <f t="shared" si="2"/>
        <v>#N/A</v>
      </c>
      <c r="G1214" s="30" t="str">
        <f t="shared" si="3"/>
        <v>#N/A</v>
      </c>
      <c r="H1214" s="67">
        <f t="shared" si="4"/>
        <v>119079.465</v>
      </c>
    </row>
    <row r="1215">
      <c r="A1215" s="26">
        <v>43218.0</v>
      </c>
      <c r="B1215" s="30" t="str">
        <f>IFERROR(VLOOKUP(A1215,'_holidays'!A1215:B3320,2, false),"Ns")</f>
        <v>Y</v>
      </c>
      <c r="C1215" s="30" t="str">
        <f>IFERROR(VLOOKUP(A1215,'_holidays'!A1215:C3320,3,False),"Ns")</f>
        <v>N</v>
      </c>
      <c r="D1215" s="27">
        <v>108613.38</v>
      </c>
      <c r="E1215" s="27">
        <f t="shared" si="1"/>
        <v>108613.38</v>
      </c>
      <c r="F1215" s="30" t="str">
        <f t="shared" si="2"/>
        <v>#N/A</v>
      </c>
      <c r="G1215" s="30" t="str">
        <f t="shared" si="3"/>
        <v>#N/A</v>
      </c>
      <c r="H1215" s="67">
        <f t="shared" si="4"/>
        <v>108613.38</v>
      </c>
    </row>
    <row r="1216">
      <c r="A1216" s="26">
        <v>43219.0</v>
      </c>
      <c r="B1216" s="30" t="str">
        <f>IFERROR(VLOOKUP(A1216,'_holidays'!A1216:B3321,2, false),"Ns")</f>
        <v>Y</v>
      </c>
      <c r="C1216" s="30" t="str">
        <f>IFERROR(VLOOKUP(A1216,'_holidays'!A1216:C3321,3,False),"Ns")</f>
        <v>N</v>
      </c>
      <c r="D1216" s="27">
        <v>105277.715</v>
      </c>
      <c r="E1216" s="27">
        <f t="shared" si="1"/>
        <v>105277.715</v>
      </c>
      <c r="F1216" s="30" t="str">
        <f t="shared" si="2"/>
        <v>#N/A</v>
      </c>
      <c r="G1216" s="30" t="str">
        <f t="shared" si="3"/>
        <v>#N/A</v>
      </c>
      <c r="H1216" s="67">
        <f t="shared" si="4"/>
        <v>105277.715</v>
      </c>
    </row>
    <row r="1217">
      <c r="A1217" s="26">
        <v>43220.0</v>
      </c>
      <c r="B1217" s="30" t="str">
        <f>IFERROR(VLOOKUP(A1217,'_holidays'!A1217:B3322,2, false),"Ns")</f>
        <v>Y</v>
      </c>
      <c r="C1217" s="30" t="str">
        <f>IFERROR(VLOOKUP(A1217,'_holidays'!A1217:C3322,3,False),"Ns")</f>
        <v>N</v>
      </c>
      <c r="D1217" s="27">
        <v>121551.685</v>
      </c>
      <c r="E1217" s="27">
        <f t="shared" si="1"/>
        <v>121551.685</v>
      </c>
      <c r="F1217" s="30" t="str">
        <f t="shared" si="2"/>
        <v>#N/A</v>
      </c>
      <c r="G1217" s="30" t="str">
        <f t="shared" si="3"/>
        <v>#N/A</v>
      </c>
      <c r="H1217" s="67">
        <f t="shared" si="4"/>
        <v>121551.685</v>
      </c>
    </row>
    <row r="1218">
      <c r="A1218" s="26">
        <v>43221.0</v>
      </c>
      <c r="B1218" s="30" t="str">
        <f>IFERROR(VLOOKUP(A1218,'_holidays'!A1218:B3323,2, false),"Ns")</f>
        <v>Ns</v>
      </c>
      <c r="C1218" s="30" t="str">
        <f>IFERROR(VLOOKUP(A1218,'_holidays'!A1218:C3323,3,False),"Ns")</f>
        <v>Ns</v>
      </c>
      <c r="D1218" s="27">
        <v>122642.235</v>
      </c>
      <c r="E1218" s="27" t="str">
        <f t="shared" si="1"/>
        <v>#N/A</v>
      </c>
      <c r="F1218" s="30" t="str">
        <f t="shared" si="2"/>
        <v>#N/A</v>
      </c>
      <c r="G1218" s="30" t="str">
        <f t="shared" si="3"/>
        <v>#N/A</v>
      </c>
      <c r="H1218" s="65" t="str">
        <f t="shared" si="4"/>
        <v>#N/A</v>
      </c>
    </row>
    <row r="1219">
      <c r="A1219" s="26">
        <v>43222.0</v>
      </c>
      <c r="B1219" s="30" t="str">
        <f>IFERROR(VLOOKUP(A1219,'_holidays'!A1219:B3324,2, false),"Ns")</f>
        <v>Ns</v>
      </c>
      <c r="C1219" s="30" t="str">
        <f>IFERROR(VLOOKUP(A1219,'_holidays'!A1219:C3324,3,False),"Ns")</f>
        <v>Ns</v>
      </c>
      <c r="D1219" s="27">
        <v>118716.595</v>
      </c>
      <c r="E1219" s="27" t="str">
        <f t="shared" si="1"/>
        <v>#N/A</v>
      </c>
      <c r="F1219" s="30" t="str">
        <f t="shared" si="2"/>
        <v>#N/A</v>
      </c>
      <c r="G1219" s="30" t="str">
        <f t="shared" si="3"/>
        <v>#N/A</v>
      </c>
      <c r="H1219" s="65" t="str">
        <f t="shared" si="4"/>
        <v>#N/A</v>
      </c>
    </row>
    <row r="1220">
      <c r="A1220" s="26">
        <v>43223.0</v>
      </c>
      <c r="B1220" s="30" t="str">
        <f>IFERROR(VLOOKUP(A1220,'_holidays'!A1220:B3325,2, false),"Ns")</f>
        <v>Ns</v>
      </c>
      <c r="C1220" s="30" t="str">
        <f>IFERROR(VLOOKUP(A1220,'_holidays'!A1220:C3325,3,False),"Ns")</f>
        <v>Ns</v>
      </c>
      <c r="D1220" s="27">
        <v>117357.835</v>
      </c>
      <c r="E1220" s="27" t="str">
        <f t="shared" si="1"/>
        <v>#N/A</v>
      </c>
      <c r="F1220" s="30" t="str">
        <f t="shared" si="2"/>
        <v>#N/A</v>
      </c>
      <c r="G1220" s="30" t="str">
        <f t="shared" si="3"/>
        <v>#N/A</v>
      </c>
      <c r="H1220" s="65" t="str">
        <f t="shared" si="4"/>
        <v>#N/A</v>
      </c>
    </row>
    <row r="1221">
      <c r="A1221" s="26">
        <v>43224.0</v>
      </c>
      <c r="B1221" s="30" t="str">
        <f>IFERROR(VLOOKUP(A1221,'_holidays'!A1221:B3326,2, false),"Ns")</f>
        <v>Ns</v>
      </c>
      <c r="C1221" s="30" t="str">
        <f>IFERROR(VLOOKUP(A1221,'_holidays'!A1221:C3326,3,False),"Ns")</f>
        <v>Ns</v>
      </c>
      <c r="D1221" s="27">
        <v>116870.46</v>
      </c>
      <c r="E1221" s="27" t="str">
        <f t="shared" si="1"/>
        <v>#N/A</v>
      </c>
      <c r="F1221" s="30" t="str">
        <f t="shared" si="2"/>
        <v>#N/A</v>
      </c>
      <c r="G1221" s="30" t="str">
        <f t="shared" si="3"/>
        <v>#N/A</v>
      </c>
      <c r="H1221" s="65" t="str">
        <f t="shared" si="4"/>
        <v>#N/A</v>
      </c>
    </row>
    <row r="1222">
      <c r="A1222" s="26">
        <v>43225.0</v>
      </c>
      <c r="B1222" s="30" t="str">
        <f>IFERROR(VLOOKUP(A1222,'_holidays'!A1222:B3327,2, false),"Ns")</f>
        <v>Y</v>
      </c>
      <c r="C1222" s="30" t="str">
        <f>IFERROR(VLOOKUP(A1222,'_holidays'!A1222:C3327,3,False),"Ns")</f>
        <v>N</v>
      </c>
      <c r="D1222" s="27">
        <v>106892.995</v>
      </c>
      <c r="E1222" s="27">
        <f t="shared" si="1"/>
        <v>106892.995</v>
      </c>
      <c r="F1222" s="30" t="str">
        <f t="shared" si="2"/>
        <v>#N/A</v>
      </c>
      <c r="G1222" s="30" t="str">
        <f t="shared" si="3"/>
        <v>#N/A</v>
      </c>
      <c r="H1222" s="67">
        <f t="shared" si="4"/>
        <v>106892.995</v>
      </c>
    </row>
    <row r="1223">
      <c r="A1223" s="26">
        <v>43226.0</v>
      </c>
      <c r="B1223" s="30" t="str">
        <f>IFERROR(VLOOKUP(A1223,'_holidays'!A1223:B3328,2, false),"Ns")</f>
        <v>Y</v>
      </c>
      <c r="C1223" s="30" t="str">
        <f>IFERROR(VLOOKUP(A1223,'_holidays'!A1223:C3328,3,False),"Ns")</f>
        <v>N</v>
      </c>
      <c r="D1223" s="27">
        <v>105840.39</v>
      </c>
      <c r="E1223" s="27">
        <f t="shared" si="1"/>
        <v>105840.39</v>
      </c>
      <c r="F1223" s="30" t="str">
        <f t="shared" si="2"/>
        <v>#N/A</v>
      </c>
      <c r="G1223" s="30" t="str">
        <f t="shared" si="3"/>
        <v>#N/A</v>
      </c>
      <c r="H1223" s="67">
        <f t="shared" si="4"/>
        <v>105840.39</v>
      </c>
    </row>
    <row r="1224">
      <c r="A1224" s="26">
        <v>43227.0</v>
      </c>
      <c r="B1224" s="30" t="str">
        <f>IFERROR(VLOOKUP(A1224,'_holidays'!A1224:B3329,2, false),"Ns")</f>
        <v>N</v>
      </c>
      <c r="C1224" s="30" t="str">
        <f>IFERROR(VLOOKUP(A1224,'_holidays'!A1224:C3329,3,False),"Ns")</f>
        <v>N</v>
      </c>
      <c r="D1224" s="27">
        <v>118254.555</v>
      </c>
      <c r="E1224" s="27" t="str">
        <f t="shared" si="1"/>
        <v>#N/A</v>
      </c>
      <c r="F1224" s="37">
        <f t="shared" si="2"/>
        <v>118254.555</v>
      </c>
      <c r="G1224" s="30" t="str">
        <f t="shared" si="3"/>
        <v>#N/A</v>
      </c>
      <c r="H1224" s="67">
        <f t="shared" si="4"/>
        <v>118254.555</v>
      </c>
    </row>
    <row r="1225">
      <c r="A1225" s="26">
        <v>43228.0</v>
      </c>
      <c r="B1225" s="30" t="str">
        <f>IFERROR(VLOOKUP(A1225,'_holidays'!A1225:B3330,2, false),"Ns")</f>
        <v>Y</v>
      </c>
      <c r="C1225" s="30" t="str">
        <f>IFERROR(VLOOKUP(A1225,'_holidays'!A1225:C3330,3,False),"Ns")</f>
        <v>N</v>
      </c>
      <c r="D1225" s="27">
        <v>122876.865</v>
      </c>
      <c r="E1225" s="27">
        <f t="shared" si="1"/>
        <v>122876.865</v>
      </c>
      <c r="F1225" s="30" t="str">
        <f t="shared" si="2"/>
        <v>#N/A</v>
      </c>
      <c r="G1225" s="30" t="str">
        <f t="shared" si="3"/>
        <v>#N/A</v>
      </c>
      <c r="H1225" s="67">
        <f t="shared" si="4"/>
        <v>122876.865</v>
      </c>
    </row>
    <row r="1226">
      <c r="A1226" s="26">
        <v>43229.0</v>
      </c>
      <c r="B1226" s="30" t="str">
        <f>IFERROR(VLOOKUP(A1226,'_holidays'!A1226:B3331,2, false),"Ns")</f>
        <v>Y</v>
      </c>
      <c r="C1226" s="30" t="str">
        <f>IFERROR(VLOOKUP(A1226,'_holidays'!A1226:C3331,3,False),"Ns")</f>
        <v>N</v>
      </c>
      <c r="D1226" s="27">
        <v>122721.46</v>
      </c>
      <c r="E1226" s="27">
        <f t="shared" si="1"/>
        <v>122721.46</v>
      </c>
      <c r="F1226" s="30" t="str">
        <f t="shared" si="2"/>
        <v>#N/A</v>
      </c>
      <c r="G1226" s="30" t="str">
        <f t="shared" si="3"/>
        <v>#N/A</v>
      </c>
      <c r="H1226" s="67">
        <f t="shared" si="4"/>
        <v>122721.46</v>
      </c>
    </row>
    <row r="1227">
      <c r="A1227" s="26">
        <v>43230.0</v>
      </c>
      <c r="B1227" s="30" t="str">
        <f>IFERROR(VLOOKUP(A1227,'_holidays'!A1227:B3332,2, false),"Ns")</f>
        <v>N</v>
      </c>
      <c r="C1227" s="30" t="str">
        <f>IFERROR(VLOOKUP(A1227,'_holidays'!A1227:C3332,3,False),"Ns")</f>
        <v>N</v>
      </c>
      <c r="D1227" s="27">
        <v>128518.505</v>
      </c>
      <c r="E1227" s="27" t="str">
        <f t="shared" si="1"/>
        <v>#N/A</v>
      </c>
      <c r="F1227" s="37">
        <f t="shared" si="2"/>
        <v>128518.505</v>
      </c>
      <c r="G1227" s="30" t="str">
        <f t="shared" si="3"/>
        <v>#N/A</v>
      </c>
      <c r="H1227" s="67">
        <f t="shared" si="4"/>
        <v>128518.505</v>
      </c>
    </row>
    <row r="1228">
      <c r="A1228" s="26">
        <v>43231.0</v>
      </c>
      <c r="B1228" s="30" t="str">
        <f>IFERROR(VLOOKUP(A1228,'_holidays'!A1228:B3333,2, false),"Ns")</f>
        <v>Y</v>
      </c>
      <c r="C1228" s="30" t="str">
        <f>IFERROR(VLOOKUP(A1228,'_holidays'!A1228:C3333,3,False),"Ns")</f>
        <v>N</v>
      </c>
      <c r="D1228" s="27">
        <v>133467.37</v>
      </c>
      <c r="E1228" s="27">
        <f t="shared" si="1"/>
        <v>133467.37</v>
      </c>
      <c r="F1228" s="30" t="str">
        <f t="shared" si="2"/>
        <v>#N/A</v>
      </c>
      <c r="G1228" s="30" t="str">
        <f t="shared" si="3"/>
        <v>#N/A</v>
      </c>
      <c r="H1228" s="67">
        <f t="shared" si="4"/>
        <v>133467.37</v>
      </c>
    </row>
    <row r="1229">
      <c r="A1229" s="26">
        <v>43232.0</v>
      </c>
      <c r="B1229" s="30" t="str">
        <f>IFERROR(VLOOKUP(A1229,'_holidays'!A1229:B3334,2, false),"Ns")</f>
        <v>Y</v>
      </c>
      <c r="C1229" s="30" t="str">
        <f>IFERROR(VLOOKUP(A1229,'_holidays'!A1229:C3334,3,False),"Ns")</f>
        <v>N</v>
      </c>
      <c r="D1229" s="27">
        <v>111273.755</v>
      </c>
      <c r="E1229" s="27">
        <f t="shared" si="1"/>
        <v>111273.755</v>
      </c>
      <c r="F1229" s="30" t="str">
        <f t="shared" si="2"/>
        <v>#N/A</v>
      </c>
      <c r="G1229" s="30" t="str">
        <f t="shared" si="3"/>
        <v>#N/A</v>
      </c>
      <c r="H1229" s="67">
        <f t="shared" si="4"/>
        <v>111273.755</v>
      </c>
    </row>
    <row r="1230">
      <c r="A1230" s="26">
        <v>43233.0</v>
      </c>
      <c r="B1230" s="30" t="str">
        <f>IFERROR(VLOOKUP(A1230,'_holidays'!A1230:B3335,2, false),"Ns")</f>
        <v>Y</v>
      </c>
      <c r="C1230" s="30" t="str">
        <f>IFERROR(VLOOKUP(A1230,'_holidays'!A1230:C3335,3,False),"Ns")</f>
        <v>N</v>
      </c>
      <c r="D1230" s="27">
        <v>108729.71</v>
      </c>
      <c r="E1230" s="27">
        <f t="shared" si="1"/>
        <v>108729.71</v>
      </c>
      <c r="F1230" s="30" t="str">
        <f t="shared" si="2"/>
        <v>#N/A</v>
      </c>
      <c r="G1230" s="30" t="str">
        <f t="shared" si="3"/>
        <v>#N/A</v>
      </c>
      <c r="H1230" s="67">
        <f t="shared" si="4"/>
        <v>108729.71</v>
      </c>
    </row>
    <row r="1231">
      <c r="A1231" s="26">
        <v>43234.0</v>
      </c>
      <c r="B1231" s="30" t="str">
        <f>IFERROR(VLOOKUP(A1231,'_holidays'!A1231:B3336,2, false),"Ns")</f>
        <v>Y</v>
      </c>
      <c r="C1231" s="30" t="str">
        <f>IFERROR(VLOOKUP(A1231,'_holidays'!A1231:C3336,3,False),"Ns")</f>
        <v>N</v>
      </c>
      <c r="D1231" s="27">
        <v>129885.955</v>
      </c>
      <c r="E1231" s="27">
        <f t="shared" si="1"/>
        <v>129885.955</v>
      </c>
      <c r="F1231" s="30" t="str">
        <f t="shared" si="2"/>
        <v>#N/A</v>
      </c>
      <c r="G1231" s="30" t="str">
        <f t="shared" si="3"/>
        <v>#N/A</v>
      </c>
      <c r="H1231" s="67">
        <f t="shared" si="4"/>
        <v>129885.955</v>
      </c>
    </row>
    <row r="1232">
      <c r="A1232" s="26">
        <v>43235.0</v>
      </c>
      <c r="B1232" s="30" t="str">
        <f>IFERROR(VLOOKUP(A1232,'_holidays'!A1232:B3337,2, false),"Ns")</f>
        <v>Y</v>
      </c>
      <c r="C1232" s="30" t="str">
        <f>IFERROR(VLOOKUP(A1232,'_holidays'!A1232:C3337,3,False),"Ns")</f>
        <v>N</v>
      </c>
      <c r="D1232" s="27">
        <v>131900.52</v>
      </c>
      <c r="E1232" s="27">
        <f t="shared" si="1"/>
        <v>131900.52</v>
      </c>
      <c r="F1232" s="30" t="str">
        <f t="shared" si="2"/>
        <v>#N/A</v>
      </c>
      <c r="G1232" s="30" t="str">
        <f t="shared" si="3"/>
        <v>#N/A</v>
      </c>
      <c r="H1232" s="67">
        <f t="shared" si="4"/>
        <v>131900.52</v>
      </c>
    </row>
    <row r="1233">
      <c r="A1233" s="26">
        <v>43236.0</v>
      </c>
      <c r="B1233" s="30" t="str">
        <f>IFERROR(VLOOKUP(A1233,'_holidays'!A1233:B3338,2, false),"Ns")</f>
        <v>Y</v>
      </c>
      <c r="C1233" s="30" t="str">
        <f>IFERROR(VLOOKUP(A1233,'_holidays'!A1233:C3338,3,False),"Ns")</f>
        <v>N</v>
      </c>
      <c r="D1233" s="27">
        <v>133399.23</v>
      </c>
      <c r="E1233" s="27">
        <f t="shared" si="1"/>
        <v>133399.23</v>
      </c>
      <c r="F1233" s="30" t="str">
        <f t="shared" si="2"/>
        <v>#N/A</v>
      </c>
      <c r="G1233" s="30" t="str">
        <f t="shared" si="3"/>
        <v>#N/A</v>
      </c>
      <c r="H1233" s="67">
        <f t="shared" si="4"/>
        <v>133399.23</v>
      </c>
    </row>
    <row r="1234">
      <c r="A1234" s="26">
        <v>43237.0</v>
      </c>
      <c r="B1234" s="30" t="str">
        <f>IFERROR(VLOOKUP(A1234,'_holidays'!A1234:B3339,2, false),"Ns")</f>
        <v>Y</v>
      </c>
      <c r="C1234" s="30" t="str">
        <f>IFERROR(VLOOKUP(A1234,'_holidays'!A1234:C3339,3,False),"Ns")</f>
        <v>N</v>
      </c>
      <c r="D1234" s="27">
        <v>131757.155</v>
      </c>
      <c r="E1234" s="27">
        <f t="shared" si="1"/>
        <v>131757.155</v>
      </c>
      <c r="F1234" s="30" t="str">
        <f t="shared" si="2"/>
        <v>#N/A</v>
      </c>
      <c r="G1234" s="30" t="str">
        <f t="shared" si="3"/>
        <v>#N/A</v>
      </c>
      <c r="H1234" s="67">
        <f t="shared" si="4"/>
        <v>131757.155</v>
      </c>
    </row>
    <row r="1235">
      <c r="A1235" s="26">
        <v>43238.0</v>
      </c>
      <c r="B1235" s="30" t="str">
        <f>IFERROR(VLOOKUP(A1235,'_holidays'!A1235:B3340,2, false),"Ns")</f>
        <v>Y</v>
      </c>
      <c r="C1235" s="30" t="str">
        <f>IFERROR(VLOOKUP(A1235,'_holidays'!A1235:C3340,3,False),"Ns")</f>
        <v>N</v>
      </c>
      <c r="D1235" s="27">
        <v>127353.575</v>
      </c>
      <c r="E1235" s="27">
        <f t="shared" si="1"/>
        <v>127353.575</v>
      </c>
      <c r="F1235" s="30" t="str">
        <f t="shared" si="2"/>
        <v>#N/A</v>
      </c>
      <c r="G1235" s="30" t="str">
        <f t="shared" si="3"/>
        <v>#N/A</v>
      </c>
      <c r="H1235" s="67">
        <f t="shared" si="4"/>
        <v>127353.575</v>
      </c>
    </row>
    <row r="1236">
      <c r="A1236" s="26">
        <v>43239.0</v>
      </c>
      <c r="B1236" s="30" t="str">
        <f>IFERROR(VLOOKUP(A1236,'_holidays'!A1236:B3341,2, false),"Ns")</f>
        <v>Y</v>
      </c>
      <c r="C1236" s="30" t="str">
        <f>IFERROR(VLOOKUP(A1236,'_holidays'!A1236:C3341,3,False),"Ns")</f>
        <v>N</v>
      </c>
      <c r="D1236" s="27">
        <v>119262.145</v>
      </c>
      <c r="E1236" s="27">
        <f t="shared" si="1"/>
        <v>119262.145</v>
      </c>
      <c r="F1236" s="30" t="str">
        <f t="shared" si="2"/>
        <v>#N/A</v>
      </c>
      <c r="G1236" s="30" t="str">
        <f t="shared" si="3"/>
        <v>#N/A</v>
      </c>
      <c r="H1236" s="67">
        <f t="shared" si="4"/>
        <v>119262.145</v>
      </c>
    </row>
    <row r="1237">
      <c r="A1237" s="26">
        <v>43240.0</v>
      </c>
      <c r="B1237" s="30" t="str">
        <f>IFERROR(VLOOKUP(A1237,'_holidays'!A1237:B3342,2, false),"Ns")</f>
        <v>Y</v>
      </c>
      <c r="C1237" s="30" t="str">
        <f>IFERROR(VLOOKUP(A1237,'_holidays'!A1237:C3342,3,False),"Ns")</f>
        <v>N</v>
      </c>
      <c r="D1237" s="27">
        <v>112349.26</v>
      </c>
      <c r="E1237" s="27">
        <f t="shared" si="1"/>
        <v>112349.26</v>
      </c>
      <c r="F1237" s="30" t="str">
        <f t="shared" si="2"/>
        <v>#N/A</v>
      </c>
      <c r="G1237" s="30" t="str">
        <f t="shared" si="3"/>
        <v>#N/A</v>
      </c>
      <c r="H1237" s="67">
        <f t="shared" si="4"/>
        <v>112349.26</v>
      </c>
    </row>
    <row r="1238">
      <c r="A1238" s="26">
        <v>43241.0</v>
      </c>
      <c r="B1238" s="30" t="str">
        <f>IFERROR(VLOOKUP(A1238,'_holidays'!A1238:B3343,2, false),"Ns")</f>
        <v>Y</v>
      </c>
      <c r="C1238" s="30" t="str">
        <f>IFERROR(VLOOKUP(A1238,'_holidays'!A1238:C3343,3,False),"Ns")</f>
        <v>N</v>
      </c>
      <c r="D1238" s="27">
        <v>124046.805</v>
      </c>
      <c r="E1238" s="27">
        <f t="shared" si="1"/>
        <v>124046.805</v>
      </c>
      <c r="F1238" s="30" t="str">
        <f t="shared" si="2"/>
        <v>#N/A</v>
      </c>
      <c r="G1238" s="30" t="str">
        <f t="shared" si="3"/>
        <v>#N/A</v>
      </c>
      <c r="H1238" s="67">
        <f t="shared" si="4"/>
        <v>124046.805</v>
      </c>
    </row>
    <row r="1239">
      <c r="A1239" s="26">
        <v>43242.0</v>
      </c>
      <c r="B1239" s="30" t="str">
        <f>IFERROR(VLOOKUP(A1239,'_holidays'!A1239:B3344,2, false),"Ns")</f>
        <v>Y</v>
      </c>
      <c r="C1239" s="30" t="str">
        <f>IFERROR(VLOOKUP(A1239,'_holidays'!A1239:C3344,3,False),"Ns")</f>
        <v>N</v>
      </c>
      <c r="D1239" s="27">
        <v>126922.995</v>
      </c>
      <c r="E1239" s="27">
        <f t="shared" si="1"/>
        <v>126922.995</v>
      </c>
      <c r="F1239" s="30" t="str">
        <f t="shared" si="2"/>
        <v>#N/A</v>
      </c>
      <c r="G1239" s="30" t="str">
        <f t="shared" si="3"/>
        <v>#N/A</v>
      </c>
      <c r="H1239" s="67">
        <f t="shared" si="4"/>
        <v>126922.995</v>
      </c>
    </row>
    <row r="1240">
      <c r="A1240" s="26">
        <v>43243.0</v>
      </c>
      <c r="B1240" s="30" t="str">
        <f>IFERROR(VLOOKUP(A1240,'_holidays'!A1240:B3345,2, false),"Ns")</f>
        <v>Y</v>
      </c>
      <c r="C1240" s="30" t="str">
        <f>IFERROR(VLOOKUP(A1240,'_holidays'!A1240:C3345,3,False),"Ns")</f>
        <v>N</v>
      </c>
      <c r="D1240" s="27">
        <v>129352.83</v>
      </c>
      <c r="E1240" s="27">
        <f t="shared" si="1"/>
        <v>129352.83</v>
      </c>
      <c r="F1240" s="30" t="str">
        <f t="shared" si="2"/>
        <v>#N/A</v>
      </c>
      <c r="G1240" s="30" t="str">
        <f t="shared" si="3"/>
        <v>#N/A</v>
      </c>
      <c r="H1240" s="67">
        <f t="shared" si="4"/>
        <v>129352.83</v>
      </c>
    </row>
    <row r="1241">
      <c r="A1241" s="26">
        <v>43244.0</v>
      </c>
      <c r="B1241" s="30" t="str">
        <f>IFERROR(VLOOKUP(A1241,'_holidays'!A1241:B3346,2, false),"Ns")</f>
        <v>Y</v>
      </c>
      <c r="C1241" s="30" t="str">
        <f>IFERROR(VLOOKUP(A1241,'_holidays'!A1241:C3346,3,False),"Ns")</f>
        <v>N</v>
      </c>
      <c r="D1241" s="27">
        <v>129553.94</v>
      </c>
      <c r="E1241" s="27">
        <f t="shared" si="1"/>
        <v>129553.94</v>
      </c>
      <c r="F1241" s="30" t="str">
        <f t="shared" si="2"/>
        <v>#N/A</v>
      </c>
      <c r="G1241" s="30" t="str">
        <f t="shared" si="3"/>
        <v>#N/A</v>
      </c>
      <c r="H1241" s="67">
        <f t="shared" si="4"/>
        <v>129553.94</v>
      </c>
    </row>
    <row r="1242">
      <c r="A1242" s="26">
        <v>43245.0</v>
      </c>
      <c r="B1242" s="30" t="str">
        <f>IFERROR(VLOOKUP(A1242,'_holidays'!A1242:B3347,2, false),"Ns")</f>
        <v>Y</v>
      </c>
      <c r="C1242" s="30" t="str">
        <f>IFERROR(VLOOKUP(A1242,'_holidays'!A1242:C3347,3,False),"Ns")</f>
        <v>N</v>
      </c>
      <c r="D1242" s="27">
        <v>127957.57</v>
      </c>
      <c r="E1242" s="27">
        <f t="shared" si="1"/>
        <v>127957.57</v>
      </c>
      <c r="F1242" s="30" t="str">
        <f t="shared" si="2"/>
        <v>#N/A</v>
      </c>
      <c r="G1242" s="30" t="str">
        <f t="shared" si="3"/>
        <v>#N/A</v>
      </c>
      <c r="H1242" s="67">
        <f t="shared" si="4"/>
        <v>127957.57</v>
      </c>
    </row>
    <row r="1243">
      <c r="A1243" s="26">
        <v>43246.0</v>
      </c>
      <c r="B1243" s="30" t="str">
        <f>IFERROR(VLOOKUP(A1243,'_holidays'!A1243:B3348,2, false),"Ns")</f>
        <v>Y</v>
      </c>
      <c r="C1243" s="30" t="str">
        <f>IFERROR(VLOOKUP(A1243,'_holidays'!A1243:C3348,3,False),"Ns")</f>
        <v>N</v>
      </c>
      <c r="D1243" s="27">
        <v>115384.085</v>
      </c>
      <c r="E1243" s="27">
        <f t="shared" si="1"/>
        <v>115384.085</v>
      </c>
      <c r="F1243" s="30" t="str">
        <f t="shared" si="2"/>
        <v>#N/A</v>
      </c>
      <c r="G1243" s="30" t="str">
        <f t="shared" si="3"/>
        <v>#N/A</v>
      </c>
      <c r="H1243" s="67">
        <f t="shared" si="4"/>
        <v>115384.085</v>
      </c>
    </row>
    <row r="1244">
      <c r="A1244" s="26">
        <v>43247.0</v>
      </c>
      <c r="B1244" s="30" t="str">
        <f>IFERROR(VLOOKUP(A1244,'_holidays'!A1244:B3349,2, false),"Ns")</f>
        <v>Y</v>
      </c>
      <c r="C1244" s="30" t="str">
        <f>IFERROR(VLOOKUP(A1244,'_holidays'!A1244:C3349,3,False),"Ns")</f>
        <v>N</v>
      </c>
      <c r="D1244" s="27">
        <v>106044.51</v>
      </c>
      <c r="E1244" s="27">
        <f t="shared" si="1"/>
        <v>106044.51</v>
      </c>
      <c r="F1244" s="30" t="str">
        <f t="shared" si="2"/>
        <v>#N/A</v>
      </c>
      <c r="G1244" s="30" t="str">
        <f t="shared" si="3"/>
        <v>#N/A</v>
      </c>
      <c r="H1244" s="67">
        <f t="shared" si="4"/>
        <v>106044.51</v>
      </c>
    </row>
    <row r="1245">
      <c r="A1245" s="26">
        <v>43248.0</v>
      </c>
      <c r="B1245" s="30" t="str">
        <f>IFERROR(VLOOKUP(A1245,'_holidays'!A1245:B3350,2, false),"Ns")</f>
        <v>Y</v>
      </c>
      <c r="C1245" s="30" t="str">
        <f>IFERROR(VLOOKUP(A1245,'_holidays'!A1245:C3350,3,False),"Ns")</f>
        <v>N</v>
      </c>
      <c r="D1245" s="27">
        <v>119360.265</v>
      </c>
      <c r="E1245" s="27">
        <f t="shared" si="1"/>
        <v>119360.265</v>
      </c>
      <c r="F1245" s="30" t="str">
        <f t="shared" si="2"/>
        <v>#N/A</v>
      </c>
      <c r="G1245" s="30" t="str">
        <f t="shared" si="3"/>
        <v>#N/A</v>
      </c>
      <c r="H1245" s="67">
        <f t="shared" si="4"/>
        <v>119360.265</v>
      </c>
    </row>
    <row r="1246">
      <c r="A1246" s="26">
        <v>43249.0</v>
      </c>
      <c r="B1246" s="30" t="str">
        <f>IFERROR(VLOOKUP(A1246,'_holidays'!A1246:B3351,2, false),"Ns")</f>
        <v>Y</v>
      </c>
      <c r="C1246" s="30" t="str">
        <f>IFERROR(VLOOKUP(A1246,'_holidays'!A1246:C3351,3,False),"Ns")</f>
        <v>N</v>
      </c>
      <c r="D1246" s="27">
        <v>123142.76</v>
      </c>
      <c r="E1246" s="27">
        <f t="shared" si="1"/>
        <v>123142.76</v>
      </c>
      <c r="F1246" s="30" t="str">
        <f t="shared" si="2"/>
        <v>#N/A</v>
      </c>
      <c r="G1246" s="30" t="str">
        <f t="shared" si="3"/>
        <v>#N/A</v>
      </c>
      <c r="H1246" s="67">
        <f t="shared" si="4"/>
        <v>123142.76</v>
      </c>
    </row>
    <row r="1247">
      <c r="A1247" s="26">
        <v>43250.0</v>
      </c>
      <c r="B1247" s="30" t="str">
        <f>IFERROR(VLOOKUP(A1247,'_holidays'!A1247:B3352,2, false),"Ns")</f>
        <v>Y</v>
      </c>
      <c r="C1247" s="30" t="str">
        <f>IFERROR(VLOOKUP(A1247,'_holidays'!A1247:C3352,3,False),"Ns")</f>
        <v>N</v>
      </c>
      <c r="D1247" s="27">
        <v>127830.62</v>
      </c>
      <c r="E1247" s="27">
        <f t="shared" si="1"/>
        <v>127830.62</v>
      </c>
      <c r="F1247" s="30" t="str">
        <f t="shared" si="2"/>
        <v>#N/A</v>
      </c>
      <c r="G1247" s="30" t="str">
        <f t="shared" si="3"/>
        <v>#N/A</v>
      </c>
      <c r="H1247" s="67">
        <f t="shared" si="4"/>
        <v>127830.62</v>
      </c>
    </row>
    <row r="1248">
      <c r="A1248" s="26">
        <v>43251.0</v>
      </c>
      <c r="B1248" s="30" t="str">
        <f>IFERROR(VLOOKUP(A1248,'_holidays'!A1248:B3353,2, false),"Ns")</f>
        <v>Y</v>
      </c>
      <c r="C1248" s="30" t="str">
        <f>IFERROR(VLOOKUP(A1248,'_holidays'!A1248:C3353,3,False),"Ns")</f>
        <v>N</v>
      </c>
      <c r="D1248" s="27">
        <v>131159.945</v>
      </c>
      <c r="E1248" s="27">
        <f t="shared" si="1"/>
        <v>131159.945</v>
      </c>
      <c r="F1248" s="30" t="str">
        <f t="shared" si="2"/>
        <v>#N/A</v>
      </c>
      <c r="G1248" s="30" t="str">
        <f t="shared" si="3"/>
        <v>#N/A</v>
      </c>
      <c r="H1248" s="67">
        <f t="shared" si="4"/>
        <v>131159.945</v>
      </c>
    </row>
    <row r="1249">
      <c r="A1249" s="26">
        <v>43252.0</v>
      </c>
      <c r="B1249" s="30" t="str">
        <f>IFERROR(VLOOKUP(A1249,'_holidays'!A1249:B3354,2, false),"Ns")</f>
        <v>Ns</v>
      </c>
      <c r="C1249" s="30" t="str">
        <f>IFERROR(VLOOKUP(A1249,'_holidays'!A1249:C3354,3,False),"Ns")</f>
        <v>Ns</v>
      </c>
      <c r="D1249" s="27">
        <v>135864.065</v>
      </c>
      <c r="E1249" s="27" t="str">
        <f t="shared" si="1"/>
        <v>#N/A</v>
      </c>
      <c r="F1249" s="30" t="str">
        <f t="shared" si="2"/>
        <v>#N/A</v>
      </c>
      <c r="G1249" s="30" t="str">
        <f t="shared" si="3"/>
        <v>#N/A</v>
      </c>
      <c r="H1249" s="65" t="str">
        <f t="shared" si="4"/>
        <v>#N/A</v>
      </c>
    </row>
    <row r="1250">
      <c r="A1250" s="26">
        <v>43253.0</v>
      </c>
      <c r="B1250" s="30" t="str">
        <f>IFERROR(VLOOKUP(A1250,'_holidays'!A1250:B3355,2, false),"Ns")</f>
        <v>Ns</v>
      </c>
      <c r="C1250" s="30" t="str">
        <f>IFERROR(VLOOKUP(A1250,'_holidays'!A1250:C3355,3,False),"Ns")</f>
        <v>Ns</v>
      </c>
      <c r="D1250" s="27">
        <v>123226.075</v>
      </c>
      <c r="E1250" s="27" t="str">
        <f t="shared" si="1"/>
        <v>#N/A</v>
      </c>
      <c r="F1250" s="30" t="str">
        <f t="shared" si="2"/>
        <v>#N/A</v>
      </c>
      <c r="G1250" s="30" t="str">
        <f t="shared" si="3"/>
        <v>#N/A</v>
      </c>
      <c r="H1250" s="65" t="str">
        <f t="shared" si="4"/>
        <v>#N/A</v>
      </c>
    </row>
    <row r="1251">
      <c r="A1251" s="26">
        <v>43254.0</v>
      </c>
      <c r="B1251" s="30" t="str">
        <f>IFERROR(VLOOKUP(A1251,'_holidays'!A1251:B3356,2, false),"Ns")</f>
        <v>Ns</v>
      </c>
      <c r="C1251" s="30" t="str">
        <f>IFERROR(VLOOKUP(A1251,'_holidays'!A1251:C3356,3,False),"Ns")</f>
        <v>Ns</v>
      </c>
      <c r="D1251" s="27">
        <v>121177.585</v>
      </c>
      <c r="E1251" s="27" t="str">
        <f t="shared" si="1"/>
        <v>#N/A</v>
      </c>
      <c r="F1251" s="30" t="str">
        <f t="shared" si="2"/>
        <v>#N/A</v>
      </c>
      <c r="G1251" s="30" t="str">
        <f t="shared" si="3"/>
        <v>#N/A</v>
      </c>
      <c r="H1251" s="65" t="str">
        <f t="shared" si="4"/>
        <v>#N/A</v>
      </c>
    </row>
    <row r="1252">
      <c r="A1252" s="26">
        <v>43255.0</v>
      </c>
      <c r="B1252" s="30" t="str">
        <f>IFERROR(VLOOKUP(A1252,'_holidays'!A1252:B3357,2, false),"Ns")</f>
        <v>Ns</v>
      </c>
      <c r="C1252" s="30" t="str">
        <f>IFERROR(VLOOKUP(A1252,'_holidays'!A1252:C3357,3,False),"Ns")</f>
        <v>Ns</v>
      </c>
      <c r="D1252" s="27">
        <v>135385.41</v>
      </c>
      <c r="E1252" s="27" t="str">
        <f t="shared" si="1"/>
        <v>#N/A</v>
      </c>
      <c r="F1252" s="30" t="str">
        <f t="shared" si="2"/>
        <v>#N/A</v>
      </c>
      <c r="G1252" s="30" t="str">
        <f t="shared" si="3"/>
        <v>#N/A</v>
      </c>
      <c r="H1252" s="65" t="str">
        <f t="shared" si="4"/>
        <v>#N/A</v>
      </c>
    </row>
    <row r="1253">
      <c r="A1253" s="26">
        <v>43256.0</v>
      </c>
      <c r="B1253" s="30" t="str">
        <f>IFERROR(VLOOKUP(A1253,'_holidays'!A1253:B3358,2, false),"Ns")</f>
        <v>Ns</v>
      </c>
      <c r="C1253" s="30" t="str">
        <f>IFERROR(VLOOKUP(A1253,'_holidays'!A1253:C3358,3,False),"Ns")</f>
        <v>Ns</v>
      </c>
      <c r="D1253" s="27">
        <v>132975.13</v>
      </c>
      <c r="E1253" s="27" t="str">
        <f t="shared" si="1"/>
        <v>#N/A</v>
      </c>
      <c r="F1253" s="30" t="str">
        <f t="shared" si="2"/>
        <v>#N/A</v>
      </c>
      <c r="G1253" s="30" t="str">
        <f t="shared" si="3"/>
        <v>#N/A</v>
      </c>
      <c r="H1253" s="65" t="str">
        <f t="shared" si="4"/>
        <v>#N/A</v>
      </c>
    </row>
    <row r="1254">
      <c r="A1254" s="26">
        <v>43257.0</v>
      </c>
      <c r="B1254" s="30" t="str">
        <f>IFERROR(VLOOKUP(A1254,'_holidays'!A1254:B3359,2, false),"Ns")</f>
        <v>Y</v>
      </c>
      <c r="C1254" s="30" t="str">
        <f>IFERROR(VLOOKUP(A1254,'_holidays'!A1254:C3359,3,False),"Ns")</f>
        <v>N</v>
      </c>
      <c r="D1254" s="27">
        <v>132038.425</v>
      </c>
      <c r="E1254" s="27">
        <f t="shared" si="1"/>
        <v>132038.425</v>
      </c>
      <c r="F1254" s="30" t="str">
        <f t="shared" si="2"/>
        <v>#N/A</v>
      </c>
      <c r="G1254" s="30" t="str">
        <f t="shared" si="3"/>
        <v>#N/A</v>
      </c>
      <c r="H1254" s="67">
        <f t="shared" si="4"/>
        <v>132038.425</v>
      </c>
    </row>
    <row r="1255">
      <c r="A1255" s="26">
        <v>43258.0</v>
      </c>
      <c r="B1255" s="30" t="str">
        <f>IFERROR(VLOOKUP(A1255,'_holidays'!A1255:B3360,2, false),"Ns")</f>
        <v>N</v>
      </c>
      <c r="C1255" s="30" t="str">
        <f>IFERROR(VLOOKUP(A1255,'_holidays'!A1255:C3360,3,False),"Ns")</f>
        <v>N</v>
      </c>
      <c r="D1255" s="27">
        <v>128577.63</v>
      </c>
      <c r="E1255" s="27" t="str">
        <f t="shared" si="1"/>
        <v>#N/A</v>
      </c>
      <c r="F1255" s="37">
        <f t="shared" si="2"/>
        <v>128577.63</v>
      </c>
      <c r="G1255" s="30" t="str">
        <f t="shared" si="3"/>
        <v>#N/A</v>
      </c>
      <c r="H1255" s="67">
        <f t="shared" si="4"/>
        <v>128577.63</v>
      </c>
    </row>
    <row r="1256">
      <c r="A1256" s="26">
        <v>43259.0</v>
      </c>
      <c r="B1256" s="30" t="str">
        <f>IFERROR(VLOOKUP(A1256,'_holidays'!A1256:B3361,2, false),"Ns")</f>
        <v>Y</v>
      </c>
      <c r="C1256" s="30" t="str">
        <f>IFERROR(VLOOKUP(A1256,'_holidays'!A1256:C3361,3,False),"Ns")</f>
        <v>N</v>
      </c>
      <c r="D1256" s="27">
        <v>129910.015</v>
      </c>
      <c r="E1256" s="27">
        <f t="shared" si="1"/>
        <v>129910.015</v>
      </c>
      <c r="F1256" s="30" t="str">
        <f t="shared" si="2"/>
        <v>#N/A</v>
      </c>
      <c r="G1256" s="30" t="str">
        <f t="shared" si="3"/>
        <v>#N/A</v>
      </c>
      <c r="H1256" s="67">
        <f t="shared" si="4"/>
        <v>129910.015</v>
      </c>
    </row>
    <row r="1257">
      <c r="A1257" s="26">
        <v>43260.0</v>
      </c>
      <c r="B1257" s="30" t="str">
        <f>IFERROR(VLOOKUP(A1257,'_holidays'!A1257:B3362,2, false),"Ns")</f>
        <v>Y</v>
      </c>
      <c r="C1257" s="30" t="str">
        <f>IFERROR(VLOOKUP(A1257,'_holidays'!A1257:C3362,3,False),"Ns")</f>
        <v>N</v>
      </c>
      <c r="D1257" s="27">
        <v>120232.195</v>
      </c>
      <c r="E1257" s="27">
        <f t="shared" si="1"/>
        <v>120232.195</v>
      </c>
      <c r="F1257" s="30" t="str">
        <f t="shared" si="2"/>
        <v>#N/A</v>
      </c>
      <c r="G1257" s="30" t="str">
        <f t="shared" si="3"/>
        <v>#N/A</v>
      </c>
      <c r="H1257" s="67">
        <f t="shared" si="4"/>
        <v>120232.195</v>
      </c>
    </row>
    <row r="1258">
      <c r="A1258" s="26">
        <v>43261.0</v>
      </c>
      <c r="B1258" s="30" t="str">
        <f>IFERROR(VLOOKUP(A1258,'_holidays'!A1258:B3363,2, false),"Ns")</f>
        <v>N</v>
      </c>
      <c r="C1258" s="30" t="str">
        <f>IFERROR(VLOOKUP(A1258,'_holidays'!A1258:C3363,3,False),"Ns")</f>
        <v>N</v>
      </c>
      <c r="D1258" s="27">
        <v>117037.865</v>
      </c>
      <c r="E1258" s="27" t="str">
        <f t="shared" si="1"/>
        <v>#N/A</v>
      </c>
      <c r="F1258" s="37">
        <f t="shared" si="2"/>
        <v>117037.865</v>
      </c>
      <c r="G1258" s="30" t="str">
        <f t="shared" si="3"/>
        <v>#N/A</v>
      </c>
      <c r="H1258" s="67">
        <f t="shared" si="4"/>
        <v>117037.865</v>
      </c>
    </row>
    <row r="1259">
      <c r="A1259" s="26">
        <v>43262.0</v>
      </c>
      <c r="B1259" s="30" t="str">
        <f>IFERROR(VLOOKUP(A1259,'_holidays'!A1259:B3364,2, false),"Ns")</f>
        <v>Y</v>
      </c>
      <c r="C1259" s="30" t="str">
        <f>IFERROR(VLOOKUP(A1259,'_holidays'!A1259:C3364,3,False),"Ns")</f>
        <v>Y</v>
      </c>
      <c r="D1259" s="27">
        <v>113420.985</v>
      </c>
      <c r="E1259" s="27">
        <f t="shared" si="1"/>
        <v>113420.985</v>
      </c>
      <c r="F1259" s="30" t="str">
        <f t="shared" si="2"/>
        <v>#N/A</v>
      </c>
      <c r="G1259" s="37">
        <f t="shared" si="3"/>
        <v>113420.985</v>
      </c>
      <c r="H1259" s="65" t="str">
        <f t="shared" si="4"/>
        <v>#N/A</v>
      </c>
    </row>
    <row r="1260">
      <c r="A1260" s="26">
        <v>43263.0</v>
      </c>
      <c r="B1260" s="30" t="str">
        <f>IFERROR(VLOOKUP(A1260,'_holidays'!A1260:B3365,2, false),"Ns")</f>
        <v>Y</v>
      </c>
      <c r="C1260" s="30" t="str">
        <f>IFERROR(VLOOKUP(A1260,'_holidays'!A1260:C3365,3,False),"Ns")</f>
        <v>N</v>
      </c>
      <c r="D1260" s="27">
        <v>127261.295</v>
      </c>
      <c r="E1260" s="27">
        <f t="shared" si="1"/>
        <v>127261.295</v>
      </c>
      <c r="F1260" s="30" t="str">
        <f t="shared" si="2"/>
        <v>#N/A</v>
      </c>
      <c r="G1260" s="30" t="str">
        <f t="shared" si="3"/>
        <v>#N/A</v>
      </c>
      <c r="H1260" s="67">
        <f t="shared" si="4"/>
        <v>127261.295</v>
      </c>
    </row>
    <row r="1261">
      <c r="A1261" s="26">
        <v>43264.0</v>
      </c>
      <c r="B1261" s="30" t="str">
        <f>IFERROR(VLOOKUP(A1261,'_holidays'!A1261:B3366,2, false),"Ns")</f>
        <v>Y</v>
      </c>
      <c r="C1261" s="30" t="str">
        <f>IFERROR(VLOOKUP(A1261,'_holidays'!A1261:C3366,3,False),"Ns")</f>
        <v>N</v>
      </c>
      <c r="D1261" s="27">
        <v>131574.605</v>
      </c>
      <c r="E1261" s="27">
        <f t="shared" si="1"/>
        <v>131574.605</v>
      </c>
      <c r="F1261" s="30" t="str">
        <f t="shared" si="2"/>
        <v>#N/A</v>
      </c>
      <c r="G1261" s="30" t="str">
        <f t="shared" si="3"/>
        <v>#N/A</v>
      </c>
      <c r="H1261" s="67">
        <f t="shared" si="4"/>
        <v>131574.605</v>
      </c>
    </row>
    <row r="1262">
      <c r="A1262" s="26">
        <v>43265.0</v>
      </c>
      <c r="B1262" s="30" t="str">
        <f>IFERROR(VLOOKUP(A1262,'_holidays'!A1262:B3367,2, false),"Ns")</f>
        <v>Y</v>
      </c>
      <c r="C1262" s="30" t="str">
        <f>IFERROR(VLOOKUP(A1262,'_holidays'!A1262:C3367,3,False),"Ns")</f>
        <v>N</v>
      </c>
      <c r="D1262" s="27">
        <v>130544.485</v>
      </c>
      <c r="E1262" s="27">
        <f t="shared" si="1"/>
        <v>130544.485</v>
      </c>
      <c r="F1262" s="30" t="str">
        <f t="shared" si="2"/>
        <v>#N/A</v>
      </c>
      <c r="G1262" s="30" t="str">
        <f t="shared" si="3"/>
        <v>#N/A</v>
      </c>
      <c r="H1262" s="67">
        <f t="shared" si="4"/>
        <v>130544.485</v>
      </c>
    </row>
    <row r="1263">
      <c r="A1263" s="26">
        <v>43266.0</v>
      </c>
      <c r="B1263" s="30" t="str">
        <f>IFERROR(VLOOKUP(A1263,'_holidays'!A1263:B3368,2, false),"Ns")</f>
        <v>Y</v>
      </c>
      <c r="C1263" s="30" t="str">
        <f>IFERROR(VLOOKUP(A1263,'_holidays'!A1263:C3368,3,False),"Ns")</f>
        <v>N</v>
      </c>
      <c r="D1263" s="27">
        <v>133009.01</v>
      </c>
      <c r="E1263" s="27">
        <f t="shared" si="1"/>
        <v>133009.01</v>
      </c>
      <c r="F1263" s="30" t="str">
        <f t="shared" si="2"/>
        <v>#N/A</v>
      </c>
      <c r="G1263" s="30" t="str">
        <f t="shared" si="3"/>
        <v>#N/A</v>
      </c>
      <c r="H1263" s="67">
        <f t="shared" si="4"/>
        <v>133009.01</v>
      </c>
    </row>
    <row r="1264">
      <c r="A1264" s="26">
        <v>43267.0</v>
      </c>
      <c r="B1264" s="30" t="str">
        <f>IFERROR(VLOOKUP(A1264,'_holidays'!A1264:B3369,2, false),"Ns")</f>
        <v>Y</v>
      </c>
      <c r="C1264" s="30" t="str">
        <f>IFERROR(VLOOKUP(A1264,'_holidays'!A1264:C3369,3,False),"Ns")</f>
        <v>N</v>
      </c>
      <c r="D1264" s="27">
        <v>124351.235</v>
      </c>
      <c r="E1264" s="27">
        <f t="shared" si="1"/>
        <v>124351.235</v>
      </c>
      <c r="F1264" s="30" t="str">
        <f t="shared" si="2"/>
        <v>#N/A</v>
      </c>
      <c r="G1264" s="30" t="str">
        <f t="shared" si="3"/>
        <v>#N/A</v>
      </c>
      <c r="H1264" s="67">
        <f t="shared" si="4"/>
        <v>124351.235</v>
      </c>
    </row>
    <row r="1265">
      <c r="A1265" s="26">
        <v>43268.0</v>
      </c>
      <c r="B1265" s="30" t="str">
        <f>IFERROR(VLOOKUP(A1265,'_holidays'!A1265:B3370,2, false),"Ns")</f>
        <v>Y</v>
      </c>
      <c r="C1265" s="30" t="str">
        <f>IFERROR(VLOOKUP(A1265,'_holidays'!A1265:C3370,3,False),"Ns")</f>
        <v>N</v>
      </c>
      <c r="D1265" s="27">
        <v>120785.595</v>
      </c>
      <c r="E1265" s="27">
        <f t="shared" si="1"/>
        <v>120785.595</v>
      </c>
      <c r="F1265" s="30" t="str">
        <f t="shared" si="2"/>
        <v>#N/A</v>
      </c>
      <c r="G1265" s="30" t="str">
        <f t="shared" si="3"/>
        <v>#N/A</v>
      </c>
      <c r="H1265" s="67">
        <f t="shared" si="4"/>
        <v>120785.595</v>
      </c>
    </row>
    <row r="1266">
      <c r="A1266" s="26">
        <v>43269.0</v>
      </c>
      <c r="B1266" s="30" t="str">
        <f>IFERROR(VLOOKUP(A1266,'_holidays'!A1266:B3371,2, false),"Ns")</f>
        <v>Y</v>
      </c>
      <c r="C1266" s="30" t="str">
        <f>IFERROR(VLOOKUP(A1266,'_holidays'!A1266:C3371,3,False),"Ns")</f>
        <v>N</v>
      </c>
      <c r="D1266" s="27">
        <v>138518.735</v>
      </c>
      <c r="E1266" s="27">
        <f t="shared" si="1"/>
        <v>138518.735</v>
      </c>
      <c r="F1266" s="30" t="str">
        <f t="shared" si="2"/>
        <v>#N/A</v>
      </c>
      <c r="G1266" s="30" t="str">
        <f t="shared" si="3"/>
        <v>#N/A</v>
      </c>
      <c r="H1266" s="67">
        <f t="shared" si="4"/>
        <v>138518.735</v>
      </c>
    </row>
    <row r="1267">
      <c r="A1267" s="26">
        <v>43270.0</v>
      </c>
      <c r="B1267" s="30" t="str">
        <f>IFERROR(VLOOKUP(A1267,'_holidays'!A1267:B3372,2, false),"Ns")</f>
        <v>Y</v>
      </c>
      <c r="C1267" s="30" t="str">
        <f>IFERROR(VLOOKUP(A1267,'_holidays'!A1267:C3372,3,False),"Ns")</f>
        <v>N</v>
      </c>
      <c r="D1267" s="27">
        <v>143830.12</v>
      </c>
      <c r="E1267" s="27">
        <f t="shared" si="1"/>
        <v>143830.12</v>
      </c>
      <c r="F1267" s="30" t="str">
        <f t="shared" si="2"/>
        <v>#N/A</v>
      </c>
      <c r="G1267" s="30" t="str">
        <f t="shared" si="3"/>
        <v>#N/A</v>
      </c>
      <c r="H1267" s="67">
        <f t="shared" si="4"/>
        <v>143830.12</v>
      </c>
    </row>
    <row r="1268">
      <c r="A1268" s="26">
        <v>43271.0</v>
      </c>
      <c r="B1268" s="30" t="str">
        <f>IFERROR(VLOOKUP(A1268,'_holidays'!A1268:B3373,2, false),"Ns")</f>
        <v>Y</v>
      </c>
      <c r="C1268" s="30" t="str">
        <f>IFERROR(VLOOKUP(A1268,'_holidays'!A1268:C3373,3,False),"Ns")</f>
        <v>N</v>
      </c>
      <c r="D1268" s="27">
        <v>141305.88</v>
      </c>
      <c r="E1268" s="27">
        <f t="shared" si="1"/>
        <v>141305.88</v>
      </c>
      <c r="F1268" s="30" t="str">
        <f t="shared" si="2"/>
        <v>#N/A</v>
      </c>
      <c r="G1268" s="30" t="str">
        <f t="shared" si="3"/>
        <v>#N/A</v>
      </c>
      <c r="H1268" s="67">
        <f t="shared" si="4"/>
        <v>141305.88</v>
      </c>
    </row>
    <row r="1269">
      <c r="A1269" s="26">
        <v>43272.0</v>
      </c>
      <c r="B1269" s="30" t="str">
        <f>IFERROR(VLOOKUP(A1269,'_holidays'!A1269:B3374,2, false),"Ns")</f>
        <v>Y</v>
      </c>
      <c r="C1269" s="30" t="str">
        <f>IFERROR(VLOOKUP(A1269,'_holidays'!A1269:C3374,3,False),"Ns")</f>
        <v>N</v>
      </c>
      <c r="D1269" s="27">
        <v>143542.02</v>
      </c>
      <c r="E1269" s="27">
        <f t="shared" si="1"/>
        <v>143542.02</v>
      </c>
      <c r="F1269" s="30" t="str">
        <f t="shared" si="2"/>
        <v>#N/A</v>
      </c>
      <c r="G1269" s="30" t="str">
        <f t="shared" si="3"/>
        <v>#N/A</v>
      </c>
      <c r="H1269" s="67">
        <f t="shared" si="4"/>
        <v>143542.02</v>
      </c>
    </row>
    <row r="1270">
      <c r="A1270" s="26">
        <v>43273.0</v>
      </c>
      <c r="B1270" s="30" t="str">
        <f>IFERROR(VLOOKUP(A1270,'_holidays'!A1270:B3375,2, false),"Ns")</f>
        <v>Y</v>
      </c>
      <c r="C1270" s="30" t="str">
        <f>IFERROR(VLOOKUP(A1270,'_holidays'!A1270:C3375,3,False),"Ns")</f>
        <v>N</v>
      </c>
      <c r="D1270" s="27">
        <v>140296.4</v>
      </c>
      <c r="E1270" s="27">
        <f t="shared" si="1"/>
        <v>140296.4</v>
      </c>
      <c r="F1270" s="30" t="str">
        <f t="shared" si="2"/>
        <v>#N/A</v>
      </c>
      <c r="G1270" s="30" t="str">
        <f t="shared" si="3"/>
        <v>#N/A</v>
      </c>
      <c r="H1270" s="67">
        <f t="shared" si="4"/>
        <v>140296.4</v>
      </c>
    </row>
    <row r="1271">
      <c r="A1271" s="26">
        <v>43274.0</v>
      </c>
      <c r="B1271" s="30" t="str">
        <f>IFERROR(VLOOKUP(A1271,'_holidays'!A1271:B3376,2, false),"Ns")</f>
        <v>Y</v>
      </c>
      <c r="C1271" s="30" t="str">
        <f>IFERROR(VLOOKUP(A1271,'_holidays'!A1271:C3376,3,False),"Ns")</f>
        <v>N</v>
      </c>
      <c r="D1271" s="27">
        <v>132165.425</v>
      </c>
      <c r="E1271" s="27">
        <f t="shared" si="1"/>
        <v>132165.425</v>
      </c>
      <c r="F1271" s="30" t="str">
        <f t="shared" si="2"/>
        <v>#N/A</v>
      </c>
      <c r="G1271" s="30" t="str">
        <f t="shared" si="3"/>
        <v>#N/A</v>
      </c>
      <c r="H1271" s="67">
        <f t="shared" si="4"/>
        <v>132165.425</v>
      </c>
    </row>
    <row r="1272">
      <c r="A1272" s="26">
        <v>43275.0</v>
      </c>
      <c r="B1272" s="30" t="str">
        <f>IFERROR(VLOOKUP(A1272,'_holidays'!A1272:B3377,2, false),"Ns")</f>
        <v>Y</v>
      </c>
      <c r="C1272" s="30" t="str">
        <f>IFERROR(VLOOKUP(A1272,'_holidays'!A1272:C3377,3,False),"Ns")</f>
        <v>N</v>
      </c>
      <c r="D1272" s="27">
        <v>125850.58</v>
      </c>
      <c r="E1272" s="27">
        <f t="shared" si="1"/>
        <v>125850.58</v>
      </c>
      <c r="F1272" s="30" t="str">
        <f t="shared" si="2"/>
        <v>#N/A</v>
      </c>
      <c r="G1272" s="30" t="str">
        <f t="shared" si="3"/>
        <v>#N/A</v>
      </c>
      <c r="H1272" s="67">
        <f t="shared" si="4"/>
        <v>125850.58</v>
      </c>
    </row>
    <row r="1273">
      <c r="A1273" s="26">
        <v>43276.0</v>
      </c>
      <c r="B1273" s="30" t="str">
        <f>IFERROR(VLOOKUP(A1273,'_holidays'!A1273:B3378,2, false),"Ns")</f>
        <v>Y</v>
      </c>
      <c r="C1273" s="30" t="str">
        <f>IFERROR(VLOOKUP(A1273,'_holidays'!A1273:C3378,3,False),"Ns")</f>
        <v>N</v>
      </c>
      <c r="D1273" s="27">
        <v>141972.715</v>
      </c>
      <c r="E1273" s="27">
        <f t="shared" si="1"/>
        <v>141972.715</v>
      </c>
      <c r="F1273" s="30" t="str">
        <f t="shared" si="2"/>
        <v>#N/A</v>
      </c>
      <c r="G1273" s="30" t="str">
        <f t="shared" si="3"/>
        <v>#N/A</v>
      </c>
      <c r="H1273" s="67">
        <f t="shared" si="4"/>
        <v>141972.715</v>
      </c>
    </row>
    <row r="1274">
      <c r="A1274" s="26">
        <v>43277.0</v>
      </c>
      <c r="B1274" s="30" t="str">
        <f>IFERROR(VLOOKUP(A1274,'_holidays'!A1274:B3379,2, false),"Ns")</f>
        <v>Y</v>
      </c>
      <c r="C1274" s="30" t="str">
        <f>IFERROR(VLOOKUP(A1274,'_holidays'!A1274:C3379,3,False),"Ns")</f>
        <v>N</v>
      </c>
      <c r="D1274" s="27">
        <v>142842.4</v>
      </c>
      <c r="E1274" s="27">
        <f t="shared" si="1"/>
        <v>142842.4</v>
      </c>
      <c r="F1274" s="30" t="str">
        <f t="shared" si="2"/>
        <v>#N/A</v>
      </c>
      <c r="G1274" s="30" t="str">
        <f t="shared" si="3"/>
        <v>#N/A</v>
      </c>
      <c r="H1274" s="67">
        <f t="shared" si="4"/>
        <v>142842.4</v>
      </c>
    </row>
    <row r="1275">
      <c r="A1275" s="26">
        <v>43278.0</v>
      </c>
      <c r="B1275" s="30" t="str">
        <f>IFERROR(VLOOKUP(A1275,'_holidays'!A1275:B3380,2, false),"Ns")</f>
        <v>Y</v>
      </c>
      <c r="C1275" s="30" t="str">
        <f>IFERROR(VLOOKUP(A1275,'_holidays'!A1275:C3380,3,False),"Ns")</f>
        <v>N</v>
      </c>
      <c r="D1275" s="27">
        <v>148100.13</v>
      </c>
      <c r="E1275" s="27">
        <f t="shared" si="1"/>
        <v>148100.13</v>
      </c>
      <c r="F1275" s="30" t="str">
        <f t="shared" si="2"/>
        <v>#N/A</v>
      </c>
      <c r="G1275" s="30" t="str">
        <f t="shared" si="3"/>
        <v>#N/A</v>
      </c>
      <c r="H1275" s="67">
        <f t="shared" si="4"/>
        <v>148100.13</v>
      </c>
    </row>
    <row r="1276">
      <c r="A1276" s="26">
        <v>43279.0</v>
      </c>
      <c r="B1276" s="30" t="str">
        <f>IFERROR(VLOOKUP(A1276,'_holidays'!A1276:B3381,2, false),"Ns")</f>
        <v>Y</v>
      </c>
      <c r="C1276" s="30" t="str">
        <f>IFERROR(VLOOKUP(A1276,'_holidays'!A1276:C3381,3,False),"Ns")</f>
        <v>N</v>
      </c>
      <c r="D1276" s="27">
        <v>150445.47</v>
      </c>
      <c r="E1276" s="27">
        <f t="shared" si="1"/>
        <v>150445.47</v>
      </c>
      <c r="F1276" s="30" t="str">
        <f t="shared" si="2"/>
        <v>#N/A</v>
      </c>
      <c r="G1276" s="30" t="str">
        <f t="shared" si="3"/>
        <v>#N/A</v>
      </c>
      <c r="H1276" s="67">
        <f t="shared" si="4"/>
        <v>150445.47</v>
      </c>
    </row>
    <row r="1277">
      <c r="A1277" s="26">
        <v>43280.0</v>
      </c>
      <c r="B1277" s="30" t="str">
        <f>IFERROR(VLOOKUP(A1277,'_holidays'!A1277:B3382,2, false),"Ns")</f>
        <v>N</v>
      </c>
      <c r="C1277" s="30" t="str">
        <f>IFERROR(VLOOKUP(A1277,'_holidays'!A1277:C3382,3,False),"Ns")</f>
        <v>N</v>
      </c>
      <c r="D1277" s="27">
        <v>139188.48</v>
      </c>
      <c r="E1277" s="27" t="str">
        <f t="shared" si="1"/>
        <v>#N/A</v>
      </c>
      <c r="F1277" s="37">
        <f t="shared" si="2"/>
        <v>139188.48</v>
      </c>
      <c r="G1277" s="30" t="str">
        <f t="shared" si="3"/>
        <v>#N/A</v>
      </c>
      <c r="H1277" s="67">
        <f t="shared" si="4"/>
        <v>139188.48</v>
      </c>
    </row>
    <row r="1278">
      <c r="A1278" s="26">
        <v>43281.0</v>
      </c>
      <c r="B1278" s="30" t="str">
        <f>IFERROR(VLOOKUP(A1278,'_holidays'!A1278:B3383,2, false),"Ns")</f>
        <v>N</v>
      </c>
      <c r="C1278" s="30" t="str">
        <f>IFERROR(VLOOKUP(A1278,'_holidays'!A1278:C3383,3,False),"Ns")</f>
        <v>N</v>
      </c>
      <c r="D1278" s="27">
        <v>125394.425</v>
      </c>
      <c r="E1278" s="27" t="str">
        <f t="shared" si="1"/>
        <v>#N/A</v>
      </c>
      <c r="F1278" s="37">
        <f t="shared" si="2"/>
        <v>125394.425</v>
      </c>
      <c r="G1278" s="30" t="str">
        <f t="shared" si="3"/>
        <v>#N/A</v>
      </c>
      <c r="H1278" s="67">
        <f t="shared" si="4"/>
        <v>125394.425</v>
      </c>
    </row>
    <row r="1279">
      <c r="A1279" s="26">
        <v>43282.0</v>
      </c>
      <c r="B1279" s="30" t="str">
        <f>IFERROR(VLOOKUP(A1279,'_holidays'!A1279:B3384,2, false),"Ns")</f>
        <v>Ns</v>
      </c>
      <c r="C1279" s="30" t="str">
        <f>IFERROR(VLOOKUP(A1279,'_holidays'!A1279:C3384,3,False),"Ns")</f>
        <v>Ns</v>
      </c>
      <c r="D1279" s="27">
        <v>124313.07</v>
      </c>
      <c r="E1279" s="27" t="str">
        <f t="shared" si="1"/>
        <v>#N/A</v>
      </c>
      <c r="F1279" s="30" t="str">
        <f t="shared" si="2"/>
        <v>#N/A</v>
      </c>
      <c r="G1279" s="30" t="str">
        <f t="shared" si="3"/>
        <v>#N/A</v>
      </c>
      <c r="H1279" s="65" t="str">
        <f t="shared" si="4"/>
        <v>#N/A</v>
      </c>
    </row>
    <row r="1280">
      <c r="A1280" s="26">
        <v>43283.0</v>
      </c>
      <c r="B1280" s="30" t="str">
        <f>IFERROR(VLOOKUP(A1280,'_holidays'!A1280:B3385,2, false),"Ns")</f>
        <v>Ns</v>
      </c>
      <c r="C1280" s="30" t="str">
        <f>IFERROR(VLOOKUP(A1280,'_holidays'!A1280:C3385,3,False),"Ns")</f>
        <v>Ns</v>
      </c>
      <c r="D1280" s="27">
        <v>140713.255</v>
      </c>
      <c r="E1280" s="27" t="str">
        <f t="shared" si="1"/>
        <v>#N/A</v>
      </c>
      <c r="F1280" s="30" t="str">
        <f t="shared" si="2"/>
        <v>#N/A</v>
      </c>
      <c r="G1280" s="30" t="str">
        <f t="shared" si="3"/>
        <v>#N/A</v>
      </c>
      <c r="H1280" s="65" t="str">
        <f t="shared" si="4"/>
        <v>#N/A</v>
      </c>
    </row>
    <row r="1281">
      <c r="A1281" s="26">
        <v>43284.0</v>
      </c>
      <c r="B1281" s="30" t="str">
        <f>IFERROR(VLOOKUP(A1281,'_holidays'!A1281:B3386,2, false),"Ns")</f>
        <v>Ns</v>
      </c>
      <c r="C1281" s="30" t="str">
        <f>IFERROR(VLOOKUP(A1281,'_holidays'!A1281:C3386,3,False),"Ns")</f>
        <v>Ns</v>
      </c>
      <c r="D1281" s="27">
        <v>135759.275</v>
      </c>
      <c r="E1281" s="27" t="str">
        <f t="shared" si="1"/>
        <v>#N/A</v>
      </c>
      <c r="F1281" s="30" t="str">
        <f t="shared" si="2"/>
        <v>#N/A</v>
      </c>
      <c r="G1281" s="30" t="str">
        <f t="shared" si="3"/>
        <v>#N/A</v>
      </c>
      <c r="H1281" s="65" t="str">
        <f t="shared" si="4"/>
        <v>#N/A</v>
      </c>
    </row>
    <row r="1282">
      <c r="A1282" s="26">
        <v>43285.0</v>
      </c>
      <c r="B1282" s="30" t="str">
        <f>IFERROR(VLOOKUP(A1282,'_holidays'!A1282:B3387,2, false),"Ns")</f>
        <v>Ns</v>
      </c>
      <c r="C1282" s="30" t="str">
        <f>IFERROR(VLOOKUP(A1282,'_holidays'!A1282:C3387,3,False),"Ns")</f>
        <v>Ns</v>
      </c>
      <c r="D1282" s="27">
        <v>128580.975</v>
      </c>
      <c r="E1282" s="27" t="str">
        <f t="shared" si="1"/>
        <v>#N/A</v>
      </c>
      <c r="F1282" s="30" t="str">
        <f t="shared" si="2"/>
        <v>#N/A</v>
      </c>
      <c r="G1282" s="30" t="str">
        <f t="shared" si="3"/>
        <v>#N/A</v>
      </c>
      <c r="H1282" s="65" t="str">
        <f t="shared" si="4"/>
        <v>#N/A</v>
      </c>
    </row>
    <row r="1283">
      <c r="A1283" s="26">
        <v>43286.0</v>
      </c>
      <c r="B1283" s="30" t="str">
        <f>IFERROR(VLOOKUP(A1283,'_holidays'!A1283:B3388,2, false),"Ns")</f>
        <v>Ns</v>
      </c>
      <c r="C1283" s="30" t="str">
        <f>IFERROR(VLOOKUP(A1283,'_holidays'!A1283:C3388,3,False),"Ns")</f>
        <v>Ns</v>
      </c>
      <c r="D1283" s="27">
        <v>125861.6</v>
      </c>
      <c r="E1283" s="27" t="str">
        <f t="shared" si="1"/>
        <v>#N/A</v>
      </c>
      <c r="F1283" s="30" t="str">
        <f t="shared" si="2"/>
        <v>#N/A</v>
      </c>
      <c r="G1283" s="30" t="str">
        <f t="shared" si="3"/>
        <v>#N/A</v>
      </c>
      <c r="H1283" s="65" t="str">
        <f t="shared" si="4"/>
        <v>#N/A</v>
      </c>
    </row>
    <row r="1284">
      <c r="A1284" s="26">
        <v>43287.0</v>
      </c>
      <c r="B1284" s="30" t="str">
        <f>IFERROR(VLOOKUP(A1284,'_holidays'!A1284:B3389,2, false),"Ns")</f>
        <v>Ns</v>
      </c>
      <c r="C1284" s="30" t="str">
        <f>IFERROR(VLOOKUP(A1284,'_holidays'!A1284:C3389,3,False),"Ns")</f>
        <v>Ns</v>
      </c>
      <c r="D1284" s="27">
        <v>124242.52</v>
      </c>
      <c r="E1284" s="27" t="str">
        <f t="shared" si="1"/>
        <v>#N/A</v>
      </c>
      <c r="F1284" s="30" t="str">
        <f t="shared" si="2"/>
        <v>#N/A</v>
      </c>
      <c r="G1284" s="30" t="str">
        <f t="shared" si="3"/>
        <v>#N/A</v>
      </c>
      <c r="H1284" s="65" t="str">
        <f t="shared" si="4"/>
        <v>#N/A</v>
      </c>
    </row>
    <row r="1285">
      <c r="A1285" s="26">
        <v>43288.0</v>
      </c>
      <c r="B1285" s="30" t="str">
        <f>IFERROR(VLOOKUP(A1285,'_holidays'!A1285:B3390,2, false),"Ns")</f>
        <v>N</v>
      </c>
      <c r="C1285" s="30" t="str">
        <f>IFERROR(VLOOKUP(A1285,'_holidays'!A1285:C3390,3,False),"Ns")</f>
        <v>N</v>
      </c>
      <c r="D1285" s="27">
        <v>119717.435</v>
      </c>
      <c r="E1285" s="27" t="str">
        <f t="shared" si="1"/>
        <v>#N/A</v>
      </c>
      <c r="F1285" s="37">
        <f t="shared" si="2"/>
        <v>119717.435</v>
      </c>
      <c r="G1285" s="30" t="str">
        <f t="shared" si="3"/>
        <v>#N/A</v>
      </c>
      <c r="H1285" s="67">
        <f t="shared" si="4"/>
        <v>119717.435</v>
      </c>
    </row>
    <row r="1286">
      <c r="A1286" s="26">
        <v>43289.0</v>
      </c>
      <c r="B1286" s="30" t="str">
        <f>IFERROR(VLOOKUP(A1286,'_holidays'!A1286:B3391,2, false),"Ns")</f>
        <v>Y</v>
      </c>
      <c r="C1286" s="30" t="str">
        <f>IFERROR(VLOOKUP(A1286,'_holidays'!A1286:C3391,3,False),"Ns")</f>
        <v>N</v>
      </c>
      <c r="D1286" s="27">
        <v>114562.215</v>
      </c>
      <c r="E1286" s="27">
        <f t="shared" si="1"/>
        <v>114562.215</v>
      </c>
      <c r="F1286" s="30" t="str">
        <f t="shared" si="2"/>
        <v>#N/A</v>
      </c>
      <c r="G1286" s="30" t="str">
        <f t="shared" si="3"/>
        <v>#N/A</v>
      </c>
      <c r="H1286" s="67">
        <f t="shared" si="4"/>
        <v>114562.215</v>
      </c>
    </row>
    <row r="1287">
      <c r="A1287" s="26">
        <v>43290.0</v>
      </c>
      <c r="B1287" s="30" t="str">
        <f>IFERROR(VLOOKUP(A1287,'_holidays'!A1287:B3392,2, false),"Ns")</f>
        <v>Y</v>
      </c>
      <c r="C1287" s="30" t="str">
        <f>IFERROR(VLOOKUP(A1287,'_holidays'!A1287:C3392,3,False),"Ns")</f>
        <v>N</v>
      </c>
      <c r="D1287" s="27">
        <v>133874.475</v>
      </c>
      <c r="E1287" s="27">
        <f t="shared" si="1"/>
        <v>133874.475</v>
      </c>
      <c r="F1287" s="30" t="str">
        <f t="shared" si="2"/>
        <v>#N/A</v>
      </c>
      <c r="G1287" s="30" t="str">
        <f t="shared" si="3"/>
        <v>#N/A</v>
      </c>
      <c r="H1287" s="67">
        <f t="shared" si="4"/>
        <v>133874.475</v>
      </c>
    </row>
    <row r="1288">
      <c r="A1288" s="26">
        <v>43291.0</v>
      </c>
      <c r="B1288" s="30" t="str">
        <f>IFERROR(VLOOKUP(A1288,'_holidays'!A1288:B3393,2, false),"Ns")</f>
        <v>N</v>
      </c>
      <c r="C1288" s="30" t="str">
        <f>IFERROR(VLOOKUP(A1288,'_holidays'!A1288:C3393,3,False),"Ns")</f>
        <v>N</v>
      </c>
      <c r="D1288" s="27">
        <v>140342.995</v>
      </c>
      <c r="E1288" s="27" t="str">
        <f t="shared" si="1"/>
        <v>#N/A</v>
      </c>
      <c r="F1288" s="37">
        <f t="shared" si="2"/>
        <v>140342.995</v>
      </c>
      <c r="G1288" s="30" t="str">
        <f t="shared" si="3"/>
        <v>#N/A</v>
      </c>
      <c r="H1288" s="67">
        <f t="shared" si="4"/>
        <v>140342.995</v>
      </c>
    </row>
    <row r="1289">
      <c r="A1289" s="26">
        <v>43292.0</v>
      </c>
      <c r="B1289" s="30" t="str">
        <f>IFERROR(VLOOKUP(A1289,'_holidays'!A1289:B3394,2, false),"Ns")</f>
        <v>Y</v>
      </c>
      <c r="C1289" s="30" t="str">
        <f>IFERROR(VLOOKUP(A1289,'_holidays'!A1289:C3394,3,False),"Ns")</f>
        <v>N</v>
      </c>
      <c r="D1289" s="27">
        <v>143461.125</v>
      </c>
      <c r="E1289" s="27">
        <f t="shared" si="1"/>
        <v>143461.125</v>
      </c>
      <c r="F1289" s="30" t="str">
        <f t="shared" si="2"/>
        <v>#N/A</v>
      </c>
      <c r="G1289" s="30" t="str">
        <f t="shared" si="3"/>
        <v>#N/A</v>
      </c>
      <c r="H1289" s="67">
        <f t="shared" si="4"/>
        <v>143461.125</v>
      </c>
    </row>
    <row r="1290">
      <c r="A1290" s="26">
        <v>43293.0</v>
      </c>
      <c r="B1290" s="30" t="str">
        <f>IFERROR(VLOOKUP(A1290,'_holidays'!A1290:B3395,2, false),"Ns")</f>
        <v>Y</v>
      </c>
      <c r="C1290" s="30" t="str">
        <f>IFERROR(VLOOKUP(A1290,'_holidays'!A1290:C3395,3,False),"Ns")</f>
        <v>N</v>
      </c>
      <c r="D1290" s="27">
        <v>145767.1</v>
      </c>
      <c r="E1290" s="27">
        <f t="shared" si="1"/>
        <v>145767.1</v>
      </c>
      <c r="F1290" s="30" t="str">
        <f t="shared" si="2"/>
        <v>#N/A</v>
      </c>
      <c r="G1290" s="30" t="str">
        <f t="shared" si="3"/>
        <v>#N/A</v>
      </c>
      <c r="H1290" s="67">
        <f t="shared" si="4"/>
        <v>145767.1</v>
      </c>
    </row>
    <row r="1291">
      <c r="A1291" s="26">
        <v>43294.0</v>
      </c>
      <c r="B1291" s="30" t="str">
        <f>IFERROR(VLOOKUP(A1291,'_holidays'!A1291:B3396,2, false),"Ns")</f>
        <v>N</v>
      </c>
      <c r="C1291" s="30" t="str">
        <f>IFERROR(VLOOKUP(A1291,'_holidays'!A1291:C3396,3,False),"Ns")</f>
        <v>N</v>
      </c>
      <c r="D1291" s="27">
        <v>140542.95</v>
      </c>
      <c r="E1291" s="27" t="str">
        <f t="shared" si="1"/>
        <v>#N/A</v>
      </c>
      <c r="F1291" s="37">
        <f t="shared" si="2"/>
        <v>140542.95</v>
      </c>
      <c r="G1291" s="30" t="str">
        <f t="shared" si="3"/>
        <v>#N/A</v>
      </c>
      <c r="H1291" s="67">
        <f t="shared" si="4"/>
        <v>140542.95</v>
      </c>
    </row>
    <row r="1292">
      <c r="A1292" s="26">
        <v>43295.0</v>
      </c>
      <c r="B1292" s="30" t="str">
        <f>IFERROR(VLOOKUP(A1292,'_holidays'!A1292:B3397,2, false),"Ns")</f>
        <v>N</v>
      </c>
      <c r="C1292" s="30" t="str">
        <f>IFERROR(VLOOKUP(A1292,'_holidays'!A1292:C3397,3,False),"Ns")</f>
        <v>N</v>
      </c>
      <c r="D1292" s="27">
        <v>124491.53</v>
      </c>
      <c r="E1292" s="27" t="str">
        <f t="shared" si="1"/>
        <v>#N/A</v>
      </c>
      <c r="F1292" s="37">
        <f t="shared" si="2"/>
        <v>124491.53</v>
      </c>
      <c r="G1292" s="30" t="str">
        <f t="shared" si="3"/>
        <v>#N/A</v>
      </c>
      <c r="H1292" s="67">
        <f t="shared" si="4"/>
        <v>124491.53</v>
      </c>
    </row>
    <row r="1293">
      <c r="A1293" s="26">
        <v>43296.0</v>
      </c>
      <c r="B1293" s="30" t="str">
        <f>IFERROR(VLOOKUP(A1293,'_holidays'!A1293:B3398,2, false),"Ns")</f>
        <v>N</v>
      </c>
      <c r="C1293" s="30" t="str">
        <f>IFERROR(VLOOKUP(A1293,'_holidays'!A1293:C3398,3,False),"Ns")</f>
        <v>N</v>
      </c>
      <c r="D1293" s="27">
        <v>119464.315</v>
      </c>
      <c r="E1293" s="27" t="str">
        <f t="shared" si="1"/>
        <v>#N/A</v>
      </c>
      <c r="F1293" s="37">
        <f t="shared" si="2"/>
        <v>119464.315</v>
      </c>
      <c r="G1293" s="30" t="str">
        <f t="shared" si="3"/>
        <v>#N/A</v>
      </c>
      <c r="H1293" s="67">
        <f t="shared" si="4"/>
        <v>119464.315</v>
      </c>
    </row>
    <row r="1294">
      <c r="A1294" s="26">
        <v>43297.0</v>
      </c>
      <c r="B1294" s="30" t="str">
        <f>IFERROR(VLOOKUP(A1294,'_holidays'!A1294:B3399,2, false),"Ns")</f>
        <v>N</v>
      </c>
      <c r="C1294" s="30" t="str">
        <f>IFERROR(VLOOKUP(A1294,'_holidays'!A1294:C3399,3,False),"Ns")</f>
        <v>N</v>
      </c>
      <c r="D1294" s="27">
        <v>137446.75</v>
      </c>
      <c r="E1294" s="27" t="str">
        <f t="shared" si="1"/>
        <v>#N/A</v>
      </c>
      <c r="F1294" s="37">
        <f t="shared" si="2"/>
        <v>137446.75</v>
      </c>
      <c r="G1294" s="30" t="str">
        <f t="shared" si="3"/>
        <v>#N/A</v>
      </c>
      <c r="H1294" s="67">
        <f t="shared" si="4"/>
        <v>137446.75</v>
      </c>
    </row>
    <row r="1295">
      <c r="A1295" s="26">
        <v>43298.0</v>
      </c>
      <c r="B1295" s="30" t="str">
        <f>IFERROR(VLOOKUP(A1295,'_holidays'!A1295:B3400,2, false),"Ns")</f>
        <v>Y</v>
      </c>
      <c r="C1295" s="30" t="str">
        <f>IFERROR(VLOOKUP(A1295,'_holidays'!A1295:C3400,3,False),"Ns")</f>
        <v>N</v>
      </c>
      <c r="D1295" s="27">
        <v>131367.09</v>
      </c>
      <c r="E1295" s="27">
        <f t="shared" si="1"/>
        <v>131367.09</v>
      </c>
      <c r="F1295" s="30" t="str">
        <f t="shared" si="2"/>
        <v>#N/A</v>
      </c>
      <c r="G1295" s="30" t="str">
        <f t="shared" si="3"/>
        <v>#N/A</v>
      </c>
      <c r="H1295" s="67">
        <f t="shared" si="4"/>
        <v>131367.09</v>
      </c>
    </row>
    <row r="1296">
      <c r="A1296" s="26">
        <v>43299.0</v>
      </c>
      <c r="B1296" s="30" t="str">
        <f>IFERROR(VLOOKUP(A1296,'_holidays'!A1296:B3401,2, false),"Ns")</f>
        <v>Y</v>
      </c>
      <c r="C1296" s="30" t="str">
        <f>IFERROR(VLOOKUP(A1296,'_holidays'!A1296:C3401,3,False),"Ns")</f>
        <v>N</v>
      </c>
      <c r="D1296" s="27">
        <v>132856.72</v>
      </c>
      <c r="E1296" s="27">
        <f t="shared" si="1"/>
        <v>132856.72</v>
      </c>
      <c r="F1296" s="30" t="str">
        <f t="shared" si="2"/>
        <v>#N/A</v>
      </c>
      <c r="G1296" s="30" t="str">
        <f t="shared" si="3"/>
        <v>#N/A</v>
      </c>
      <c r="H1296" s="67">
        <f t="shared" si="4"/>
        <v>132856.72</v>
      </c>
    </row>
    <row r="1297">
      <c r="A1297" s="26">
        <v>43300.0</v>
      </c>
      <c r="B1297" s="30" t="str">
        <f>IFERROR(VLOOKUP(A1297,'_holidays'!A1297:B3402,2, false),"Ns")</f>
        <v>Y</v>
      </c>
      <c r="C1297" s="30" t="str">
        <f>IFERROR(VLOOKUP(A1297,'_holidays'!A1297:C3402,3,False),"Ns")</f>
        <v>N</v>
      </c>
      <c r="D1297" s="27">
        <v>133778.445</v>
      </c>
      <c r="E1297" s="27">
        <f t="shared" si="1"/>
        <v>133778.445</v>
      </c>
      <c r="F1297" s="30" t="str">
        <f t="shared" si="2"/>
        <v>#N/A</v>
      </c>
      <c r="G1297" s="30" t="str">
        <f t="shared" si="3"/>
        <v>#N/A</v>
      </c>
      <c r="H1297" s="67">
        <f t="shared" si="4"/>
        <v>133778.445</v>
      </c>
    </row>
    <row r="1298">
      <c r="A1298" s="26">
        <v>43301.0</v>
      </c>
      <c r="B1298" s="30" t="str">
        <f>IFERROR(VLOOKUP(A1298,'_holidays'!A1298:B3403,2, false),"Ns")</f>
        <v>Y</v>
      </c>
      <c r="C1298" s="30" t="str">
        <f>IFERROR(VLOOKUP(A1298,'_holidays'!A1298:C3403,3,False),"Ns")</f>
        <v>N</v>
      </c>
      <c r="D1298" s="27">
        <v>135728.405</v>
      </c>
      <c r="E1298" s="27">
        <f t="shared" si="1"/>
        <v>135728.405</v>
      </c>
      <c r="F1298" s="30" t="str">
        <f t="shared" si="2"/>
        <v>#N/A</v>
      </c>
      <c r="G1298" s="30" t="str">
        <f t="shared" si="3"/>
        <v>#N/A</v>
      </c>
      <c r="H1298" s="67">
        <f t="shared" si="4"/>
        <v>135728.405</v>
      </c>
    </row>
    <row r="1299">
      <c r="A1299" s="26">
        <v>43302.0</v>
      </c>
      <c r="B1299" s="30" t="str">
        <f>IFERROR(VLOOKUP(A1299,'_holidays'!A1299:B3404,2, false),"Ns")</f>
        <v>Y</v>
      </c>
      <c r="C1299" s="30" t="str">
        <f>IFERROR(VLOOKUP(A1299,'_holidays'!A1299:C3404,3,False),"Ns")</f>
        <v>N</v>
      </c>
      <c r="D1299" s="27">
        <v>125928.62</v>
      </c>
      <c r="E1299" s="27">
        <f t="shared" si="1"/>
        <v>125928.62</v>
      </c>
      <c r="F1299" s="30" t="str">
        <f t="shared" si="2"/>
        <v>#N/A</v>
      </c>
      <c r="G1299" s="30" t="str">
        <f t="shared" si="3"/>
        <v>#N/A</v>
      </c>
      <c r="H1299" s="67">
        <f t="shared" si="4"/>
        <v>125928.62</v>
      </c>
    </row>
    <row r="1300">
      <c r="A1300" s="26">
        <v>43303.0</v>
      </c>
      <c r="B1300" s="30" t="str">
        <f>IFERROR(VLOOKUP(A1300,'_holidays'!A1300:B3405,2, false),"Ns")</f>
        <v>Y</v>
      </c>
      <c r="C1300" s="30" t="str">
        <f>IFERROR(VLOOKUP(A1300,'_holidays'!A1300:C3405,3,False),"Ns")</f>
        <v>N</v>
      </c>
      <c r="D1300" s="27">
        <v>114186.8</v>
      </c>
      <c r="E1300" s="27">
        <f t="shared" si="1"/>
        <v>114186.8</v>
      </c>
      <c r="F1300" s="30" t="str">
        <f t="shared" si="2"/>
        <v>#N/A</v>
      </c>
      <c r="G1300" s="30" t="str">
        <f t="shared" si="3"/>
        <v>#N/A</v>
      </c>
      <c r="H1300" s="67">
        <f t="shared" si="4"/>
        <v>114186.8</v>
      </c>
    </row>
    <row r="1301">
      <c r="A1301" s="26">
        <v>43304.0</v>
      </c>
      <c r="B1301" s="30" t="str">
        <f>IFERROR(VLOOKUP(A1301,'_holidays'!A1301:B3406,2, false),"Ns")</f>
        <v>Y</v>
      </c>
      <c r="C1301" s="30" t="str">
        <f>IFERROR(VLOOKUP(A1301,'_holidays'!A1301:C3406,3,False),"Ns")</f>
        <v>N</v>
      </c>
      <c r="D1301" s="27">
        <v>134664.655</v>
      </c>
      <c r="E1301" s="27">
        <f t="shared" si="1"/>
        <v>134664.655</v>
      </c>
      <c r="F1301" s="30" t="str">
        <f t="shared" si="2"/>
        <v>#N/A</v>
      </c>
      <c r="G1301" s="30" t="str">
        <f t="shared" si="3"/>
        <v>#N/A</v>
      </c>
      <c r="H1301" s="67">
        <f t="shared" si="4"/>
        <v>134664.655</v>
      </c>
    </row>
    <row r="1302">
      <c r="A1302" s="26">
        <v>43305.0</v>
      </c>
      <c r="B1302" s="30" t="str">
        <f>IFERROR(VLOOKUP(A1302,'_holidays'!A1302:B3407,2, false),"Ns")</f>
        <v>Y</v>
      </c>
      <c r="C1302" s="30" t="str">
        <f>IFERROR(VLOOKUP(A1302,'_holidays'!A1302:C3407,3,False),"Ns")</f>
        <v>N</v>
      </c>
      <c r="D1302" s="27">
        <v>132967.19</v>
      </c>
      <c r="E1302" s="27">
        <f t="shared" si="1"/>
        <v>132967.19</v>
      </c>
      <c r="F1302" s="30" t="str">
        <f t="shared" si="2"/>
        <v>#N/A</v>
      </c>
      <c r="G1302" s="30" t="str">
        <f t="shared" si="3"/>
        <v>#N/A</v>
      </c>
      <c r="H1302" s="67">
        <f t="shared" si="4"/>
        <v>132967.19</v>
      </c>
    </row>
    <row r="1303">
      <c r="A1303" s="26">
        <v>43306.0</v>
      </c>
      <c r="B1303" s="30" t="str">
        <f>IFERROR(VLOOKUP(A1303,'_holidays'!A1303:B3408,2, false),"Ns")</f>
        <v>Y</v>
      </c>
      <c r="C1303" s="30" t="str">
        <f>IFERROR(VLOOKUP(A1303,'_holidays'!A1303:C3408,3,False),"Ns")</f>
        <v>N</v>
      </c>
      <c r="D1303" s="27">
        <v>135308.295</v>
      </c>
      <c r="E1303" s="27">
        <f t="shared" si="1"/>
        <v>135308.295</v>
      </c>
      <c r="F1303" s="30" t="str">
        <f t="shared" si="2"/>
        <v>#N/A</v>
      </c>
      <c r="G1303" s="30" t="str">
        <f t="shared" si="3"/>
        <v>#N/A</v>
      </c>
      <c r="H1303" s="67">
        <f t="shared" si="4"/>
        <v>135308.295</v>
      </c>
    </row>
    <row r="1304">
      <c r="A1304" s="26">
        <v>43307.0</v>
      </c>
      <c r="B1304" s="30" t="str">
        <f>IFERROR(VLOOKUP(A1304,'_holidays'!A1304:B3409,2, false),"Ns")</f>
        <v>Y</v>
      </c>
      <c r="C1304" s="30" t="str">
        <f>IFERROR(VLOOKUP(A1304,'_holidays'!A1304:C3409,3,False),"Ns")</f>
        <v>N</v>
      </c>
      <c r="D1304" s="27">
        <v>137634.125</v>
      </c>
      <c r="E1304" s="27">
        <f t="shared" si="1"/>
        <v>137634.125</v>
      </c>
      <c r="F1304" s="30" t="str">
        <f t="shared" si="2"/>
        <v>#N/A</v>
      </c>
      <c r="G1304" s="30" t="str">
        <f t="shared" si="3"/>
        <v>#N/A</v>
      </c>
      <c r="H1304" s="67">
        <f t="shared" si="4"/>
        <v>137634.125</v>
      </c>
    </row>
    <row r="1305">
      <c r="A1305" s="26">
        <v>43308.0</v>
      </c>
      <c r="B1305" s="30" t="str">
        <f>IFERROR(VLOOKUP(A1305,'_holidays'!A1305:B3410,2, false),"Ns")</f>
        <v>Y</v>
      </c>
      <c r="C1305" s="30" t="str">
        <f>IFERROR(VLOOKUP(A1305,'_holidays'!A1305:C3410,3,False),"Ns")</f>
        <v>N</v>
      </c>
      <c r="D1305" s="27">
        <v>130119.5</v>
      </c>
      <c r="E1305" s="27">
        <f t="shared" si="1"/>
        <v>130119.5</v>
      </c>
      <c r="F1305" s="30" t="str">
        <f t="shared" si="2"/>
        <v>#N/A</v>
      </c>
      <c r="G1305" s="30" t="str">
        <f t="shared" si="3"/>
        <v>#N/A</v>
      </c>
      <c r="H1305" s="67">
        <f t="shared" si="4"/>
        <v>130119.5</v>
      </c>
    </row>
    <row r="1306">
      <c r="A1306" s="26">
        <v>43309.0</v>
      </c>
      <c r="B1306" s="30" t="str">
        <f>IFERROR(VLOOKUP(A1306,'_holidays'!A1306:B3411,2, false),"Ns")</f>
        <v>Y</v>
      </c>
      <c r="C1306" s="30" t="str">
        <f>IFERROR(VLOOKUP(A1306,'_holidays'!A1306:C3411,3,False),"Ns")</f>
        <v>N</v>
      </c>
      <c r="D1306" s="27">
        <v>116942.94</v>
      </c>
      <c r="E1306" s="27">
        <f t="shared" si="1"/>
        <v>116942.94</v>
      </c>
      <c r="F1306" s="30" t="str">
        <f t="shared" si="2"/>
        <v>#N/A</v>
      </c>
      <c r="G1306" s="30" t="str">
        <f t="shared" si="3"/>
        <v>#N/A</v>
      </c>
      <c r="H1306" s="67">
        <f t="shared" si="4"/>
        <v>116942.94</v>
      </c>
    </row>
    <row r="1307">
      <c r="A1307" s="26">
        <v>43310.0</v>
      </c>
      <c r="B1307" s="30" t="str">
        <f>IFERROR(VLOOKUP(A1307,'_holidays'!A1307:B3412,2, false),"Ns")</f>
        <v>Y</v>
      </c>
      <c r="C1307" s="30" t="str">
        <f>IFERROR(VLOOKUP(A1307,'_holidays'!A1307:C3412,3,False),"Ns")</f>
        <v>N</v>
      </c>
      <c r="D1307" s="27">
        <v>111555.0</v>
      </c>
      <c r="E1307" s="27">
        <f t="shared" si="1"/>
        <v>111555</v>
      </c>
      <c r="F1307" s="30" t="str">
        <f t="shared" si="2"/>
        <v>#N/A</v>
      </c>
      <c r="G1307" s="30" t="str">
        <f t="shared" si="3"/>
        <v>#N/A</v>
      </c>
      <c r="H1307" s="67">
        <f t="shared" si="4"/>
        <v>111555</v>
      </c>
    </row>
    <row r="1308">
      <c r="A1308" s="26">
        <v>43311.0</v>
      </c>
      <c r="B1308" s="30" t="str">
        <f>IFERROR(VLOOKUP(A1308,'_holidays'!A1308:B3413,2, false),"Ns")</f>
        <v>Y</v>
      </c>
      <c r="C1308" s="30" t="str">
        <f>IFERROR(VLOOKUP(A1308,'_holidays'!A1308:C3413,3,False),"Ns")</f>
        <v>N</v>
      </c>
      <c r="D1308" s="27">
        <v>135422.135</v>
      </c>
      <c r="E1308" s="27">
        <f t="shared" si="1"/>
        <v>135422.135</v>
      </c>
      <c r="F1308" s="30" t="str">
        <f t="shared" si="2"/>
        <v>#N/A</v>
      </c>
      <c r="G1308" s="30" t="str">
        <f t="shared" si="3"/>
        <v>#N/A</v>
      </c>
      <c r="H1308" s="67">
        <f t="shared" si="4"/>
        <v>135422.135</v>
      </c>
    </row>
    <row r="1309">
      <c r="A1309" s="26">
        <v>43312.0</v>
      </c>
      <c r="B1309" s="30" t="str">
        <f>IFERROR(VLOOKUP(A1309,'_holidays'!A1309:B3414,2, false),"Ns")</f>
        <v>Y</v>
      </c>
      <c r="C1309" s="30" t="str">
        <f>IFERROR(VLOOKUP(A1309,'_holidays'!A1309:C3414,3,False),"Ns")</f>
        <v>N</v>
      </c>
      <c r="D1309" s="27">
        <v>129519.995</v>
      </c>
      <c r="E1309" s="27">
        <f t="shared" si="1"/>
        <v>129519.995</v>
      </c>
      <c r="F1309" s="30" t="str">
        <f t="shared" si="2"/>
        <v>#N/A</v>
      </c>
      <c r="G1309" s="30" t="str">
        <f t="shared" si="3"/>
        <v>#N/A</v>
      </c>
      <c r="H1309" s="67">
        <f t="shared" si="4"/>
        <v>129519.995</v>
      </c>
    </row>
    <row r="1310">
      <c r="A1310" s="26">
        <v>43313.0</v>
      </c>
      <c r="B1310" s="30" t="str">
        <f>IFERROR(VLOOKUP(A1310,'_holidays'!A1310:B3415,2, false),"Ns")</f>
        <v>Ns</v>
      </c>
      <c r="C1310" s="30" t="str">
        <f>IFERROR(VLOOKUP(A1310,'_holidays'!A1310:C3415,3,False),"Ns")</f>
        <v>Ns</v>
      </c>
      <c r="D1310" s="27">
        <v>134004.96</v>
      </c>
      <c r="E1310" s="27" t="str">
        <f t="shared" si="1"/>
        <v>#N/A</v>
      </c>
      <c r="F1310" s="30" t="str">
        <f t="shared" si="2"/>
        <v>#N/A</v>
      </c>
      <c r="G1310" s="30" t="str">
        <f t="shared" si="3"/>
        <v>#N/A</v>
      </c>
      <c r="H1310" s="65" t="str">
        <f t="shared" si="4"/>
        <v>#N/A</v>
      </c>
    </row>
    <row r="1311">
      <c r="A1311" s="26">
        <v>43314.0</v>
      </c>
      <c r="B1311" s="30" t="str">
        <f>IFERROR(VLOOKUP(A1311,'_holidays'!A1311:B3416,2, false),"Ns")</f>
        <v>Ns</v>
      </c>
      <c r="C1311" s="30" t="str">
        <f>IFERROR(VLOOKUP(A1311,'_holidays'!A1311:C3416,3,False),"Ns")</f>
        <v>Ns</v>
      </c>
      <c r="D1311" s="27">
        <v>129025.0</v>
      </c>
      <c r="E1311" s="27" t="str">
        <f t="shared" si="1"/>
        <v>#N/A</v>
      </c>
      <c r="F1311" s="30" t="str">
        <f t="shared" si="2"/>
        <v>#N/A</v>
      </c>
      <c r="G1311" s="30" t="str">
        <f t="shared" si="3"/>
        <v>#N/A</v>
      </c>
      <c r="H1311" s="65" t="str">
        <f t="shared" si="4"/>
        <v>#N/A</v>
      </c>
    </row>
    <row r="1312">
      <c r="A1312" s="26">
        <v>43315.0</v>
      </c>
      <c r="B1312" s="30" t="str">
        <f>IFERROR(VLOOKUP(A1312,'_holidays'!A1312:B3417,2, false),"Ns")</f>
        <v>Ns</v>
      </c>
      <c r="C1312" s="30" t="str">
        <f>IFERROR(VLOOKUP(A1312,'_holidays'!A1312:C3417,3,False),"Ns")</f>
        <v>Ns</v>
      </c>
      <c r="D1312" s="27">
        <v>129740.315</v>
      </c>
      <c r="E1312" s="27" t="str">
        <f t="shared" si="1"/>
        <v>#N/A</v>
      </c>
      <c r="F1312" s="30" t="str">
        <f t="shared" si="2"/>
        <v>#N/A</v>
      </c>
      <c r="G1312" s="30" t="str">
        <f t="shared" si="3"/>
        <v>#N/A</v>
      </c>
      <c r="H1312" s="65" t="str">
        <f t="shared" si="4"/>
        <v>#N/A</v>
      </c>
    </row>
    <row r="1313">
      <c r="A1313" s="26">
        <v>43316.0</v>
      </c>
      <c r="B1313" s="30" t="str">
        <f>IFERROR(VLOOKUP(A1313,'_holidays'!A1313:B3418,2, false),"Ns")</f>
        <v>Ns</v>
      </c>
      <c r="C1313" s="30" t="str">
        <f>IFERROR(VLOOKUP(A1313,'_holidays'!A1313:C3418,3,False),"Ns")</f>
        <v>Ns</v>
      </c>
      <c r="D1313" s="27">
        <v>116238.175</v>
      </c>
      <c r="E1313" s="27" t="str">
        <f t="shared" si="1"/>
        <v>#N/A</v>
      </c>
      <c r="F1313" s="30" t="str">
        <f t="shared" si="2"/>
        <v>#N/A</v>
      </c>
      <c r="G1313" s="30" t="str">
        <f t="shared" si="3"/>
        <v>#N/A</v>
      </c>
      <c r="H1313" s="65" t="str">
        <f t="shared" si="4"/>
        <v>#N/A</v>
      </c>
    </row>
    <row r="1314">
      <c r="A1314" s="26">
        <v>43317.0</v>
      </c>
      <c r="B1314" s="30" t="str">
        <f>IFERROR(VLOOKUP(A1314,'_holidays'!A1314:B3419,2, false),"Ns")</f>
        <v>Ns</v>
      </c>
      <c r="C1314" s="30" t="str">
        <f>IFERROR(VLOOKUP(A1314,'_holidays'!A1314:C3419,3,False),"Ns")</f>
        <v>Ns</v>
      </c>
      <c r="D1314" s="27">
        <v>104912.38</v>
      </c>
      <c r="E1314" s="27" t="str">
        <f t="shared" si="1"/>
        <v>#N/A</v>
      </c>
      <c r="F1314" s="30" t="str">
        <f t="shared" si="2"/>
        <v>#N/A</v>
      </c>
      <c r="G1314" s="30" t="str">
        <f t="shared" si="3"/>
        <v>#N/A</v>
      </c>
      <c r="H1314" s="65" t="str">
        <f t="shared" si="4"/>
        <v>#N/A</v>
      </c>
    </row>
    <row r="1315">
      <c r="A1315" s="26">
        <v>43318.0</v>
      </c>
      <c r="B1315" s="30" t="str">
        <f>IFERROR(VLOOKUP(A1315,'_holidays'!A1315:B3420,2, false),"Ns")</f>
        <v>Ns</v>
      </c>
      <c r="C1315" s="30" t="str">
        <f>IFERROR(VLOOKUP(A1315,'_holidays'!A1315:C3420,3,False),"Ns")</f>
        <v>Ns</v>
      </c>
      <c r="D1315" s="27">
        <v>127198.78</v>
      </c>
      <c r="E1315" s="27" t="str">
        <f t="shared" si="1"/>
        <v>#N/A</v>
      </c>
      <c r="F1315" s="30" t="str">
        <f t="shared" si="2"/>
        <v>#N/A</v>
      </c>
      <c r="G1315" s="30" t="str">
        <f t="shared" si="3"/>
        <v>#N/A</v>
      </c>
      <c r="H1315" s="65" t="str">
        <f t="shared" si="4"/>
        <v>#N/A</v>
      </c>
    </row>
    <row r="1316">
      <c r="A1316" s="26">
        <v>43319.0</v>
      </c>
      <c r="B1316" s="30" t="str">
        <f>IFERROR(VLOOKUP(A1316,'_holidays'!A1316:B3421,2, false),"Ns")</f>
        <v>Ns</v>
      </c>
      <c r="C1316" s="30" t="str">
        <f>IFERROR(VLOOKUP(A1316,'_holidays'!A1316:C3421,3,False),"Ns")</f>
        <v>Ns</v>
      </c>
      <c r="D1316" s="27">
        <v>131851.015</v>
      </c>
      <c r="E1316" s="27" t="str">
        <f t="shared" si="1"/>
        <v>#N/A</v>
      </c>
      <c r="F1316" s="30" t="str">
        <f t="shared" si="2"/>
        <v>#N/A</v>
      </c>
      <c r="G1316" s="30" t="str">
        <f t="shared" si="3"/>
        <v>#N/A</v>
      </c>
      <c r="H1316" s="65" t="str">
        <f t="shared" si="4"/>
        <v>#N/A</v>
      </c>
    </row>
    <row r="1317">
      <c r="A1317" s="26">
        <v>43320.0</v>
      </c>
      <c r="B1317" s="30" t="str">
        <f>IFERROR(VLOOKUP(A1317,'_holidays'!A1317:B3422,2, false),"Ns")</f>
        <v>Y</v>
      </c>
      <c r="C1317" s="30" t="str">
        <f>IFERROR(VLOOKUP(A1317,'_holidays'!A1317:C3422,3,False),"Ns")</f>
        <v>N</v>
      </c>
      <c r="D1317" s="27">
        <v>131939.5</v>
      </c>
      <c r="E1317" s="27">
        <f t="shared" si="1"/>
        <v>131939.5</v>
      </c>
      <c r="F1317" s="30" t="str">
        <f t="shared" si="2"/>
        <v>#N/A</v>
      </c>
      <c r="G1317" s="30" t="str">
        <f t="shared" si="3"/>
        <v>#N/A</v>
      </c>
      <c r="H1317" s="67">
        <f t="shared" si="4"/>
        <v>131939.5</v>
      </c>
    </row>
    <row r="1318">
      <c r="A1318" s="26">
        <v>43321.0</v>
      </c>
      <c r="B1318" s="30" t="str">
        <f>IFERROR(VLOOKUP(A1318,'_holidays'!A1318:B3423,2, false),"Ns")</f>
        <v>Y</v>
      </c>
      <c r="C1318" s="30" t="str">
        <f>IFERROR(VLOOKUP(A1318,'_holidays'!A1318:C3423,3,False),"Ns")</f>
        <v>N</v>
      </c>
      <c r="D1318" s="27">
        <v>135670.99</v>
      </c>
      <c r="E1318" s="27">
        <f t="shared" si="1"/>
        <v>135670.99</v>
      </c>
      <c r="F1318" s="30" t="str">
        <f t="shared" si="2"/>
        <v>#N/A</v>
      </c>
      <c r="G1318" s="30" t="str">
        <f t="shared" si="3"/>
        <v>#N/A</v>
      </c>
      <c r="H1318" s="67">
        <f t="shared" si="4"/>
        <v>135670.99</v>
      </c>
    </row>
    <row r="1319">
      <c r="A1319" s="26">
        <v>43322.0</v>
      </c>
      <c r="B1319" s="30" t="str">
        <f>IFERROR(VLOOKUP(A1319,'_holidays'!A1319:B3424,2, false),"Ns")</f>
        <v>N</v>
      </c>
      <c r="C1319" s="30" t="str">
        <f>IFERROR(VLOOKUP(A1319,'_holidays'!A1319:C3424,3,False),"Ns")</f>
        <v>N</v>
      </c>
      <c r="D1319" s="27">
        <v>121875.355</v>
      </c>
      <c r="E1319" s="27" t="str">
        <f t="shared" si="1"/>
        <v>#N/A</v>
      </c>
      <c r="F1319" s="37">
        <f t="shared" si="2"/>
        <v>121875.355</v>
      </c>
      <c r="G1319" s="30" t="str">
        <f t="shared" si="3"/>
        <v>#N/A</v>
      </c>
      <c r="H1319" s="67">
        <f t="shared" si="4"/>
        <v>121875.355</v>
      </c>
    </row>
    <row r="1320">
      <c r="A1320" s="26">
        <v>43323.0</v>
      </c>
      <c r="B1320" s="30" t="str">
        <f>IFERROR(VLOOKUP(A1320,'_holidays'!A1320:B3425,2, false),"Ns")</f>
        <v>Y</v>
      </c>
      <c r="C1320" s="30" t="str">
        <f>IFERROR(VLOOKUP(A1320,'_holidays'!A1320:C3425,3,False),"Ns")</f>
        <v>N</v>
      </c>
      <c r="D1320" s="27">
        <v>119988.735</v>
      </c>
      <c r="E1320" s="27">
        <f t="shared" si="1"/>
        <v>119988.735</v>
      </c>
      <c r="F1320" s="30" t="str">
        <f t="shared" si="2"/>
        <v>#N/A</v>
      </c>
      <c r="G1320" s="30" t="str">
        <f t="shared" si="3"/>
        <v>#N/A</v>
      </c>
      <c r="H1320" s="67">
        <f t="shared" si="4"/>
        <v>119988.735</v>
      </c>
    </row>
    <row r="1321">
      <c r="A1321" s="26">
        <v>43324.0</v>
      </c>
      <c r="B1321" s="30" t="str">
        <f>IFERROR(VLOOKUP(A1321,'_holidays'!A1321:B3426,2, false),"Ns")</f>
        <v>Y</v>
      </c>
      <c r="C1321" s="30" t="str">
        <f>IFERROR(VLOOKUP(A1321,'_holidays'!A1321:C3426,3,False),"Ns")</f>
        <v>N</v>
      </c>
      <c r="D1321" s="27">
        <v>115231.85</v>
      </c>
      <c r="E1321" s="27">
        <f t="shared" si="1"/>
        <v>115231.85</v>
      </c>
      <c r="F1321" s="30" t="str">
        <f t="shared" si="2"/>
        <v>#N/A</v>
      </c>
      <c r="G1321" s="30" t="str">
        <f t="shared" si="3"/>
        <v>#N/A</v>
      </c>
      <c r="H1321" s="67">
        <f t="shared" si="4"/>
        <v>115231.85</v>
      </c>
    </row>
    <row r="1322">
      <c r="A1322" s="26">
        <v>43325.0</v>
      </c>
      <c r="B1322" s="30" t="str">
        <f>IFERROR(VLOOKUP(A1322,'_holidays'!A1322:B3427,2, false),"Ns")</f>
        <v>Y</v>
      </c>
      <c r="C1322" s="30" t="str">
        <f>IFERROR(VLOOKUP(A1322,'_holidays'!A1322:C3427,3,False),"Ns")</f>
        <v>N</v>
      </c>
      <c r="D1322" s="27">
        <v>127541.57</v>
      </c>
      <c r="E1322" s="27">
        <f t="shared" si="1"/>
        <v>127541.57</v>
      </c>
      <c r="F1322" s="30" t="str">
        <f t="shared" si="2"/>
        <v>#N/A</v>
      </c>
      <c r="G1322" s="30" t="str">
        <f t="shared" si="3"/>
        <v>#N/A</v>
      </c>
      <c r="H1322" s="67">
        <f t="shared" si="4"/>
        <v>127541.57</v>
      </c>
    </row>
    <row r="1323">
      <c r="A1323" s="26">
        <v>43326.0</v>
      </c>
      <c r="B1323" s="30" t="str">
        <f>IFERROR(VLOOKUP(A1323,'_holidays'!A1323:B3428,2, false),"Ns")</f>
        <v>Y</v>
      </c>
      <c r="C1323" s="30" t="str">
        <f>IFERROR(VLOOKUP(A1323,'_holidays'!A1323:C3428,3,False),"Ns")</f>
        <v>N</v>
      </c>
      <c r="D1323" s="27">
        <v>121073.45</v>
      </c>
      <c r="E1323" s="27">
        <f t="shared" si="1"/>
        <v>121073.45</v>
      </c>
      <c r="F1323" s="30" t="str">
        <f t="shared" si="2"/>
        <v>#N/A</v>
      </c>
      <c r="G1323" s="30" t="str">
        <f t="shared" si="3"/>
        <v>#N/A</v>
      </c>
      <c r="H1323" s="67">
        <f t="shared" si="4"/>
        <v>121073.45</v>
      </c>
    </row>
    <row r="1324">
      <c r="A1324" s="26">
        <v>43327.0</v>
      </c>
      <c r="B1324" s="30" t="str">
        <f>IFERROR(VLOOKUP(A1324,'_holidays'!A1324:B3429,2, false),"Ns")</f>
        <v>Y</v>
      </c>
      <c r="C1324" s="30" t="str">
        <f>IFERROR(VLOOKUP(A1324,'_holidays'!A1324:C3429,3,False),"Ns")</f>
        <v>N</v>
      </c>
      <c r="D1324" s="27">
        <v>122602.115</v>
      </c>
      <c r="E1324" s="27">
        <f t="shared" si="1"/>
        <v>122602.115</v>
      </c>
      <c r="F1324" s="30" t="str">
        <f t="shared" si="2"/>
        <v>#N/A</v>
      </c>
      <c r="G1324" s="30" t="str">
        <f t="shared" si="3"/>
        <v>#N/A</v>
      </c>
      <c r="H1324" s="67">
        <f t="shared" si="4"/>
        <v>122602.115</v>
      </c>
    </row>
    <row r="1325">
      <c r="A1325" s="26">
        <v>43328.0</v>
      </c>
      <c r="B1325" s="30" t="str">
        <f>IFERROR(VLOOKUP(A1325,'_holidays'!A1325:B3430,2, false),"Ns")</f>
        <v>Y</v>
      </c>
      <c r="C1325" s="30" t="str">
        <f>IFERROR(VLOOKUP(A1325,'_holidays'!A1325:C3430,3,False),"Ns")</f>
        <v>N</v>
      </c>
      <c r="D1325" s="27">
        <v>131137.065</v>
      </c>
      <c r="E1325" s="27">
        <f t="shared" si="1"/>
        <v>131137.065</v>
      </c>
      <c r="F1325" s="30" t="str">
        <f t="shared" si="2"/>
        <v>#N/A</v>
      </c>
      <c r="G1325" s="30" t="str">
        <f t="shared" si="3"/>
        <v>#N/A</v>
      </c>
      <c r="H1325" s="67">
        <f t="shared" si="4"/>
        <v>131137.065</v>
      </c>
    </row>
    <row r="1326">
      <c r="A1326" s="26">
        <v>43329.0</v>
      </c>
      <c r="B1326" s="30" t="str">
        <f>IFERROR(VLOOKUP(A1326,'_holidays'!A1326:B3431,2, false),"Ns")</f>
        <v>Y</v>
      </c>
      <c r="C1326" s="30" t="str">
        <f>IFERROR(VLOOKUP(A1326,'_holidays'!A1326:C3431,3,False),"Ns")</f>
        <v>N</v>
      </c>
      <c r="D1326" s="27">
        <v>125189.54</v>
      </c>
      <c r="E1326" s="27">
        <f t="shared" si="1"/>
        <v>125189.54</v>
      </c>
      <c r="F1326" s="30" t="str">
        <f t="shared" si="2"/>
        <v>#N/A</v>
      </c>
      <c r="G1326" s="30" t="str">
        <f t="shared" si="3"/>
        <v>#N/A</v>
      </c>
      <c r="H1326" s="67">
        <f t="shared" si="4"/>
        <v>125189.54</v>
      </c>
    </row>
    <row r="1327">
      <c r="A1327" s="26">
        <v>43330.0</v>
      </c>
      <c r="B1327" s="30" t="str">
        <f>IFERROR(VLOOKUP(A1327,'_holidays'!A1327:B3432,2, false),"Ns")</f>
        <v>Y</v>
      </c>
      <c r="C1327" s="30" t="str">
        <f>IFERROR(VLOOKUP(A1327,'_holidays'!A1327:C3432,3,False),"Ns")</f>
        <v>N</v>
      </c>
      <c r="D1327" s="27">
        <v>116571.26</v>
      </c>
      <c r="E1327" s="27">
        <f t="shared" si="1"/>
        <v>116571.26</v>
      </c>
      <c r="F1327" s="30" t="str">
        <f t="shared" si="2"/>
        <v>#N/A</v>
      </c>
      <c r="G1327" s="30" t="str">
        <f t="shared" si="3"/>
        <v>#N/A</v>
      </c>
      <c r="H1327" s="67">
        <f t="shared" si="4"/>
        <v>116571.26</v>
      </c>
    </row>
    <row r="1328">
      <c r="A1328" s="26">
        <v>43331.0</v>
      </c>
      <c r="B1328" s="30" t="str">
        <f>IFERROR(VLOOKUP(A1328,'_holidays'!A1328:B3433,2, false),"Ns")</f>
        <v>Y</v>
      </c>
      <c r="C1328" s="30" t="str">
        <f>IFERROR(VLOOKUP(A1328,'_holidays'!A1328:C3433,3,False),"Ns")</f>
        <v>N</v>
      </c>
      <c r="D1328" s="27">
        <v>119707.93</v>
      </c>
      <c r="E1328" s="27">
        <f t="shared" si="1"/>
        <v>119707.93</v>
      </c>
      <c r="F1328" s="30" t="str">
        <f t="shared" si="2"/>
        <v>#N/A</v>
      </c>
      <c r="G1328" s="30" t="str">
        <f t="shared" si="3"/>
        <v>#N/A</v>
      </c>
      <c r="H1328" s="67">
        <f t="shared" si="4"/>
        <v>119707.93</v>
      </c>
    </row>
    <row r="1329">
      <c r="A1329" s="26">
        <v>43332.0</v>
      </c>
      <c r="B1329" s="30" t="str">
        <f>IFERROR(VLOOKUP(A1329,'_holidays'!A1329:B3434,2, false),"Ns")</f>
        <v>Y</v>
      </c>
      <c r="C1329" s="30" t="str">
        <f>IFERROR(VLOOKUP(A1329,'_holidays'!A1329:C3434,3,False),"Ns")</f>
        <v>N</v>
      </c>
      <c r="D1329" s="27">
        <v>138918.385</v>
      </c>
      <c r="E1329" s="27">
        <f t="shared" si="1"/>
        <v>138918.385</v>
      </c>
      <c r="F1329" s="30" t="str">
        <f t="shared" si="2"/>
        <v>#N/A</v>
      </c>
      <c r="G1329" s="30" t="str">
        <f t="shared" si="3"/>
        <v>#N/A</v>
      </c>
      <c r="H1329" s="67">
        <f t="shared" si="4"/>
        <v>138918.385</v>
      </c>
    </row>
    <row r="1330">
      <c r="A1330" s="26">
        <v>43333.0</v>
      </c>
      <c r="B1330" s="30" t="str">
        <f>IFERROR(VLOOKUP(A1330,'_holidays'!A1330:B3435,2, false),"Ns")</f>
        <v>Y</v>
      </c>
      <c r="C1330" s="30" t="str">
        <f>IFERROR(VLOOKUP(A1330,'_holidays'!A1330:C3435,3,False),"Ns")</f>
        <v>N</v>
      </c>
      <c r="D1330" s="27">
        <v>138424.25</v>
      </c>
      <c r="E1330" s="27">
        <f t="shared" si="1"/>
        <v>138424.25</v>
      </c>
      <c r="F1330" s="30" t="str">
        <f t="shared" si="2"/>
        <v>#N/A</v>
      </c>
      <c r="G1330" s="30" t="str">
        <f t="shared" si="3"/>
        <v>#N/A</v>
      </c>
      <c r="H1330" s="67">
        <f t="shared" si="4"/>
        <v>138424.25</v>
      </c>
    </row>
    <row r="1331">
      <c r="A1331" s="26">
        <v>43334.0</v>
      </c>
      <c r="B1331" s="30" t="str">
        <f>IFERROR(VLOOKUP(A1331,'_holidays'!A1331:B3436,2, false),"Ns")</f>
        <v>Y</v>
      </c>
      <c r="C1331" s="30" t="str">
        <f>IFERROR(VLOOKUP(A1331,'_holidays'!A1331:C3436,3,False),"Ns")</f>
        <v>N</v>
      </c>
      <c r="D1331" s="27">
        <v>136240.845</v>
      </c>
      <c r="E1331" s="27">
        <f t="shared" si="1"/>
        <v>136240.845</v>
      </c>
      <c r="F1331" s="30" t="str">
        <f t="shared" si="2"/>
        <v>#N/A</v>
      </c>
      <c r="G1331" s="30" t="str">
        <f t="shared" si="3"/>
        <v>#N/A</v>
      </c>
      <c r="H1331" s="67">
        <f t="shared" si="4"/>
        <v>136240.845</v>
      </c>
    </row>
    <row r="1332">
      <c r="A1332" s="26">
        <v>43335.0</v>
      </c>
      <c r="B1332" s="30" t="str">
        <f>IFERROR(VLOOKUP(A1332,'_holidays'!A1332:B3437,2, false),"Ns")</f>
        <v>Y</v>
      </c>
      <c r="C1332" s="30" t="str">
        <f>IFERROR(VLOOKUP(A1332,'_holidays'!A1332:C3437,3,False),"Ns")</f>
        <v>N</v>
      </c>
      <c r="D1332" s="27">
        <v>131956.725</v>
      </c>
      <c r="E1332" s="27">
        <f t="shared" si="1"/>
        <v>131956.725</v>
      </c>
      <c r="F1332" s="30" t="str">
        <f t="shared" si="2"/>
        <v>#N/A</v>
      </c>
      <c r="G1332" s="30" t="str">
        <f t="shared" si="3"/>
        <v>#N/A</v>
      </c>
      <c r="H1332" s="67">
        <f t="shared" si="4"/>
        <v>131956.725</v>
      </c>
    </row>
    <row r="1333">
      <c r="A1333" s="26">
        <v>43336.0</v>
      </c>
      <c r="B1333" s="30" t="str">
        <f>IFERROR(VLOOKUP(A1333,'_holidays'!A1333:B3438,2, false),"Ns")</f>
        <v>Y</v>
      </c>
      <c r="C1333" s="30" t="str">
        <f>IFERROR(VLOOKUP(A1333,'_holidays'!A1333:C3438,3,False),"Ns")</f>
        <v>N</v>
      </c>
      <c r="D1333" s="27">
        <v>130210.94</v>
      </c>
      <c r="E1333" s="27">
        <f t="shared" si="1"/>
        <v>130210.94</v>
      </c>
      <c r="F1333" s="30" t="str">
        <f t="shared" si="2"/>
        <v>#N/A</v>
      </c>
      <c r="G1333" s="30" t="str">
        <f t="shared" si="3"/>
        <v>#N/A</v>
      </c>
      <c r="H1333" s="67">
        <f t="shared" si="4"/>
        <v>130210.94</v>
      </c>
    </row>
    <row r="1334">
      <c r="A1334" s="26">
        <v>43337.0</v>
      </c>
      <c r="B1334" s="30" t="str">
        <f>IFERROR(VLOOKUP(A1334,'_holidays'!A1334:B3439,2, false),"Ns")</f>
        <v>Y</v>
      </c>
      <c r="C1334" s="30" t="str">
        <f>IFERROR(VLOOKUP(A1334,'_holidays'!A1334:C3439,3,False),"Ns")</f>
        <v>N</v>
      </c>
      <c r="D1334" s="27">
        <v>116471.775</v>
      </c>
      <c r="E1334" s="27">
        <f t="shared" si="1"/>
        <v>116471.775</v>
      </c>
      <c r="F1334" s="30" t="str">
        <f t="shared" si="2"/>
        <v>#N/A</v>
      </c>
      <c r="G1334" s="30" t="str">
        <f t="shared" si="3"/>
        <v>#N/A</v>
      </c>
      <c r="H1334" s="67">
        <f t="shared" si="4"/>
        <v>116471.775</v>
      </c>
    </row>
    <row r="1335">
      <c r="A1335" s="26">
        <v>43338.0</v>
      </c>
      <c r="B1335" s="30" t="str">
        <f>IFERROR(VLOOKUP(A1335,'_holidays'!A1335:B3440,2, false),"Ns")</f>
        <v>Y</v>
      </c>
      <c r="C1335" s="30" t="str">
        <f>IFERROR(VLOOKUP(A1335,'_holidays'!A1335:C3440,3,False),"Ns")</f>
        <v>N</v>
      </c>
      <c r="D1335" s="27">
        <v>111436.265</v>
      </c>
      <c r="E1335" s="27">
        <f t="shared" si="1"/>
        <v>111436.265</v>
      </c>
      <c r="F1335" s="30" t="str">
        <f t="shared" si="2"/>
        <v>#N/A</v>
      </c>
      <c r="G1335" s="30" t="str">
        <f t="shared" si="3"/>
        <v>#N/A</v>
      </c>
      <c r="H1335" s="67">
        <f t="shared" si="4"/>
        <v>111436.265</v>
      </c>
    </row>
    <row r="1336">
      <c r="A1336" s="26">
        <v>43339.0</v>
      </c>
      <c r="B1336" s="30" t="str">
        <f>IFERROR(VLOOKUP(A1336,'_holidays'!A1336:B3441,2, false),"Ns")</f>
        <v>Y</v>
      </c>
      <c r="C1336" s="30" t="str">
        <f>IFERROR(VLOOKUP(A1336,'_holidays'!A1336:C3441,3,False),"Ns")</f>
        <v>N</v>
      </c>
      <c r="D1336" s="27">
        <v>131280.85</v>
      </c>
      <c r="E1336" s="27">
        <f t="shared" si="1"/>
        <v>131280.85</v>
      </c>
      <c r="F1336" s="30" t="str">
        <f t="shared" si="2"/>
        <v>#N/A</v>
      </c>
      <c r="G1336" s="30" t="str">
        <f t="shared" si="3"/>
        <v>#N/A</v>
      </c>
      <c r="H1336" s="67">
        <f t="shared" si="4"/>
        <v>131280.85</v>
      </c>
    </row>
    <row r="1337">
      <c r="A1337" s="26">
        <v>43340.0</v>
      </c>
      <c r="B1337" s="30" t="str">
        <f>IFERROR(VLOOKUP(A1337,'_holidays'!A1337:B3442,2, false),"Ns")</f>
        <v>Y</v>
      </c>
      <c r="C1337" s="30" t="str">
        <f>IFERROR(VLOOKUP(A1337,'_holidays'!A1337:C3442,3,False),"Ns")</f>
        <v>N</v>
      </c>
      <c r="D1337" s="27">
        <v>139563.095</v>
      </c>
      <c r="E1337" s="27">
        <f t="shared" si="1"/>
        <v>139563.095</v>
      </c>
      <c r="F1337" s="30" t="str">
        <f t="shared" si="2"/>
        <v>#N/A</v>
      </c>
      <c r="G1337" s="30" t="str">
        <f t="shared" si="3"/>
        <v>#N/A</v>
      </c>
      <c r="H1337" s="67">
        <f t="shared" si="4"/>
        <v>139563.095</v>
      </c>
    </row>
    <row r="1338">
      <c r="A1338" s="26">
        <v>43341.0</v>
      </c>
      <c r="B1338" s="30" t="str">
        <f>IFERROR(VLOOKUP(A1338,'_holidays'!A1338:B3443,2, false),"Ns")</f>
        <v>Y</v>
      </c>
      <c r="C1338" s="30" t="str">
        <f>IFERROR(VLOOKUP(A1338,'_holidays'!A1338:C3443,3,False),"Ns")</f>
        <v>N</v>
      </c>
      <c r="D1338" s="27">
        <v>136032.16</v>
      </c>
      <c r="E1338" s="27">
        <f t="shared" si="1"/>
        <v>136032.16</v>
      </c>
      <c r="F1338" s="30" t="str">
        <f t="shared" si="2"/>
        <v>#N/A</v>
      </c>
      <c r="G1338" s="30" t="str">
        <f t="shared" si="3"/>
        <v>#N/A</v>
      </c>
      <c r="H1338" s="67">
        <f t="shared" si="4"/>
        <v>136032.16</v>
      </c>
    </row>
    <row r="1339">
      <c r="A1339" s="26">
        <v>43342.0</v>
      </c>
      <c r="B1339" s="30" t="str">
        <f>IFERROR(VLOOKUP(A1339,'_holidays'!A1339:B3444,2, false),"Ns")</f>
        <v>Y</v>
      </c>
      <c r="C1339" s="30" t="str">
        <f>IFERROR(VLOOKUP(A1339,'_holidays'!A1339:C3444,3,False),"Ns")</f>
        <v>N</v>
      </c>
      <c r="D1339" s="27">
        <v>139752.545</v>
      </c>
      <c r="E1339" s="27">
        <f t="shared" si="1"/>
        <v>139752.545</v>
      </c>
      <c r="F1339" s="30" t="str">
        <f t="shared" si="2"/>
        <v>#N/A</v>
      </c>
      <c r="G1339" s="30" t="str">
        <f t="shared" si="3"/>
        <v>#N/A</v>
      </c>
      <c r="H1339" s="67">
        <f t="shared" si="4"/>
        <v>139752.545</v>
      </c>
    </row>
    <row r="1340">
      <c r="A1340" s="26">
        <v>43343.0</v>
      </c>
      <c r="B1340" s="30" t="str">
        <f>IFERROR(VLOOKUP(A1340,'_holidays'!A1340:B3445,2, false),"Ns")</f>
        <v>Y</v>
      </c>
      <c r="C1340" s="30" t="str">
        <f>IFERROR(VLOOKUP(A1340,'_holidays'!A1340:C3445,3,False),"Ns")</f>
        <v>N</v>
      </c>
      <c r="D1340" s="27">
        <v>130466.915</v>
      </c>
      <c r="E1340" s="27">
        <f t="shared" si="1"/>
        <v>130466.915</v>
      </c>
      <c r="F1340" s="30" t="str">
        <f t="shared" si="2"/>
        <v>#N/A</v>
      </c>
      <c r="G1340" s="30" t="str">
        <f t="shared" si="3"/>
        <v>#N/A</v>
      </c>
      <c r="H1340" s="67">
        <f t="shared" si="4"/>
        <v>130466.915</v>
      </c>
    </row>
    <row r="1341">
      <c r="A1341" s="26">
        <v>43344.0</v>
      </c>
      <c r="B1341" s="30" t="str">
        <f>IFERROR(VLOOKUP(A1341,'_holidays'!A1341:B3446,2, false),"Ns")</f>
        <v>Ns</v>
      </c>
      <c r="C1341" s="30" t="str">
        <f>IFERROR(VLOOKUP(A1341,'_holidays'!A1341:C3446,3,False),"Ns")</f>
        <v>Ns</v>
      </c>
      <c r="D1341" s="27">
        <v>116344.565</v>
      </c>
      <c r="E1341" s="27" t="str">
        <f t="shared" si="1"/>
        <v>#N/A</v>
      </c>
      <c r="F1341" s="30" t="str">
        <f t="shared" si="2"/>
        <v>#N/A</v>
      </c>
      <c r="G1341" s="30" t="str">
        <f t="shared" si="3"/>
        <v>#N/A</v>
      </c>
      <c r="H1341" s="65" t="str">
        <f t="shared" si="4"/>
        <v>#N/A</v>
      </c>
    </row>
    <row r="1342">
      <c r="A1342" s="26">
        <v>43345.0</v>
      </c>
      <c r="B1342" s="30" t="str">
        <f>IFERROR(VLOOKUP(A1342,'_holidays'!A1342:B3447,2, false),"Ns")</f>
        <v>Ns</v>
      </c>
      <c r="C1342" s="30" t="str">
        <f>IFERROR(VLOOKUP(A1342,'_holidays'!A1342:C3447,3,False),"Ns")</f>
        <v>Ns</v>
      </c>
      <c r="D1342" s="27">
        <v>118402.905</v>
      </c>
      <c r="E1342" s="27" t="str">
        <f t="shared" si="1"/>
        <v>#N/A</v>
      </c>
      <c r="F1342" s="30" t="str">
        <f t="shared" si="2"/>
        <v>#N/A</v>
      </c>
      <c r="G1342" s="30" t="str">
        <f t="shared" si="3"/>
        <v>#N/A</v>
      </c>
      <c r="H1342" s="65" t="str">
        <f t="shared" si="4"/>
        <v>#N/A</v>
      </c>
    </row>
    <row r="1343">
      <c r="A1343" s="26">
        <v>43346.0</v>
      </c>
      <c r="B1343" s="30" t="str">
        <f>IFERROR(VLOOKUP(A1343,'_holidays'!A1343:B3448,2, false),"Ns")</f>
        <v>Ns</v>
      </c>
      <c r="C1343" s="30" t="str">
        <f>IFERROR(VLOOKUP(A1343,'_holidays'!A1343:C3448,3,False),"Ns")</f>
        <v>Ns</v>
      </c>
      <c r="D1343" s="27">
        <v>131448.995</v>
      </c>
      <c r="E1343" s="27" t="str">
        <f t="shared" si="1"/>
        <v>#N/A</v>
      </c>
      <c r="F1343" s="30" t="str">
        <f t="shared" si="2"/>
        <v>#N/A</v>
      </c>
      <c r="G1343" s="30" t="str">
        <f t="shared" si="3"/>
        <v>#N/A</v>
      </c>
      <c r="H1343" s="65" t="str">
        <f t="shared" si="4"/>
        <v>#N/A</v>
      </c>
    </row>
    <row r="1344">
      <c r="A1344" s="26">
        <v>43347.0</v>
      </c>
      <c r="B1344" s="30" t="str">
        <f>IFERROR(VLOOKUP(A1344,'_holidays'!A1344:B3449,2, false),"Ns")</f>
        <v>Ns</v>
      </c>
      <c r="C1344" s="30" t="str">
        <f>IFERROR(VLOOKUP(A1344,'_holidays'!A1344:C3449,3,False),"Ns")</f>
        <v>Ns</v>
      </c>
      <c r="D1344" s="27">
        <v>128192.085</v>
      </c>
      <c r="E1344" s="27" t="str">
        <f t="shared" si="1"/>
        <v>#N/A</v>
      </c>
      <c r="F1344" s="30" t="str">
        <f t="shared" si="2"/>
        <v>#N/A</v>
      </c>
      <c r="G1344" s="30" t="str">
        <f t="shared" si="3"/>
        <v>#N/A</v>
      </c>
      <c r="H1344" s="65" t="str">
        <f t="shared" si="4"/>
        <v>#N/A</v>
      </c>
    </row>
    <row r="1345">
      <c r="A1345" s="26">
        <v>43348.0</v>
      </c>
      <c r="B1345" s="30" t="str">
        <f>IFERROR(VLOOKUP(A1345,'_holidays'!A1345:B3450,2, false),"Ns")</f>
        <v>Ns</v>
      </c>
      <c r="C1345" s="30" t="str">
        <f>IFERROR(VLOOKUP(A1345,'_holidays'!A1345:C3450,3,False),"Ns")</f>
        <v>Ns</v>
      </c>
      <c r="D1345" s="27">
        <v>118307.155</v>
      </c>
      <c r="E1345" s="27" t="str">
        <f t="shared" si="1"/>
        <v>#N/A</v>
      </c>
      <c r="F1345" s="30" t="str">
        <f t="shared" si="2"/>
        <v>#N/A</v>
      </c>
      <c r="G1345" s="30" t="str">
        <f t="shared" si="3"/>
        <v>#N/A</v>
      </c>
      <c r="H1345" s="65" t="str">
        <f t="shared" si="4"/>
        <v>#N/A</v>
      </c>
    </row>
    <row r="1346">
      <c r="A1346" s="26">
        <v>43349.0</v>
      </c>
      <c r="B1346" s="30" t="str">
        <f>IFERROR(VLOOKUP(A1346,'_holidays'!A1346:B3451,2, false),"Ns")</f>
        <v>Ns</v>
      </c>
      <c r="C1346" s="30" t="str">
        <f>IFERROR(VLOOKUP(A1346,'_holidays'!A1346:C3451,3,False),"Ns")</f>
        <v>Ns</v>
      </c>
      <c r="D1346" s="27">
        <v>116467.37</v>
      </c>
      <c r="E1346" s="27" t="str">
        <f t="shared" si="1"/>
        <v>#N/A</v>
      </c>
      <c r="F1346" s="30" t="str">
        <f t="shared" si="2"/>
        <v>#N/A</v>
      </c>
      <c r="G1346" s="30" t="str">
        <f t="shared" si="3"/>
        <v>#N/A</v>
      </c>
      <c r="H1346" s="65" t="str">
        <f t="shared" si="4"/>
        <v>#N/A</v>
      </c>
    </row>
    <row r="1347">
      <c r="A1347" s="26">
        <v>43350.0</v>
      </c>
      <c r="B1347" s="30" t="str">
        <f>IFERROR(VLOOKUP(A1347,'_holidays'!A1347:B3452,2, false),"Ns")</f>
        <v>Ns</v>
      </c>
      <c r="C1347" s="30" t="str">
        <f>IFERROR(VLOOKUP(A1347,'_holidays'!A1347:C3452,3,False),"Ns")</f>
        <v>Ns</v>
      </c>
      <c r="D1347" s="27">
        <v>123583.52</v>
      </c>
      <c r="E1347" s="27" t="str">
        <f t="shared" si="1"/>
        <v>#N/A</v>
      </c>
      <c r="F1347" s="30" t="str">
        <f t="shared" si="2"/>
        <v>#N/A</v>
      </c>
      <c r="G1347" s="30" t="str">
        <f t="shared" si="3"/>
        <v>#N/A</v>
      </c>
      <c r="H1347" s="65" t="str">
        <f t="shared" si="4"/>
        <v>#N/A</v>
      </c>
    </row>
    <row r="1348">
      <c r="A1348" s="26">
        <v>43351.0</v>
      </c>
      <c r="B1348" s="30" t="str">
        <f>IFERROR(VLOOKUP(A1348,'_holidays'!A1348:B3453,2, false),"Ns")</f>
        <v>Ns</v>
      </c>
      <c r="C1348" s="30" t="str">
        <f>IFERROR(VLOOKUP(A1348,'_holidays'!A1348:C3453,3,False),"Ns")</f>
        <v>Ns</v>
      </c>
      <c r="D1348" s="27">
        <v>109948.615</v>
      </c>
      <c r="E1348" s="27" t="str">
        <f t="shared" si="1"/>
        <v>#N/A</v>
      </c>
      <c r="F1348" s="30" t="str">
        <f t="shared" si="2"/>
        <v>#N/A</v>
      </c>
      <c r="G1348" s="30" t="str">
        <f t="shared" si="3"/>
        <v>#N/A</v>
      </c>
      <c r="H1348" s="65" t="str">
        <f t="shared" si="4"/>
        <v>#N/A</v>
      </c>
    </row>
    <row r="1349">
      <c r="A1349" s="26">
        <v>43352.0</v>
      </c>
      <c r="B1349" s="30" t="str">
        <f>IFERROR(VLOOKUP(A1349,'_holidays'!A1349:B3454,2, false),"Ns")</f>
        <v>Y</v>
      </c>
      <c r="C1349" s="30" t="str">
        <f>IFERROR(VLOOKUP(A1349,'_holidays'!A1349:C3454,3,False),"Ns")</f>
        <v>N</v>
      </c>
      <c r="D1349" s="27">
        <v>107838.95</v>
      </c>
      <c r="E1349" s="27">
        <f t="shared" si="1"/>
        <v>107838.95</v>
      </c>
      <c r="F1349" s="30" t="str">
        <f t="shared" si="2"/>
        <v>#N/A</v>
      </c>
      <c r="G1349" s="30" t="str">
        <f t="shared" si="3"/>
        <v>#N/A</v>
      </c>
      <c r="H1349" s="67">
        <f t="shared" si="4"/>
        <v>107838.95</v>
      </c>
    </row>
    <row r="1350">
      <c r="A1350" s="26">
        <v>43353.0</v>
      </c>
      <c r="B1350" s="30" t="str">
        <f>IFERROR(VLOOKUP(A1350,'_holidays'!A1350:B3455,2, false),"Ns")</f>
        <v>Y</v>
      </c>
      <c r="C1350" s="30" t="str">
        <f>IFERROR(VLOOKUP(A1350,'_holidays'!A1350:C3455,3,False),"Ns")</f>
        <v>N</v>
      </c>
      <c r="D1350" s="27">
        <v>123132.625</v>
      </c>
      <c r="E1350" s="27">
        <f t="shared" si="1"/>
        <v>123132.625</v>
      </c>
      <c r="F1350" s="30" t="str">
        <f t="shared" si="2"/>
        <v>#N/A</v>
      </c>
      <c r="G1350" s="30" t="str">
        <f t="shared" si="3"/>
        <v>#N/A</v>
      </c>
      <c r="H1350" s="67">
        <f t="shared" si="4"/>
        <v>123132.625</v>
      </c>
    </row>
    <row r="1351">
      <c r="A1351" s="26">
        <v>43354.0</v>
      </c>
      <c r="B1351" s="30" t="str">
        <f>IFERROR(VLOOKUP(A1351,'_holidays'!A1351:B3456,2, false),"Ns")</f>
        <v>Y</v>
      </c>
      <c r="C1351" s="30" t="str">
        <f>IFERROR(VLOOKUP(A1351,'_holidays'!A1351:C3456,3,False),"Ns")</f>
        <v>N</v>
      </c>
      <c r="D1351" s="27">
        <v>111096.53</v>
      </c>
      <c r="E1351" s="27">
        <f t="shared" si="1"/>
        <v>111096.53</v>
      </c>
      <c r="F1351" s="30" t="str">
        <f t="shared" si="2"/>
        <v>#N/A</v>
      </c>
      <c r="G1351" s="30" t="str">
        <f t="shared" si="3"/>
        <v>#N/A</v>
      </c>
      <c r="H1351" s="67">
        <f t="shared" si="4"/>
        <v>111096.53</v>
      </c>
    </row>
    <row r="1352">
      <c r="A1352" s="26">
        <v>43355.0</v>
      </c>
      <c r="B1352" s="30" t="str">
        <f>IFERROR(VLOOKUP(A1352,'_holidays'!A1352:B3457,2, false),"Ns")</f>
        <v>Y</v>
      </c>
      <c r="C1352" s="30" t="str">
        <f>IFERROR(VLOOKUP(A1352,'_holidays'!A1352:C3457,3,False),"Ns")</f>
        <v>N</v>
      </c>
      <c r="D1352" s="27">
        <v>112935.04</v>
      </c>
      <c r="E1352" s="27">
        <f t="shared" si="1"/>
        <v>112935.04</v>
      </c>
      <c r="F1352" s="30" t="str">
        <f t="shared" si="2"/>
        <v>#N/A</v>
      </c>
      <c r="G1352" s="30" t="str">
        <f t="shared" si="3"/>
        <v>#N/A</v>
      </c>
      <c r="H1352" s="67">
        <f t="shared" si="4"/>
        <v>112935.04</v>
      </c>
    </row>
    <row r="1353">
      <c r="A1353" s="26">
        <v>43356.0</v>
      </c>
      <c r="B1353" s="30" t="str">
        <f>IFERROR(VLOOKUP(A1353,'_holidays'!A1353:B3458,2, false),"Ns")</f>
        <v>Y</v>
      </c>
      <c r="C1353" s="30" t="str">
        <f>IFERROR(VLOOKUP(A1353,'_holidays'!A1353:C3458,3,False),"Ns")</f>
        <v>N</v>
      </c>
      <c r="D1353" s="27">
        <v>117880.565</v>
      </c>
      <c r="E1353" s="27">
        <f t="shared" si="1"/>
        <v>117880.565</v>
      </c>
      <c r="F1353" s="30" t="str">
        <f t="shared" si="2"/>
        <v>#N/A</v>
      </c>
      <c r="G1353" s="30" t="str">
        <f t="shared" si="3"/>
        <v>#N/A</v>
      </c>
      <c r="H1353" s="67">
        <f t="shared" si="4"/>
        <v>117880.565</v>
      </c>
    </row>
    <row r="1354">
      <c r="A1354" s="26">
        <v>43357.0</v>
      </c>
      <c r="B1354" s="30" t="str">
        <f>IFERROR(VLOOKUP(A1354,'_holidays'!A1354:B3459,2, false),"Ns")</f>
        <v>Y</v>
      </c>
      <c r="C1354" s="30" t="str">
        <f>IFERROR(VLOOKUP(A1354,'_holidays'!A1354:C3459,3,False),"Ns")</f>
        <v>N</v>
      </c>
      <c r="D1354" s="27">
        <v>111213.15</v>
      </c>
      <c r="E1354" s="27">
        <f t="shared" si="1"/>
        <v>111213.15</v>
      </c>
      <c r="F1354" s="30" t="str">
        <f t="shared" si="2"/>
        <v>#N/A</v>
      </c>
      <c r="G1354" s="30" t="str">
        <f t="shared" si="3"/>
        <v>#N/A</v>
      </c>
      <c r="H1354" s="67">
        <f t="shared" si="4"/>
        <v>111213.15</v>
      </c>
    </row>
    <row r="1355">
      <c r="A1355" s="26">
        <v>43358.0</v>
      </c>
      <c r="B1355" s="30" t="str">
        <f>IFERROR(VLOOKUP(A1355,'_holidays'!A1355:B3460,2, false),"Ns")</f>
        <v>Y</v>
      </c>
      <c r="C1355" s="30" t="str">
        <f>IFERROR(VLOOKUP(A1355,'_holidays'!A1355:C3460,3,False),"Ns")</f>
        <v>N</v>
      </c>
      <c r="D1355" s="27">
        <v>108632.355</v>
      </c>
      <c r="E1355" s="27">
        <f t="shared" si="1"/>
        <v>108632.355</v>
      </c>
      <c r="F1355" s="30" t="str">
        <f t="shared" si="2"/>
        <v>#N/A</v>
      </c>
      <c r="G1355" s="30" t="str">
        <f t="shared" si="3"/>
        <v>#N/A</v>
      </c>
      <c r="H1355" s="67">
        <f t="shared" si="4"/>
        <v>108632.355</v>
      </c>
    </row>
    <row r="1356">
      <c r="A1356" s="26">
        <v>43359.0</v>
      </c>
      <c r="B1356" s="30" t="str">
        <f>IFERROR(VLOOKUP(A1356,'_holidays'!A1356:B3461,2, false),"Ns")</f>
        <v>Y</v>
      </c>
      <c r="C1356" s="30" t="str">
        <f>IFERROR(VLOOKUP(A1356,'_holidays'!A1356:C3461,3,False),"Ns")</f>
        <v>N</v>
      </c>
      <c r="D1356" s="27">
        <v>113030.005</v>
      </c>
      <c r="E1356" s="27">
        <f t="shared" si="1"/>
        <v>113030.005</v>
      </c>
      <c r="F1356" s="30" t="str">
        <f t="shared" si="2"/>
        <v>#N/A</v>
      </c>
      <c r="G1356" s="30" t="str">
        <f t="shared" si="3"/>
        <v>#N/A</v>
      </c>
      <c r="H1356" s="67">
        <f t="shared" si="4"/>
        <v>113030.005</v>
      </c>
    </row>
    <row r="1357">
      <c r="A1357" s="26">
        <v>43360.0</v>
      </c>
      <c r="B1357" s="30" t="str">
        <f>IFERROR(VLOOKUP(A1357,'_holidays'!A1357:B3462,2, false),"Ns")</f>
        <v>Y</v>
      </c>
      <c r="C1357" s="30" t="str">
        <f>IFERROR(VLOOKUP(A1357,'_holidays'!A1357:C3462,3,False),"Ns")</f>
        <v>N</v>
      </c>
      <c r="D1357" s="27">
        <v>118208.24</v>
      </c>
      <c r="E1357" s="27">
        <f t="shared" si="1"/>
        <v>118208.24</v>
      </c>
      <c r="F1357" s="30" t="str">
        <f t="shared" si="2"/>
        <v>#N/A</v>
      </c>
      <c r="G1357" s="30" t="str">
        <f t="shared" si="3"/>
        <v>#N/A</v>
      </c>
      <c r="H1357" s="67">
        <f t="shared" si="4"/>
        <v>118208.24</v>
      </c>
    </row>
    <row r="1358">
      <c r="A1358" s="26">
        <v>43361.0</v>
      </c>
      <c r="B1358" s="30" t="str">
        <f>IFERROR(VLOOKUP(A1358,'_holidays'!A1358:B3463,2, false),"Ns")</f>
        <v>Y</v>
      </c>
      <c r="C1358" s="30" t="str">
        <f>IFERROR(VLOOKUP(A1358,'_holidays'!A1358:C3463,3,False),"Ns")</f>
        <v>N</v>
      </c>
      <c r="D1358" s="27">
        <v>119622.285</v>
      </c>
      <c r="E1358" s="27">
        <f t="shared" si="1"/>
        <v>119622.285</v>
      </c>
      <c r="F1358" s="30" t="str">
        <f t="shared" si="2"/>
        <v>#N/A</v>
      </c>
      <c r="G1358" s="30" t="str">
        <f t="shared" si="3"/>
        <v>#N/A</v>
      </c>
      <c r="H1358" s="67">
        <f t="shared" si="4"/>
        <v>119622.285</v>
      </c>
    </row>
    <row r="1359">
      <c r="A1359" s="26">
        <v>43362.0</v>
      </c>
      <c r="B1359" s="30" t="str">
        <f>IFERROR(VLOOKUP(A1359,'_holidays'!A1359:B3464,2, false),"Ns")</f>
        <v>Y</v>
      </c>
      <c r="C1359" s="30" t="str">
        <f>IFERROR(VLOOKUP(A1359,'_holidays'!A1359:C3464,3,False),"Ns")</f>
        <v>N</v>
      </c>
      <c r="D1359" s="27">
        <v>123787.77</v>
      </c>
      <c r="E1359" s="27">
        <f t="shared" si="1"/>
        <v>123787.77</v>
      </c>
      <c r="F1359" s="30" t="str">
        <f t="shared" si="2"/>
        <v>#N/A</v>
      </c>
      <c r="G1359" s="30" t="str">
        <f t="shared" si="3"/>
        <v>#N/A</v>
      </c>
      <c r="H1359" s="67">
        <f t="shared" si="4"/>
        <v>123787.77</v>
      </c>
    </row>
    <row r="1360">
      <c r="A1360" s="26">
        <v>43363.0</v>
      </c>
      <c r="B1360" s="30" t="str">
        <f>IFERROR(VLOOKUP(A1360,'_holidays'!A1360:B3465,2, false),"Ns")</f>
        <v>Y</v>
      </c>
      <c r="C1360" s="30" t="str">
        <f>IFERROR(VLOOKUP(A1360,'_holidays'!A1360:C3465,3,False),"Ns")</f>
        <v>N</v>
      </c>
      <c r="D1360" s="27">
        <v>125335.57</v>
      </c>
      <c r="E1360" s="27">
        <f t="shared" si="1"/>
        <v>125335.57</v>
      </c>
      <c r="F1360" s="30" t="str">
        <f t="shared" si="2"/>
        <v>#N/A</v>
      </c>
      <c r="G1360" s="30" t="str">
        <f t="shared" si="3"/>
        <v>#N/A</v>
      </c>
      <c r="H1360" s="67">
        <f t="shared" si="4"/>
        <v>125335.57</v>
      </c>
    </row>
    <row r="1361">
      <c r="A1361" s="26">
        <v>43364.0</v>
      </c>
      <c r="B1361" s="30" t="str">
        <f>IFERROR(VLOOKUP(A1361,'_holidays'!A1361:B3466,2, false),"Ns")</f>
        <v>N</v>
      </c>
      <c r="C1361" s="30" t="str">
        <f>IFERROR(VLOOKUP(A1361,'_holidays'!A1361:C3466,3,False),"Ns")</f>
        <v>N</v>
      </c>
      <c r="D1361" s="27">
        <v>120372.48</v>
      </c>
      <c r="E1361" s="27" t="str">
        <f t="shared" si="1"/>
        <v>#N/A</v>
      </c>
      <c r="F1361" s="37">
        <f t="shared" si="2"/>
        <v>120372.48</v>
      </c>
      <c r="G1361" s="30" t="str">
        <f t="shared" si="3"/>
        <v>#N/A</v>
      </c>
      <c r="H1361" s="67">
        <f t="shared" si="4"/>
        <v>120372.48</v>
      </c>
    </row>
    <row r="1362">
      <c r="A1362" s="26">
        <v>43365.0</v>
      </c>
      <c r="B1362" s="30" t="str">
        <f>IFERROR(VLOOKUP(A1362,'_holidays'!A1362:B3467,2, false),"Ns")</f>
        <v>N</v>
      </c>
      <c r="C1362" s="30" t="str">
        <f>IFERROR(VLOOKUP(A1362,'_holidays'!A1362:C3467,3,False),"Ns")</f>
        <v>N</v>
      </c>
      <c r="D1362" s="27">
        <v>107731.72</v>
      </c>
      <c r="E1362" s="27" t="str">
        <f t="shared" si="1"/>
        <v>#N/A</v>
      </c>
      <c r="F1362" s="37">
        <f t="shared" si="2"/>
        <v>107731.72</v>
      </c>
      <c r="G1362" s="30" t="str">
        <f t="shared" si="3"/>
        <v>#N/A</v>
      </c>
      <c r="H1362" s="67">
        <f t="shared" si="4"/>
        <v>107731.72</v>
      </c>
    </row>
    <row r="1363">
      <c r="A1363" s="26">
        <v>43366.0</v>
      </c>
      <c r="B1363" s="30" t="str">
        <f>IFERROR(VLOOKUP(A1363,'_holidays'!A1363:B3468,2, false),"Ns")</f>
        <v>N</v>
      </c>
      <c r="C1363" s="30" t="str">
        <f>IFERROR(VLOOKUP(A1363,'_holidays'!A1363:C3468,3,False),"Ns")</f>
        <v>N</v>
      </c>
      <c r="D1363" s="27">
        <v>107332.1</v>
      </c>
      <c r="E1363" s="27" t="str">
        <f t="shared" si="1"/>
        <v>#N/A</v>
      </c>
      <c r="F1363" s="37">
        <f t="shared" si="2"/>
        <v>107332.1</v>
      </c>
      <c r="G1363" s="30" t="str">
        <f t="shared" si="3"/>
        <v>#N/A</v>
      </c>
      <c r="H1363" s="67">
        <f t="shared" si="4"/>
        <v>107332.1</v>
      </c>
    </row>
    <row r="1364">
      <c r="A1364" s="26">
        <v>43367.0</v>
      </c>
      <c r="B1364" s="30" t="str">
        <f>IFERROR(VLOOKUP(A1364,'_holidays'!A1364:B3469,2, false),"Ns")</f>
        <v>N</v>
      </c>
      <c r="C1364" s="30" t="str">
        <f>IFERROR(VLOOKUP(A1364,'_holidays'!A1364:C3469,3,False),"Ns")</f>
        <v>N</v>
      </c>
      <c r="D1364" s="27">
        <v>119535.715</v>
      </c>
      <c r="E1364" s="27" t="str">
        <f t="shared" si="1"/>
        <v>#N/A</v>
      </c>
      <c r="F1364" s="37">
        <f t="shared" si="2"/>
        <v>119535.715</v>
      </c>
      <c r="G1364" s="30" t="str">
        <f t="shared" si="3"/>
        <v>#N/A</v>
      </c>
      <c r="H1364" s="67">
        <f t="shared" si="4"/>
        <v>119535.715</v>
      </c>
    </row>
    <row r="1365">
      <c r="A1365" s="26">
        <v>43368.0</v>
      </c>
      <c r="B1365" s="30" t="str">
        <f>IFERROR(VLOOKUP(A1365,'_holidays'!A1365:B3470,2, false),"Ns")</f>
        <v>N</v>
      </c>
      <c r="C1365" s="30" t="str">
        <f>IFERROR(VLOOKUP(A1365,'_holidays'!A1365:C3470,3,False),"Ns")</f>
        <v>N</v>
      </c>
      <c r="D1365" s="27">
        <v>124797.085</v>
      </c>
      <c r="E1365" s="27" t="str">
        <f t="shared" si="1"/>
        <v>#N/A</v>
      </c>
      <c r="F1365" s="37">
        <f t="shared" si="2"/>
        <v>124797.085</v>
      </c>
      <c r="G1365" s="30" t="str">
        <f t="shared" si="3"/>
        <v>#N/A</v>
      </c>
      <c r="H1365" s="67">
        <f t="shared" si="4"/>
        <v>124797.085</v>
      </c>
    </row>
    <row r="1366">
      <c r="A1366" s="26">
        <v>43369.0</v>
      </c>
      <c r="B1366" s="30" t="str">
        <f>IFERROR(VLOOKUP(A1366,'_holidays'!A1366:B3471,2, false),"Ns")</f>
        <v>N</v>
      </c>
      <c r="C1366" s="30" t="str">
        <f>IFERROR(VLOOKUP(A1366,'_holidays'!A1366:C3471,3,False),"Ns")</f>
        <v>N</v>
      </c>
      <c r="D1366" s="27">
        <v>119238.345</v>
      </c>
      <c r="E1366" s="27" t="str">
        <f t="shared" si="1"/>
        <v>#N/A</v>
      </c>
      <c r="F1366" s="37">
        <f t="shared" si="2"/>
        <v>119238.345</v>
      </c>
      <c r="G1366" s="30" t="str">
        <f t="shared" si="3"/>
        <v>#N/A</v>
      </c>
      <c r="H1366" s="67">
        <f t="shared" si="4"/>
        <v>119238.345</v>
      </c>
    </row>
    <row r="1367">
      <c r="A1367" s="26">
        <v>43370.0</v>
      </c>
      <c r="B1367" s="30" t="str">
        <f>IFERROR(VLOOKUP(A1367,'_holidays'!A1367:B3472,2, false),"Ns")</f>
        <v>N</v>
      </c>
      <c r="C1367" s="30" t="str">
        <f>IFERROR(VLOOKUP(A1367,'_holidays'!A1367:C3472,3,False),"Ns")</f>
        <v>N</v>
      </c>
      <c r="D1367" s="27">
        <v>110878.67</v>
      </c>
      <c r="E1367" s="27" t="str">
        <f t="shared" si="1"/>
        <v>#N/A</v>
      </c>
      <c r="F1367" s="37">
        <f t="shared" si="2"/>
        <v>110878.67</v>
      </c>
      <c r="G1367" s="30" t="str">
        <f t="shared" si="3"/>
        <v>#N/A</v>
      </c>
      <c r="H1367" s="67">
        <f t="shared" si="4"/>
        <v>110878.67</v>
      </c>
    </row>
    <row r="1368">
      <c r="A1368" s="26">
        <v>43371.0</v>
      </c>
      <c r="B1368" s="30" t="str">
        <f>IFERROR(VLOOKUP(A1368,'_holidays'!A1368:B3473,2, false),"Ns")</f>
        <v>N</v>
      </c>
      <c r="C1368" s="30" t="str">
        <f>IFERROR(VLOOKUP(A1368,'_holidays'!A1368:C3473,3,False),"Ns")</f>
        <v>Y</v>
      </c>
      <c r="D1368" s="27">
        <v>108622.42</v>
      </c>
      <c r="E1368" s="27" t="str">
        <f t="shared" si="1"/>
        <v>#N/A</v>
      </c>
      <c r="F1368" s="37">
        <f t="shared" si="2"/>
        <v>108622.42</v>
      </c>
      <c r="G1368" s="37">
        <f t="shared" si="3"/>
        <v>108622.42</v>
      </c>
      <c r="H1368" s="65" t="str">
        <f t="shared" si="4"/>
        <v>#N/A</v>
      </c>
    </row>
    <row r="1369">
      <c r="A1369" s="26">
        <v>43372.0</v>
      </c>
      <c r="B1369" s="30" t="str">
        <f>IFERROR(VLOOKUP(A1369,'_holidays'!A1369:B3474,2, false),"Ns")</f>
        <v>N</v>
      </c>
      <c r="C1369" s="30" t="str">
        <f>IFERROR(VLOOKUP(A1369,'_holidays'!A1369:C3474,3,False),"Ns")</f>
        <v>N</v>
      </c>
      <c r="D1369" s="27">
        <v>109315.065</v>
      </c>
      <c r="E1369" s="27" t="str">
        <f t="shared" si="1"/>
        <v>#N/A</v>
      </c>
      <c r="F1369" s="37">
        <f t="shared" si="2"/>
        <v>109315.065</v>
      </c>
      <c r="G1369" s="30" t="str">
        <f t="shared" si="3"/>
        <v>#N/A</v>
      </c>
      <c r="H1369" s="67">
        <f t="shared" si="4"/>
        <v>109315.065</v>
      </c>
    </row>
    <row r="1370">
      <c r="A1370" s="26">
        <v>43373.0</v>
      </c>
      <c r="B1370" s="30" t="str">
        <f>IFERROR(VLOOKUP(A1370,'_holidays'!A1370:B3475,2, false),"Ns")</f>
        <v>N</v>
      </c>
      <c r="C1370" s="30" t="str">
        <f>IFERROR(VLOOKUP(A1370,'_holidays'!A1370:C3475,3,False),"Ns")</f>
        <v>N</v>
      </c>
      <c r="D1370" s="27">
        <v>106236.23</v>
      </c>
      <c r="E1370" s="27" t="str">
        <f t="shared" si="1"/>
        <v>#N/A</v>
      </c>
      <c r="F1370" s="37">
        <f t="shared" si="2"/>
        <v>106236.23</v>
      </c>
      <c r="G1370" s="30" t="str">
        <f t="shared" si="3"/>
        <v>#N/A</v>
      </c>
      <c r="H1370" s="67">
        <f t="shared" si="4"/>
        <v>106236.23</v>
      </c>
    </row>
    <row r="1371">
      <c r="A1371" s="26">
        <v>43374.0</v>
      </c>
      <c r="B1371" s="30" t="str">
        <f>IFERROR(VLOOKUP(A1371,'_holidays'!A1371:B3476,2, false),"Ns")</f>
        <v>Ns</v>
      </c>
      <c r="C1371" s="30" t="str">
        <f>IFERROR(VLOOKUP(A1371,'_holidays'!A1371:C3476,3,False),"Ns")</f>
        <v>Ns</v>
      </c>
      <c r="D1371" s="27">
        <v>114466.64</v>
      </c>
      <c r="E1371" s="27" t="str">
        <f t="shared" si="1"/>
        <v>#N/A</v>
      </c>
      <c r="F1371" s="30" t="str">
        <f t="shared" si="2"/>
        <v>#N/A</v>
      </c>
      <c r="G1371" s="30" t="str">
        <f t="shared" si="3"/>
        <v>#N/A</v>
      </c>
      <c r="H1371" s="65" t="str">
        <f t="shared" si="4"/>
        <v>#N/A</v>
      </c>
    </row>
    <row r="1372">
      <c r="A1372" s="26">
        <v>43375.0</v>
      </c>
      <c r="B1372" s="30" t="str">
        <f>IFERROR(VLOOKUP(A1372,'_holidays'!A1372:B3477,2, false),"Ns")</f>
        <v>Ns</v>
      </c>
      <c r="C1372" s="30" t="str">
        <f>IFERROR(VLOOKUP(A1372,'_holidays'!A1372:C3477,3,False),"Ns")</f>
        <v>Ns</v>
      </c>
      <c r="D1372" s="27">
        <v>114458.205</v>
      </c>
      <c r="E1372" s="27" t="str">
        <f t="shared" si="1"/>
        <v>#N/A</v>
      </c>
      <c r="F1372" s="30" t="str">
        <f t="shared" si="2"/>
        <v>#N/A</v>
      </c>
      <c r="G1372" s="30" t="str">
        <f t="shared" si="3"/>
        <v>#N/A</v>
      </c>
      <c r="H1372" s="65" t="str">
        <f t="shared" si="4"/>
        <v>#N/A</v>
      </c>
    </row>
    <row r="1373">
      <c r="A1373" s="26">
        <v>43376.0</v>
      </c>
      <c r="B1373" s="30" t="str">
        <f>IFERROR(VLOOKUP(A1373,'_holidays'!A1373:B3478,2, false),"Ns")</f>
        <v>Ns</v>
      </c>
      <c r="C1373" s="30" t="str">
        <f>IFERROR(VLOOKUP(A1373,'_holidays'!A1373:C3478,3,False),"Ns")</f>
        <v>Ns</v>
      </c>
      <c r="D1373" s="27">
        <v>115490.835</v>
      </c>
      <c r="E1373" s="27" t="str">
        <f t="shared" si="1"/>
        <v>#N/A</v>
      </c>
      <c r="F1373" s="30" t="str">
        <f t="shared" si="2"/>
        <v>#N/A</v>
      </c>
      <c r="G1373" s="30" t="str">
        <f t="shared" si="3"/>
        <v>#N/A</v>
      </c>
      <c r="H1373" s="65" t="str">
        <f t="shared" si="4"/>
        <v>#N/A</v>
      </c>
    </row>
    <row r="1374">
      <c r="A1374" s="26">
        <v>43377.0</v>
      </c>
      <c r="B1374" s="30" t="str">
        <f>IFERROR(VLOOKUP(A1374,'_holidays'!A1374:B3479,2, false),"Ns")</f>
        <v>Ns</v>
      </c>
      <c r="C1374" s="30" t="str">
        <f>IFERROR(VLOOKUP(A1374,'_holidays'!A1374:C3479,3,False),"Ns")</f>
        <v>Ns</v>
      </c>
      <c r="D1374" s="27">
        <v>115294.12</v>
      </c>
      <c r="E1374" s="27" t="str">
        <f t="shared" si="1"/>
        <v>#N/A</v>
      </c>
      <c r="F1374" s="30" t="str">
        <f t="shared" si="2"/>
        <v>#N/A</v>
      </c>
      <c r="G1374" s="30" t="str">
        <f t="shared" si="3"/>
        <v>#N/A</v>
      </c>
      <c r="H1374" s="65" t="str">
        <f t="shared" si="4"/>
        <v>#N/A</v>
      </c>
    </row>
    <row r="1375">
      <c r="A1375" s="26">
        <v>43378.0</v>
      </c>
      <c r="B1375" s="30" t="str">
        <f>IFERROR(VLOOKUP(A1375,'_holidays'!A1375:B3480,2, false),"Ns")</f>
        <v>Ns</v>
      </c>
      <c r="C1375" s="30" t="str">
        <f>IFERROR(VLOOKUP(A1375,'_holidays'!A1375:C3480,3,False),"Ns")</f>
        <v>Ns</v>
      </c>
      <c r="D1375" s="27">
        <v>112576.545</v>
      </c>
      <c r="E1375" s="27" t="str">
        <f t="shared" si="1"/>
        <v>#N/A</v>
      </c>
      <c r="F1375" s="30" t="str">
        <f t="shared" si="2"/>
        <v>#N/A</v>
      </c>
      <c r="G1375" s="30" t="str">
        <f t="shared" si="3"/>
        <v>#N/A</v>
      </c>
      <c r="H1375" s="65" t="str">
        <f t="shared" si="4"/>
        <v>#N/A</v>
      </c>
    </row>
    <row r="1376">
      <c r="A1376" s="26">
        <v>43379.0</v>
      </c>
      <c r="B1376" s="30" t="str">
        <f>IFERROR(VLOOKUP(A1376,'_holidays'!A1376:B3481,2, false),"Ns")</f>
        <v>Ns</v>
      </c>
      <c r="C1376" s="30" t="str">
        <f>IFERROR(VLOOKUP(A1376,'_holidays'!A1376:C3481,3,False),"Ns")</f>
        <v>Ns</v>
      </c>
      <c r="D1376" s="27">
        <v>102988.145</v>
      </c>
      <c r="E1376" s="27" t="str">
        <f t="shared" si="1"/>
        <v>#N/A</v>
      </c>
      <c r="F1376" s="30" t="str">
        <f t="shared" si="2"/>
        <v>#N/A</v>
      </c>
      <c r="G1376" s="30" t="str">
        <f t="shared" si="3"/>
        <v>#N/A</v>
      </c>
      <c r="H1376" s="65" t="str">
        <f t="shared" si="4"/>
        <v>#N/A</v>
      </c>
    </row>
    <row r="1377">
      <c r="A1377" s="26">
        <v>43380.0</v>
      </c>
      <c r="B1377" s="30" t="str">
        <f>IFERROR(VLOOKUP(A1377,'_holidays'!A1377:B3482,2, false),"Ns")</f>
        <v>Ns</v>
      </c>
      <c r="C1377" s="30" t="str">
        <f>IFERROR(VLOOKUP(A1377,'_holidays'!A1377:C3482,3,False),"Ns")</f>
        <v>Ns</v>
      </c>
      <c r="D1377" s="27">
        <v>100476.705</v>
      </c>
      <c r="E1377" s="27" t="str">
        <f t="shared" si="1"/>
        <v>#N/A</v>
      </c>
      <c r="F1377" s="30" t="str">
        <f t="shared" si="2"/>
        <v>#N/A</v>
      </c>
      <c r="G1377" s="30" t="str">
        <f t="shared" si="3"/>
        <v>#N/A</v>
      </c>
      <c r="H1377" s="65" t="str">
        <f t="shared" si="4"/>
        <v>#N/A</v>
      </c>
    </row>
    <row r="1378">
      <c r="A1378" s="26">
        <v>43381.0</v>
      </c>
      <c r="B1378" s="30" t="str">
        <f>IFERROR(VLOOKUP(A1378,'_holidays'!A1378:B3483,2, false),"Ns")</f>
        <v>Ns</v>
      </c>
      <c r="C1378" s="30" t="str">
        <f>IFERROR(VLOOKUP(A1378,'_holidays'!A1378:C3483,3,False),"Ns")</f>
        <v>Ns</v>
      </c>
      <c r="D1378" s="27">
        <v>113945.5</v>
      </c>
      <c r="E1378" s="27" t="str">
        <f t="shared" si="1"/>
        <v>#N/A</v>
      </c>
      <c r="F1378" s="30" t="str">
        <f t="shared" si="2"/>
        <v>#N/A</v>
      </c>
      <c r="G1378" s="30" t="str">
        <f t="shared" si="3"/>
        <v>#N/A</v>
      </c>
      <c r="H1378" s="65" t="str">
        <f t="shared" si="4"/>
        <v>#N/A</v>
      </c>
    </row>
    <row r="1379">
      <c r="A1379" s="26">
        <v>43382.0</v>
      </c>
      <c r="B1379" s="30" t="str">
        <f>IFERROR(VLOOKUP(A1379,'_holidays'!A1379:B3484,2, false),"Ns")</f>
        <v>Ns</v>
      </c>
      <c r="C1379" s="30" t="str">
        <f>IFERROR(VLOOKUP(A1379,'_holidays'!A1379:C3484,3,False),"Ns")</f>
        <v>Ns</v>
      </c>
      <c r="D1379" s="27">
        <v>116449.31</v>
      </c>
      <c r="E1379" s="27" t="str">
        <f t="shared" si="1"/>
        <v>#N/A</v>
      </c>
      <c r="F1379" s="30" t="str">
        <f t="shared" si="2"/>
        <v>#N/A</v>
      </c>
      <c r="G1379" s="30" t="str">
        <f t="shared" si="3"/>
        <v>#N/A</v>
      </c>
      <c r="H1379" s="65" t="str">
        <f t="shared" si="4"/>
        <v>#N/A</v>
      </c>
    </row>
    <row r="1380">
      <c r="A1380" s="26">
        <v>43383.0</v>
      </c>
      <c r="B1380" s="30" t="str">
        <f>IFERROR(VLOOKUP(A1380,'_holidays'!A1380:B3485,2, false),"Ns")</f>
        <v>Y</v>
      </c>
      <c r="C1380" s="30" t="str">
        <f>IFERROR(VLOOKUP(A1380,'_holidays'!A1380:C3485,3,False),"Ns")</f>
        <v>N</v>
      </c>
      <c r="D1380" s="27">
        <v>109551.08</v>
      </c>
      <c r="E1380" s="27">
        <f t="shared" si="1"/>
        <v>109551.08</v>
      </c>
      <c r="F1380" s="30" t="str">
        <f t="shared" si="2"/>
        <v>#N/A</v>
      </c>
      <c r="G1380" s="30" t="str">
        <f t="shared" si="3"/>
        <v>#N/A</v>
      </c>
      <c r="H1380" s="67">
        <f t="shared" si="4"/>
        <v>109551.08</v>
      </c>
    </row>
    <row r="1381">
      <c r="A1381" s="26">
        <v>43384.0</v>
      </c>
      <c r="B1381" s="30" t="str">
        <f>IFERROR(VLOOKUP(A1381,'_holidays'!A1381:B3486,2, false),"Ns")</f>
        <v>Y</v>
      </c>
      <c r="C1381" s="30" t="str">
        <f>IFERROR(VLOOKUP(A1381,'_holidays'!A1381:C3486,3,False),"Ns")</f>
        <v>N</v>
      </c>
      <c r="D1381" s="27">
        <v>110432.33</v>
      </c>
      <c r="E1381" s="27">
        <f t="shared" si="1"/>
        <v>110432.33</v>
      </c>
      <c r="F1381" s="30" t="str">
        <f t="shared" si="2"/>
        <v>#N/A</v>
      </c>
      <c r="G1381" s="30" t="str">
        <f t="shared" si="3"/>
        <v>#N/A</v>
      </c>
      <c r="H1381" s="67">
        <f t="shared" si="4"/>
        <v>110432.33</v>
      </c>
    </row>
    <row r="1382">
      <c r="A1382" s="26">
        <v>43385.0</v>
      </c>
      <c r="B1382" s="30" t="str">
        <f>IFERROR(VLOOKUP(A1382,'_holidays'!A1382:B3487,2, false),"Ns")</f>
        <v>Y</v>
      </c>
      <c r="C1382" s="30" t="str">
        <f>IFERROR(VLOOKUP(A1382,'_holidays'!A1382:C3487,3,False),"Ns")</f>
        <v>N</v>
      </c>
      <c r="D1382" s="27">
        <v>110457.335</v>
      </c>
      <c r="E1382" s="27">
        <f t="shared" si="1"/>
        <v>110457.335</v>
      </c>
      <c r="F1382" s="30" t="str">
        <f t="shared" si="2"/>
        <v>#N/A</v>
      </c>
      <c r="G1382" s="30" t="str">
        <f t="shared" si="3"/>
        <v>#N/A</v>
      </c>
      <c r="H1382" s="67">
        <f t="shared" si="4"/>
        <v>110457.335</v>
      </c>
    </row>
    <row r="1383">
      <c r="A1383" s="26">
        <v>43386.0</v>
      </c>
      <c r="B1383" s="30" t="str">
        <f>IFERROR(VLOOKUP(A1383,'_holidays'!A1383:B3488,2, false),"Ns")</f>
        <v>Y</v>
      </c>
      <c r="C1383" s="30" t="str">
        <f>IFERROR(VLOOKUP(A1383,'_holidays'!A1383:C3488,3,False),"Ns")</f>
        <v>N</v>
      </c>
      <c r="D1383" s="27">
        <v>96584.745</v>
      </c>
      <c r="E1383" s="27">
        <f t="shared" si="1"/>
        <v>96584.745</v>
      </c>
      <c r="F1383" s="30" t="str">
        <f t="shared" si="2"/>
        <v>#N/A</v>
      </c>
      <c r="G1383" s="30" t="str">
        <f t="shared" si="3"/>
        <v>#N/A</v>
      </c>
      <c r="H1383" s="67">
        <f t="shared" si="4"/>
        <v>96584.745</v>
      </c>
    </row>
    <row r="1384">
      <c r="A1384" s="26">
        <v>43387.0</v>
      </c>
      <c r="B1384" s="30" t="str">
        <f>IFERROR(VLOOKUP(A1384,'_holidays'!A1384:B3489,2, false),"Ns")</f>
        <v>Y</v>
      </c>
      <c r="C1384" s="30" t="str">
        <f>IFERROR(VLOOKUP(A1384,'_holidays'!A1384:C3489,3,False),"Ns")</f>
        <v>N</v>
      </c>
      <c r="D1384" s="27">
        <v>90918.615</v>
      </c>
      <c r="E1384" s="27">
        <f t="shared" si="1"/>
        <v>90918.615</v>
      </c>
      <c r="F1384" s="30" t="str">
        <f t="shared" si="2"/>
        <v>#N/A</v>
      </c>
      <c r="G1384" s="30" t="str">
        <f t="shared" si="3"/>
        <v>#N/A</v>
      </c>
      <c r="H1384" s="67">
        <f t="shared" si="4"/>
        <v>90918.615</v>
      </c>
    </row>
    <row r="1385">
      <c r="A1385" s="26">
        <v>43388.0</v>
      </c>
      <c r="B1385" s="30" t="str">
        <f>IFERROR(VLOOKUP(A1385,'_holidays'!A1385:B3490,2, false),"Ns")</f>
        <v>Y</v>
      </c>
      <c r="C1385" s="30" t="str">
        <f>IFERROR(VLOOKUP(A1385,'_holidays'!A1385:C3490,3,False),"Ns")</f>
        <v>N</v>
      </c>
      <c r="D1385" s="27">
        <v>108070.275</v>
      </c>
      <c r="E1385" s="27">
        <f t="shared" si="1"/>
        <v>108070.275</v>
      </c>
      <c r="F1385" s="30" t="str">
        <f t="shared" si="2"/>
        <v>#N/A</v>
      </c>
      <c r="G1385" s="30" t="str">
        <f t="shared" si="3"/>
        <v>#N/A</v>
      </c>
      <c r="H1385" s="67">
        <f t="shared" si="4"/>
        <v>108070.275</v>
      </c>
    </row>
    <row r="1386">
      <c r="A1386" s="26">
        <v>43389.0</v>
      </c>
      <c r="B1386" s="30" t="str">
        <f>IFERROR(VLOOKUP(A1386,'_holidays'!A1386:B3491,2, false),"Ns")</f>
        <v>Y</v>
      </c>
      <c r="C1386" s="30" t="str">
        <f>IFERROR(VLOOKUP(A1386,'_holidays'!A1386:C3491,3,False),"Ns")</f>
        <v>N</v>
      </c>
      <c r="D1386" s="27">
        <v>113889.41</v>
      </c>
      <c r="E1386" s="27">
        <f t="shared" si="1"/>
        <v>113889.41</v>
      </c>
      <c r="F1386" s="30" t="str">
        <f t="shared" si="2"/>
        <v>#N/A</v>
      </c>
      <c r="G1386" s="30" t="str">
        <f t="shared" si="3"/>
        <v>#N/A</v>
      </c>
      <c r="H1386" s="67">
        <f t="shared" si="4"/>
        <v>113889.41</v>
      </c>
    </row>
    <row r="1387">
      <c r="A1387" s="26">
        <v>43390.0</v>
      </c>
      <c r="B1387" s="30" t="str">
        <f>IFERROR(VLOOKUP(A1387,'_holidays'!A1387:B3492,2, false),"Ns")</f>
        <v>Y</v>
      </c>
      <c r="C1387" s="30" t="str">
        <f>IFERROR(VLOOKUP(A1387,'_holidays'!A1387:C3492,3,False),"Ns")</f>
        <v>N</v>
      </c>
      <c r="D1387" s="27">
        <v>112592.26</v>
      </c>
      <c r="E1387" s="27">
        <f t="shared" si="1"/>
        <v>112592.26</v>
      </c>
      <c r="F1387" s="30" t="str">
        <f t="shared" si="2"/>
        <v>#N/A</v>
      </c>
      <c r="G1387" s="30" t="str">
        <f t="shared" si="3"/>
        <v>#N/A</v>
      </c>
      <c r="H1387" s="67">
        <f t="shared" si="4"/>
        <v>112592.26</v>
      </c>
    </row>
    <row r="1388">
      <c r="A1388" s="26">
        <v>43391.0</v>
      </c>
      <c r="B1388" s="30" t="str">
        <f>IFERROR(VLOOKUP(A1388,'_holidays'!A1388:B3493,2, false),"Ns")</f>
        <v>Y</v>
      </c>
      <c r="C1388" s="30" t="str">
        <f>IFERROR(VLOOKUP(A1388,'_holidays'!A1388:C3493,3,False),"Ns")</f>
        <v>N</v>
      </c>
      <c r="D1388" s="27">
        <v>112806.585</v>
      </c>
      <c r="E1388" s="27">
        <f t="shared" si="1"/>
        <v>112806.585</v>
      </c>
      <c r="F1388" s="30" t="str">
        <f t="shared" si="2"/>
        <v>#N/A</v>
      </c>
      <c r="G1388" s="30" t="str">
        <f t="shared" si="3"/>
        <v>#N/A</v>
      </c>
      <c r="H1388" s="67">
        <f t="shared" si="4"/>
        <v>112806.585</v>
      </c>
    </row>
    <row r="1389">
      <c r="A1389" s="26">
        <v>43392.0</v>
      </c>
      <c r="B1389" s="30" t="str">
        <f>IFERROR(VLOOKUP(A1389,'_holidays'!A1389:B3494,2, false),"Ns")</f>
        <v>Y</v>
      </c>
      <c r="C1389" s="30" t="str">
        <f>IFERROR(VLOOKUP(A1389,'_holidays'!A1389:C3494,3,False),"Ns")</f>
        <v>N</v>
      </c>
      <c r="D1389" s="27">
        <v>107940.16</v>
      </c>
      <c r="E1389" s="27">
        <f t="shared" si="1"/>
        <v>107940.16</v>
      </c>
      <c r="F1389" s="30" t="str">
        <f t="shared" si="2"/>
        <v>#N/A</v>
      </c>
      <c r="G1389" s="30" t="str">
        <f t="shared" si="3"/>
        <v>#N/A</v>
      </c>
      <c r="H1389" s="67">
        <f t="shared" si="4"/>
        <v>107940.16</v>
      </c>
    </row>
    <row r="1390">
      <c r="A1390" s="26">
        <v>43393.0</v>
      </c>
      <c r="B1390" s="30" t="str">
        <f>IFERROR(VLOOKUP(A1390,'_holidays'!A1390:B3495,2, false),"Ns")</f>
        <v>Y</v>
      </c>
      <c r="C1390" s="30" t="str">
        <f>IFERROR(VLOOKUP(A1390,'_holidays'!A1390:C3495,3,False),"Ns")</f>
        <v>N</v>
      </c>
      <c r="D1390" s="27">
        <v>99368.855</v>
      </c>
      <c r="E1390" s="27">
        <f t="shared" si="1"/>
        <v>99368.855</v>
      </c>
      <c r="F1390" s="30" t="str">
        <f t="shared" si="2"/>
        <v>#N/A</v>
      </c>
      <c r="G1390" s="30" t="str">
        <f t="shared" si="3"/>
        <v>#N/A</v>
      </c>
      <c r="H1390" s="67">
        <f t="shared" si="4"/>
        <v>99368.855</v>
      </c>
    </row>
    <row r="1391">
      <c r="A1391" s="26">
        <v>43394.0</v>
      </c>
      <c r="B1391" s="30" t="str">
        <f>IFERROR(VLOOKUP(A1391,'_holidays'!A1391:B3496,2, false),"Ns")</f>
        <v>Y</v>
      </c>
      <c r="C1391" s="30" t="str">
        <f>IFERROR(VLOOKUP(A1391,'_holidays'!A1391:C3496,3,False),"Ns")</f>
        <v>N</v>
      </c>
      <c r="D1391" s="27">
        <v>98427.53</v>
      </c>
      <c r="E1391" s="27">
        <f t="shared" si="1"/>
        <v>98427.53</v>
      </c>
      <c r="F1391" s="30" t="str">
        <f t="shared" si="2"/>
        <v>#N/A</v>
      </c>
      <c r="G1391" s="30" t="str">
        <f t="shared" si="3"/>
        <v>#N/A</v>
      </c>
      <c r="H1391" s="67">
        <f t="shared" si="4"/>
        <v>98427.53</v>
      </c>
    </row>
    <row r="1392">
      <c r="A1392" s="26">
        <v>43395.0</v>
      </c>
      <c r="B1392" s="30" t="str">
        <f>IFERROR(VLOOKUP(A1392,'_holidays'!A1392:B3497,2, false),"Ns")</f>
        <v>Y</v>
      </c>
      <c r="C1392" s="30" t="str">
        <f>IFERROR(VLOOKUP(A1392,'_holidays'!A1392:C3497,3,False),"Ns")</f>
        <v>N</v>
      </c>
      <c r="D1392" s="27">
        <v>105893.615</v>
      </c>
      <c r="E1392" s="27">
        <f t="shared" si="1"/>
        <v>105893.615</v>
      </c>
      <c r="F1392" s="30" t="str">
        <f t="shared" si="2"/>
        <v>#N/A</v>
      </c>
      <c r="G1392" s="30" t="str">
        <f t="shared" si="3"/>
        <v>#N/A</v>
      </c>
      <c r="H1392" s="67">
        <f t="shared" si="4"/>
        <v>105893.615</v>
      </c>
    </row>
    <row r="1393">
      <c r="A1393" s="26">
        <v>43396.0</v>
      </c>
      <c r="B1393" s="30" t="str">
        <f>IFERROR(VLOOKUP(A1393,'_holidays'!A1393:B3498,2, false),"Ns")</f>
        <v>Y</v>
      </c>
      <c r="C1393" s="30" t="str">
        <f>IFERROR(VLOOKUP(A1393,'_holidays'!A1393:C3498,3,False),"Ns")</f>
        <v>N</v>
      </c>
      <c r="D1393" s="27">
        <v>109241.565</v>
      </c>
      <c r="E1393" s="27">
        <f t="shared" si="1"/>
        <v>109241.565</v>
      </c>
      <c r="F1393" s="30" t="str">
        <f t="shared" si="2"/>
        <v>#N/A</v>
      </c>
      <c r="G1393" s="30" t="str">
        <f t="shared" si="3"/>
        <v>#N/A</v>
      </c>
      <c r="H1393" s="67">
        <f t="shared" si="4"/>
        <v>109241.565</v>
      </c>
    </row>
    <row r="1394">
      <c r="A1394" s="26">
        <v>43397.0</v>
      </c>
      <c r="B1394" s="30" t="str">
        <f>IFERROR(VLOOKUP(A1394,'_holidays'!A1394:B3499,2, false),"Ns")</f>
        <v>Y</v>
      </c>
      <c r="C1394" s="30" t="str">
        <f>IFERROR(VLOOKUP(A1394,'_holidays'!A1394:C3499,3,False),"Ns")</f>
        <v>N</v>
      </c>
      <c r="D1394" s="27">
        <v>111423.365</v>
      </c>
      <c r="E1394" s="27">
        <f t="shared" si="1"/>
        <v>111423.365</v>
      </c>
      <c r="F1394" s="30" t="str">
        <f t="shared" si="2"/>
        <v>#N/A</v>
      </c>
      <c r="G1394" s="30" t="str">
        <f t="shared" si="3"/>
        <v>#N/A</v>
      </c>
      <c r="H1394" s="67">
        <f t="shared" si="4"/>
        <v>111423.365</v>
      </c>
    </row>
    <row r="1395">
      <c r="A1395" s="26">
        <v>43398.0</v>
      </c>
      <c r="B1395" s="30" t="str">
        <f>IFERROR(VLOOKUP(A1395,'_holidays'!A1395:B3500,2, false),"Ns")</f>
        <v>Y</v>
      </c>
      <c r="C1395" s="30" t="str">
        <f>IFERROR(VLOOKUP(A1395,'_holidays'!A1395:C3500,3,False),"Ns")</f>
        <v>N</v>
      </c>
      <c r="D1395" s="27">
        <v>112414.39</v>
      </c>
      <c r="E1395" s="27">
        <f t="shared" si="1"/>
        <v>112414.39</v>
      </c>
      <c r="F1395" s="30" t="str">
        <f t="shared" si="2"/>
        <v>#N/A</v>
      </c>
      <c r="G1395" s="30" t="str">
        <f t="shared" si="3"/>
        <v>#N/A</v>
      </c>
      <c r="H1395" s="67">
        <f t="shared" si="4"/>
        <v>112414.39</v>
      </c>
    </row>
    <row r="1396">
      <c r="A1396" s="26">
        <v>43399.0</v>
      </c>
      <c r="B1396" s="30" t="str">
        <f>IFERROR(VLOOKUP(A1396,'_holidays'!A1396:B3501,2, false),"Ns")</f>
        <v>Y</v>
      </c>
      <c r="C1396" s="30" t="str">
        <f>IFERROR(VLOOKUP(A1396,'_holidays'!A1396:C3501,3,False),"Ns")</f>
        <v>N</v>
      </c>
      <c r="D1396" s="27">
        <v>111145.12</v>
      </c>
      <c r="E1396" s="27">
        <f t="shared" si="1"/>
        <v>111145.12</v>
      </c>
      <c r="F1396" s="30" t="str">
        <f t="shared" si="2"/>
        <v>#N/A</v>
      </c>
      <c r="G1396" s="30" t="str">
        <f t="shared" si="3"/>
        <v>#N/A</v>
      </c>
      <c r="H1396" s="67">
        <f t="shared" si="4"/>
        <v>111145.12</v>
      </c>
    </row>
    <row r="1397">
      <c r="A1397" s="26">
        <v>43400.0</v>
      </c>
      <c r="B1397" s="30" t="str">
        <f>IFERROR(VLOOKUP(A1397,'_holidays'!A1397:B3502,2, false),"Ns")</f>
        <v>Y</v>
      </c>
      <c r="C1397" s="30" t="str">
        <f>IFERROR(VLOOKUP(A1397,'_holidays'!A1397:C3502,3,False),"Ns")</f>
        <v>N</v>
      </c>
      <c r="D1397" s="27">
        <v>97973.985</v>
      </c>
      <c r="E1397" s="27">
        <f t="shared" si="1"/>
        <v>97973.985</v>
      </c>
      <c r="F1397" s="30" t="str">
        <f t="shared" si="2"/>
        <v>#N/A</v>
      </c>
      <c r="G1397" s="30" t="str">
        <f t="shared" si="3"/>
        <v>#N/A</v>
      </c>
      <c r="H1397" s="67">
        <f t="shared" si="4"/>
        <v>97973.985</v>
      </c>
    </row>
    <row r="1398">
      <c r="A1398" s="26">
        <v>43401.0</v>
      </c>
      <c r="B1398" s="30" t="str">
        <f>IFERROR(VLOOKUP(A1398,'_holidays'!A1398:B3503,2, false),"Ns")</f>
        <v>Y</v>
      </c>
      <c r="C1398" s="30" t="str">
        <f>IFERROR(VLOOKUP(A1398,'_holidays'!A1398:C3503,3,False),"Ns")</f>
        <v>N</v>
      </c>
      <c r="D1398" s="27">
        <v>95624.015</v>
      </c>
      <c r="E1398" s="27">
        <f t="shared" si="1"/>
        <v>95624.015</v>
      </c>
      <c r="F1398" s="30" t="str">
        <f t="shared" si="2"/>
        <v>#N/A</v>
      </c>
      <c r="G1398" s="30" t="str">
        <f t="shared" si="3"/>
        <v>#N/A</v>
      </c>
      <c r="H1398" s="67">
        <f t="shared" si="4"/>
        <v>95624.015</v>
      </c>
    </row>
    <row r="1399">
      <c r="A1399" s="26">
        <v>43402.0</v>
      </c>
      <c r="B1399" s="30" t="str">
        <f>IFERROR(VLOOKUP(A1399,'_holidays'!A1399:B3504,2, false),"Ns")</f>
        <v>Y</v>
      </c>
      <c r="C1399" s="30" t="str">
        <f>IFERROR(VLOOKUP(A1399,'_holidays'!A1399:C3504,3,False),"Ns")</f>
        <v>N</v>
      </c>
      <c r="D1399" s="27">
        <v>110196.615</v>
      </c>
      <c r="E1399" s="27">
        <f t="shared" si="1"/>
        <v>110196.615</v>
      </c>
      <c r="F1399" s="30" t="str">
        <f t="shared" si="2"/>
        <v>#N/A</v>
      </c>
      <c r="G1399" s="30" t="str">
        <f t="shared" si="3"/>
        <v>#N/A</v>
      </c>
      <c r="H1399" s="67">
        <f t="shared" si="4"/>
        <v>110196.615</v>
      </c>
    </row>
    <row r="1400">
      <c r="A1400" s="26">
        <v>43403.0</v>
      </c>
      <c r="B1400" s="30" t="str">
        <f>IFERROR(VLOOKUP(A1400,'_holidays'!A1400:B3505,2, false),"Ns")</f>
        <v>Y</v>
      </c>
      <c r="C1400" s="30" t="str">
        <f>IFERROR(VLOOKUP(A1400,'_holidays'!A1400:C3505,3,False),"Ns")</f>
        <v>N</v>
      </c>
      <c r="D1400" s="27">
        <v>113459.025</v>
      </c>
      <c r="E1400" s="27">
        <f t="shared" si="1"/>
        <v>113459.025</v>
      </c>
      <c r="F1400" s="30" t="str">
        <f t="shared" si="2"/>
        <v>#N/A</v>
      </c>
      <c r="G1400" s="30" t="str">
        <f t="shared" si="3"/>
        <v>#N/A</v>
      </c>
      <c r="H1400" s="67">
        <f t="shared" si="4"/>
        <v>113459.025</v>
      </c>
    </row>
    <row r="1401">
      <c r="A1401" s="26">
        <v>43404.0</v>
      </c>
      <c r="B1401" s="30" t="str">
        <f>IFERROR(VLOOKUP(A1401,'_holidays'!A1401:B3506,2, false),"Ns")</f>
        <v>Y</v>
      </c>
      <c r="C1401" s="30" t="str">
        <f>IFERROR(VLOOKUP(A1401,'_holidays'!A1401:C3506,3,False),"Ns")</f>
        <v>N</v>
      </c>
      <c r="D1401" s="27">
        <v>114402.745</v>
      </c>
      <c r="E1401" s="27">
        <f t="shared" si="1"/>
        <v>114402.745</v>
      </c>
      <c r="F1401" s="30" t="str">
        <f t="shared" si="2"/>
        <v>#N/A</v>
      </c>
      <c r="G1401" s="30" t="str">
        <f t="shared" si="3"/>
        <v>#N/A</v>
      </c>
      <c r="H1401" s="67">
        <f t="shared" si="4"/>
        <v>114402.745</v>
      </c>
    </row>
    <row r="1402">
      <c r="A1402" s="26">
        <v>43405.0</v>
      </c>
      <c r="B1402" s="30" t="str">
        <f>IFERROR(VLOOKUP(A1402,'_holidays'!A1402:B3507,2, false),"Ns")</f>
        <v>Ns</v>
      </c>
      <c r="C1402" s="30" t="str">
        <f>IFERROR(VLOOKUP(A1402,'_holidays'!A1402:C3507,3,False),"Ns")</f>
        <v>Ns</v>
      </c>
      <c r="D1402" s="27">
        <v>119350.665</v>
      </c>
      <c r="E1402" s="27" t="str">
        <f t="shared" si="1"/>
        <v>#N/A</v>
      </c>
      <c r="F1402" s="30" t="str">
        <f t="shared" si="2"/>
        <v>#N/A</v>
      </c>
      <c r="G1402" s="30" t="str">
        <f t="shared" si="3"/>
        <v>#N/A</v>
      </c>
      <c r="H1402" s="65" t="str">
        <f t="shared" si="4"/>
        <v>#N/A</v>
      </c>
    </row>
    <row r="1403">
      <c r="A1403" s="26">
        <v>43406.0</v>
      </c>
      <c r="B1403" s="30" t="str">
        <f>IFERROR(VLOOKUP(A1403,'_holidays'!A1403:B3508,2, false),"Ns")</f>
        <v>Ns</v>
      </c>
      <c r="C1403" s="30" t="str">
        <f>IFERROR(VLOOKUP(A1403,'_holidays'!A1403:C3508,3,False),"Ns")</f>
        <v>Ns</v>
      </c>
      <c r="D1403" s="27">
        <v>116793.855</v>
      </c>
      <c r="E1403" s="27" t="str">
        <f t="shared" si="1"/>
        <v>#N/A</v>
      </c>
      <c r="F1403" s="30" t="str">
        <f t="shared" si="2"/>
        <v>#N/A</v>
      </c>
      <c r="G1403" s="30" t="str">
        <f t="shared" si="3"/>
        <v>#N/A</v>
      </c>
      <c r="H1403" s="65" t="str">
        <f t="shared" si="4"/>
        <v>#N/A</v>
      </c>
    </row>
    <row r="1404">
      <c r="A1404" s="26">
        <v>43407.0</v>
      </c>
      <c r="B1404" s="30" t="str">
        <f>IFERROR(VLOOKUP(A1404,'_holidays'!A1404:B3509,2, false),"Ns")</f>
        <v>Ns</v>
      </c>
      <c r="C1404" s="30" t="str">
        <f>IFERROR(VLOOKUP(A1404,'_holidays'!A1404:C3509,3,False),"Ns")</f>
        <v>Ns</v>
      </c>
      <c r="D1404" s="27">
        <v>93859.285</v>
      </c>
      <c r="E1404" s="27" t="str">
        <f t="shared" si="1"/>
        <v>#N/A</v>
      </c>
      <c r="F1404" s="30" t="str">
        <f t="shared" si="2"/>
        <v>#N/A</v>
      </c>
      <c r="G1404" s="30" t="str">
        <f t="shared" si="3"/>
        <v>#N/A</v>
      </c>
      <c r="H1404" s="65" t="str">
        <f t="shared" si="4"/>
        <v>#N/A</v>
      </c>
    </row>
    <row r="1405">
      <c r="A1405" s="26">
        <v>43408.0</v>
      </c>
      <c r="B1405" s="30" t="str">
        <f>IFERROR(VLOOKUP(A1405,'_holidays'!A1405:B3510,2, false),"Ns")</f>
        <v>Ns</v>
      </c>
      <c r="C1405" s="30" t="str">
        <f>IFERROR(VLOOKUP(A1405,'_holidays'!A1405:C3510,3,False),"Ns")</f>
        <v>Ns</v>
      </c>
      <c r="D1405" s="27">
        <v>96432.625</v>
      </c>
      <c r="E1405" s="27" t="str">
        <f t="shared" si="1"/>
        <v>#N/A</v>
      </c>
      <c r="F1405" s="30" t="str">
        <f t="shared" si="2"/>
        <v>#N/A</v>
      </c>
      <c r="G1405" s="30" t="str">
        <f t="shared" si="3"/>
        <v>#N/A</v>
      </c>
      <c r="H1405" s="65" t="str">
        <f t="shared" si="4"/>
        <v>#N/A</v>
      </c>
    </row>
    <row r="1406">
      <c r="A1406" s="26">
        <v>43409.0</v>
      </c>
      <c r="B1406" s="30" t="str">
        <f>IFERROR(VLOOKUP(A1406,'_holidays'!A1406:B3511,2, false),"Ns")</f>
        <v>Ns</v>
      </c>
      <c r="C1406" s="30" t="str">
        <f>IFERROR(VLOOKUP(A1406,'_holidays'!A1406:C3511,3,False),"Ns")</f>
        <v>Ns</v>
      </c>
      <c r="D1406" s="27">
        <v>107014.075</v>
      </c>
      <c r="E1406" s="27" t="str">
        <f t="shared" si="1"/>
        <v>#N/A</v>
      </c>
      <c r="F1406" s="30" t="str">
        <f t="shared" si="2"/>
        <v>#N/A</v>
      </c>
      <c r="G1406" s="30" t="str">
        <f t="shared" si="3"/>
        <v>#N/A</v>
      </c>
      <c r="H1406" s="65" t="str">
        <f t="shared" si="4"/>
        <v>#N/A</v>
      </c>
    </row>
    <row r="1407">
      <c r="A1407" s="26">
        <v>43410.0</v>
      </c>
      <c r="B1407" s="30" t="str">
        <f>IFERROR(VLOOKUP(A1407,'_holidays'!A1407:B3512,2, false),"Ns")</f>
        <v>Ns</v>
      </c>
      <c r="C1407" s="30" t="str">
        <f>IFERROR(VLOOKUP(A1407,'_holidays'!A1407:C3512,3,False),"Ns")</f>
        <v>Ns</v>
      </c>
      <c r="D1407" s="27">
        <v>100696.565</v>
      </c>
      <c r="E1407" s="27" t="str">
        <f t="shared" si="1"/>
        <v>#N/A</v>
      </c>
      <c r="F1407" s="30" t="str">
        <f t="shared" si="2"/>
        <v>#N/A</v>
      </c>
      <c r="G1407" s="30" t="str">
        <f t="shared" si="3"/>
        <v>#N/A</v>
      </c>
      <c r="H1407" s="65" t="str">
        <f t="shared" si="4"/>
        <v>#N/A</v>
      </c>
    </row>
    <row r="1408">
      <c r="A1408" s="26">
        <v>43411.0</v>
      </c>
      <c r="B1408" s="30" t="str">
        <f>IFERROR(VLOOKUP(A1408,'_holidays'!A1408:B3513,2, false),"Ns")</f>
        <v>Ns</v>
      </c>
      <c r="C1408" s="30" t="str">
        <f>IFERROR(VLOOKUP(A1408,'_holidays'!A1408:C3513,3,False),"Ns")</f>
        <v>Ns</v>
      </c>
      <c r="D1408" s="27">
        <v>106387.195</v>
      </c>
      <c r="E1408" s="27" t="str">
        <f t="shared" si="1"/>
        <v>#N/A</v>
      </c>
      <c r="F1408" s="30" t="str">
        <f t="shared" si="2"/>
        <v>#N/A</v>
      </c>
      <c r="G1408" s="30" t="str">
        <f t="shared" si="3"/>
        <v>#N/A</v>
      </c>
      <c r="H1408" s="65" t="str">
        <f t="shared" si="4"/>
        <v>#N/A</v>
      </c>
    </row>
    <row r="1409">
      <c r="A1409" s="26">
        <v>43412.0</v>
      </c>
      <c r="B1409" s="30" t="str">
        <f>IFERROR(VLOOKUP(A1409,'_holidays'!A1409:B3514,2, false),"Ns")</f>
        <v>Ns</v>
      </c>
      <c r="C1409" s="30" t="str">
        <f>IFERROR(VLOOKUP(A1409,'_holidays'!A1409:C3514,3,False),"Ns")</f>
        <v>Ns</v>
      </c>
      <c r="D1409" s="27">
        <v>109430.37</v>
      </c>
      <c r="E1409" s="27" t="str">
        <f t="shared" si="1"/>
        <v>#N/A</v>
      </c>
      <c r="F1409" s="30" t="str">
        <f t="shared" si="2"/>
        <v>#N/A</v>
      </c>
      <c r="G1409" s="30" t="str">
        <f t="shared" si="3"/>
        <v>#N/A</v>
      </c>
      <c r="H1409" s="65" t="str">
        <f t="shared" si="4"/>
        <v>#N/A</v>
      </c>
    </row>
    <row r="1410">
      <c r="A1410" s="26">
        <v>43413.0</v>
      </c>
      <c r="B1410" s="30" t="str">
        <f>IFERROR(VLOOKUP(A1410,'_holidays'!A1410:B3515,2, false),"Ns")</f>
        <v>Ns</v>
      </c>
      <c r="C1410" s="30" t="str">
        <f>IFERROR(VLOOKUP(A1410,'_holidays'!A1410:C3515,3,False),"Ns")</f>
        <v>Ns</v>
      </c>
      <c r="D1410" s="27">
        <v>112506.95</v>
      </c>
      <c r="E1410" s="27" t="str">
        <f t="shared" si="1"/>
        <v>#N/A</v>
      </c>
      <c r="F1410" s="30" t="str">
        <f t="shared" si="2"/>
        <v>#N/A</v>
      </c>
      <c r="G1410" s="30" t="str">
        <f t="shared" si="3"/>
        <v>#N/A</v>
      </c>
      <c r="H1410" s="65" t="str">
        <f t="shared" si="4"/>
        <v>#N/A</v>
      </c>
    </row>
    <row r="1411">
      <c r="A1411" s="26">
        <v>43414.0</v>
      </c>
      <c r="B1411" s="30" t="str">
        <f>IFERROR(VLOOKUP(A1411,'_holidays'!A1411:B3516,2, false),"Ns")</f>
        <v>Ns</v>
      </c>
      <c r="C1411" s="30" t="str">
        <f>IFERROR(VLOOKUP(A1411,'_holidays'!A1411:C3516,3,False),"Ns")</f>
        <v>Ns</v>
      </c>
      <c r="D1411" s="27">
        <v>100203.55</v>
      </c>
      <c r="E1411" s="27" t="str">
        <f t="shared" si="1"/>
        <v>#N/A</v>
      </c>
      <c r="F1411" s="30" t="str">
        <f t="shared" si="2"/>
        <v>#N/A</v>
      </c>
      <c r="G1411" s="30" t="str">
        <f t="shared" si="3"/>
        <v>#N/A</v>
      </c>
      <c r="H1411" s="65" t="str">
        <f t="shared" si="4"/>
        <v>#N/A</v>
      </c>
    </row>
    <row r="1412">
      <c r="A1412" s="26">
        <v>43415.0</v>
      </c>
      <c r="B1412" s="30" t="str">
        <f>IFERROR(VLOOKUP(A1412,'_holidays'!A1412:B3517,2, false),"Ns")</f>
        <v>Y</v>
      </c>
      <c r="C1412" s="30" t="str">
        <f>IFERROR(VLOOKUP(A1412,'_holidays'!A1412:C3517,3,False),"Ns")</f>
        <v>N</v>
      </c>
      <c r="D1412" s="27">
        <v>94602.89</v>
      </c>
      <c r="E1412" s="27">
        <f t="shared" si="1"/>
        <v>94602.89</v>
      </c>
      <c r="F1412" s="30" t="str">
        <f t="shared" si="2"/>
        <v>#N/A</v>
      </c>
      <c r="G1412" s="30" t="str">
        <f t="shared" si="3"/>
        <v>#N/A</v>
      </c>
      <c r="H1412" s="67">
        <f t="shared" si="4"/>
        <v>94602.89</v>
      </c>
    </row>
    <row r="1413">
      <c r="A1413" s="26">
        <v>43416.0</v>
      </c>
      <c r="B1413" s="30" t="str">
        <f>IFERROR(VLOOKUP(A1413,'_holidays'!A1413:B3518,2, false),"Ns")</f>
        <v>Y</v>
      </c>
      <c r="C1413" s="30" t="str">
        <f>IFERROR(VLOOKUP(A1413,'_holidays'!A1413:C3518,3,False),"Ns")</f>
        <v>N</v>
      </c>
      <c r="D1413" s="27">
        <v>114159.595</v>
      </c>
      <c r="E1413" s="27">
        <f t="shared" si="1"/>
        <v>114159.595</v>
      </c>
      <c r="F1413" s="30" t="str">
        <f t="shared" si="2"/>
        <v>#N/A</v>
      </c>
      <c r="G1413" s="30" t="str">
        <f t="shared" si="3"/>
        <v>#N/A</v>
      </c>
      <c r="H1413" s="67">
        <f t="shared" si="4"/>
        <v>114159.595</v>
      </c>
    </row>
    <row r="1414">
      <c r="A1414" s="26">
        <v>43417.0</v>
      </c>
      <c r="B1414" s="30" t="str">
        <f>IFERROR(VLOOKUP(A1414,'_holidays'!A1414:B3519,2, false),"Ns")</f>
        <v>Y</v>
      </c>
      <c r="C1414" s="30" t="str">
        <f>IFERROR(VLOOKUP(A1414,'_holidays'!A1414:C3519,3,False),"Ns")</f>
        <v>N</v>
      </c>
      <c r="D1414" s="27">
        <v>120185.265</v>
      </c>
      <c r="E1414" s="27">
        <f t="shared" si="1"/>
        <v>120185.265</v>
      </c>
      <c r="F1414" s="30" t="str">
        <f t="shared" si="2"/>
        <v>#N/A</v>
      </c>
      <c r="G1414" s="30" t="str">
        <f t="shared" si="3"/>
        <v>#N/A</v>
      </c>
      <c r="H1414" s="67">
        <f t="shared" si="4"/>
        <v>120185.265</v>
      </c>
    </row>
    <row r="1415">
      <c r="A1415" s="26">
        <v>43418.0</v>
      </c>
      <c r="B1415" s="30" t="str">
        <f>IFERROR(VLOOKUP(A1415,'_holidays'!A1415:B3520,2, false),"Ns")</f>
        <v>Y</v>
      </c>
      <c r="C1415" s="30" t="str">
        <f>IFERROR(VLOOKUP(A1415,'_holidays'!A1415:C3520,3,False),"Ns")</f>
        <v>N</v>
      </c>
      <c r="D1415" s="27">
        <v>116487.58</v>
      </c>
      <c r="E1415" s="27">
        <f t="shared" si="1"/>
        <v>116487.58</v>
      </c>
      <c r="F1415" s="30" t="str">
        <f t="shared" si="2"/>
        <v>#N/A</v>
      </c>
      <c r="G1415" s="30" t="str">
        <f t="shared" si="3"/>
        <v>#N/A</v>
      </c>
      <c r="H1415" s="67">
        <f t="shared" si="4"/>
        <v>116487.58</v>
      </c>
    </row>
    <row r="1416">
      <c r="A1416" s="26">
        <v>43419.0</v>
      </c>
      <c r="B1416" s="30" t="str">
        <f>IFERROR(VLOOKUP(A1416,'_holidays'!A1416:B3521,2, false),"Ns")</f>
        <v>Y</v>
      </c>
      <c r="C1416" s="30" t="str">
        <f>IFERROR(VLOOKUP(A1416,'_holidays'!A1416:C3521,3,False),"Ns")</f>
        <v>N</v>
      </c>
      <c r="D1416" s="27">
        <v>108628.34</v>
      </c>
      <c r="E1416" s="27">
        <f t="shared" si="1"/>
        <v>108628.34</v>
      </c>
      <c r="F1416" s="30" t="str">
        <f t="shared" si="2"/>
        <v>#N/A</v>
      </c>
      <c r="G1416" s="30" t="str">
        <f t="shared" si="3"/>
        <v>#N/A</v>
      </c>
      <c r="H1416" s="67">
        <f t="shared" si="4"/>
        <v>108628.34</v>
      </c>
    </row>
    <row r="1417">
      <c r="A1417" s="26">
        <v>43420.0</v>
      </c>
      <c r="B1417" s="30" t="str">
        <f>IFERROR(VLOOKUP(A1417,'_holidays'!A1417:B3522,2, false),"Ns")</f>
        <v>Y</v>
      </c>
      <c r="C1417" s="30" t="str">
        <f>IFERROR(VLOOKUP(A1417,'_holidays'!A1417:C3522,3,False),"Ns")</f>
        <v>N</v>
      </c>
      <c r="D1417" s="27">
        <v>107405.925</v>
      </c>
      <c r="E1417" s="27">
        <f t="shared" si="1"/>
        <v>107405.925</v>
      </c>
      <c r="F1417" s="30" t="str">
        <f t="shared" si="2"/>
        <v>#N/A</v>
      </c>
      <c r="G1417" s="30" t="str">
        <f t="shared" si="3"/>
        <v>#N/A</v>
      </c>
      <c r="H1417" s="67">
        <f t="shared" si="4"/>
        <v>107405.925</v>
      </c>
    </row>
    <row r="1418">
      <c r="A1418" s="26">
        <v>43421.0</v>
      </c>
      <c r="B1418" s="30" t="str">
        <f>IFERROR(VLOOKUP(A1418,'_holidays'!A1418:B3523,2, false),"Ns")</f>
        <v>Y</v>
      </c>
      <c r="C1418" s="30" t="str">
        <f>IFERROR(VLOOKUP(A1418,'_holidays'!A1418:C3523,3,False),"Ns")</f>
        <v>N</v>
      </c>
      <c r="D1418" s="27">
        <v>90498.92</v>
      </c>
      <c r="E1418" s="27">
        <f t="shared" si="1"/>
        <v>90498.92</v>
      </c>
      <c r="F1418" s="30" t="str">
        <f t="shared" si="2"/>
        <v>#N/A</v>
      </c>
      <c r="G1418" s="30" t="str">
        <f t="shared" si="3"/>
        <v>#N/A</v>
      </c>
      <c r="H1418" s="67">
        <f t="shared" si="4"/>
        <v>90498.92</v>
      </c>
    </row>
    <row r="1419">
      <c r="A1419" s="26">
        <v>43422.0</v>
      </c>
      <c r="B1419" s="30" t="str">
        <f>IFERROR(VLOOKUP(A1419,'_holidays'!A1419:B3524,2, false),"Ns")</f>
        <v>Y</v>
      </c>
      <c r="C1419" s="30" t="str">
        <f>IFERROR(VLOOKUP(A1419,'_holidays'!A1419:C3524,3,False),"Ns")</f>
        <v>N</v>
      </c>
      <c r="D1419" s="27">
        <v>92043.13</v>
      </c>
      <c r="E1419" s="27">
        <f t="shared" si="1"/>
        <v>92043.13</v>
      </c>
      <c r="F1419" s="30" t="str">
        <f t="shared" si="2"/>
        <v>#N/A</v>
      </c>
      <c r="G1419" s="30" t="str">
        <f t="shared" si="3"/>
        <v>#N/A</v>
      </c>
      <c r="H1419" s="67">
        <f t="shared" si="4"/>
        <v>92043.13</v>
      </c>
    </row>
    <row r="1420">
      <c r="A1420" s="26">
        <v>43423.0</v>
      </c>
      <c r="B1420" s="30" t="str">
        <f>IFERROR(VLOOKUP(A1420,'_holidays'!A1420:B3525,2, false),"Ns")</f>
        <v>Y</v>
      </c>
      <c r="C1420" s="30" t="str">
        <f>IFERROR(VLOOKUP(A1420,'_holidays'!A1420:C3525,3,False),"Ns")</f>
        <v>N</v>
      </c>
      <c r="D1420" s="27">
        <v>113978.535</v>
      </c>
      <c r="E1420" s="27">
        <f t="shared" si="1"/>
        <v>113978.535</v>
      </c>
      <c r="F1420" s="30" t="str">
        <f t="shared" si="2"/>
        <v>#N/A</v>
      </c>
      <c r="G1420" s="30" t="str">
        <f t="shared" si="3"/>
        <v>#N/A</v>
      </c>
      <c r="H1420" s="67">
        <f t="shared" si="4"/>
        <v>113978.535</v>
      </c>
    </row>
    <row r="1421">
      <c r="A1421" s="26">
        <v>43424.0</v>
      </c>
      <c r="B1421" s="30" t="str">
        <f>IFERROR(VLOOKUP(A1421,'_holidays'!A1421:B3526,2, false),"Ns")</f>
        <v>Y</v>
      </c>
      <c r="C1421" s="30" t="str">
        <f>IFERROR(VLOOKUP(A1421,'_holidays'!A1421:C3526,3,False),"Ns")</f>
        <v>N</v>
      </c>
      <c r="D1421" s="27">
        <v>118330.625</v>
      </c>
      <c r="E1421" s="27">
        <f t="shared" si="1"/>
        <v>118330.625</v>
      </c>
      <c r="F1421" s="30" t="str">
        <f t="shared" si="2"/>
        <v>#N/A</v>
      </c>
      <c r="G1421" s="30" t="str">
        <f t="shared" si="3"/>
        <v>#N/A</v>
      </c>
      <c r="H1421" s="67">
        <f t="shared" si="4"/>
        <v>118330.625</v>
      </c>
    </row>
    <row r="1422">
      <c r="A1422" s="26">
        <v>43425.0</v>
      </c>
      <c r="B1422" s="30" t="str">
        <f>IFERROR(VLOOKUP(A1422,'_holidays'!A1422:B3527,2, false),"Ns")</f>
        <v>Y</v>
      </c>
      <c r="C1422" s="30" t="str">
        <f>IFERROR(VLOOKUP(A1422,'_holidays'!A1422:C3527,3,False),"Ns")</f>
        <v>N</v>
      </c>
      <c r="D1422" s="27">
        <v>106618.195</v>
      </c>
      <c r="E1422" s="27">
        <f t="shared" si="1"/>
        <v>106618.195</v>
      </c>
      <c r="F1422" s="30" t="str">
        <f t="shared" si="2"/>
        <v>#N/A</v>
      </c>
      <c r="G1422" s="30" t="str">
        <f t="shared" si="3"/>
        <v>#N/A</v>
      </c>
      <c r="H1422" s="67">
        <f t="shared" si="4"/>
        <v>106618.195</v>
      </c>
    </row>
    <row r="1423">
      <c r="A1423" s="26">
        <v>43426.0</v>
      </c>
      <c r="B1423" s="30" t="str">
        <f>IFERROR(VLOOKUP(A1423,'_holidays'!A1423:B3528,2, false),"Ns")</f>
        <v>Y</v>
      </c>
      <c r="C1423" s="30" t="str">
        <f>IFERROR(VLOOKUP(A1423,'_holidays'!A1423:C3528,3,False),"Ns")</f>
        <v>N</v>
      </c>
      <c r="D1423" s="27">
        <v>107278.83</v>
      </c>
      <c r="E1423" s="27">
        <f t="shared" si="1"/>
        <v>107278.83</v>
      </c>
      <c r="F1423" s="30" t="str">
        <f t="shared" si="2"/>
        <v>#N/A</v>
      </c>
      <c r="G1423" s="30" t="str">
        <f t="shared" si="3"/>
        <v>#N/A</v>
      </c>
      <c r="H1423" s="67">
        <f t="shared" si="4"/>
        <v>107278.83</v>
      </c>
    </row>
    <row r="1424">
      <c r="A1424" s="26">
        <v>43427.0</v>
      </c>
      <c r="B1424" s="30" t="str">
        <f>IFERROR(VLOOKUP(A1424,'_holidays'!A1424:B3529,2, false),"Ns")</f>
        <v>Y</v>
      </c>
      <c r="C1424" s="30" t="str">
        <f>IFERROR(VLOOKUP(A1424,'_holidays'!A1424:C3529,3,False),"Ns")</f>
        <v>N</v>
      </c>
      <c r="D1424" s="27">
        <v>113582.6</v>
      </c>
      <c r="E1424" s="27">
        <f t="shared" si="1"/>
        <v>113582.6</v>
      </c>
      <c r="F1424" s="30" t="str">
        <f t="shared" si="2"/>
        <v>#N/A</v>
      </c>
      <c r="G1424" s="30" t="str">
        <f t="shared" si="3"/>
        <v>#N/A</v>
      </c>
      <c r="H1424" s="67">
        <f t="shared" si="4"/>
        <v>113582.6</v>
      </c>
    </row>
    <row r="1425">
      <c r="A1425" s="26">
        <v>43428.0</v>
      </c>
      <c r="B1425" s="30" t="str">
        <f>IFERROR(VLOOKUP(A1425,'_holidays'!A1425:B3530,2, false),"Ns")</f>
        <v>Y</v>
      </c>
      <c r="C1425" s="30" t="str">
        <f>IFERROR(VLOOKUP(A1425,'_holidays'!A1425:C3530,3,False),"Ns")</f>
        <v>N</v>
      </c>
      <c r="D1425" s="27">
        <v>101352.12</v>
      </c>
      <c r="E1425" s="27">
        <f t="shared" si="1"/>
        <v>101352.12</v>
      </c>
      <c r="F1425" s="30" t="str">
        <f t="shared" si="2"/>
        <v>#N/A</v>
      </c>
      <c r="G1425" s="30" t="str">
        <f t="shared" si="3"/>
        <v>#N/A</v>
      </c>
      <c r="H1425" s="67">
        <f t="shared" si="4"/>
        <v>101352.12</v>
      </c>
    </row>
    <row r="1426">
      <c r="A1426" s="26">
        <v>43429.0</v>
      </c>
      <c r="B1426" s="30" t="str">
        <f>IFERROR(VLOOKUP(A1426,'_holidays'!A1426:B3531,2, false),"Ns")</f>
        <v>Y</v>
      </c>
      <c r="C1426" s="30" t="str">
        <f>IFERROR(VLOOKUP(A1426,'_holidays'!A1426:C3531,3,False),"Ns")</f>
        <v>N</v>
      </c>
      <c r="D1426" s="27">
        <v>96240.41</v>
      </c>
      <c r="E1426" s="27">
        <f t="shared" si="1"/>
        <v>96240.41</v>
      </c>
      <c r="F1426" s="30" t="str">
        <f t="shared" si="2"/>
        <v>#N/A</v>
      </c>
      <c r="G1426" s="30" t="str">
        <f t="shared" si="3"/>
        <v>#N/A</v>
      </c>
      <c r="H1426" s="67">
        <f t="shared" si="4"/>
        <v>96240.41</v>
      </c>
    </row>
    <row r="1427">
      <c r="A1427" s="26">
        <v>43430.0</v>
      </c>
      <c r="B1427" s="30" t="str">
        <f>IFERROR(VLOOKUP(A1427,'_holidays'!A1427:B3532,2, false),"Ns")</f>
        <v>Y</v>
      </c>
      <c r="C1427" s="30" t="str">
        <f>IFERROR(VLOOKUP(A1427,'_holidays'!A1427:C3532,3,False),"Ns")</f>
        <v>N</v>
      </c>
      <c r="D1427" s="27">
        <v>110547.605</v>
      </c>
      <c r="E1427" s="27">
        <f t="shared" si="1"/>
        <v>110547.605</v>
      </c>
      <c r="F1427" s="30" t="str">
        <f t="shared" si="2"/>
        <v>#N/A</v>
      </c>
      <c r="G1427" s="30" t="str">
        <f t="shared" si="3"/>
        <v>#N/A</v>
      </c>
      <c r="H1427" s="67">
        <f t="shared" si="4"/>
        <v>110547.605</v>
      </c>
    </row>
    <row r="1428">
      <c r="A1428" s="26">
        <v>43431.0</v>
      </c>
      <c r="B1428" s="30" t="str">
        <f>IFERROR(VLOOKUP(A1428,'_holidays'!A1428:B3533,2, false),"Ns")</f>
        <v>Y</v>
      </c>
      <c r="C1428" s="30" t="str">
        <f>IFERROR(VLOOKUP(A1428,'_holidays'!A1428:C3533,3,False),"Ns")</f>
        <v>N</v>
      </c>
      <c r="D1428" s="27">
        <v>109706.42</v>
      </c>
      <c r="E1428" s="27">
        <f t="shared" si="1"/>
        <v>109706.42</v>
      </c>
      <c r="F1428" s="30" t="str">
        <f t="shared" si="2"/>
        <v>#N/A</v>
      </c>
      <c r="G1428" s="30" t="str">
        <f t="shared" si="3"/>
        <v>#N/A</v>
      </c>
      <c r="H1428" s="67">
        <f t="shared" si="4"/>
        <v>109706.42</v>
      </c>
    </row>
    <row r="1429">
      <c r="A1429" s="26">
        <v>43432.0</v>
      </c>
      <c r="B1429" s="30" t="str">
        <f>IFERROR(VLOOKUP(A1429,'_holidays'!A1429:B3534,2, false),"Ns")</f>
        <v>Y</v>
      </c>
      <c r="C1429" s="30" t="str">
        <f>IFERROR(VLOOKUP(A1429,'_holidays'!A1429:C3534,3,False),"Ns")</f>
        <v>N</v>
      </c>
      <c r="D1429" s="27">
        <v>106684.825</v>
      </c>
      <c r="E1429" s="27">
        <f t="shared" si="1"/>
        <v>106684.825</v>
      </c>
      <c r="F1429" s="30" t="str">
        <f t="shared" si="2"/>
        <v>#N/A</v>
      </c>
      <c r="G1429" s="30" t="str">
        <f t="shared" si="3"/>
        <v>#N/A</v>
      </c>
      <c r="H1429" s="67">
        <f t="shared" si="4"/>
        <v>106684.825</v>
      </c>
    </row>
    <row r="1430">
      <c r="A1430" s="26">
        <v>43433.0</v>
      </c>
      <c r="B1430" s="30" t="str">
        <f>IFERROR(VLOOKUP(A1430,'_holidays'!A1430:B3535,2, false),"Ns")</f>
        <v>Y</v>
      </c>
      <c r="C1430" s="30" t="str">
        <f>IFERROR(VLOOKUP(A1430,'_holidays'!A1430:C3535,3,False),"Ns")</f>
        <v>N</v>
      </c>
      <c r="D1430" s="27">
        <v>112586.74</v>
      </c>
      <c r="E1430" s="27">
        <f t="shared" si="1"/>
        <v>112586.74</v>
      </c>
      <c r="F1430" s="30" t="str">
        <f t="shared" si="2"/>
        <v>#N/A</v>
      </c>
      <c r="G1430" s="30" t="str">
        <f t="shared" si="3"/>
        <v>#N/A</v>
      </c>
      <c r="H1430" s="67">
        <f t="shared" si="4"/>
        <v>112586.74</v>
      </c>
    </row>
    <row r="1431">
      <c r="A1431" s="26">
        <v>43434.0</v>
      </c>
      <c r="B1431" s="30" t="str">
        <f>IFERROR(VLOOKUP(A1431,'_holidays'!A1431:B3536,2, false),"Ns")</f>
        <v>Y</v>
      </c>
      <c r="C1431" s="30" t="str">
        <f>IFERROR(VLOOKUP(A1431,'_holidays'!A1431:C3536,3,False),"Ns")</f>
        <v>N</v>
      </c>
      <c r="D1431" s="27">
        <v>110031.82</v>
      </c>
      <c r="E1431" s="27">
        <f t="shared" si="1"/>
        <v>110031.82</v>
      </c>
      <c r="F1431" s="30" t="str">
        <f t="shared" si="2"/>
        <v>#N/A</v>
      </c>
      <c r="G1431" s="30" t="str">
        <f t="shared" si="3"/>
        <v>#N/A</v>
      </c>
      <c r="H1431" s="67">
        <f t="shared" si="4"/>
        <v>110031.82</v>
      </c>
    </row>
    <row r="1432">
      <c r="A1432" s="26">
        <v>43435.0</v>
      </c>
      <c r="B1432" s="30" t="str">
        <f>IFERROR(VLOOKUP(A1432,'_holidays'!A1432:B3537,2, false),"Ns")</f>
        <v>Ns</v>
      </c>
      <c r="C1432" s="30" t="str">
        <f>IFERROR(VLOOKUP(A1432,'_holidays'!A1432:C3537,3,False),"Ns")</f>
        <v>Ns</v>
      </c>
      <c r="D1432" s="27">
        <v>100725.24</v>
      </c>
      <c r="E1432" s="27" t="str">
        <f t="shared" si="1"/>
        <v>#N/A</v>
      </c>
      <c r="F1432" s="30" t="str">
        <f t="shared" si="2"/>
        <v>#N/A</v>
      </c>
      <c r="G1432" s="30" t="str">
        <f t="shared" si="3"/>
        <v>#N/A</v>
      </c>
      <c r="H1432" s="65" t="str">
        <f t="shared" si="4"/>
        <v>#N/A</v>
      </c>
    </row>
    <row r="1433">
      <c r="A1433" s="26">
        <v>43436.0</v>
      </c>
      <c r="B1433" s="30" t="str">
        <f>IFERROR(VLOOKUP(A1433,'_holidays'!A1433:B3538,2, false),"Ns")</f>
        <v>Ns</v>
      </c>
      <c r="C1433" s="30" t="str">
        <f>IFERROR(VLOOKUP(A1433,'_holidays'!A1433:C3538,3,False),"Ns")</f>
        <v>Ns</v>
      </c>
      <c r="D1433" s="27">
        <v>88903.065</v>
      </c>
      <c r="E1433" s="27" t="str">
        <f t="shared" si="1"/>
        <v>#N/A</v>
      </c>
      <c r="F1433" s="30" t="str">
        <f t="shared" si="2"/>
        <v>#N/A</v>
      </c>
      <c r="G1433" s="30" t="str">
        <f t="shared" si="3"/>
        <v>#N/A</v>
      </c>
      <c r="H1433" s="65" t="str">
        <f t="shared" si="4"/>
        <v>#N/A</v>
      </c>
    </row>
    <row r="1434">
      <c r="A1434" s="26">
        <v>43437.0</v>
      </c>
      <c r="B1434" s="30" t="str">
        <f>IFERROR(VLOOKUP(A1434,'_holidays'!A1434:B3539,2, false),"Ns")</f>
        <v>Ns</v>
      </c>
      <c r="C1434" s="30" t="str">
        <f>IFERROR(VLOOKUP(A1434,'_holidays'!A1434:C3539,3,False),"Ns")</f>
        <v>Ns</v>
      </c>
      <c r="D1434" s="27">
        <v>107666.305</v>
      </c>
      <c r="E1434" s="27" t="str">
        <f t="shared" si="1"/>
        <v>#N/A</v>
      </c>
      <c r="F1434" s="30" t="str">
        <f t="shared" si="2"/>
        <v>#N/A</v>
      </c>
      <c r="G1434" s="30" t="str">
        <f t="shared" si="3"/>
        <v>#N/A</v>
      </c>
      <c r="H1434" s="65" t="str">
        <f t="shared" si="4"/>
        <v>#N/A</v>
      </c>
    </row>
    <row r="1435">
      <c r="A1435" s="26">
        <v>43438.0</v>
      </c>
      <c r="B1435" s="30" t="str">
        <f>IFERROR(VLOOKUP(A1435,'_holidays'!A1435:B3540,2, false),"Ns")</f>
        <v>Ns</v>
      </c>
      <c r="C1435" s="30" t="str">
        <f>IFERROR(VLOOKUP(A1435,'_holidays'!A1435:C3540,3,False),"Ns")</f>
        <v>Ns</v>
      </c>
      <c r="D1435" s="27">
        <v>111718.075</v>
      </c>
      <c r="E1435" s="27" t="str">
        <f t="shared" si="1"/>
        <v>#N/A</v>
      </c>
      <c r="F1435" s="30" t="str">
        <f t="shared" si="2"/>
        <v>#N/A</v>
      </c>
      <c r="G1435" s="30" t="str">
        <f t="shared" si="3"/>
        <v>#N/A</v>
      </c>
      <c r="H1435" s="65" t="str">
        <f t="shared" si="4"/>
        <v>#N/A</v>
      </c>
    </row>
    <row r="1436">
      <c r="A1436" s="26">
        <v>43439.0</v>
      </c>
      <c r="B1436" s="30" t="str">
        <f>IFERROR(VLOOKUP(A1436,'_holidays'!A1436:B3541,2, false),"Ns")</f>
        <v>Ns</v>
      </c>
      <c r="C1436" s="30" t="str">
        <f>IFERROR(VLOOKUP(A1436,'_holidays'!A1436:C3541,3,False),"Ns")</f>
        <v>Ns</v>
      </c>
      <c r="D1436" s="27">
        <v>114225.12</v>
      </c>
      <c r="E1436" s="27" t="str">
        <f t="shared" si="1"/>
        <v>#N/A</v>
      </c>
      <c r="F1436" s="30" t="str">
        <f t="shared" si="2"/>
        <v>#N/A</v>
      </c>
      <c r="G1436" s="30" t="str">
        <f t="shared" si="3"/>
        <v>#N/A</v>
      </c>
      <c r="H1436" s="65" t="str">
        <f t="shared" si="4"/>
        <v>#N/A</v>
      </c>
    </row>
    <row r="1437">
      <c r="A1437" s="26">
        <v>43440.0</v>
      </c>
      <c r="B1437" s="30" t="str">
        <f>IFERROR(VLOOKUP(A1437,'_holidays'!A1437:B3542,2, false),"Ns")</f>
        <v>Ns</v>
      </c>
      <c r="C1437" s="30" t="str">
        <f>IFERROR(VLOOKUP(A1437,'_holidays'!A1437:C3542,3,False),"Ns")</f>
        <v>Ns</v>
      </c>
      <c r="D1437" s="27">
        <v>135452.26</v>
      </c>
      <c r="E1437" s="27" t="str">
        <f t="shared" si="1"/>
        <v>#N/A</v>
      </c>
      <c r="F1437" s="30" t="str">
        <f t="shared" si="2"/>
        <v>#N/A</v>
      </c>
      <c r="G1437" s="30" t="str">
        <f t="shared" si="3"/>
        <v>#N/A</v>
      </c>
      <c r="H1437" s="65" t="str">
        <f t="shared" si="4"/>
        <v>#N/A</v>
      </c>
    </row>
    <row r="1438">
      <c r="A1438" s="26">
        <v>43441.0</v>
      </c>
      <c r="B1438" s="30" t="str">
        <f>IFERROR(VLOOKUP(A1438,'_holidays'!A1438:B3543,2, false),"Ns")</f>
        <v>Ns</v>
      </c>
      <c r="C1438" s="30" t="str">
        <f>IFERROR(VLOOKUP(A1438,'_holidays'!A1438:C3543,3,False),"Ns")</f>
        <v>Ns</v>
      </c>
      <c r="D1438" s="27">
        <v>156648.405</v>
      </c>
      <c r="E1438" s="27" t="str">
        <f t="shared" si="1"/>
        <v>#N/A</v>
      </c>
      <c r="F1438" s="30" t="str">
        <f t="shared" si="2"/>
        <v>#N/A</v>
      </c>
      <c r="G1438" s="30" t="str">
        <f t="shared" si="3"/>
        <v>#N/A</v>
      </c>
      <c r="H1438" s="65" t="str">
        <f t="shared" si="4"/>
        <v>#N/A</v>
      </c>
    </row>
    <row r="1439">
      <c r="A1439" s="26">
        <v>43442.0</v>
      </c>
      <c r="B1439" s="30" t="str">
        <f>IFERROR(VLOOKUP(A1439,'_holidays'!A1439:B3544,2, false),"Ns")</f>
        <v>Ns</v>
      </c>
      <c r="C1439" s="30" t="str">
        <f>IFERROR(VLOOKUP(A1439,'_holidays'!A1439:C3544,3,False),"Ns")</f>
        <v>Ns</v>
      </c>
      <c r="D1439" s="27">
        <v>121237.47</v>
      </c>
      <c r="E1439" s="27" t="str">
        <f t="shared" si="1"/>
        <v>#N/A</v>
      </c>
      <c r="F1439" s="30" t="str">
        <f t="shared" si="2"/>
        <v>#N/A</v>
      </c>
      <c r="G1439" s="30" t="str">
        <f t="shared" si="3"/>
        <v>#N/A</v>
      </c>
      <c r="H1439" s="65" t="str">
        <f t="shared" si="4"/>
        <v>#N/A</v>
      </c>
    </row>
    <row r="1440">
      <c r="A1440" s="26">
        <v>43443.0</v>
      </c>
      <c r="B1440" s="30" t="str">
        <f>IFERROR(VLOOKUP(A1440,'_holidays'!A1440:B3545,2, false),"Ns")</f>
        <v>Ns</v>
      </c>
      <c r="C1440" s="30" t="str">
        <f>IFERROR(VLOOKUP(A1440,'_holidays'!A1440:C3545,3,False),"Ns")</f>
        <v>Ns</v>
      </c>
      <c r="D1440" s="27">
        <v>102161.115</v>
      </c>
      <c r="E1440" s="27" t="str">
        <f t="shared" si="1"/>
        <v>#N/A</v>
      </c>
      <c r="F1440" s="30" t="str">
        <f t="shared" si="2"/>
        <v>#N/A</v>
      </c>
      <c r="G1440" s="30" t="str">
        <f t="shared" si="3"/>
        <v>#N/A</v>
      </c>
      <c r="H1440" s="65" t="str">
        <f t="shared" si="4"/>
        <v>#N/A</v>
      </c>
    </row>
    <row r="1441">
      <c r="A1441" s="26">
        <v>43444.0</v>
      </c>
      <c r="B1441" s="30" t="str">
        <f>IFERROR(VLOOKUP(A1441,'_holidays'!A1441:B3546,2, false),"Ns")</f>
        <v>Ns</v>
      </c>
      <c r="C1441" s="30" t="str">
        <f>IFERROR(VLOOKUP(A1441,'_holidays'!A1441:C3546,3,False),"Ns")</f>
        <v>Ns</v>
      </c>
      <c r="D1441" s="27">
        <v>110803.765</v>
      </c>
      <c r="E1441" s="27" t="str">
        <f t="shared" si="1"/>
        <v>#N/A</v>
      </c>
      <c r="F1441" s="30" t="str">
        <f t="shared" si="2"/>
        <v>#N/A</v>
      </c>
      <c r="G1441" s="30" t="str">
        <f t="shared" si="3"/>
        <v>#N/A</v>
      </c>
      <c r="H1441" s="65" t="str">
        <f t="shared" si="4"/>
        <v>#N/A</v>
      </c>
    </row>
    <row r="1442">
      <c r="A1442" s="26">
        <v>43445.0</v>
      </c>
      <c r="B1442" s="30" t="str">
        <f>IFERROR(VLOOKUP(A1442,'_holidays'!A1442:B3547,2, false),"Ns")</f>
        <v>Ns</v>
      </c>
      <c r="C1442" s="30" t="str">
        <f>IFERROR(VLOOKUP(A1442,'_holidays'!A1442:C3547,3,False),"Ns")</f>
        <v>Ns</v>
      </c>
      <c r="D1442" s="27">
        <v>114413.785</v>
      </c>
      <c r="E1442" s="27" t="str">
        <f t="shared" si="1"/>
        <v>#N/A</v>
      </c>
      <c r="F1442" s="30" t="str">
        <f t="shared" si="2"/>
        <v>#N/A</v>
      </c>
      <c r="G1442" s="30" t="str">
        <f t="shared" si="3"/>
        <v>#N/A</v>
      </c>
      <c r="H1442" s="65" t="str">
        <f t="shared" si="4"/>
        <v>#N/A</v>
      </c>
    </row>
    <row r="1443">
      <c r="A1443" s="26">
        <v>43446.0</v>
      </c>
      <c r="B1443" s="30" t="str">
        <f>IFERROR(VLOOKUP(A1443,'_holidays'!A1443:B3548,2, false),"Ns")</f>
        <v>Y</v>
      </c>
      <c r="C1443" s="30" t="str">
        <f>IFERROR(VLOOKUP(A1443,'_holidays'!A1443:C3548,3,False),"Ns")</f>
        <v>N</v>
      </c>
      <c r="D1443" s="27">
        <v>129715.465</v>
      </c>
      <c r="E1443" s="27">
        <f t="shared" si="1"/>
        <v>129715.465</v>
      </c>
      <c r="F1443" s="30" t="str">
        <f t="shared" si="2"/>
        <v>#N/A</v>
      </c>
      <c r="G1443" s="30" t="str">
        <f t="shared" si="3"/>
        <v>#N/A</v>
      </c>
      <c r="H1443" s="67">
        <f t="shared" si="4"/>
        <v>129715.465</v>
      </c>
    </row>
    <row r="1444">
      <c r="A1444" s="26">
        <v>43447.0</v>
      </c>
      <c r="B1444" s="30" t="str">
        <f>IFERROR(VLOOKUP(A1444,'_holidays'!A1444:B3549,2, false),"Ns")</f>
        <v>Y</v>
      </c>
      <c r="C1444" s="30" t="str">
        <f>IFERROR(VLOOKUP(A1444,'_holidays'!A1444:C3549,3,False),"Ns")</f>
        <v>N</v>
      </c>
      <c r="D1444" s="27">
        <v>114986.33</v>
      </c>
      <c r="E1444" s="27">
        <f t="shared" si="1"/>
        <v>114986.33</v>
      </c>
      <c r="F1444" s="30" t="str">
        <f t="shared" si="2"/>
        <v>#N/A</v>
      </c>
      <c r="G1444" s="30" t="str">
        <f t="shared" si="3"/>
        <v>#N/A</v>
      </c>
      <c r="H1444" s="67">
        <f t="shared" si="4"/>
        <v>114986.33</v>
      </c>
    </row>
    <row r="1445">
      <c r="A1445" s="26">
        <v>43448.0</v>
      </c>
      <c r="B1445" s="30" t="str">
        <f>IFERROR(VLOOKUP(A1445,'_holidays'!A1445:B3550,2, false),"Ns")</f>
        <v>Y</v>
      </c>
      <c r="C1445" s="30" t="str">
        <f>IFERROR(VLOOKUP(A1445,'_holidays'!A1445:C3550,3,False),"Ns")</f>
        <v>N</v>
      </c>
      <c r="D1445" s="27">
        <v>110025.465</v>
      </c>
      <c r="E1445" s="27">
        <f t="shared" si="1"/>
        <v>110025.465</v>
      </c>
      <c r="F1445" s="30" t="str">
        <f t="shared" si="2"/>
        <v>#N/A</v>
      </c>
      <c r="G1445" s="30" t="str">
        <f t="shared" si="3"/>
        <v>#N/A</v>
      </c>
      <c r="H1445" s="67">
        <f t="shared" si="4"/>
        <v>110025.465</v>
      </c>
    </row>
    <row r="1446">
      <c r="A1446" s="26">
        <v>43449.0</v>
      </c>
      <c r="B1446" s="30" t="str">
        <f>IFERROR(VLOOKUP(A1446,'_holidays'!A1446:B3551,2, false),"Ns")</f>
        <v>Y</v>
      </c>
      <c r="C1446" s="30" t="str">
        <f>IFERROR(VLOOKUP(A1446,'_holidays'!A1446:C3551,3,False),"Ns")</f>
        <v>N</v>
      </c>
      <c r="D1446" s="27">
        <v>102577.145</v>
      </c>
      <c r="E1446" s="27">
        <f t="shared" si="1"/>
        <v>102577.145</v>
      </c>
      <c r="F1446" s="30" t="str">
        <f t="shared" si="2"/>
        <v>#N/A</v>
      </c>
      <c r="G1446" s="30" t="str">
        <f t="shared" si="3"/>
        <v>#N/A</v>
      </c>
      <c r="H1446" s="67">
        <f t="shared" si="4"/>
        <v>102577.145</v>
      </c>
    </row>
    <row r="1447">
      <c r="A1447" s="26">
        <v>43450.0</v>
      </c>
      <c r="B1447" s="30" t="str">
        <f>IFERROR(VLOOKUP(A1447,'_holidays'!A1447:B3552,2, false),"Ns")</f>
        <v>Y</v>
      </c>
      <c r="C1447" s="30" t="str">
        <f>IFERROR(VLOOKUP(A1447,'_holidays'!A1447:C3552,3,False),"Ns")</f>
        <v>N</v>
      </c>
      <c r="D1447" s="27">
        <v>99110.775</v>
      </c>
      <c r="E1447" s="27">
        <f t="shared" si="1"/>
        <v>99110.775</v>
      </c>
      <c r="F1447" s="30" t="str">
        <f t="shared" si="2"/>
        <v>#N/A</v>
      </c>
      <c r="G1447" s="30" t="str">
        <f t="shared" si="3"/>
        <v>#N/A</v>
      </c>
      <c r="H1447" s="67">
        <f t="shared" si="4"/>
        <v>99110.775</v>
      </c>
    </row>
    <row r="1448">
      <c r="A1448" s="26">
        <v>43451.0</v>
      </c>
      <c r="B1448" s="30" t="str">
        <f>IFERROR(VLOOKUP(A1448,'_holidays'!A1448:B3553,2, false),"Ns")</f>
        <v>Y</v>
      </c>
      <c r="C1448" s="30" t="str">
        <f>IFERROR(VLOOKUP(A1448,'_holidays'!A1448:C3553,3,False),"Ns")</f>
        <v>N</v>
      </c>
      <c r="D1448" s="27">
        <v>112804.4</v>
      </c>
      <c r="E1448" s="27">
        <f t="shared" si="1"/>
        <v>112804.4</v>
      </c>
      <c r="F1448" s="30" t="str">
        <f t="shared" si="2"/>
        <v>#N/A</v>
      </c>
      <c r="G1448" s="30" t="str">
        <f t="shared" si="3"/>
        <v>#N/A</v>
      </c>
      <c r="H1448" s="67">
        <f t="shared" si="4"/>
        <v>112804.4</v>
      </c>
    </row>
    <row r="1449">
      <c r="A1449" s="26">
        <v>43452.0</v>
      </c>
      <c r="B1449" s="30" t="str">
        <f>IFERROR(VLOOKUP(A1449,'_holidays'!A1449:B3554,2, false),"Ns")</f>
        <v>Y</v>
      </c>
      <c r="C1449" s="30" t="str">
        <f>IFERROR(VLOOKUP(A1449,'_holidays'!A1449:C3554,3,False),"Ns")</f>
        <v>N</v>
      </c>
      <c r="D1449" s="27">
        <v>113485.105</v>
      </c>
      <c r="E1449" s="27">
        <f t="shared" si="1"/>
        <v>113485.105</v>
      </c>
      <c r="F1449" s="30" t="str">
        <f t="shared" si="2"/>
        <v>#N/A</v>
      </c>
      <c r="G1449" s="30" t="str">
        <f t="shared" si="3"/>
        <v>#N/A</v>
      </c>
      <c r="H1449" s="67">
        <f t="shared" si="4"/>
        <v>113485.105</v>
      </c>
    </row>
    <row r="1450">
      <c r="A1450" s="26">
        <v>43453.0</v>
      </c>
      <c r="B1450" s="30" t="str">
        <f>IFERROR(VLOOKUP(A1450,'_holidays'!A1450:B3555,2, false),"Ns")</f>
        <v>Y</v>
      </c>
      <c r="C1450" s="30" t="str">
        <f>IFERROR(VLOOKUP(A1450,'_holidays'!A1450:C3555,3,False),"Ns")</f>
        <v>N</v>
      </c>
      <c r="D1450" s="27">
        <v>119907.245</v>
      </c>
      <c r="E1450" s="27">
        <f t="shared" si="1"/>
        <v>119907.245</v>
      </c>
      <c r="F1450" s="30" t="str">
        <f t="shared" si="2"/>
        <v>#N/A</v>
      </c>
      <c r="G1450" s="30" t="str">
        <f t="shared" si="3"/>
        <v>#N/A</v>
      </c>
      <c r="H1450" s="67">
        <f t="shared" si="4"/>
        <v>119907.245</v>
      </c>
    </row>
    <row r="1451">
      <c r="A1451" s="26">
        <v>43454.0</v>
      </c>
      <c r="B1451" s="30" t="str">
        <f>IFERROR(VLOOKUP(A1451,'_holidays'!A1451:B3556,2, false),"Ns")</f>
        <v>Y</v>
      </c>
      <c r="C1451" s="30" t="str">
        <f>IFERROR(VLOOKUP(A1451,'_holidays'!A1451:C3556,3,False),"Ns")</f>
        <v>N</v>
      </c>
      <c r="D1451" s="27">
        <v>111880.525</v>
      </c>
      <c r="E1451" s="27">
        <f t="shared" si="1"/>
        <v>111880.525</v>
      </c>
      <c r="F1451" s="30" t="str">
        <f t="shared" si="2"/>
        <v>#N/A</v>
      </c>
      <c r="G1451" s="30" t="str">
        <f t="shared" si="3"/>
        <v>#N/A</v>
      </c>
      <c r="H1451" s="67">
        <f t="shared" si="4"/>
        <v>111880.525</v>
      </c>
    </row>
    <row r="1452">
      <c r="A1452" s="26">
        <v>43455.0</v>
      </c>
      <c r="B1452" s="30" t="str">
        <f>IFERROR(VLOOKUP(A1452,'_holidays'!A1452:B3557,2, false),"Ns")</f>
        <v>N</v>
      </c>
      <c r="C1452" s="30" t="str">
        <f>IFERROR(VLOOKUP(A1452,'_holidays'!A1452:C3557,3,False),"Ns")</f>
        <v>N</v>
      </c>
      <c r="D1452" s="27">
        <v>102075.925</v>
      </c>
      <c r="E1452" s="27" t="str">
        <f t="shared" si="1"/>
        <v>#N/A</v>
      </c>
      <c r="F1452" s="37">
        <f t="shared" si="2"/>
        <v>102075.925</v>
      </c>
      <c r="G1452" s="30" t="str">
        <f t="shared" si="3"/>
        <v>#N/A</v>
      </c>
      <c r="H1452" s="67">
        <f t="shared" si="4"/>
        <v>102075.925</v>
      </c>
    </row>
    <row r="1453">
      <c r="A1453" s="26">
        <v>43456.0</v>
      </c>
      <c r="B1453" s="30" t="str">
        <f>IFERROR(VLOOKUP(A1453,'_holidays'!A1453:B3558,2, false),"Ns")</f>
        <v>N</v>
      </c>
      <c r="C1453" s="30" t="str">
        <f>IFERROR(VLOOKUP(A1453,'_holidays'!A1453:C3558,3,False),"Ns")</f>
        <v>N</v>
      </c>
      <c r="D1453" s="27">
        <v>92725.74</v>
      </c>
      <c r="E1453" s="27" t="str">
        <f t="shared" si="1"/>
        <v>#N/A</v>
      </c>
      <c r="F1453" s="37">
        <f t="shared" si="2"/>
        <v>92725.74</v>
      </c>
      <c r="G1453" s="30" t="str">
        <f t="shared" si="3"/>
        <v>#N/A</v>
      </c>
      <c r="H1453" s="67">
        <f t="shared" si="4"/>
        <v>92725.74</v>
      </c>
    </row>
    <row r="1454">
      <c r="A1454" s="26">
        <v>43457.0</v>
      </c>
      <c r="B1454" s="30" t="str">
        <f>IFERROR(VLOOKUP(A1454,'_holidays'!A1454:B3559,2, false),"Ns")</f>
        <v>N</v>
      </c>
      <c r="C1454" s="30" t="str">
        <f>IFERROR(VLOOKUP(A1454,'_holidays'!A1454:C3559,3,False),"Ns")</f>
        <v>N</v>
      </c>
      <c r="D1454" s="27">
        <v>94938.395</v>
      </c>
      <c r="E1454" s="27" t="str">
        <f t="shared" si="1"/>
        <v>#N/A</v>
      </c>
      <c r="F1454" s="37">
        <f t="shared" si="2"/>
        <v>94938.395</v>
      </c>
      <c r="G1454" s="30" t="str">
        <f t="shared" si="3"/>
        <v>#N/A</v>
      </c>
      <c r="H1454" s="67">
        <f t="shared" si="4"/>
        <v>94938.395</v>
      </c>
    </row>
    <row r="1455">
      <c r="A1455" s="26">
        <v>43458.0</v>
      </c>
      <c r="B1455" s="30" t="str">
        <f>IFERROR(VLOOKUP(A1455,'_holidays'!A1455:B3560,2, false),"Ns")</f>
        <v>N</v>
      </c>
      <c r="C1455" s="30" t="str">
        <f>IFERROR(VLOOKUP(A1455,'_holidays'!A1455:C3560,3,False),"Ns")</f>
        <v>N</v>
      </c>
      <c r="D1455" s="27">
        <v>112358.815</v>
      </c>
      <c r="E1455" s="27" t="str">
        <f t="shared" si="1"/>
        <v>#N/A</v>
      </c>
      <c r="F1455" s="37">
        <f t="shared" si="2"/>
        <v>112358.815</v>
      </c>
      <c r="G1455" s="30" t="str">
        <f t="shared" si="3"/>
        <v>#N/A</v>
      </c>
      <c r="H1455" s="67">
        <f t="shared" si="4"/>
        <v>112358.815</v>
      </c>
    </row>
    <row r="1456">
      <c r="A1456" s="26">
        <v>43459.0</v>
      </c>
      <c r="B1456" s="30" t="str">
        <f>IFERROR(VLOOKUP(A1456,'_holidays'!A1456:B3561,2, false),"Ns")</f>
        <v>N</v>
      </c>
      <c r="C1456" s="30" t="str">
        <f>IFERROR(VLOOKUP(A1456,'_holidays'!A1456:C3561,3,False),"Ns")</f>
        <v>Y</v>
      </c>
      <c r="D1456" s="27">
        <v>98191.655</v>
      </c>
      <c r="E1456" s="27" t="str">
        <f t="shared" si="1"/>
        <v>#N/A</v>
      </c>
      <c r="F1456" s="37">
        <f t="shared" si="2"/>
        <v>98191.655</v>
      </c>
      <c r="G1456" s="37">
        <f t="shared" si="3"/>
        <v>98191.655</v>
      </c>
      <c r="H1456" s="65" t="str">
        <f t="shared" si="4"/>
        <v>#N/A</v>
      </c>
    </row>
    <row r="1457">
      <c r="A1457" s="26">
        <v>43460.0</v>
      </c>
      <c r="B1457" s="30" t="str">
        <f>IFERROR(VLOOKUP(A1457,'_holidays'!A1457:B3562,2, false),"Ns")</f>
        <v>N</v>
      </c>
      <c r="C1457" s="30" t="str">
        <f>IFERROR(VLOOKUP(A1457,'_holidays'!A1457:C3562,3,False),"Ns")</f>
        <v>Y</v>
      </c>
      <c r="D1457" s="27">
        <v>100017.195</v>
      </c>
      <c r="E1457" s="27" t="str">
        <f t="shared" si="1"/>
        <v>#N/A</v>
      </c>
      <c r="F1457" s="37">
        <f t="shared" si="2"/>
        <v>100017.195</v>
      </c>
      <c r="G1457" s="37">
        <f t="shared" si="3"/>
        <v>100017.195</v>
      </c>
      <c r="H1457" s="65" t="str">
        <f t="shared" si="4"/>
        <v>#N/A</v>
      </c>
    </row>
    <row r="1458">
      <c r="A1458" s="26">
        <v>43461.0</v>
      </c>
      <c r="B1458" s="30" t="str">
        <f>IFERROR(VLOOKUP(A1458,'_holidays'!A1458:B3563,2, false),"Ns")</f>
        <v>N</v>
      </c>
      <c r="C1458" s="30" t="str">
        <f>IFERROR(VLOOKUP(A1458,'_holidays'!A1458:C3563,3,False),"Ns")</f>
        <v>N</v>
      </c>
      <c r="D1458" s="27">
        <v>129749.14</v>
      </c>
      <c r="E1458" s="27" t="str">
        <f t="shared" si="1"/>
        <v>#N/A</v>
      </c>
      <c r="F1458" s="37">
        <f t="shared" si="2"/>
        <v>129749.14</v>
      </c>
      <c r="G1458" s="30" t="str">
        <f t="shared" si="3"/>
        <v>#N/A</v>
      </c>
      <c r="H1458" s="67">
        <f t="shared" si="4"/>
        <v>129749.14</v>
      </c>
    </row>
    <row r="1459">
      <c r="A1459" s="26">
        <v>43462.0</v>
      </c>
      <c r="B1459" s="30" t="str">
        <f>IFERROR(VLOOKUP(A1459,'_holidays'!A1459:B3564,2, false),"Ns")</f>
        <v>N</v>
      </c>
      <c r="C1459" s="30" t="str">
        <f>IFERROR(VLOOKUP(A1459,'_holidays'!A1459:C3564,3,False),"Ns")</f>
        <v>N</v>
      </c>
      <c r="D1459" s="27">
        <v>133831.375</v>
      </c>
      <c r="E1459" s="27" t="str">
        <f t="shared" si="1"/>
        <v>#N/A</v>
      </c>
      <c r="F1459" s="37">
        <f t="shared" si="2"/>
        <v>133831.375</v>
      </c>
      <c r="G1459" s="30" t="str">
        <f t="shared" si="3"/>
        <v>#N/A</v>
      </c>
      <c r="H1459" s="67">
        <f t="shared" si="4"/>
        <v>133831.375</v>
      </c>
    </row>
    <row r="1460">
      <c r="A1460" s="26">
        <v>43463.0</v>
      </c>
      <c r="B1460" s="30" t="str">
        <f>IFERROR(VLOOKUP(A1460,'_holidays'!A1460:B3565,2, false),"Ns")</f>
        <v>N</v>
      </c>
      <c r="C1460" s="30" t="str">
        <f>IFERROR(VLOOKUP(A1460,'_holidays'!A1460:C3565,3,False),"Ns")</f>
        <v>N</v>
      </c>
      <c r="D1460" s="27">
        <v>108290.11</v>
      </c>
      <c r="E1460" s="27" t="str">
        <f t="shared" si="1"/>
        <v>#N/A</v>
      </c>
      <c r="F1460" s="37">
        <f t="shared" si="2"/>
        <v>108290.11</v>
      </c>
      <c r="G1460" s="30" t="str">
        <f t="shared" si="3"/>
        <v>#N/A</v>
      </c>
      <c r="H1460" s="67">
        <f t="shared" si="4"/>
        <v>108290.11</v>
      </c>
    </row>
    <row r="1461">
      <c r="A1461" s="26">
        <v>43464.0</v>
      </c>
      <c r="B1461" s="30" t="str">
        <f>IFERROR(VLOOKUP(A1461,'_holidays'!A1461:B3566,2, false),"Ns")</f>
        <v>N</v>
      </c>
      <c r="C1461" s="30" t="str">
        <f>IFERROR(VLOOKUP(A1461,'_holidays'!A1461:C3566,3,False),"Ns")</f>
        <v>N</v>
      </c>
      <c r="D1461" s="27">
        <v>99613.865</v>
      </c>
      <c r="E1461" s="27" t="str">
        <f t="shared" si="1"/>
        <v>#N/A</v>
      </c>
      <c r="F1461" s="37">
        <f t="shared" si="2"/>
        <v>99613.865</v>
      </c>
      <c r="G1461" s="30" t="str">
        <f t="shared" si="3"/>
        <v>#N/A</v>
      </c>
      <c r="H1461" s="67">
        <f t="shared" si="4"/>
        <v>99613.865</v>
      </c>
    </row>
    <row r="1462">
      <c r="A1462" s="26">
        <v>43465.0</v>
      </c>
      <c r="B1462" s="30" t="str">
        <f>IFERROR(VLOOKUP(A1462,'_holidays'!A1462:B3567,2, false),"Ns")</f>
        <v>N</v>
      </c>
      <c r="C1462" s="30" t="str">
        <f>IFERROR(VLOOKUP(A1462,'_holidays'!A1462:C3567,3,False),"Ns")</f>
        <v>N</v>
      </c>
      <c r="D1462" s="27">
        <v>103381.915</v>
      </c>
      <c r="E1462" s="27" t="str">
        <f t="shared" si="1"/>
        <v>#N/A</v>
      </c>
      <c r="F1462" s="37">
        <f t="shared" si="2"/>
        <v>103381.915</v>
      </c>
      <c r="G1462" s="30" t="str">
        <f t="shared" si="3"/>
        <v>#N/A</v>
      </c>
      <c r="H1462" s="67">
        <f t="shared" si="4"/>
        <v>103381.915</v>
      </c>
    </row>
    <row r="1463">
      <c r="A1463" s="26">
        <v>43466.0</v>
      </c>
      <c r="B1463" s="30" t="str">
        <f>IFERROR(VLOOKUP(A1463,'_holidays'!A1463:B3568,2, false),"Ns")</f>
        <v>N</v>
      </c>
      <c r="C1463" s="30" t="str">
        <f>IFERROR(VLOOKUP(A1463,'_holidays'!A1463:C3568,3,False),"Ns")</f>
        <v>Y</v>
      </c>
      <c r="D1463" s="27">
        <v>98933.06</v>
      </c>
      <c r="E1463" s="27" t="str">
        <f t="shared" si="1"/>
        <v>#N/A</v>
      </c>
      <c r="F1463" s="37">
        <f t="shared" si="2"/>
        <v>98933.06</v>
      </c>
      <c r="G1463" s="37">
        <f t="shared" si="3"/>
        <v>98933.06</v>
      </c>
      <c r="H1463" s="65" t="str">
        <f t="shared" si="4"/>
        <v>#N/A</v>
      </c>
    </row>
    <row r="1464">
      <c r="A1464" s="26">
        <v>43467.0</v>
      </c>
      <c r="B1464" s="30" t="str">
        <f>IFERROR(VLOOKUP(A1464,'_holidays'!A1464:B3569,2, false),"Ns")</f>
        <v>Y</v>
      </c>
      <c r="C1464" s="30" t="str">
        <f>IFERROR(VLOOKUP(A1464,'_holidays'!A1464:C3569,3,False),"Ns")</f>
        <v>N</v>
      </c>
      <c r="D1464" s="27">
        <v>106470.675</v>
      </c>
      <c r="E1464" s="27">
        <f t="shared" si="1"/>
        <v>106470.675</v>
      </c>
      <c r="F1464" s="30" t="str">
        <f t="shared" si="2"/>
        <v>#N/A</v>
      </c>
      <c r="G1464" s="30" t="str">
        <f t="shared" si="3"/>
        <v>#N/A</v>
      </c>
      <c r="H1464" s="67">
        <f t="shared" si="4"/>
        <v>106470.675</v>
      </c>
    </row>
    <row r="1465">
      <c r="A1465" s="26">
        <v>43468.0</v>
      </c>
      <c r="B1465" s="30" t="str">
        <f>IFERROR(VLOOKUP(A1465,'_holidays'!A1465:B3570,2, false),"Ns")</f>
        <v>Y</v>
      </c>
      <c r="C1465" s="30" t="str">
        <f>IFERROR(VLOOKUP(A1465,'_holidays'!A1465:C3570,3,False),"Ns")</f>
        <v>N</v>
      </c>
      <c r="D1465" s="27">
        <v>118789.605</v>
      </c>
      <c r="E1465" s="27">
        <f t="shared" si="1"/>
        <v>118789.605</v>
      </c>
      <c r="F1465" s="30" t="str">
        <f t="shared" si="2"/>
        <v>#N/A</v>
      </c>
      <c r="G1465" s="30" t="str">
        <f t="shared" si="3"/>
        <v>#N/A</v>
      </c>
      <c r="H1465" s="67">
        <f t="shared" si="4"/>
        <v>118789.605</v>
      </c>
    </row>
    <row r="1466">
      <c r="A1466" s="26">
        <v>43469.0</v>
      </c>
      <c r="B1466" s="30" t="str">
        <f>IFERROR(VLOOKUP(A1466,'_holidays'!A1466:B3571,2, false),"Ns")</f>
        <v>Y</v>
      </c>
      <c r="C1466" s="30" t="str">
        <f>IFERROR(VLOOKUP(A1466,'_holidays'!A1466:C3571,3,False),"Ns")</f>
        <v>N</v>
      </c>
      <c r="D1466" s="27">
        <v>133288.46</v>
      </c>
      <c r="E1466" s="27">
        <f t="shared" si="1"/>
        <v>133288.46</v>
      </c>
      <c r="F1466" s="30" t="str">
        <f t="shared" si="2"/>
        <v>#N/A</v>
      </c>
      <c r="G1466" s="30" t="str">
        <f t="shared" si="3"/>
        <v>#N/A</v>
      </c>
      <c r="H1466" s="67">
        <f t="shared" si="4"/>
        <v>133288.46</v>
      </c>
    </row>
    <row r="1467">
      <c r="A1467" s="26">
        <v>43470.0</v>
      </c>
      <c r="B1467" s="30" t="str">
        <f>IFERROR(VLOOKUP(A1467,'_holidays'!A1467:B3572,2, false),"Ns")</f>
        <v>Y</v>
      </c>
      <c r="C1467" s="30" t="str">
        <f>IFERROR(VLOOKUP(A1467,'_holidays'!A1467:C3572,3,False),"Ns")</f>
        <v>N</v>
      </c>
      <c r="D1467" s="27">
        <v>97262.79</v>
      </c>
      <c r="E1467" s="27">
        <f t="shared" si="1"/>
        <v>97262.79</v>
      </c>
      <c r="F1467" s="30" t="str">
        <f t="shared" si="2"/>
        <v>#N/A</v>
      </c>
      <c r="G1467" s="30" t="str">
        <f t="shared" si="3"/>
        <v>#N/A</v>
      </c>
      <c r="H1467" s="67">
        <f t="shared" si="4"/>
        <v>97262.79</v>
      </c>
    </row>
    <row r="1468">
      <c r="A1468" s="26">
        <v>43471.0</v>
      </c>
      <c r="B1468" s="30" t="str">
        <f>IFERROR(VLOOKUP(A1468,'_holidays'!A1468:B3573,2, false),"Ns")</f>
        <v>Y</v>
      </c>
      <c r="C1468" s="30" t="str">
        <f>IFERROR(VLOOKUP(A1468,'_holidays'!A1468:C3573,3,False),"Ns")</f>
        <v>N</v>
      </c>
      <c r="D1468" s="27">
        <v>93606.215</v>
      </c>
      <c r="E1468" s="27">
        <f t="shared" si="1"/>
        <v>93606.215</v>
      </c>
      <c r="F1468" s="30" t="str">
        <f t="shared" si="2"/>
        <v>#N/A</v>
      </c>
      <c r="G1468" s="30" t="str">
        <f t="shared" si="3"/>
        <v>#N/A</v>
      </c>
      <c r="H1468" s="67">
        <f t="shared" si="4"/>
        <v>93606.215</v>
      </c>
    </row>
    <row r="1469">
      <c r="A1469" s="26">
        <v>43472.0</v>
      </c>
      <c r="B1469" s="30" t="str">
        <f>IFERROR(VLOOKUP(A1469,'_holidays'!A1469:B3574,2, false),"Ns")</f>
        <v>N</v>
      </c>
      <c r="C1469" s="30" t="str">
        <f>IFERROR(VLOOKUP(A1469,'_holidays'!A1469:C3574,3,False),"Ns")</f>
        <v>N</v>
      </c>
      <c r="D1469" s="27">
        <v>109874.9</v>
      </c>
      <c r="E1469" s="27" t="str">
        <f t="shared" si="1"/>
        <v>#N/A</v>
      </c>
      <c r="F1469" s="37">
        <f t="shared" si="2"/>
        <v>109874.9</v>
      </c>
      <c r="G1469" s="30" t="str">
        <f t="shared" si="3"/>
        <v>#N/A</v>
      </c>
      <c r="H1469" s="67">
        <f t="shared" si="4"/>
        <v>109874.9</v>
      </c>
    </row>
    <row r="1470">
      <c r="A1470" s="26">
        <v>43473.0</v>
      </c>
      <c r="B1470" s="30" t="str">
        <f>IFERROR(VLOOKUP(A1470,'_holidays'!A1470:B3575,2, false),"Ns")</f>
        <v>Y</v>
      </c>
      <c r="C1470" s="30" t="str">
        <f>IFERROR(VLOOKUP(A1470,'_holidays'!A1470:C3575,3,False),"Ns")</f>
        <v>N</v>
      </c>
      <c r="D1470" s="27">
        <v>113446.1</v>
      </c>
      <c r="E1470" s="27">
        <f t="shared" si="1"/>
        <v>113446.1</v>
      </c>
      <c r="F1470" s="30" t="str">
        <f t="shared" si="2"/>
        <v>#N/A</v>
      </c>
      <c r="G1470" s="30" t="str">
        <f t="shared" si="3"/>
        <v>#N/A</v>
      </c>
      <c r="H1470" s="67">
        <f t="shared" si="4"/>
        <v>113446.1</v>
      </c>
    </row>
    <row r="1471">
      <c r="A1471" s="26">
        <v>43474.0</v>
      </c>
      <c r="B1471" s="30" t="str">
        <f>IFERROR(VLOOKUP(A1471,'_holidays'!A1471:B3576,2, false),"Ns")</f>
        <v>Y</v>
      </c>
      <c r="C1471" s="30" t="str">
        <f>IFERROR(VLOOKUP(A1471,'_holidays'!A1471:C3576,3,False),"Ns")</f>
        <v>N</v>
      </c>
      <c r="D1471" s="27">
        <v>105483.435</v>
      </c>
      <c r="E1471" s="27">
        <f t="shared" si="1"/>
        <v>105483.435</v>
      </c>
      <c r="F1471" s="30" t="str">
        <f t="shared" si="2"/>
        <v>#N/A</v>
      </c>
      <c r="G1471" s="30" t="str">
        <f t="shared" si="3"/>
        <v>#N/A</v>
      </c>
      <c r="H1471" s="67">
        <f t="shared" si="4"/>
        <v>105483.435</v>
      </c>
    </row>
    <row r="1472">
      <c r="A1472" s="26">
        <v>43475.0</v>
      </c>
      <c r="B1472" s="30" t="str">
        <f>IFERROR(VLOOKUP(A1472,'_holidays'!A1472:B3577,2, false),"Ns")</f>
        <v>N</v>
      </c>
      <c r="C1472" s="30" t="str">
        <f>IFERROR(VLOOKUP(A1472,'_holidays'!A1472:C3577,3,False),"Ns")</f>
        <v>N</v>
      </c>
      <c r="D1472" s="27">
        <v>108078.695</v>
      </c>
      <c r="E1472" s="27" t="str">
        <f t="shared" si="1"/>
        <v>#N/A</v>
      </c>
      <c r="F1472" s="37">
        <f t="shared" si="2"/>
        <v>108078.695</v>
      </c>
      <c r="G1472" s="30" t="str">
        <f t="shared" si="3"/>
        <v>#N/A</v>
      </c>
      <c r="H1472" s="67">
        <f t="shared" si="4"/>
        <v>108078.695</v>
      </c>
    </row>
    <row r="1473">
      <c r="A1473" s="26">
        <v>43476.0</v>
      </c>
      <c r="B1473" s="30" t="str">
        <f>IFERROR(VLOOKUP(A1473,'_holidays'!A1473:B3578,2, false),"Ns")</f>
        <v>Y</v>
      </c>
      <c r="C1473" s="30" t="str">
        <f>IFERROR(VLOOKUP(A1473,'_holidays'!A1473:C3578,3,False),"Ns")</f>
        <v>N</v>
      </c>
      <c r="D1473" s="27">
        <v>119728.635</v>
      </c>
      <c r="E1473" s="27">
        <f t="shared" si="1"/>
        <v>119728.635</v>
      </c>
      <c r="F1473" s="30" t="str">
        <f t="shared" si="2"/>
        <v>#N/A</v>
      </c>
      <c r="G1473" s="30" t="str">
        <f t="shared" si="3"/>
        <v>#N/A</v>
      </c>
      <c r="H1473" s="67">
        <f t="shared" si="4"/>
        <v>119728.635</v>
      </c>
    </row>
    <row r="1474">
      <c r="A1474" s="26">
        <v>43477.0</v>
      </c>
      <c r="B1474" s="30" t="str">
        <f>IFERROR(VLOOKUP(A1474,'_holidays'!A1474:B3579,2, false),"Ns")</f>
        <v>Y</v>
      </c>
      <c r="C1474" s="30" t="str">
        <f>IFERROR(VLOOKUP(A1474,'_holidays'!A1474:C3579,3,False),"Ns")</f>
        <v>N</v>
      </c>
      <c r="D1474" s="27">
        <v>108628.96</v>
      </c>
      <c r="E1474" s="27">
        <f t="shared" si="1"/>
        <v>108628.96</v>
      </c>
      <c r="F1474" s="30" t="str">
        <f t="shared" si="2"/>
        <v>#N/A</v>
      </c>
      <c r="G1474" s="30" t="str">
        <f t="shared" si="3"/>
        <v>#N/A</v>
      </c>
      <c r="H1474" s="67">
        <f t="shared" si="4"/>
        <v>108628.96</v>
      </c>
    </row>
    <row r="1475">
      <c r="A1475" s="26">
        <v>43478.0</v>
      </c>
      <c r="B1475" s="30" t="str">
        <f>IFERROR(VLOOKUP(A1475,'_holidays'!A1475:B3580,2, false),"Ns")</f>
        <v>N</v>
      </c>
      <c r="C1475" s="30" t="str">
        <f>IFERROR(VLOOKUP(A1475,'_holidays'!A1475:C3580,3,False),"Ns")</f>
        <v>N</v>
      </c>
      <c r="D1475" s="27">
        <v>101853.24</v>
      </c>
      <c r="E1475" s="27" t="str">
        <f t="shared" si="1"/>
        <v>#N/A</v>
      </c>
      <c r="F1475" s="37">
        <f t="shared" si="2"/>
        <v>101853.24</v>
      </c>
      <c r="G1475" s="30" t="str">
        <f t="shared" si="3"/>
        <v>#N/A</v>
      </c>
      <c r="H1475" s="67">
        <f t="shared" si="4"/>
        <v>101853.24</v>
      </c>
    </row>
    <row r="1476">
      <c r="A1476" s="26">
        <v>43479.0</v>
      </c>
      <c r="B1476" s="30" t="str">
        <f>IFERROR(VLOOKUP(A1476,'_holidays'!A1476:B3581,2, false),"Ns")</f>
        <v>N</v>
      </c>
      <c r="C1476" s="30" t="str">
        <f>IFERROR(VLOOKUP(A1476,'_holidays'!A1476:C3581,3,False),"Ns")</f>
        <v>N</v>
      </c>
      <c r="D1476" s="27">
        <v>147070.535</v>
      </c>
      <c r="E1476" s="27" t="str">
        <f t="shared" si="1"/>
        <v>#N/A</v>
      </c>
      <c r="F1476" s="37">
        <f t="shared" si="2"/>
        <v>147070.535</v>
      </c>
      <c r="G1476" s="30" t="str">
        <f t="shared" si="3"/>
        <v>#N/A</v>
      </c>
      <c r="H1476" s="67">
        <f t="shared" si="4"/>
        <v>147070.535</v>
      </c>
    </row>
    <row r="1477">
      <c r="A1477" s="26">
        <v>43480.0</v>
      </c>
      <c r="B1477" s="30" t="str">
        <f>IFERROR(VLOOKUP(A1477,'_holidays'!A1477:B3582,2, false),"Ns")</f>
        <v>N</v>
      </c>
      <c r="C1477" s="30" t="str">
        <f>IFERROR(VLOOKUP(A1477,'_holidays'!A1477:C3582,3,False),"Ns")</f>
        <v>N</v>
      </c>
      <c r="D1477" s="27">
        <v>152496.245</v>
      </c>
      <c r="E1477" s="27" t="str">
        <f t="shared" si="1"/>
        <v>#N/A</v>
      </c>
      <c r="F1477" s="37">
        <f t="shared" si="2"/>
        <v>152496.245</v>
      </c>
      <c r="G1477" s="30" t="str">
        <f t="shared" si="3"/>
        <v>#N/A</v>
      </c>
      <c r="H1477" s="67">
        <f t="shared" si="4"/>
        <v>152496.245</v>
      </c>
    </row>
    <row r="1478">
      <c r="A1478" s="26">
        <v>43481.0</v>
      </c>
      <c r="B1478" s="30" t="str">
        <f>IFERROR(VLOOKUP(A1478,'_holidays'!A1478:B3583,2, false),"Ns")</f>
        <v>N</v>
      </c>
      <c r="C1478" s="30" t="str">
        <f>IFERROR(VLOOKUP(A1478,'_holidays'!A1478:C3583,3,False),"Ns")</f>
        <v>N</v>
      </c>
      <c r="D1478" s="27">
        <v>136971.755</v>
      </c>
      <c r="E1478" s="27" t="str">
        <f t="shared" si="1"/>
        <v>#N/A</v>
      </c>
      <c r="F1478" s="37">
        <f t="shared" si="2"/>
        <v>136971.755</v>
      </c>
      <c r="G1478" s="30" t="str">
        <f t="shared" si="3"/>
        <v>#N/A</v>
      </c>
      <c r="H1478" s="67">
        <f t="shared" si="4"/>
        <v>136971.755</v>
      </c>
    </row>
    <row r="1479">
      <c r="A1479" s="26">
        <v>43482.0</v>
      </c>
      <c r="B1479" s="30" t="str">
        <f>IFERROR(VLOOKUP(A1479,'_holidays'!A1479:B3584,2, false),"Ns")</f>
        <v>N</v>
      </c>
      <c r="C1479" s="30" t="str">
        <f>IFERROR(VLOOKUP(A1479,'_holidays'!A1479:C3584,3,False),"Ns")</f>
        <v>N</v>
      </c>
      <c r="D1479" s="27">
        <v>145211.49</v>
      </c>
      <c r="E1479" s="27" t="str">
        <f t="shared" si="1"/>
        <v>#N/A</v>
      </c>
      <c r="F1479" s="37">
        <f t="shared" si="2"/>
        <v>145211.49</v>
      </c>
      <c r="G1479" s="30" t="str">
        <f t="shared" si="3"/>
        <v>#N/A</v>
      </c>
      <c r="H1479" s="67">
        <f t="shared" si="4"/>
        <v>145211.49</v>
      </c>
    </row>
    <row r="1480">
      <c r="A1480" s="26">
        <v>43483.0</v>
      </c>
      <c r="B1480" s="30" t="str">
        <f>IFERROR(VLOOKUP(A1480,'_holidays'!A1480:B3585,2, false),"Ns")</f>
        <v>N</v>
      </c>
      <c r="C1480" s="30" t="str">
        <f>IFERROR(VLOOKUP(A1480,'_holidays'!A1480:C3585,3,False),"Ns")</f>
        <v>N</v>
      </c>
      <c r="D1480" s="27">
        <v>134898.21</v>
      </c>
      <c r="E1480" s="27" t="str">
        <f t="shared" si="1"/>
        <v>#N/A</v>
      </c>
      <c r="F1480" s="37">
        <f t="shared" si="2"/>
        <v>134898.21</v>
      </c>
      <c r="G1480" s="30" t="str">
        <f t="shared" si="3"/>
        <v>#N/A</v>
      </c>
      <c r="H1480" s="67">
        <f t="shared" si="4"/>
        <v>134898.21</v>
      </c>
    </row>
    <row r="1481">
      <c r="A1481" s="26">
        <v>43484.0</v>
      </c>
      <c r="B1481" s="30" t="str">
        <f>IFERROR(VLOOKUP(A1481,'_holidays'!A1481:B3586,2, false),"Ns")</f>
        <v>N</v>
      </c>
      <c r="C1481" s="30" t="str">
        <f>IFERROR(VLOOKUP(A1481,'_holidays'!A1481:C3586,3,False),"Ns")</f>
        <v>N</v>
      </c>
      <c r="D1481" s="27">
        <v>101692.45</v>
      </c>
      <c r="E1481" s="27" t="str">
        <f t="shared" si="1"/>
        <v>#N/A</v>
      </c>
      <c r="F1481" s="37">
        <f t="shared" si="2"/>
        <v>101692.45</v>
      </c>
      <c r="G1481" s="30" t="str">
        <f t="shared" si="3"/>
        <v>#N/A</v>
      </c>
      <c r="H1481" s="67">
        <f t="shared" si="4"/>
        <v>101692.45</v>
      </c>
    </row>
    <row r="1482">
      <c r="A1482" s="26">
        <v>43485.0</v>
      </c>
      <c r="B1482" s="30" t="str">
        <f>IFERROR(VLOOKUP(A1482,'_holidays'!A1482:B3587,2, false),"Ns")</f>
        <v>N</v>
      </c>
      <c r="C1482" s="30" t="str">
        <f>IFERROR(VLOOKUP(A1482,'_holidays'!A1482:C3587,3,False),"Ns")</f>
        <v>N</v>
      </c>
      <c r="D1482" s="27">
        <v>102283.13</v>
      </c>
      <c r="E1482" s="27" t="str">
        <f t="shared" si="1"/>
        <v>#N/A</v>
      </c>
      <c r="F1482" s="37">
        <f t="shared" si="2"/>
        <v>102283.13</v>
      </c>
      <c r="G1482" s="30" t="str">
        <f t="shared" si="3"/>
        <v>#N/A</v>
      </c>
      <c r="H1482" s="67">
        <f t="shared" si="4"/>
        <v>102283.13</v>
      </c>
    </row>
    <row r="1483">
      <c r="A1483" s="26">
        <v>43486.0</v>
      </c>
      <c r="B1483" s="30" t="str">
        <f>IFERROR(VLOOKUP(A1483,'_holidays'!A1483:B3588,2, false),"Ns")</f>
        <v>N</v>
      </c>
      <c r="C1483" s="30" t="str">
        <f>IFERROR(VLOOKUP(A1483,'_holidays'!A1483:C3588,3,False),"Ns")</f>
        <v>N</v>
      </c>
      <c r="D1483" s="27">
        <v>130517.97</v>
      </c>
      <c r="E1483" s="27" t="str">
        <f t="shared" si="1"/>
        <v>#N/A</v>
      </c>
      <c r="F1483" s="37">
        <f t="shared" si="2"/>
        <v>130517.97</v>
      </c>
      <c r="G1483" s="30" t="str">
        <f t="shared" si="3"/>
        <v>#N/A</v>
      </c>
      <c r="H1483" s="67">
        <f t="shared" si="4"/>
        <v>130517.97</v>
      </c>
    </row>
    <row r="1484">
      <c r="A1484" s="26">
        <v>43487.0</v>
      </c>
      <c r="B1484" s="30" t="str">
        <f>IFERROR(VLOOKUP(A1484,'_holidays'!A1484:B3589,2, false),"Ns")</f>
        <v>N</v>
      </c>
      <c r="C1484" s="30" t="str">
        <f>IFERROR(VLOOKUP(A1484,'_holidays'!A1484:C3589,3,False),"Ns")</f>
        <v>N</v>
      </c>
      <c r="D1484" s="27">
        <v>141444.78</v>
      </c>
      <c r="E1484" s="27" t="str">
        <f t="shared" si="1"/>
        <v>#N/A</v>
      </c>
      <c r="F1484" s="37">
        <f t="shared" si="2"/>
        <v>141444.78</v>
      </c>
      <c r="G1484" s="30" t="str">
        <f t="shared" si="3"/>
        <v>#N/A</v>
      </c>
      <c r="H1484" s="67">
        <f t="shared" si="4"/>
        <v>141444.78</v>
      </c>
    </row>
    <row r="1485">
      <c r="A1485" s="26">
        <v>43488.0</v>
      </c>
      <c r="B1485" s="30" t="str">
        <f>IFERROR(VLOOKUP(A1485,'_holidays'!A1485:B3590,2, false),"Ns")</f>
        <v>N</v>
      </c>
      <c r="C1485" s="30" t="str">
        <f>IFERROR(VLOOKUP(A1485,'_holidays'!A1485:C3590,3,False),"Ns")</f>
        <v>N</v>
      </c>
      <c r="D1485" s="27">
        <v>125501.15</v>
      </c>
      <c r="E1485" s="27" t="str">
        <f t="shared" si="1"/>
        <v>#N/A</v>
      </c>
      <c r="F1485" s="37">
        <f t="shared" si="2"/>
        <v>125501.15</v>
      </c>
      <c r="G1485" s="30" t="str">
        <f t="shared" si="3"/>
        <v>#N/A</v>
      </c>
      <c r="H1485" s="67">
        <f t="shared" si="4"/>
        <v>125501.15</v>
      </c>
    </row>
    <row r="1486">
      <c r="A1486" s="26">
        <v>43489.0</v>
      </c>
      <c r="B1486" s="30" t="str">
        <f>IFERROR(VLOOKUP(A1486,'_holidays'!A1486:B3591,2, false),"Ns")</f>
        <v>N</v>
      </c>
      <c r="C1486" s="30" t="str">
        <f>IFERROR(VLOOKUP(A1486,'_holidays'!A1486:C3591,3,False),"Ns")</f>
        <v>N</v>
      </c>
      <c r="D1486" s="27">
        <v>155891.345</v>
      </c>
      <c r="E1486" s="27" t="str">
        <f t="shared" si="1"/>
        <v>#N/A</v>
      </c>
      <c r="F1486" s="37">
        <f t="shared" si="2"/>
        <v>155891.345</v>
      </c>
      <c r="G1486" s="30" t="str">
        <f t="shared" si="3"/>
        <v>#N/A</v>
      </c>
      <c r="H1486" s="67">
        <f t="shared" si="4"/>
        <v>155891.345</v>
      </c>
    </row>
    <row r="1487">
      <c r="A1487" s="26">
        <v>43490.0</v>
      </c>
      <c r="B1487" s="30" t="str">
        <f>IFERROR(VLOOKUP(A1487,'_holidays'!A1487:B3592,2, false),"Ns")</f>
        <v>N</v>
      </c>
      <c r="C1487" s="30" t="str">
        <f>IFERROR(VLOOKUP(A1487,'_holidays'!A1487:C3592,3,False),"Ns")</f>
        <v>N</v>
      </c>
      <c r="D1487" s="27">
        <v>168894.845</v>
      </c>
      <c r="E1487" s="27" t="str">
        <f t="shared" si="1"/>
        <v>#N/A</v>
      </c>
      <c r="F1487" s="37">
        <f t="shared" si="2"/>
        <v>168894.845</v>
      </c>
      <c r="G1487" s="30" t="str">
        <f t="shared" si="3"/>
        <v>#N/A</v>
      </c>
      <c r="H1487" s="67">
        <f t="shared" si="4"/>
        <v>168894.845</v>
      </c>
    </row>
    <row r="1488">
      <c r="A1488" s="26">
        <v>43491.0</v>
      </c>
      <c r="B1488" s="30" t="str">
        <f>IFERROR(VLOOKUP(A1488,'_holidays'!A1488:B3593,2, false),"Ns")</f>
        <v>N</v>
      </c>
      <c r="C1488" s="30" t="str">
        <f>IFERROR(VLOOKUP(A1488,'_holidays'!A1488:C3593,3,False),"Ns")</f>
        <v>Y</v>
      </c>
      <c r="D1488" s="27">
        <v>114818.665</v>
      </c>
      <c r="E1488" s="27" t="str">
        <f t="shared" si="1"/>
        <v>#N/A</v>
      </c>
      <c r="F1488" s="37">
        <f t="shared" si="2"/>
        <v>114818.665</v>
      </c>
      <c r="G1488" s="37">
        <f t="shared" si="3"/>
        <v>114818.665</v>
      </c>
      <c r="H1488" s="65" t="str">
        <f t="shared" si="4"/>
        <v>#N/A</v>
      </c>
    </row>
    <row r="1489">
      <c r="A1489" s="26">
        <v>43492.0</v>
      </c>
      <c r="B1489" s="30" t="str">
        <f>IFERROR(VLOOKUP(A1489,'_holidays'!A1489:B3594,2, false),"Ns")</f>
        <v>N</v>
      </c>
      <c r="C1489" s="30" t="str">
        <f>IFERROR(VLOOKUP(A1489,'_holidays'!A1489:C3594,3,False),"Ns")</f>
        <v>N</v>
      </c>
      <c r="D1489" s="27">
        <v>99801.575</v>
      </c>
      <c r="E1489" s="27" t="str">
        <f t="shared" si="1"/>
        <v>#N/A</v>
      </c>
      <c r="F1489" s="37">
        <f t="shared" si="2"/>
        <v>99801.575</v>
      </c>
      <c r="G1489" s="30" t="str">
        <f t="shared" si="3"/>
        <v>#N/A</v>
      </c>
      <c r="H1489" s="67">
        <f t="shared" si="4"/>
        <v>99801.575</v>
      </c>
    </row>
    <row r="1490">
      <c r="A1490" s="26">
        <v>43493.0</v>
      </c>
      <c r="B1490" s="30" t="str">
        <f>IFERROR(VLOOKUP(A1490,'_holidays'!A1490:B3595,2, false),"Ns")</f>
        <v>N</v>
      </c>
      <c r="C1490" s="30" t="str">
        <f>IFERROR(VLOOKUP(A1490,'_holidays'!A1490:C3595,3,False),"Ns")</f>
        <v>Y</v>
      </c>
      <c r="D1490" s="27">
        <v>112374.63</v>
      </c>
      <c r="E1490" s="27" t="str">
        <f t="shared" si="1"/>
        <v>#N/A</v>
      </c>
      <c r="F1490" s="37">
        <f t="shared" si="2"/>
        <v>112374.63</v>
      </c>
      <c r="G1490" s="37">
        <f t="shared" si="3"/>
        <v>112374.63</v>
      </c>
      <c r="H1490" s="65" t="str">
        <f t="shared" si="4"/>
        <v>#N/A</v>
      </c>
    </row>
    <row r="1491">
      <c r="A1491" s="26">
        <v>43494.0</v>
      </c>
      <c r="B1491" s="30" t="str">
        <f>IFERROR(VLOOKUP(A1491,'_holidays'!A1491:B3596,2, false),"Ns")</f>
        <v>N</v>
      </c>
      <c r="C1491" s="30" t="str">
        <f>IFERROR(VLOOKUP(A1491,'_holidays'!A1491:C3596,3,False),"Ns")</f>
        <v>N</v>
      </c>
      <c r="D1491" s="27">
        <v>138455.455</v>
      </c>
      <c r="E1491" s="27" t="str">
        <f t="shared" si="1"/>
        <v>#N/A</v>
      </c>
      <c r="F1491" s="37">
        <f t="shared" si="2"/>
        <v>138455.455</v>
      </c>
      <c r="G1491" s="30" t="str">
        <f t="shared" si="3"/>
        <v>#N/A</v>
      </c>
      <c r="H1491" s="67">
        <f t="shared" si="4"/>
        <v>138455.455</v>
      </c>
    </row>
    <row r="1492">
      <c r="A1492" s="26">
        <v>43495.0</v>
      </c>
      <c r="B1492" s="30" t="str">
        <f>IFERROR(VLOOKUP(A1492,'_holidays'!A1492:B3597,2, false),"Ns")</f>
        <v>N</v>
      </c>
      <c r="C1492" s="30" t="str">
        <f>IFERROR(VLOOKUP(A1492,'_holidays'!A1492:C3597,3,False),"Ns")</f>
        <v>N</v>
      </c>
      <c r="D1492" s="27">
        <v>142113.375</v>
      </c>
      <c r="E1492" s="27" t="str">
        <f t="shared" si="1"/>
        <v>#N/A</v>
      </c>
      <c r="F1492" s="37">
        <f t="shared" si="2"/>
        <v>142113.375</v>
      </c>
      <c r="G1492" s="30" t="str">
        <f t="shared" si="3"/>
        <v>#N/A</v>
      </c>
      <c r="H1492" s="67">
        <f t="shared" si="4"/>
        <v>142113.375</v>
      </c>
    </row>
    <row r="1493">
      <c r="A1493" s="26">
        <v>43496.0</v>
      </c>
      <c r="B1493" s="30" t="str">
        <f>IFERROR(VLOOKUP(A1493,'_holidays'!A1493:B3598,2, false),"Ns")</f>
        <v>Y</v>
      </c>
      <c r="C1493" s="30" t="str">
        <f>IFERROR(VLOOKUP(A1493,'_holidays'!A1493:C3598,3,False),"Ns")</f>
        <v>N</v>
      </c>
      <c r="D1493" s="27">
        <v>110277.21</v>
      </c>
      <c r="E1493" s="27">
        <f t="shared" si="1"/>
        <v>110277.21</v>
      </c>
      <c r="F1493" s="30" t="str">
        <f t="shared" si="2"/>
        <v>#N/A</v>
      </c>
      <c r="G1493" s="30" t="str">
        <f t="shared" si="3"/>
        <v>#N/A</v>
      </c>
      <c r="H1493" s="67">
        <f t="shared" si="4"/>
        <v>110277.21</v>
      </c>
    </row>
    <row r="1494">
      <c r="A1494" s="26">
        <v>43497.0</v>
      </c>
      <c r="B1494" s="30" t="str">
        <f>IFERROR(VLOOKUP(A1494,'_holidays'!A1494:B3599,2, false),"Ns")</f>
        <v>Ns</v>
      </c>
      <c r="C1494" s="30" t="str">
        <f>IFERROR(VLOOKUP(A1494,'_holidays'!A1494:C3599,3,False),"Ns")</f>
        <v>Ns</v>
      </c>
      <c r="D1494" s="27">
        <v>104422.79</v>
      </c>
      <c r="E1494" s="27" t="str">
        <f t="shared" si="1"/>
        <v>#N/A</v>
      </c>
      <c r="F1494" s="30" t="str">
        <f t="shared" si="2"/>
        <v>#N/A</v>
      </c>
      <c r="G1494" s="30" t="str">
        <f t="shared" si="3"/>
        <v>#N/A</v>
      </c>
      <c r="H1494" s="65" t="str">
        <f t="shared" si="4"/>
        <v>#N/A</v>
      </c>
    </row>
    <row r="1495">
      <c r="A1495" s="26">
        <v>43498.0</v>
      </c>
      <c r="B1495" s="30" t="str">
        <f>IFERROR(VLOOKUP(A1495,'_holidays'!A1495:B3600,2, false),"Ns")</f>
        <v>Y</v>
      </c>
      <c r="C1495" s="30" t="str">
        <f>IFERROR(VLOOKUP(A1495,'_holidays'!A1495:C3600,3,False),"Ns")</f>
        <v>N</v>
      </c>
      <c r="D1495" s="27">
        <v>124749.065</v>
      </c>
      <c r="E1495" s="27">
        <f t="shared" si="1"/>
        <v>124749.065</v>
      </c>
      <c r="F1495" s="30" t="str">
        <f t="shared" si="2"/>
        <v>#N/A</v>
      </c>
      <c r="G1495" s="30" t="str">
        <f t="shared" si="3"/>
        <v>#N/A</v>
      </c>
      <c r="H1495" s="67">
        <f t="shared" si="4"/>
        <v>124749.065</v>
      </c>
    </row>
    <row r="1496">
      <c r="A1496" s="26">
        <v>43499.0</v>
      </c>
      <c r="B1496" s="30" t="str">
        <f>IFERROR(VLOOKUP(A1496,'_holidays'!A1496:B3601,2, false),"Ns")</f>
        <v>Y</v>
      </c>
      <c r="C1496" s="30" t="str">
        <f>IFERROR(VLOOKUP(A1496,'_holidays'!A1496:C3601,3,False),"Ns")</f>
        <v>N</v>
      </c>
      <c r="D1496" s="27">
        <v>133287.585</v>
      </c>
      <c r="E1496" s="27">
        <f t="shared" si="1"/>
        <v>133287.585</v>
      </c>
      <c r="F1496" s="30" t="str">
        <f t="shared" si="2"/>
        <v>#N/A</v>
      </c>
      <c r="G1496" s="30" t="str">
        <f t="shared" si="3"/>
        <v>#N/A</v>
      </c>
      <c r="H1496" s="67">
        <f t="shared" si="4"/>
        <v>133287.585</v>
      </c>
    </row>
    <row r="1497">
      <c r="A1497" s="26">
        <v>43500.0</v>
      </c>
      <c r="B1497" s="30" t="str">
        <f>IFERROR(VLOOKUP(A1497,'_holidays'!A1497:B3602,2, false),"Ns")</f>
        <v>Y</v>
      </c>
      <c r="C1497" s="30" t="str">
        <f>IFERROR(VLOOKUP(A1497,'_holidays'!A1497:C3602,3,False),"Ns")</f>
        <v>N</v>
      </c>
      <c r="D1497" s="27">
        <v>119168.96</v>
      </c>
      <c r="E1497" s="27">
        <f t="shared" si="1"/>
        <v>119168.96</v>
      </c>
      <c r="F1497" s="30" t="str">
        <f t="shared" si="2"/>
        <v>#N/A</v>
      </c>
      <c r="G1497" s="30" t="str">
        <f t="shared" si="3"/>
        <v>#N/A</v>
      </c>
      <c r="H1497" s="67">
        <f t="shared" si="4"/>
        <v>119168.96</v>
      </c>
    </row>
    <row r="1498">
      <c r="A1498" s="26">
        <v>43501.0</v>
      </c>
      <c r="B1498" s="30" t="str">
        <f>IFERROR(VLOOKUP(A1498,'_holidays'!A1498:B3603,2, false),"Ns")</f>
        <v>Y</v>
      </c>
      <c r="C1498" s="30" t="str">
        <f>IFERROR(VLOOKUP(A1498,'_holidays'!A1498:C3603,3,False),"Ns")</f>
        <v>N</v>
      </c>
      <c r="D1498" s="27">
        <v>119702.045</v>
      </c>
      <c r="E1498" s="27">
        <f t="shared" si="1"/>
        <v>119702.045</v>
      </c>
      <c r="F1498" s="30" t="str">
        <f t="shared" si="2"/>
        <v>#N/A</v>
      </c>
      <c r="G1498" s="30" t="str">
        <f t="shared" si="3"/>
        <v>#N/A</v>
      </c>
      <c r="H1498" s="67">
        <f t="shared" si="4"/>
        <v>119702.045</v>
      </c>
    </row>
    <row r="1499">
      <c r="A1499" s="26">
        <v>43502.0</v>
      </c>
      <c r="B1499" s="30" t="str">
        <f>IFERROR(VLOOKUP(A1499,'_holidays'!A1499:B3604,2, false),"Ns")</f>
        <v>Y</v>
      </c>
      <c r="C1499" s="30" t="str">
        <f>IFERROR(VLOOKUP(A1499,'_holidays'!A1499:C3604,3,False),"Ns")</f>
        <v>N</v>
      </c>
      <c r="D1499" s="27">
        <v>140497.815</v>
      </c>
      <c r="E1499" s="27">
        <f t="shared" si="1"/>
        <v>140497.815</v>
      </c>
      <c r="F1499" s="30" t="str">
        <f t="shared" si="2"/>
        <v>#N/A</v>
      </c>
      <c r="G1499" s="30" t="str">
        <f t="shared" si="3"/>
        <v>#N/A</v>
      </c>
      <c r="H1499" s="67">
        <f t="shared" si="4"/>
        <v>140497.815</v>
      </c>
    </row>
    <row r="1500">
      <c r="A1500" s="26">
        <v>43503.0</v>
      </c>
      <c r="B1500" s="30" t="str">
        <f>IFERROR(VLOOKUP(A1500,'_holidays'!A1500:B3605,2, false),"Ns")</f>
        <v>N</v>
      </c>
      <c r="C1500" s="30" t="str">
        <f>IFERROR(VLOOKUP(A1500,'_holidays'!A1500:C3605,3,False),"Ns")</f>
        <v>N</v>
      </c>
      <c r="D1500" s="27">
        <v>141593.545</v>
      </c>
      <c r="E1500" s="27" t="str">
        <f t="shared" si="1"/>
        <v>#N/A</v>
      </c>
      <c r="F1500" s="37">
        <f t="shared" si="2"/>
        <v>141593.545</v>
      </c>
      <c r="G1500" s="30" t="str">
        <f t="shared" si="3"/>
        <v>#N/A</v>
      </c>
      <c r="H1500" s="67">
        <f t="shared" si="4"/>
        <v>141593.545</v>
      </c>
    </row>
    <row r="1501">
      <c r="A1501" s="26">
        <v>43504.0</v>
      </c>
      <c r="B1501" s="30" t="str">
        <f>IFERROR(VLOOKUP(A1501,'_holidays'!A1501:B3606,2, false),"Ns")</f>
        <v>Y</v>
      </c>
      <c r="C1501" s="30" t="str">
        <f>IFERROR(VLOOKUP(A1501,'_holidays'!A1501:C3606,3,False),"Ns")</f>
        <v>N</v>
      </c>
      <c r="D1501" s="27">
        <v>117327.495</v>
      </c>
      <c r="E1501" s="27">
        <f t="shared" si="1"/>
        <v>117327.495</v>
      </c>
      <c r="F1501" s="30" t="str">
        <f t="shared" si="2"/>
        <v>#N/A</v>
      </c>
      <c r="G1501" s="30" t="str">
        <f t="shared" si="3"/>
        <v>#N/A</v>
      </c>
      <c r="H1501" s="67">
        <f t="shared" si="4"/>
        <v>117327.495</v>
      </c>
    </row>
    <row r="1502">
      <c r="A1502" s="26">
        <v>43505.0</v>
      </c>
      <c r="B1502" s="30" t="str">
        <f>IFERROR(VLOOKUP(A1502,'_holidays'!A1502:B3607,2, false),"Ns")</f>
        <v>Y</v>
      </c>
      <c r="C1502" s="30" t="str">
        <f>IFERROR(VLOOKUP(A1502,'_holidays'!A1502:C3607,3,False),"Ns")</f>
        <v>N</v>
      </c>
      <c r="D1502" s="27">
        <v>95668.77</v>
      </c>
      <c r="E1502" s="27">
        <f t="shared" si="1"/>
        <v>95668.77</v>
      </c>
      <c r="F1502" s="30" t="str">
        <f t="shared" si="2"/>
        <v>#N/A</v>
      </c>
      <c r="G1502" s="30" t="str">
        <f t="shared" si="3"/>
        <v>#N/A</v>
      </c>
      <c r="H1502" s="67">
        <f t="shared" si="4"/>
        <v>95668.77</v>
      </c>
    </row>
    <row r="1503">
      <c r="A1503" s="26">
        <v>43506.0</v>
      </c>
      <c r="B1503" s="30" t="str">
        <f>IFERROR(VLOOKUP(A1503,'_holidays'!A1503:B3608,2, false),"Ns")</f>
        <v>N</v>
      </c>
      <c r="C1503" s="30" t="str">
        <f>IFERROR(VLOOKUP(A1503,'_holidays'!A1503:C3608,3,False),"Ns")</f>
        <v>N</v>
      </c>
      <c r="D1503" s="27">
        <v>94786.72</v>
      </c>
      <c r="E1503" s="27" t="str">
        <f t="shared" si="1"/>
        <v>#N/A</v>
      </c>
      <c r="F1503" s="37">
        <f t="shared" si="2"/>
        <v>94786.72</v>
      </c>
      <c r="G1503" s="30" t="str">
        <f t="shared" si="3"/>
        <v>#N/A</v>
      </c>
      <c r="H1503" s="67">
        <f t="shared" si="4"/>
        <v>94786.72</v>
      </c>
    </row>
    <row r="1504">
      <c r="A1504" s="26">
        <v>43507.0</v>
      </c>
      <c r="B1504" s="30" t="str">
        <f>IFERROR(VLOOKUP(A1504,'_holidays'!A1504:B3609,2, false),"Ns")</f>
        <v>Y</v>
      </c>
      <c r="C1504" s="30" t="str">
        <f>IFERROR(VLOOKUP(A1504,'_holidays'!A1504:C3609,3,False),"Ns")</f>
        <v>N</v>
      </c>
      <c r="D1504" s="27">
        <v>114085.645</v>
      </c>
      <c r="E1504" s="27">
        <f t="shared" si="1"/>
        <v>114085.645</v>
      </c>
      <c r="F1504" s="30" t="str">
        <f t="shared" si="2"/>
        <v>#N/A</v>
      </c>
      <c r="G1504" s="30" t="str">
        <f t="shared" si="3"/>
        <v>#N/A</v>
      </c>
      <c r="H1504" s="67">
        <f t="shared" si="4"/>
        <v>114085.645</v>
      </c>
    </row>
    <row r="1505">
      <c r="A1505" s="26">
        <v>43508.0</v>
      </c>
      <c r="B1505" s="30" t="str">
        <f>IFERROR(VLOOKUP(A1505,'_holidays'!A1505:B3610,2, false),"Ns")</f>
        <v>Y</v>
      </c>
      <c r="C1505" s="30" t="str">
        <f>IFERROR(VLOOKUP(A1505,'_holidays'!A1505:C3610,3,False),"Ns")</f>
        <v>N</v>
      </c>
      <c r="D1505" s="27">
        <v>107697.205</v>
      </c>
      <c r="E1505" s="27">
        <f t="shared" si="1"/>
        <v>107697.205</v>
      </c>
      <c r="F1505" s="30" t="str">
        <f t="shared" si="2"/>
        <v>#N/A</v>
      </c>
      <c r="G1505" s="30" t="str">
        <f t="shared" si="3"/>
        <v>#N/A</v>
      </c>
      <c r="H1505" s="67">
        <f t="shared" si="4"/>
        <v>107697.205</v>
      </c>
    </row>
    <row r="1506">
      <c r="A1506" s="26">
        <v>43509.0</v>
      </c>
      <c r="B1506" s="30" t="str">
        <f>IFERROR(VLOOKUP(A1506,'_holidays'!A1506:B3611,2, false),"Ns")</f>
        <v>Y</v>
      </c>
      <c r="C1506" s="30" t="str">
        <f>IFERROR(VLOOKUP(A1506,'_holidays'!A1506:C3611,3,False),"Ns")</f>
        <v>N</v>
      </c>
      <c r="D1506" s="27">
        <v>106692.845</v>
      </c>
      <c r="E1506" s="27">
        <f t="shared" si="1"/>
        <v>106692.845</v>
      </c>
      <c r="F1506" s="30" t="str">
        <f t="shared" si="2"/>
        <v>#N/A</v>
      </c>
      <c r="G1506" s="30" t="str">
        <f t="shared" si="3"/>
        <v>#N/A</v>
      </c>
      <c r="H1506" s="67">
        <f t="shared" si="4"/>
        <v>106692.845</v>
      </c>
    </row>
    <row r="1507">
      <c r="A1507" s="26">
        <v>43510.0</v>
      </c>
      <c r="B1507" s="30" t="str">
        <f>IFERROR(VLOOKUP(A1507,'_holidays'!A1507:B3612,2, false),"Ns")</f>
        <v>Y</v>
      </c>
      <c r="C1507" s="30" t="str">
        <f>IFERROR(VLOOKUP(A1507,'_holidays'!A1507:C3612,3,False),"Ns")</f>
        <v>N</v>
      </c>
      <c r="D1507" s="27">
        <v>107655.08</v>
      </c>
      <c r="E1507" s="27">
        <f t="shared" si="1"/>
        <v>107655.08</v>
      </c>
      <c r="F1507" s="30" t="str">
        <f t="shared" si="2"/>
        <v>#N/A</v>
      </c>
      <c r="G1507" s="30" t="str">
        <f t="shared" si="3"/>
        <v>#N/A</v>
      </c>
      <c r="H1507" s="67">
        <f t="shared" si="4"/>
        <v>107655.08</v>
      </c>
    </row>
    <row r="1508">
      <c r="A1508" s="26">
        <v>43511.0</v>
      </c>
      <c r="B1508" s="30" t="str">
        <f>IFERROR(VLOOKUP(A1508,'_holidays'!A1508:B3613,2, false),"Ns")</f>
        <v>Y</v>
      </c>
      <c r="C1508" s="30" t="str">
        <f>IFERROR(VLOOKUP(A1508,'_holidays'!A1508:C3613,3,False),"Ns")</f>
        <v>N</v>
      </c>
      <c r="D1508" s="27">
        <v>113910.46</v>
      </c>
      <c r="E1508" s="27">
        <f t="shared" si="1"/>
        <v>113910.46</v>
      </c>
      <c r="F1508" s="30" t="str">
        <f t="shared" si="2"/>
        <v>#N/A</v>
      </c>
      <c r="G1508" s="30" t="str">
        <f t="shared" si="3"/>
        <v>#N/A</v>
      </c>
      <c r="H1508" s="67">
        <f t="shared" si="4"/>
        <v>113910.46</v>
      </c>
    </row>
    <row r="1509">
      <c r="A1509" s="26">
        <v>43512.0</v>
      </c>
      <c r="B1509" s="30" t="str">
        <f>IFERROR(VLOOKUP(A1509,'_holidays'!A1509:B3614,2, false),"Ns")</f>
        <v>Y</v>
      </c>
      <c r="C1509" s="30" t="str">
        <f>IFERROR(VLOOKUP(A1509,'_holidays'!A1509:C3614,3,False),"Ns")</f>
        <v>N</v>
      </c>
      <c r="D1509" s="27">
        <v>106467.235</v>
      </c>
      <c r="E1509" s="27">
        <f t="shared" si="1"/>
        <v>106467.235</v>
      </c>
      <c r="F1509" s="30" t="str">
        <f t="shared" si="2"/>
        <v>#N/A</v>
      </c>
      <c r="G1509" s="30" t="str">
        <f t="shared" si="3"/>
        <v>#N/A</v>
      </c>
      <c r="H1509" s="67">
        <f t="shared" si="4"/>
        <v>106467.235</v>
      </c>
    </row>
    <row r="1510">
      <c r="A1510" s="26">
        <v>43513.0</v>
      </c>
      <c r="B1510" s="30" t="str">
        <f>IFERROR(VLOOKUP(A1510,'_holidays'!A1510:B3615,2, false),"Ns")</f>
        <v>Y</v>
      </c>
      <c r="C1510" s="30" t="str">
        <f>IFERROR(VLOOKUP(A1510,'_holidays'!A1510:C3615,3,False),"Ns")</f>
        <v>N</v>
      </c>
      <c r="D1510" s="27">
        <v>108470.925</v>
      </c>
      <c r="E1510" s="27">
        <f t="shared" si="1"/>
        <v>108470.925</v>
      </c>
      <c r="F1510" s="30" t="str">
        <f t="shared" si="2"/>
        <v>#N/A</v>
      </c>
      <c r="G1510" s="30" t="str">
        <f t="shared" si="3"/>
        <v>#N/A</v>
      </c>
      <c r="H1510" s="67">
        <f t="shared" si="4"/>
        <v>108470.925</v>
      </c>
    </row>
    <row r="1511">
      <c r="A1511" s="26">
        <v>43514.0</v>
      </c>
      <c r="B1511" s="30" t="str">
        <f>IFERROR(VLOOKUP(A1511,'_holidays'!A1511:B3616,2, false),"Ns")</f>
        <v>Y</v>
      </c>
      <c r="C1511" s="30" t="str">
        <f>IFERROR(VLOOKUP(A1511,'_holidays'!A1511:C3616,3,False),"Ns")</f>
        <v>N</v>
      </c>
      <c r="D1511" s="27">
        <v>116995.065</v>
      </c>
      <c r="E1511" s="27">
        <f t="shared" si="1"/>
        <v>116995.065</v>
      </c>
      <c r="F1511" s="30" t="str">
        <f t="shared" si="2"/>
        <v>#N/A</v>
      </c>
      <c r="G1511" s="30" t="str">
        <f t="shared" si="3"/>
        <v>#N/A</v>
      </c>
      <c r="H1511" s="67">
        <f t="shared" si="4"/>
        <v>116995.065</v>
      </c>
    </row>
    <row r="1512">
      <c r="A1512" s="26">
        <v>43515.0</v>
      </c>
      <c r="B1512" s="30" t="str">
        <f>IFERROR(VLOOKUP(A1512,'_holidays'!A1512:B3617,2, false),"Ns")</f>
        <v>Y</v>
      </c>
      <c r="C1512" s="30" t="str">
        <f>IFERROR(VLOOKUP(A1512,'_holidays'!A1512:C3617,3,False),"Ns")</f>
        <v>N</v>
      </c>
      <c r="D1512" s="27">
        <v>110531.6</v>
      </c>
      <c r="E1512" s="27">
        <f t="shared" si="1"/>
        <v>110531.6</v>
      </c>
      <c r="F1512" s="30" t="str">
        <f t="shared" si="2"/>
        <v>#N/A</v>
      </c>
      <c r="G1512" s="30" t="str">
        <f t="shared" si="3"/>
        <v>#N/A</v>
      </c>
      <c r="H1512" s="67">
        <f t="shared" si="4"/>
        <v>110531.6</v>
      </c>
    </row>
    <row r="1513">
      <c r="A1513" s="26">
        <v>43516.0</v>
      </c>
      <c r="B1513" s="30" t="str">
        <f>IFERROR(VLOOKUP(A1513,'_holidays'!A1513:B3618,2, false),"Ns")</f>
        <v>Y</v>
      </c>
      <c r="C1513" s="30" t="str">
        <f>IFERROR(VLOOKUP(A1513,'_holidays'!A1513:C3618,3,False),"Ns")</f>
        <v>N</v>
      </c>
      <c r="D1513" s="27">
        <v>108972.305</v>
      </c>
      <c r="E1513" s="27">
        <f t="shared" si="1"/>
        <v>108972.305</v>
      </c>
      <c r="F1513" s="30" t="str">
        <f t="shared" si="2"/>
        <v>#N/A</v>
      </c>
      <c r="G1513" s="30" t="str">
        <f t="shared" si="3"/>
        <v>#N/A</v>
      </c>
      <c r="H1513" s="67">
        <f t="shared" si="4"/>
        <v>108972.305</v>
      </c>
    </row>
    <row r="1514">
      <c r="A1514" s="26">
        <v>43517.0</v>
      </c>
      <c r="B1514" s="30" t="str">
        <f>IFERROR(VLOOKUP(A1514,'_holidays'!A1514:B3619,2, false),"Ns")</f>
        <v>Y</v>
      </c>
      <c r="C1514" s="30" t="str">
        <f>IFERROR(VLOOKUP(A1514,'_holidays'!A1514:C3619,3,False),"Ns")</f>
        <v>N</v>
      </c>
      <c r="D1514" s="27">
        <v>110235.335</v>
      </c>
      <c r="E1514" s="27">
        <f t="shared" si="1"/>
        <v>110235.335</v>
      </c>
      <c r="F1514" s="30" t="str">
        <f t="shared" si="2"/>
        <v>#N/A</v>
      </c>
      <c r="G1514" s="30" t="str">
        <f t="shared" si="3"/>
        <v>#N/A</v>
      </c>
      <c r="H1514" s="67">
        <f t="shared" si="4"/>
        <v>110235.335</v>
      </c>
    </row>
    <row r="1515">
      <c r="A1515" s="26">
        <v>43518.0</v>
      </c>
      <c r="B1515" s="30" t="str">
        <f>IFERROR(VLOOKUP(A1515,'_holidays'!A1515:B3620,2, false),"Ns")</f>
        <v>Y</v>
      </c>
      <c r="C1515" s="30" t="str">
        <f>IFERROR(VLOOKUP(A1515,'_holidays'!A1515:C3620,3,False),"Ns")</f>
        <v>N</v>
      </c>
      <c r="D1515" s="27">
        <v>109901.76</v>
      </c>
      <c r="E1515" s="27">
        <f t="shared" si="1"/>
        <v>109901.76</v>
      </c>
      <c r="F1515" s="30" t="str">
        <f t="shared" si="2"/>
        <v>#N/A</v>
      </c>
      <c r="G1515" s="30" t="str">
        <f t="shared" si="3"/>
        <v>#N/A</v>
      </c>
      <c r="H1515" s="67">
        <f t="shared" si="4"/>
        <v>109901.76</v>
      </c>
    </row>
    <row r="1516">
      <c r="A1516" s="26">
        <v>43519.0</v>
      </c>
      <c r="B1516" s="30" t="str">
        <f>IFERROR(VLOOKUP(A1516,'_holidays'!A1516:B3621,2, false),"Ns")</f>
        <v>Y</v>
      </c>
      <c r="C1516" s="30" t="str">
        <f>IFERROR(VLOOKUP(A1516,'_holidays'!A1516:C3621,3,False),"Ns")</f>
        <v>N</v>
      </c>
      <c r="D1516" s="27">
        <v>99890.25</v>
      </c>
      <c r="E1516" s="27">
        <f t="shared" si="1"/>
        <v>99890.25</v>
      </c>
      <c r="F1516" s="30" t="str">
        <f t="shared" si="2"/>
        <v>#N/A</v>
      </c>
      <c r="G1516" s="30" t="str">
        <f t="shared" si="3"/>
        <v>#N/A</v>
      </c>
      <c r="H1516" s="67">
        <f t="shared" si="4"/>
        <v>99890.25</v>
      </c>
    </row>
    <row r="1517">
      <c r="A1517" s="26">
        <v>43520.0</v>
      </c>
      <c r="B1517" s="30" t="str">
        <f>IFERROR(VLOOKUP(A1517,'_holidays'!A1517:B3622,2, false),"Ns")</f>
        <v>Y</v>
      </c>
      <c r="C1517" s="30" t="str">
        <f>IFERROR(VLOOKUP(A1517,'_holidays'!A1517:C3622,3,False),"Ns")</f>
        <v>N</v>
      </c>
      <c r="D1517" s="27">
        <v>106877.865</v>
      </c>
      <c r="E1517" s="27">
        <f t="shared" si="1"/>
        <v>106877.865</v>
      </c>
      <c r="F1517" s="30" t="str">
        <f t="shared" si="2"/>
        <v>#N/A</v>
      </c>
      <c r="G1517" s="30" t="str">
        <f t="shared" si="3"/>
        <v>#N/A</v>
      </c>
      <c r="H1517" s="67">
        <f t="shared" si="4"/>
        <v>106877.865</v>
      </c>
    </row>
    <row r="1518">
      <c r="A1518" s="26">
        <v>43521.0</v>
      </c>
      <c r="B1518" s="30" t="str">
        <f>IFERROR(VLOOKUP(A1518,'_holidays'!A1518:B3623,2, false),"Ns")</f>
        <v>Y</v>
      </c>
      <c r="C1518" s="30" t="str">
        <f>IFERROR(VLOOKUP(A1518,'_holidays'!A1518:C3623,3,False),"Ns")</f>
        <v>N</v>
      </c>
      <c r="D1518" s="27">
        <v>133476.605</v>
      </c>
      <c r="E1518" s="27">
        <f t="shared" si="1"/>
        <v>133476.605</v>
      </c>
      <c r="F1518" s="30" t="str">
        <f t="shared" si="2"/>
        <v>#N/A</v>
      </c>
      <c r="G1518" s="30" t="str">
        <f t="shared" si="3"/>
        <v>#N/A</v>
      </c>
      <c r="H1518" s="67">
        <f t="shared" si="4"/>
        <v>133476.605</v>
      </c>
    </row>
    <row r="1519">
      <c r="A1519" s="26">
        <v>43522.0</v>
      </c>
      <c r="B1519" s="30" t="str">
        <f>IFERROR(VLOOKUP(A1519,'_holidays'!A1519:B3624,2, false),"Ns")</f>
        <v>Y</v>
      </c>
      <c r="C1519" s="30" t="str">
        <f>IFERROR(VLOOKUP(A1519,'_holidays'!A1519:C3624,3,False),"Ns")</f>
        <v>N</v>
      </c>
      <c r="D1519" s="27">
        <v>123114.115</v>
      </c>
      <c r="E1519" s="27">
        <f t="shared" si="1"/>
        <v>123114.115</v>
      </c>
      <c r="F1519" s="30" t="str">
        <f t="shared" si="2"/>
        <v>#N/A</v>
      </c>
      <c r="G1519" s="30" t="str">
        <f t="shared" si="3"/>
        <v>#N/A</v>
      </c>
      <c r="H1519" s="67">
        <f t="shared" si="4"/>
        <v>123114.115</v>
      </c>
    </row>
    <row r="1520">
      <c r="A1520" s="26">
        <v>43523.0</v>
      </c>
      <c r="B1520" s="30" t="str">
        <f>IFERROR(VLOOKUP(A1520,'_holidays'!A1520:B3625,2, false),"Ns")</f>
        <v>Y</v>
      </c>
      <c r="C1520" s="30" t="str">
        <f>IFERROR(VLOOKUP(A1520,'_holidays'!A1520:C3625,3,False),"Ns")</f>
        <v>N</v>
      </c>
      <c r="D1520" s="27">
        <v>125272.27</v>
      </c>
      <c r="E1520" s="27">
        <f t="shared" si="1"/>
        <v>125272.27</v>
      </c>
      <c r="F1520" s="30" t="str">
        <f t="shared" si="2"/>
        <v>#N/A</v>
      </c>
      <c r="G1520" s="30" t="str">
        <f t="shared" si="3"/>
        <v>#N/A</v>
      </c>
      <c r="H1520" s="67">
        <f t="shared" si="4"/>
        <v>125272.27</v>
      </c>
    </row>
    <row r="1521">
      <c r="A1521" s="26">
        <v>43524.0</v>
      </c>
      <c r="B1521" s="30" t="str">
        <f>IFERROR(VLOOKUP(A1521,'_holidays'!A1521:B3626,2, false),"Ns")</f>
        <v>Y</v>
      </c>
      <c r="C1521" s="30" t="str">
        <f>IFERROR(VLOOKUP(A1521,'_holidays'!A1521:C3626,3,False),"Ns")</f>
        <v>N</v>
      </c>
      <c r="D1521" s="27">
        <v>150472.255</v>
      </c>
      <c r="E1521" s="27">
        <f t="shared" si="1"/>
        <v>150472.255</v>
      </c>
      <c r="F1521" s="30" t="str">
        <f t="shared" si="2"/>
        <v>#N/A</v>
      </c>
      <c r="G1521" s="30" t="str">
        <f t="shared" si="3"/>
        <v>#N/A</v>
      </c>
      <c r="H1521" s="67">
        <f t="shared" si="4"/>
        <v>150472.255</v>
      </c>
    </row>
    <row r="1522">
      <c r="A1522" s="26">
        <v>43525.0</v>
      </c>
      <c r="B1522" s="30" t="str">
        <f>IFERROR(VLOOKUP(A1522,'_holidays'!A1522:B3627,2, false),"Ns")</f>
        <v>Ns</v>
      </c>
      <c r="C1522" s="30" t="str">
        <f>IFERROR(VLOOKUP(A1522,'_holidays'!A1522:C3627,3,False),"Ns")</f>
        <v>Ns</v>
      </c>
      <c r="D1522" s="27">
        <v>163682.04</v>
      </c>
      <c r="E1522" s="27" t="str">
        <f t="shared" si="1"/>
        <v>#N/A</v>
      </c>
      <c r="F1522" s="30" t="str">
        <f t="shared" si="2"/>
        <v>#N/A</v>
      </c>
      <c r="G1522" s="30" t="str">
        <f t="shared" si="3"/>
        <v>#N/A</v>
      </c>
      <c r="H1522" s="65" t="str">
        <f t="shared" si="4"/>
        <v>#N/A</v>
      </c>
    </row>
    <row r="1523">
      <c r="A1523" s="26">
        <v>43526.0</v>
      </c>
      <c r="B1523" s="30" t="str">
        <f>IFERROR(VLOOKUP(A1523,'_holidays'!A1523:B3628,2, false),"Ns")</f>
        <v>Ns</v>
      </c>
      <c r="C1523" s="30" t="str">
        <f>IFERROR(VLOOKUP(A1523,'_holidays'!A1523:C3628,3,False),"Ns")</f>
        <v>Ns</v>
      </c>
      <c r="D1523" s="27">
        <v>146265.115</v>
      </c>
      <c r="E1523" s="27" t="str">
        <f t="shared" si="1"/>
        <v>#N/A</v>
      </c>
      <c r="F1523" s="30" t="str">
        <f t="shared" si="2"/>
        <v>#N/A</v>
      </c>
      <c r="G1523" s="30" t="str">
        <f t="shared" si="3"/>
        <v>#N/A</v>
      </c>
      <c r="H1523" s="65" t="str">
        <f t="shared" si="4"/>
        <v>#N/A</v>
      </c>
    </row>
    <row r="1524">
      <c r="A1524" s="26">
        <v>43527.0</v>
      </c>
      <c r="B1524" s="30" t="str">
        <f>IFERROR(VLOOKUP(A1524,'_holidays'!A1524:B3629,2, false),"Ns")</f>
        <v>Y</v>
      </c>
      <c r="C1524" s="30" t="str">
        <f>IFERROR(VLOOKUP(A1524,'_holidays'!A1524:C3629,3,False),"Ns")</f>
        <v>N</v>
      </c>
      <c r="D1524" s="27">
        <v>138597.69</v>
      </c>
      <c r="E1524" s="27">
        <f t="shared" si="1"/>
        <v>138597.69</v>
      </c>
      <c r="F1524" s="30" t="str">
        <f t="shared" si="2"/>
        <v>#N/A</v>
      </c>
      <c r="G1524" s="30" t="str">
        <f t="shared" si="3"/>
        <v>#N/A</v>
      </c>
      <c r="H1524" s="67">
        <f t="shared" si="4"/>
        <v>138597.69</v>
      </c>
    </row>
    <row r="1525">
      <c r="A1525" s="26">
        <v>43528.0</v>
      </c>
      <c r="B1525" s="30" t="str">
        <f>IFERROR(VLOOKUP(A1525,'_holidays'!A1525:B3630,2, false),"Ns")</f>
        <v>Y</v>
      </c>
      <c r="C1525" s="30" t="str">
        <f>IFERROR(VLOOKUP(A1525,'_holidays'!A1525:C3630,3,False),"Ns")</f>
        <v>N</v>
      </c>
      <c r="D1525" s="27">
        <v>136528.81</v>
      </c>
      <c r="E1525" s="27">
        <f t="shared" si="1"/>
        <v>136528.81</v>
      </c>
      <c r="F1525" s="30" t="str">
        <f t="shared" si="2"/>
        <v>#N/A</v>
      </c>
      <c r="G1525" s="30" t="str">
        <f t="shared" si="3"/>
        <v>#N/A</v>
      </c>
      <c r="H1525" s="67">
        <f t="shared" si="4"/>
        <v>136528.81</v>
      </c>
    </row>
    <row r="1526">
      <c r="A1526" s="26">
        <v>43529.0</v>
      </c>
      <c r="B1526" s="30" t="str">
        <f>IFERROR(VLOOKUP(A1526,'_holidays'!A1526:B3631,2, false),"Ns")</f>
        <v>Y</v>
      </c>
      <c r="C1526" s="30" t="str">
        <f>IFERROR(VLOOKUP(A1526,'_holidays'!A1526:C3631,3,False),"Ns")</f>
        <v>N</v>
      </c>
      <c r="D1526" s="27">
        <v>126073.53</v>
      </c>
      <c r="E1526" s="27">
        <f t="shared" si="1"/>
        <v>126073.53</v>
      </c>
      <c r="F1526" s="30" t="str">
        <f t="shared" si="2"/>
        <v>#N/A</v>
      </c>
      <c r="G1526" s="30" t="str">
        <f t="shared" si="3"/>
        <v>#N/A</v>
      </c>
      <c r="H1526" s="67">
        <f t="shared" si="4"/>
        <v>126073.53</v>
      </c>
    </row>
    <row r="1527">
      <c r="A1527" s="26">
        <v>43530.0</v>
      </c>
      <c r="B1527" s="30" t="str">
        <f>IFERROR(VLOOKUP(A1527,'_holidays'!A1527:B3632,2, false),"Ns")</f>
        <v>Y</v>
      </c>
      <c r="C1527" s="30" t="str">
        <f>IFERROR(VLOOKUP(A1527,'_holidays'!A1527:C3632,3,False),"Ns")</f>
        <v>N</v>
      </c>
      <c r="D1527" s="27">
        <v>108723.615</v>
      </c>
      <c r="E1527" s="27">
        <f t="shared" si="1"/>
        <v>108723.615</v>
      </c>
      <c r="F1527" s="30" t="str">
        <f t="shared" si="2"/>
        <v>#N/A</v>
      </c>
      <c r="G1527" s="30" t="str">
        <f t="shared" si="3"/>
        <v>#N/A</v>
      </c>
      <c r="H1527" s="67">
        <f t="shared" si="4"/>
        <v>108723.615</v>
      </c>
    </row>
    <row r="1528">
      <c r="A1528" s="26">
        <v>43531.0</v>
      </c>
      <c r="B1528" s="30" t="str">
        <f>IFERROR(VLOOKUP(A1528,'_holidays'!A1528:B3633,2, false),"Ns")</f>
        <v>N</v>
      </c>
      <c r="C1528" s="30" t="str">
        <f>IFERROR(VLOOKUP(A1528,'_holidays'!A1528:C3633,3,False),"Ns")</f>
        <v>N</v>
      </c>
      <c r="D1528" s="27">
        <v>114519.865</v>
      </c>
      <c r="E1528" s="27" t="str">
        <f t="shared" si="1"/>
        <v>#N/A</v>
      </c>
      <c r="F1528" s="37">
        <f t="shared" si="2"/>
        <v>114519.865</v>
      </c>
      <c r="G1528" s="30" t="str">
        <f t="shared" si="3"/>
        <v>#N/A</v>
      </c>
      <c r="H1528" s="67">
        <f t="shared" si="4"/>
        <v>114519.865</v>
      </c>
    </row>
    <row r="1529">
      <c r="A1529" s="26">
        <v>43532.0</v>
      </c>
      <c r="B1529" s="30" t="str">
        <f>IFERROR(VLOOKUP(A1529,'_holidays'!A1529:B3634,2, false),"Ns")</f>
        <v>Y</v>
      </c>
      <c r="C1529" s="30" t="str">
        <f>IFERROR(VLOOKUP(A1529,'_holidays'!A1529:C3634,3,False),"Ns")</f>
        <v>N</v>
      </c>
      <c r="D1529" s="27">
        <v>117281.2</v>
      </c>
      <c r="E1529" s="27">
        <f t="shared" si="1"/>
        <v>117281.2</v>
      </c>
      <c r="F1529" s="30" t="str">
        <f t="shared" si="2"/>
        <v>#N/A</v>
      </c>
      <c r="G1529" s="30" t="str">
        <f t="shared" si="3"/>
        <v>#N/A</v>
      </c>
      <c r="H1529" s="67">
        <f t="shared" si="4"/>
        <v>117281.2</v>
      </c>
    </row>
    <row r="1530">
      <c r="A1530" s="26">
        <v>43533.0</v>
      </c>
      <c r="B1530" s="30" t="str">
        <f>IFERROR(VLOOKUP(A1530,'_holidays'!A1530:B3635,2, false),"Ns")</f>
        <v>Y</v>
      </c>
      <c r="C1530" s="30" t="str">
        <f>IFERROR(VLOOKUP(A1530,'_holidays'!A1530:C3635,3,False),"Ns")</f>
        <v>N</v>
      </c>
      <c r="D1530" s="27">
        <v>106854.935</v>
      </c>
      <c r="E1530" s="27">
        <f t="shared" si="1"/>
        <v>106854.935</v>
      </c>
      <c r="F1530" s="30" t="str">
        <f t="shared" si="2"/>
        <v>#N/A</v>
      </c>
      <c r="G1530" s="30" t="str">
        <f t="shared" si="3"/>
        <v>#N/A</v>
      </c>
      <c r="H1530" s="67">
        <f t="shared" si="4"/>
        <v>106854.935</v>
      </c>
    </row>
    <row r="1531">
      <c r="A1531" s="26">
        <v>43534.0</v>
      </c>
      <c r="B1531" s="30" t="str">
        <f>IFERROR(VLOOKUP(A1531,'_holidays'!A1531:B3636,2, false),"Ns")</f>
        <v>N</v>
      </c>
      <c r="C1531" s="30" t="str">
        <f>IFERROR(VLOOKUP(A1531,'_holidays'!A1531:C3636,3,False),"Ns")</f>
        <v>N</v>
      </c>
      <c r="D1531" s="27">
        <v>101994.055</v>
      </c>
      <c r="E1531" s="27" t="str">
        <f t="shared" si="1"/>
        <v>#N/A</v>
      </c>
      <c r="F1531" s="37">
        <f t="shared" si="2"/>
        <v>101994.055</v>
      </c>
      <c r="G1531" s="30" t="str">
        <f t="shared" si="3"/>
        <v>#N/A</v>
      </c>
      <c r="H1531" s="67">
        <f t="shared" si="4"/>
        <v>101994.055</v>
      </c>
    </row>
    <row r="1532">
      <c r="A1532" s="26">
        <v>43535.0</v>
      </c>
      <c r="B1532" s="30" t="str">
        <f>IFERROR(VLOOKUP(A1532,'_holidays'!A1532:B3637,2, false),"Ns")</f>
        <v>Y</v>
      </c>
      <c r="C1532" s="30" t="str">
        <f>IFERROR(VLOOKUP(A1532,'_holidays'!A1532:C3637,3,False),"Ns")</f>
        <v>N</v>
      </c>
      <c r="D1532" s="27">
        <v>103219.08</v>
      </c>
      <c r="E1532" s="27">
        <f t="shared" si="1"/>
        <v>103219.08</v>
      </c>
      <c r="F1532" s="30" t="str">
        <f t="shared" si="2"/>
        <v>#N/A</v>
      </c>
      <c r="G1532" s="30" t="str">
        <f t="shared" si="3"/>
        <v>#N/A</v>
      </c>
      <c r="H1532" s="67">
        <f t="shared" si="4"/>
        <v>103219.08</v>
      </c>
    </row>
    <row r="1533">
      <c r="A1533" s="26">
        <v>43536.0</v>
      </c>
      <c r="B1533" s="30" t="str">
        <f>IFERROR(VLOOKUP(A1533,'_holidays'!A1533:B3638,2, false),"Ns")</f>
        <v>Y</v>
      </c>
      <c r="C1533" s="30" t="str">
        <f>IFERROR(VLOOKUP(A1533,'_holidays'!A1533:C3638,3,False),"Ns")</f>
        <v>N</v>
      </c>
      <c r="D1533" s="27">
        <v>110086.7</v>
      </c>
      <c r="E1533" s="27">
        <f t="shared" si="1"/>
        <v>110086.7</v>
      </c>
      <c r="F1533" s="30" t="str">
        <f t="shared" si="2"/>
        <v>#N/A</v>
      </c>
      <c r="G1533" s="30" t="str">
        <f t="shared" si="3"/>
        <v>#N/A</v>
      </c>
      <c r="H1533" s="67">
        <f t="shared" si="4"/>
        <v>110086.7</v>
      </c>
    </row>
    <row r="1534">
      <c r="A1534" s="26">
        <v>43537.0</v>
      </c>
      <c r="B1534" s="30" t="str">
        <f>IFERROR(VLOOKUP(A1534,'_holidays'!A1534:B3639,2, false),"Ns")</f>
        <v>Y</v>
      </c>
      <c r="C1534" s="30" t="str">
        <f>IFERROR(VLOOKUP(A1534,'_holidays'!A1534:C3639,3,False),"Ns")</f>
        <v>N</v>
      </c>
      <c r="D1534" s="27">
        <v>114740.52</v>
      </c>
      <c r="E1534" s="27">
        <f t="shared" si="1"/>
        <v>114740.52</v>
      </c>
      <c r="F1534" s="30" t="str">
        <f t="shared" si="2"/>
        <v>#N/A</v>
      </c>
      <c r="G1534" s="30" t="str">
        <f t="shared" si="3"/>
        <v>#N/A</v>
      </c>
      <c r="H1534" s="67">
        <f t="shared" si="4"/>
        <v>114740.52</v>
      </c>
    </row>
    <row r="1535">
      <c r="A1535" s="26">
        <v>43538.0</v>
      </c>
      <c r="B1535" s="30" t="str">
        <f>IFERROR(VLOOKUP(A1535,'_holidays'!A1535:B3640,2, false),"Ns")</f>
        <v>Y</v>
      </c>
      <c r="C1535" s="30" t="str">
        <f>IFERROR(VLOOKUP(A1535,'_holidays'!A1535:C3640,3,False),"Ns")</f>
        <v>N</v>
      </c>
      <c r="D1535" s="27">
        <v>112785.78</v>
      </c>
      <c r="E1535" s="27">
        <f t="shared" si="1"/>
        <v>112785.78</v>
      </c>
      <c r="F1535" s="30" t="str">
        <f t="shared" si="2"/>
        <v>#N/A</v>
      </c>
      <c r="G1535" s="30" t="str">
        <f t="shared" si="3"/>
        <v>#N/A</v>
      </c>
      <c r="H1535" s="67">
        <f t="shared" si="4"/>
        <v>112785.78</v>
      </c>
    </row>
    <row r="1536">
      <c r="A1536" s="26">
        <v>43539.0</v>
      </c>
      <c r="B1536" s="30" t="str">
        <f>IFERROR(VLOOKUP(A1536,'_holidays'!A1536:B3641,2, false),"Ns")</f>
        <v>Y</v>
      </c>
      <c r="C1536" s="30" t="str">
        <f>IFERROR(VLOOKUP(A1536,'_holidays'!A1536:C3641,3,False),"Ns")</f>
        <v>N</v>
      </c>
      <c r="D1536" s="27">
        <v>111179.125</v>
      </c>
      <c r="E1536" s="27">
        <f t="shared" si="1"/>
        <v>111179.125</v>
      </c>
      <c r="F1536" s="30" t="str">
        <f t="shared" si="2"/>
        <v>#N/A</v>
      </c>
      <c r="G1536" s="30" t="str">
        <f t="shared" si="3"/>
        <v>#N/A</v>
      </c>
      <c r="H1536" s="67">
        <f t="shared" si="4"/>
        <v>111179.125</v>
      </c>
    </row>
    <row r="1537">
      <c r="A1537" s="26">
        <v>43540.0</v>
      </c>
      <c r="B1537" s="30" t="str">
        <f>IFERROR(VLOOKUP(A1537,'_holidays'!A1537:B3642,2, false),"Ns")</f>
        <v>Y</v>
      </c>
      <c r="C1537" s="30" t="str">
        <f>IFERROR(VLOOKUP(A1537,'_holidays'!A1537:C3642,3,False),"Ns")</f>
        <v>N</v>
      </c>
      <c r="D1537" s="27">
        <v>105119.48</v>
      </c>
      <c r="E1537" s="27">
        <f t="shared" si="1"/>
        <v>105119.48</v>
      </c>
      <c r="F1537" s="30" t="str">
        <f t="shared" si="2"/>
        <v>#N/A</v>
      </c>
      <c r="G1537" s="30" t="str">
        <f t="shared" si="3"/>
        <v>#N/A</v>
      </c>
      <c r="H1537" s="67">
        <f t="shared" si="4"/>
        <v>105119.48</v>
      </c>
    </row>
    <row r="1538">
      <c r="A1538" s="26">
        <v>43541.0</v>
      </c>
      <c r="B1538" s="30" t="str">
        <f>IFERROR(VLOOKUP(A1538,'_holidays'!A1538:B3643,2, false),"Ns")</f>
        <v>Y</v>
      </c>
      <c r="C1538" s="30" t="str">
        <f>IFERROR(VLOOKUP(A1538,'_holidays'!A1538:C3643,3,False),"Ns")</f>
        <v>N</v>
      </c>
      <c r="D1538" s="27">
        <v>105669.045</v>
      </c>
      <c r="E1538" s="27">
        <f t="shared" si="1"/>
        <v>105669.045</v>
      </c>
      <c r="F1538" s="30" t="str">
        <f t="shared" si="2"/>
        <v>#N/A</v>
      </c>
      <c r="G1538" s="30" t="str">
        <f t="shared" si="3"/>
        <v>#N/A</v>
      </c>
      <c r="H1538" s="67">
        <f t="shared" si="4"/>
        <v>105669.045</v>
      </c>
    </row>
    <row r="1539">
      <c r="A1539" s="26">
        <v>43542.0</v>
      </c>
      <c r="B1539" s="30" t="str">
        <f>IFERROR(VLOOKUP(A1539,'_holidays'!A1539:B3644,2, false),"Ns")</f>
        <v>Y</v>
      </c>
      <c r="C1539" s="30" t="str">
        <f>IFERROR(VLOOKUP(A1539,'_holidays'!A1539:C3644,3,False),"Ns")</f>
        <v>N</v>
      </c>
      <c r="D1539" s="27">
        <v>121954.385</v>
      </c>
      <c r="E1539" s="27">
        <f t="shared" si="1"/>
        <v>121954.385</v>
      </c>
      <c r="F1539" s="30" t="str">
        <f t="shared" si="2"/>
        <v>#N/A</v>
      </c>
      <c r="G1539" s="30" t="str">
        <f t="shared" si="3"/>
        <v>#N/A</v>
      </c>
      <c r="H1539" s="67">
        <f t="shared" si="4"/>
        <v>121954.385</v>
      </c>
    </row>
    <row r="1540">
      <c r="A1540" s="26">
        <v>43543.0</v>
      </c>
      <c r="B1540" s="30" t="str">
        <f>IFERROR(VLOOKUP(A1540,'_holidays'!A1540:B3645,2, false),"Ns")</f>
        <v>Y</v>
      </c>
      <c r="C1540" s="30" t="str">
        <f>IFERROR(VLOOKUP(A1540,'_holidays'!A1540:C3645,3,False),"Ns")</f>
        <v>N</v>
      </c>
      <c r="D1540" s="27">
        <v>123290.835</v>
      </c>
      <c r="E1540" s="27">
        <f t="shared" si="1"/>
        <v>123290.835</v>
      </c>
      <c r="F1540" s="30" t="str">
        <f t="shared" si="2"/>
        <v>#N/A</v>
      </c>
      <c r="G1540" s="30" t="str">
        <f t="shared" si="3"/>
        <v>#N/A</v>
      </c>
      <c r="H1540" s="67">
        <f t="shared" si="4"/>
        <v>123290.835</v>
      </c>
    </row>
    <row r="1541">
      <c r="A1541" s="26">
        <v>43544.0</v>
      </c>
      <c r="B1541" s="30" t="str">
        <f>IFERROR(VLOOKUP(A1541,'_holidays'!A1541:B3646,2, false),"Ns")</f>
        <v>Y</v>
      </c>
      <c r="C1541" s="30" t="str">
        <f>IFERROR(VLOOKUP(A1541,'_holidays'!A1541:C3646,3,False),"Ns")</f>
        <v>N</v>
      </c>
      <c r="D1541" s="27">
        <v>123994.3</v>
      </c>
      <c r="E1541" s="27">
        <f t="shared" si="1"/>
        <v>123994.3</v>
      </c>
      <c r="F1541" s="30" t="str">
        <f t="shared" si="2"/>
        <v>#N/A</v>
      </c>
      <c r="G1541" s="30" t="str">
        <f t="shared" si="3"/>
        <v>#N/A</v>
      </c>
      <c r="H1541" s="67">
        <f t="shared" si="4"/>
        <v>123994.3</v>
      </c>
    </row>
    <row r="1542">
      <c r="A1542" s="26">
        <v>43545.0</v>
      </c>
      <c r="B1542" s="30" t="str">
        <f>IFERROR(VLOOKUP(A1542,'_holidays'!A1542:B3647,2, false),"Ns")</f>
        <v>Y</v>
      </c>
      <c r="C1542" s="30" t="str">
        <f>IFERROR(VLOOKUP(A1542,'_holidays'!A1542:C3647,3,False),"Ns")</f>
        <v>N</v>
      </c>
      <c r="D1542" s="27">
        <v>124181.405</v>
      </c>
      <c r="E1542" s="27">
        <f t="shared" si="1"/>
        <v>124181.405</v>
      </c>
      <c r="F1542" s="30" t="str">
        <f t="shared" si="2"/>
        <v>#N/A</v>
      </c>
      <c r="G1542" s="30" t="str">
        <f t="shared" si="3"/>
        <v>#N/A</v>
      </c>
      <c r="H1542" s="67">
        <f t="shared" si="4"/>
        <v>124181.405</v>
      </c>
    </row>
    <row r="1543">
      <c r="A1543" s="26">
        <v>43546.0</v>
      </c>
      <c r="B1543" s="30" t="str">
        <f>IFERROR(VLOOKUP(A1543,'_holidays'!A1543:B3648,2, false),"Ns")</f>
        <v>Y</v>
      </c>
      <c r="C1543" s="30" t="str">
        <f>IFERROR(VLOOKUP(A1543,'_holidays'!A1543:C3648,3,False),"Ns")</f>
        <v>N</v>
      </c>
      <c r="D1543" s="27">
        <v>128305.64</v>
      </c>
      <c r="E1543" s="27">
        <f t="shared" si="1"/>
        <v>128305.64</v>
      </c>
      <c r="F1543" s="30" t="str">
        <f t="shared" si="2"/>
        <v>#N/A</v>
      </c>
      <c r="G1543" s="30" t="str">
        <f t="shared" si="3"/>
        <v>#N/A</v>
      </c>
      <c r="H1543" s="67">
        <f t="shared" si="4"/>
        <v>128305.64</v>
      </c>
    </row>
    <row r="1544">
      <c r="A1544" s="26">
        <v>43547.0</v>
      </c>
      <c r="B1544" s="30" t="str">
        <f>IFERROR(VLOOKUP(A1544,'_holidays'!A1544:B3649,2, false),"Ns")</f>
        <v>Y</v>
      </c>
      <c r="C1544" s="30" t="str">
        <f>IFERROR(VLOOKUP(A1544,'_holidays'!A1544:C3649,3,False),"Ns")</f>
        <v>N</v>
      </c>
      <c r="D1544" s="27">
        <v>109147.65</v>
      </c>
      <c r="E1544" s="27">
        <f t="shared" si="1"/>
        <v>109147.65</v>
      </c>
      <c r="F1544" s="30" t="str">
        <f t="shared" si="2"/>
        <v>#N/A</v>
      </c>
      <c r="G1544" s="30" t="str">
        <f t="shared" si="3"/>
        <v>#N/A</v>
      </c>
      <c r="H1544" s="67">
        <f t="shared" si="4"/>
        <v>109147.65</v>
      </c>
    </row>
    <row r="1545">
      <c r="A1545" s="26">
        <v>43548.0</v>
      </c>
      <c r="B1545" s="30" t="str">
        <f>IFERROR(VLOOKUP(A1545,'_holidays'!A1545:B3650,2, false),"Ns")</f>
        <v>Y</v>
      </c>
      <c r="C1545" s="30" t="str">
        <f>IFERROR(VLOOKUP(A1545,'_holidays'!A1545:C3650,3,False),"Ns")</f>
        <v>N</v>
      </c>
      <c r="D1545" s="27">
        <v>104226.83</v>
      </c>
      <c r="E1545" s="27">
        <f t="shared" si="1"/>
        <v>104226.83</v>
      </c>
      <c r="F1545" s="30" t="str">
        <f t="shared" si="2"/>
        <v>#N/A</v>
      </c>
      <c r="G1545" s="30" t="str">
        <f t="shared" si="3"/>
        <v>#N/A</v>
      </c>
      <c r="H1545" s="67">
        <f t="shared" si="4"/>
        <v>104226.83</v>
      </c>
    </row>
    <row r="1546">
      <c r="A1546" s="26">
        <v>43549.0</v>
      </c>
      <c r="B1546" s="30" t="str">
        <f>IFERROR(VLOOKUP(A1546,'_holidays'!A1546:B3651,2, false),"Ns")</f>
        <v>Y</v>
      </c>
      <c r="C1546" s="30" t="str">
        <f>IFERROR(VLOOKUP(A1546,'_holidays'!A1546:C3651,3,False),"Ns")</f>
        <v>N</v>
      </c>
      <c r="D1546" s="27">
        <v>107583.935</v>
      </c>
      <c r="E1546" s="27">
        <f t="shared" si="1"/>
        <v>107583.935</v>
      </c>
      <c r="F1546" s="30" t="str">
        <f t="shared" si="2"/>
        <v>#N/A</v>
      </c>
      <c r="G1546" s="30" t="str">
        <f t="shared" si="3"/>
        <v>#N/A</v>
      </c>
      <c r="H1546" s="67">
        <f t="shared" si="4"/>
        <v>107583.935</v>
      </c>
    </row>
    <row r="1547">
      <c r="A1547" s="26">
        <v>43550.0</v>
      </c>
      <c r="B1547" s="30" t="str">
        <f>IFERROR(VLOOKUP(A1547,'_holidays'!A1547:B3652,2, false),"Ns")</f>
        <v>Y</v>
      </c>
      <c r="C1547" s="30" t="str">
        <f>IFERROR(VLOOKUP(A1547,'_holidays'!A1547:C3652,3,False),"Ns")</f>
        <v>N</v>
      </c>
      <c r="D1547" s="27">
        <v>108840.18</v>
      </c>
      <c r="E1547" s="27">
        <f t="shared" si="1"/>
        <v>108840.18</v>
      </c>
      <c r="F1547" s="30" t="str">
        <f t="shared" si="2"/>
        <v>#N/A</v>
      </c>
      <c r="G1547" s="30" t="str">
        <f t="shared" si="3"/>
        <v>#N/A</v>
      </c>
      <c r="H1547" s="67">
        <f t="shared" si="4"/>
        <v>108840.18</v>
      </c>
    </row>
    <row r="1548">
      <c r="A1548" s="26">
        <v>43551.0</v>
      </c>
      <c r="B1548" s="30" t="str">
        <f>IFERROR(VLOOKUP(A1548,'_holidays'!A1548:B3653,2, false),"Ns")</f>
        <v>Y</v>
      </c>
      <c r="C1548" s="30" t="str">
        <f>IFERROR(VLOOKUP(A1548,'_holidays'!A1548:C3653,3,False),"Ns")</f>
        <v>N</v>
      </c>
      <c r="D1548" s="27">
        <v>113307.595</v>
      </c>
      <c r="E1548" s="27">
        <f t="shared" si="1"/>
        <v>113307.595</v>
      </c>
      <c r="F1548" s="30" t="str">
        <f t="shared" si="2"/>
        <v>#N/A</v>
      </c>
      <c r="G1548" s="30" t="str">
        <f t="shared" si="3"/>
        <v>#N/A</v>
      </c>
      <c r="H1548" s="67">
        <f t="shared" si="4"/>
        <v>113307.595</v>
      </c>
    </row>
    <row r="1549">
      <c r="A1549" s="26">
        <v>43552.0</v>
      </c>
      <c r="B1549" s="30" t="str">
        <f>IFERROR(VLOOKUP(A1549,'_holidays'!A1549:B3654,2, false),"Ns")</f>
        <v>Y</v>
      </c>
      <c r="C1549" s="30" t="str">
        <f>IFERROR(VLOOKUP(A1549,'_holidays'!A1549:C3654,3,False),"Ns")</f>
        <v>N</v>
      </c>
      <c r="D1549" s="27">
        <v>113923.16</v>
      </c>
      <c r="E1549" s="27">
        <f t="shared" si="1"/>
        <v>113923.16</v>
      </c>
      <c r="F1549" s="30" t="str">
        <f t="shared" si="2"/>
        <v>#N/A</v>
      </c>
      <c r="G1549" s="30" t="str">
        <f t="shared" si="3"/>
        <v>#N/A</v>
      </c>
      <c r="H1549" s="67">
        <f t="shared" si="4"/>
        <v>113923.16</v>
      </c>
    </row>
    <row r="1550">
      <c r="A1550" s="26">
        <v>43553.0</v>
      </c>
      <c r="B1550" s="30" t="str">
        <f>IFERROR(VLOOKUP(A1550,'_holidays'!A1550:B3655,2, false),"Ns")</f>
        <v>Y</v>
      </c>
      <c r="C1550" s="30" t="str">
        <f>IFERROR(VLOOKUP(A1550,'_holidays'!A1550:C3655,3,False),"Ns")</f>
        <v>N</v>
      </c>
      <c r="D1550" s="27">
        <v>110768.285</v>
      </c>
      <c r="E1550" s="27">
        <f t="shared" si="1"/>
        <v>110768.285</v>
      </c>
      <c r="F1550" s="30" t="str">
        <f t="shared" si="2"/>
        <v>#N/A</v>
      </c>
      <c r="G1550" s="30" t="str">
        <f t="shared" si="3"/>
        <v>#N/A</v>
      </c>
      <c r="H1550" s="67">
        <f t="shared" si="4"/>
        <v>110768.285</v>
      </c>
    </row>
    <row r="1551">
      <c r="A1551" s="26">
        <v>43554.0</v>
      </c>
      <c r="B1551" s="30" t="str">
        <f>IFERROR(VLOOKUP(A1551,'_holidays'!A1551:B3656,2, false),"Ns")</f>
        <v>Y</v>
      </c>
      <c r="C1551" s="30" t="str">
        <f>IFERROR(VLOOKUP(A1551,'_holidays'!A1551:C3656,3,False),"Ns")</f>
        <v>N</v>
      </c>
      <c r="D1551" s="27">
        <v>101262.655</v>
      </c>
      <c r="E1551" s="27">
        <f t="shared" si="1"/>
        <v>101262.655</v>
      </c>
      <c r="F1551" s="30" t="str">
        <f t="shared" si="2"/>
        <v>#N/A</v>
      </c>
      <c r="G1551" s="30" t="str">
        <f t="shared" si="3"/>
        <v>#N/A</v>
      </c>
      <c r="H1551" s="67">
        <f t="shared" si="4"/>
        <v>101262.655</v>
      </c>
    </row>
    <row r="1552">
      <c r="A1552" s="26">
        <v>43555.0</v>
      </c>
      <c r="B1552" s="30" t="str">
        <f>IFERROR(VLOOKUP(A1552,'_holidays'!A1552:B3657,2, false),"Ns")</f>
        <v>Y</v>
      </c>
      <c r="C1552" s="30" t="str">
        <f>IFERROR(VLOOKUP(A1552,'_holidays'!A1552:C3657,3,False),"Ns")</f>
        <v>N</v>
      </c>
      <c r="D1552" s="27">
        <v>101119.835</v>
      </c>
      <c r="E1552" s="27">
        <f t="shared" si="1"/>
        <v>101119.835</v>
      </c>
      <c r="F1552" s="30" t="str">
        <f t="shared" si="2"/>
        <v>#N/A</v>
      </c>
      <c r="G1552" s="30" t="str">
        <f t="shared" si="3"/>
        <v>#N/A</v>
      </c>
      <c r="H1552" s="67">
        <f t="shared" si="4"/>
        <v>101119.835</v>
      </c>
    </row>
    <row r="1553">
      <c r="A1553" s="26">
        <v>43556.0</v>
      </c>
      <c r="B1553" s="30" t="str">
        <f>IFERROR(VLOOKUP(A1553,'_holidays'!A1553:B3658,2, false),"Ns")</f>
        <v>Ns</v>
      </c>
      <c r="C1553" s="30" t="str">
        <f>IFERROR(VLOOKUP(A1553,'_holidays'!A1553:C3658,3,False),"Ns")</f>
        <v>Ns</v>
      </c>
      <c r="D1553" s="27">
        <v>116817.43</v>
      </c>
      <c r="E1553" s="27" t="str">
        <f t="shared" si="1"/>
        <v>#N/A</v>
      </c>
      <c r="F1553" s="30" t="str">
        <f t="shared" si="2"/>
        <v>#N/A</v>
      </c>
      <c r="G1553" s="30" t="str">
        <f t="shared" si="3"/>
        <v>#N/A</v>
      </c>
      <c r="H1553" s="65" t="str">
        <f t="shared" si="4"/>
        <v>#N/A</v>
      </c>
    </row>
    <row r="1554">
      <c r="A1554" s="26">
        <v>43557.0</v>
      </c>
      <c r="B1554" s="30" t="str">
        <f>IFERROR(VLOOKUP(A1554,'_holidays'!A1554:B3659,2, false),"Ns")</f>
        <v>Ns</v>
      </c>
      <c r="C1554" s="30" t="str">
        <f>IFERROR(VLOOKUP(A1554,'_holidays'!A1554:C3659,3,False),"Ns")</f>
        <v>Ns</v>
      </c>
      <c r="D1554" s="27">
        <v>114927.205</v>
      </c>
      <c r="E1554" s="27" t="str">
        <f t="shared" si="1"/>
        <v>#N/A</v>
      </c>
      <c r="F1554" s="30" t="str">
        <f t="shared" si="2"/>
        <v>#N/A</v>
      </c>
      <c r="G1554" s="30" t="str">
        <f t="shared" si="3"/>
        <v>#N/A</v>
      </c>
      <c r="H1554" s="65" t="str">
        <f t="shared" si="4"/>
        <v>#N/A</v>
      </c>
    </row>
    <row r="1555">
      <c r="A1555" s="26">
        <v>43558.0</v>
      </c>
      <c r="B1555" s="30" t="str">
        <f>IFERROR(VLOOKUP(A1555,'_holidays'!A1555:B3660,2, false),"Ns")</f>
        <v>Ns</v>
      </c>
      <c r="C1555" s="30" t="str">
        <f>IFERROR(VLOOKUP(A1555,'_holidays'!A1555:C3660,3,False),"Ns")</f>
        <v>Ns</v>
      </c>
      <c r="D1555" s="27">
        <v>115188.76</v>
      </c>
      <c r="E1555" s="27" t="str">
        <f t="shared" si="1"/>
        <v>#N/A</v>
      </c>
      <c r="F1555" s="30" t="str">
        <f t="shared" si="2"/>
        <v>#N/A</v>
      </c>
      <c r="G1555" s="30" t="str">
        <f t="shared" si="3"/>
        <v>#N/A</v>
      </c>
      <c r="H1555" s="65" t="str">
        <f t="shared" si="4"/>
        <v>#N/A</v>
      </c>
    </row>
    <row r="1556">
      <c r="A1556" s="26">
        <v>43559.0</v>
      </c>
      <c r="B1556" s="30" t="str">
        <f>IFERROR(VLOOKUP(A1556,'_holidays'!A1556:B3661,2, false),"Ns")</f>
        <v>Y</v>
      </c>
      <c r="C1556" s="30" t="str">
        <f>IFERROR(VLOOKUP(A1556,'_holidays'!A1556:C3661,3,False),"Ns")</f>
        <v>N</v>
      </c>
      <c r="D1556" s="27">
        <v>113763.835</v>
      </c>
      <c r="E1556" s="27">
        <f t="shared" si="1"/>
        <v>113763.835</v>
      </c>
      <c r="F1556" s="30" t="str">
        <f t="shared" si="2"/>
        <v>#N/A</v>
      </c>
      <c r="G1556" s="30" t="str">
        <f t="shared" si="3"/>
        <v>#N/A</v>
      </c>
      <c r="H1556" s="67">
        <f t="shared" si="4"/>
        <v>113763.835</v>
      </c>
    </row>
    <row r="1557">
      <c r="A1557" s="26">
        <v>43560.0</v>
      </c>
      <c r="B1557" s="30" t="str">
        <f>IFERROR(VLOOKUP(A1557,'_holidays'!A1557:B3662,2, false),"Ns")</f>
        <v>Y</v>
      </c>
      <c r="C1557" s="30" t="str">
        <f>IFERROR(VLOOKUP(A1557,'_holidays'!A1557:C3662,3,False),"Ns")</f>
        <v>N</v>
      </c>
      <c r="D1557" s="27">
        <v>111484.73</v>
      </c>
      <c r="E1557" s="27">
        <f t="shared" si="1"/>
        <v>111484.73</v>
      </c>
      <c r="F1557" s="30" t="str">
        <f t="shared" si="2"/>
        <v>#N/A</v>
      </c>
      <c r="G1557" s="30" t="str">
        <f t="shared" si="3"/>
        <v>#N/A</v>
      </c>
      <c r="H1557" s="67">
        <f t="shared" si="4"/>
        <v>111484.73</v>
      </c>
    </row>
    <row r="1558">
      <c r="A1558" s="26">
        <v>43561.0</v>
      </c>
      <c r="B1558" s="30" t="str">
        <f>IFERROR(VLOOKUP(A1558,'_holidays'!A1558:B3663,2, false),"Ns")</f>
        <v>Y</v>
      </c>
      <c r="C1558" s="30" t="str">
        <f>IFERROR(VLOOKUP(A1558,'_holidays'!A1558:C3663,3,False),"Ns")</f>
        <v>N</v>
      </c>
      <c r="D1558" s="27">
        <v>102229.645</v>
      </c>
      <c r="E1558" s="27">
        <f t="shared" si="1"/>
        <v>102229.645</v>
      </c>
      <c r="F1558" s="30" t="str">
        <f t="shared" si="2"/>
        <v>#N/A</v>
      </c>
      <c r="G1558" s="30" t="str">
        <f t="shared" si="3"/>
        <v>#N/A</v>
      </c>
      <c r="H1558" s="67">
        <f t="shared" si="4"/>
        <v>102229.645</v>
      </c>
    </row>
    <row r="1559">
      <c r="A1559" s="26">
        <v>43562.0</v>
      </c>
      <c r="B1559" s="30" t="str">
        <f>IFERROR(VLOOKUP(A1559,'_holidays'!A1559:B3664,2, false),"Ns")</f>
        <v>N</v>
      </c>
      <c r="C1559" s="30" t="str">
        <f>IFERROR(VLOOKUP(A1559,'_holidays'!A1559:C3664,3,False),"Ns")</f>
        <v>N</v>
      </c>
      <c r="D1559" s="27">
        <v>93590.425</v>
      </c>
      <c r="E1559" s="27" t="str">
        <f t="shared" si="1"/>
        <v>#N/A</v>
      </c>
      <c r="F1559" s="37">
        <f t="shared" si="2"/>
        <v>93590.425</v>
      </c>
      <c r="G1559" s="30" t="str">
        <f t="shared" si="3"/>
        <v>#N/A</v>
      </c>
      <c r="H1559" s="67">
        <f t="shared" si="4"/>
        <v>93590.425</v>
      </c>
    </row>
    <row r="1560">
      <c r="A1560" s="26">
        <v>43563.0</v>
      </c>
      <c r="B1560" s="30" t="str">
        <f>IFERROR(VLOOKUP(A1560,'_holidays'!A1560:B3665,2, false),"Ns")</f>
        <v>Y</v>
      </c>
      <c r="C1560" s="30" t="str">
        <f>IFERROR(VLOOKUP(A1560,'_holidays'!A1560:C3665,3,False),"Ns")</f>
        <v>N</v>
      </c>
      <c r="D1560" s="27">
        <v>108543.635</v>
      </c>
      <c r="E1560" s="27">
        <f t="shared" si="1"/>
        <v>108543.635</v>
      </c>
      <c r="F1560" s="30" t="str">
        <f t="shared" si="2"/>
        <v>#N/A</v>
      </c>
      <c r="G1560" s="30" t="str">
        <f t="shared" si="3"/>
        <v>#N/A</v>
      </c>
      <c r="H1560" s="67">
        <f t="shared" si="4"/>
        <v>108543.635</v>
      </c>
    </row>
    <row r="1561">
      <c r="A1561" s="26">
        <v>43564.0</v>
      </c>
      <c r="B1561" s="30" t="str">
        <f>IFERROR(VLOOKUP(A1561,'_holidays'!A1561:B3666,2, false),"Ns")</f>
        <v>Y</v>
      </c>
      <c r="C1561" s="30" t="str">
        <f>IFERROR(VLOOKUP(A1561,'_holidays'!A1561:C3666,3,False),"Ns")</f>
        <v>N</v>
      </c>
      <c r="D1561" s="27">
        <v>111999.04</v>
      </c>
      <c r="E1561" s="27">
        <f t="shared" si="1"/>
        <v>111999.04</v>
      </c>
      <c r="F1561" s="30" t="str">
        <f t="shared" si="2"/>
        <v>#N/A</v>
      </c>
      <c r="G1561" s="30" t="str">
        <f t="shared" si="3"/>
        <v>#N/A</v>
      </c>
      <c r="H1561" s="67">
        <f t="shared" si="4"/>
        <v>111999.04</v>
      </c>
    </row>
    <row r="1562">
      <c r="A1562" s="26">
        <v>43565.0</v>
      </c>
      <c r="B1562" s="30" t="str">
        <f>IFERROR(VLOOKUP(A1562,'_holidays'!A1562:B3667,2, false),"Ns")</f>
        <v>N</v>
      </c>
      <c r="C1562" s="30" t="str">
        <f>IFERROR(VLOOKUP(A1562,'_holidays'!A1562:C3667,3,False),"Ns")</f>
        <v>N</v>
      </c>
      <c r="D1562" s="27">
        <v>120858.98</v>
      </c>
      <c r="E1562" s="27" t="str">
        <f t="shared" si="1"/>
        <v>#N/A</v>
      </c>
      <c r="F1562" s="37">
        <f t="shared" si="2"/>
        <v>120858.98</v>
      </c>
      <c r="G1562" s="30" t="str">
        <f t="shared" si="3"/>
        <v>#N/A</v>
      </c>
      <c r="H1562" s="67">
        <f t="shared" si="4"/>
        <v>120858.98</v>
      </c>
    </row>
    <row r="1563">
      <c r="A1563" s="26">
        <v>43566.0</v>
      </c>
      <c r="B1563" s="30" t="str">
        <f>IFERROR(VLOOKUP(A1563,'_holidays'!A1563:B3668,2, false),"Ns")</f>
        <v>Y</v>
      </c>
      <c r="C1563" s="30" t="str">
        <f>IFERROR(VLOOKUP(A1563,'_holidays'!A1563:C3668,3,False),"Ns")</f>
        <v>N</v>
      </c>
      <c r="D1563" s="27">
        <v>116890.61</v>
      </c>
      <c r="E1563" s="27">
        <f t="shared" si="1"/>
        <v>116890.61</v>
      </c>
      <c r="F1563" s="30" t="str">
        <f t="shared" si="2"/>
        <v>#N/A</v>
      </c>
      <c r="G1563" s="30" t="str">
        <f t="shared" si="3"/>
        <v>#N/A</v>
      </c>
      <c r="H1563" s="67">
        <f t="shared" si="4"/>
        <v>116890.61</v>
      </c>
    </row>
    <row r="1564">
      <c r="A1564" s="26">
        <v>43567.0</v>
      </c>
      <c r="B1564" s="30" t="str">
        <f>IFERROR(VLOOKUP(A1564,'_holidays'!A1564:B3669,2, false),"Ns")</f>
        <v>Y</v>
      </c>
      <c r="C1564" s="30" t="str">
        <f>IFERROR(VLOOKUP(A1564,'_holidays'!A1564:C3669,3,False),"Ns")</f>
        <v>N</v>
      </c>
      <c r="D1564" s="27">
        <v>114848.77</v>
      </c>
      <c r="E1564" s="27">
        <f t="shared" si="1"/>
        <v>114848.77</v>
      </c>
      <c r="F1564" s="30" t="str">
        <f t="shared" si="2"/>
        <v>#N/A</v>
      </c>
      <c r="G1564" s="30" t="str">
        <f t="shared" si="3"/>
        <v>#N/A</v>
      </c>
      <c r="H1564" s="67">
        <f t="shared" si="4"/>
        <v>114848.77</v>
      </c>
    </row>
    <row r="1565">
      <c r="A1565" s="26">
        <v>43568.0</v>
      </c>
      <c r="B1565" s="30" t="str">
        <f>IFERROR(VLOOKUP(A1565,'_holidays'!A1565:B3670,2, false),"Ns")</f>
        <v>N</v>
      </c>
      <c r="C1565" s="30" t="str">
        <f>IFERROR(VLOOKUP(A1565,'_holidays'!A1565:C3670,3,False),"Ns")</f>
        <v>N</v>
      </c>
      <c r="D1565" s="27">
        <v>105963.555</v>
      </c>
      <c r="E1565" s="27" t="str">
        <f t="shared" si="1"/>
        <v>#N/A</v>
      </c>
      <c r="F1565" s="37">
        <f t="shared" si="2"/>
        <v>105963.555</v>
      </c>
      <c r="G1565" s="30" t="str">
        <f t="shared" si="3"/>
        <v>#N/A</v>
      </c>
      <c r="H1565" s="67">
        <f t="shared" si="4"/>
        <v>105963.555</v>
      </c>
    </row>
    <row r="1566">
      <c r="A1566" s="26">
        <v>43569.0</v>
      </c>
      <c r="B1566" s="30" t="str">
        <f>IFERROR(VLOOKUP(A1566,'_holidays'!A1566:B3671,2, false),"Ns")</f>
        <v>N</v>
      </c>
      <c r="C1566" s="30" t="str">
        <f>IFERROR(VLOOKUP(A1566,'_holidays'!A1566:C3671,3,False),"Ns")</f>
        <v>N</v>
      </c>
      <c r="D1566" s="27">
        <v>98680.0</v>
      </c>
      <c r="E1566" s="27" t="str">
        <f t="shared" si="1"/>
        <v>#N/A</v>
      </c>
      <c r="F1566" s="37">
        <f t="shared" si="2"/>
        <v>98680</v>
      </c>
      <c r="G1566" s="30" t="str">
        <f t="shared" si="3"/>
        <v>#N/A</v>
      </c>
      <c r="H1566" s="67">
        <f t="shared" si="4"/>
        <v>98680</v>
      </c>
    </row>
    <row r="1567">
      <c r="A1567" s="26">
        <v>43570.0</v>
      </c>
      <c r="B1567" s="30" t="str">
        <f>IFERROR(VLOOKUP(A1567,'_holidays'!A1567:B3672,2, false),"Ns")</f>
        <v>N</v>
      </c>
      <c r="C1567" s="30" t="str">
        <f>IFERROR(VLOOKUP(A1567,'_holidays'!A1567:C3672,3,False),"Ns")</f>
        <v>N</v>
      </c>
      <c r="D1567" s="27">
        <v>114194.955</v>
      </c>
      <c r="E1567" s="27" t="str">
        <f t="shared" si="1"/>
        <v>#N/A</v>
      </c>
      <c r="F1567" s="37">
        <f t="shared" si="2"/>
        <v>114194.955</v>
      </c>
      <c r="G1567" s="30" t="str">
        <f t="shared" si="3"/>
        <v>#N/A</v>
      </c>
      <c r="H1567" s="67">
        <f t="shared" si="4"/>
        <v>114194.955</v>
      </c>
    </row>
    <row r="1568">
      <c r="A1568" s="26">
        <v>43571.0</v>
      </c>
      <c r="B1568" s="30" t="str">
        <f>IFERROR(VLOOKUP(A1568,'_holidays'!A1568:B3673,2, false),"Ns")</f>
        <v>N</v>
      </c>
      <c r="C1568" s="30" t="str">
        <f>IFERROR(VLOOKUP(A1568,'_holidays'!A1568:C3673,3,False),"Ns")</f>
        <v>N</v>
      </c>
      <c r="D1568" s="27">
        <v>115392.875</v>
      </c>
      <c r="E1568" s="27" t="str">
        <f t="shared" si="1"/>
        <v>#N/A</v>
      </c>
      <c r="F1568" s="37">
        <f t="shared" si="2"/>
        <v>115392.875</v>
      </c>
      <c r="G1568" s="30" t="str">
        <f t="shared" si="3"/>
        <v>#N/A</v>
      </c>
      <c r="H1568" s="67">
        <f t="shared" si="4"/>
        <v>115392.875</v>
      </c>
    </row>
    <row r="1569">
      <c r="A1569" s="26">
        <v>43572.0</v>
      </c>
      <c r="B1569" s="30" t="str">
        <f>IFERROR(VLOOKUP(A1569,'_holidays'!A1569:B3674,2, false),"Ns")</f>
        <v>N</v>
      </c>
      <c r="C1569" s="30" t="str">
        <f>IFERROR(VLOOKUP(A1569,'_holidays'!A1569:C3674,3,False),"Ns")</f>
        <v>N</v>
      </c>
      <c r="D1569" s="27">
        <v>117281.13</v>
      </c>
      <c r="E1569" s="27" t="str">
        <f t="shared" si="1"/>
        <v>#N/A</v>
      </c>
      <c r="F1569" s="37">
        <f t="shared" si="2"/>
        <v>117281.13</v>
      </c>
      <c r="G1569" s="30" t="str">
        <f t="shared" si="3"/>
        <v>#N/A</v>
      </c>
      <c r="H1569" s="67">
        <f t="shared" si="4"/>
        <v>117281.13</v>
      </c>
    </row>
    <row r="1570">
      <c r="A1570" s="26">
        <v>43573.0</v>
      </c>
      <c r="B1570" s="30" t="str">
        <f>IFERROR(VLOOKUP(A1570,'_holidays'!A1570:B3675,2, false),"Ns")</f>
        <v>N</v>
      </c>
      <c r="C1570" s="30" t="str">
        <f>IFERROR(VLOOKUP(A1570,'_holidays'!A1570:C3675,3,False),"Ns")</f>
        <v>N</v>
      </c>
      <c r="D1570" s="27">
        <v>111360.065</v>
      </c>
      <c r="E1570" s="27" t="str">
        <f t="shared" si="1"/>
        <v>#N/A</v>
      </c>
      <c r="F1570" s="37">
        <f t="shared" si="2"/>
        <v>111360.065</v>
      </c>
      <c r="G1570" s="30" t="str">
        <f t="shared" si="3"/>
        <v>#N/A</v>
      </c>
      <c r="H1570" s="67">
        <f t="shared" si="4"/>
        <v>111360.065</v>
      </c>
    </row>
    <row r="1571">
      <c r="A1571" s="26">
        <v>43574.0</v>
      </c>
      <c r="B1571" s="30" t="str">
        <f>IFERROR(VLOOKUP(A1571,'_holidays'!A1571:B3676,2, false),"Ns")</f>
        <v>N</v>
      </c>
      <c r="C1571" s="30" t="str">
        <f>IFERROR(VLOOKUP(A1571,'_holidays'!A1571:C3676,3,False),"Ns")</f>
        <v>Y</v>
      </c>
      <c r="D1571" s="27">
        <v>95967.405</v>
      </c>
      <c r="E1571" s="27" t="str">
        <f t="shared" si="1"/>
        <v>#N/A</v>
      </c>
      <c r="F1571" s="37">
        <f t="shared" si="2"/>
        <v>95967.405</v>
      </c>
      <c r="G1571" s="37">
        <f t="shared" si="3"/>
        <v>95967.405</v>
      </c>
      <c r="H1571" s="65" t="str">
        <f t="shared" si="4"/>
        <v>#N/A</v>
      </c>
    </row>
    <row r="1572">
      <c r="A1572" s="26">
        <v>43575.0</v>
      </c>
      <c r="B1572" s="30" t="str">
        <f>IFERROR(VLOOKUP(A1572,'_holidays'!A1572:B3677,2, false),"Ns")</f>
        <v>N</v>
      </c>
      <c r="C1572" s="30" t="str">
        <f>IFERROR(VLOOKUP(A1572,'_holidays'!A1572:C3677,3,False),"Ns")</f>
        <v>Y</v>
      </c>
      <c r="D1572" s="27">
        <v>95654.36</v>
      </c>
      <c r="E1572" s="27" t="str">
        <f t="shared" si="1"/>
        <v>#N/A</v>
      </c>
      <c r="F1572" s="37">
        <f t="shared" si="2"/>
        <v>95654.36</v>
      </c>
      <c r="G1572" s="37">
        <f t="shared" si="3"/>
        <v>95654.36</v>
      </c>
      <c r="H1572" s="65" t="str">
        <f t="shared" si="4"/>
        <v>#N/A</v>
      </c>
    </row>
    <row r="1573">
      <c r="A1573" s="26">
        <v>43576.0</v>
      </c>
      <c r="B1573" s="30" t="str">
        <f>IFERROR(VLOOKUP(A1573,'_holidays'!A1573:B3678,2, false),"Ns")</f>
        <v>N</v>
      </c>
      <c r="C1573" s="30" t="str">
        <f>IFERROR(VLOOKUP(A1573,'_holidays'!A1573:C3678,3,False),"Ns")</f>
        <v>Y</v>
      </c>
      <c r="D1573" s="27">
        <v>94810.665</v>
      </c>
      <c r="E1573" s="27" t="str">
        <f t="shared" si="1"/>
        <v>#N/A</v>
      </c>
      <c r="F1573" s="37">
        <f t="shared" si="2"/>
        <v>94810.665</v>
      </c>
      <c r="G1573" s="37">
        <f t="shared" si="3"/>
        <v>94810.665</v>
      </c>
      <c r="H1573" s="65" t="str">
        <f t="shared" si="4"/>
        <v>#N/A</v>
      </c>
    </row>
    <row r="1574">
      <c r="A1574" s="26">
        <v>43577.0</v>
      </c>
      <c r="B1574" s="30" t="str">
        <f>IFERROR(VLOOKUP(A1574,'_holidays'!A1574:B3679,2, false),"Ns")</f>
        <v>N</v>
      </c>
      <c r="C1574" s="30" t="str">
        <f>IFERROR(VLOOKUP(A1574,'_holidays'!A1574:C3679,3,False),"Ns")</f>
        <v>Y</v>
      </c>
      <c r="D1574" s="27">
        <v>100246.51</v>
      </c>
      <c r="E1574" s="27" t="str">
        <f t="shared" si="1"/>
        <v>#N/A</v>
      </c>
      <c r="F1574" s="37">
        <f t="shared" si="2"/>
        <v>100246.51</v>
      </c>
      <c r="G1574" s="37">
        <f t="shared" si="3"/>
        <v>100246.51</v>
      </c>
      <c r="H1574" s="65" t="str">
        <f t="shared" si="4"/>
        <v>#N/A</v>
      </c>
    </row>
    <row r="1575">
      <c r="A1575" s="26">
        <v>43578.0</v>
      </c>
      <c r="B1575" s="30" t="str">
        <f>IFERROR(VLOOKUP(A1575,'_holidays'!A1575:B3680,2, false),"Ns")</f>
        <v>N</v>
      </c>
      <c r="C1575" s="30" t="str">
        <f>IFERROR(VLOOKUP(A1575,'_holidays'!A1575:C3680,3,False),"Ns")</f>
        <v>N</v>
      </c>
      <c r="D1575" s="27">
        <v>114240.885</v>
      </c>
      <c r="E1575" s="27" t="str">
        <f t="shared" si="1"/>
        <v>#N/A</v>
      </c>
      <c r="F1575" s="37">
        <f t="shared" si="2"/>
        <v>114240.885</v>
      </c>
      <c r="G1575" s="30" t="str">
        <f t="shared" si="3"/>
        <v>#N/A</v>
      </c>
      <c r="H1575" s="67">
        <f t="shared" si="4"/>
        <v>114240.885</v>
      </c>
    </row>
    <row r="1576">
      <c r="A1576" s="26">
        <v>43579.0</v>
      </c>
      <c r="B1576" s="30" t="str">
        <f>IFERROR(VLOOKUP(A1576,'_holidays'!A1576:B3681,2, false),"Ns")</f>
        <v>Y</v>
      </c>
      <c r="C1576" s="30" t="str">
        <f>IFERROR(VLOOKUP(A1576,'_holidays'!A1576:C3681,3,False),"Ns")</f>
        <v>N</v>
      </c>
      <c r="D1576" s="27">
        <v>113264.23</v>
      </c>
      <c r="E1576" s="27">
        <f t="shared" si="1"/>
        <v>113264.23</v>
      </c>
      <c r="F1576" s="30" t="str">
        <f t="shared" si="2"/>
        <v>#N/A</v>
      </c>
      <c r="G1576" s="30" t="str">
        <f t="shared" si="3"/>
        <v>#N/A</v>
      </c>
      <c r="H1576" s="67">
        <f t="shared" si="4"/>
        <v>113264.23</v>
      </c>
    </row>
    <row r="1577">
      <c r="A1577" s="26">
        <v>43580.0</v>
      </c>
      <c r="B1577" s="30" t="str">
        <f>IFERROR(VLOOKUP(A1577,'_holidays'!A1577:B3682,2, false),"Ns")</f>
        <v>Y</v>
      </c>
      <c r="C1577" s="30" t="str">
        <f>IFERROR(VLOOKUP(A1577,'_holidays'!A1577:C3682,3,False),"Ns")</f>
        <v>Y</v>
      </c>
      <c r="D1577" s="27">
        <v>98112.465</v>
      </c>
      <c r="E1577" s="27">
        <f t="shared" si="1"/>
        <v>98112.465</v>
      </c>
      <c r="F1577" s="30" t="str">
        <f t="shared" si="2"/>
        <v>#N/A</v>
      </c>
      <c r="G1577" s="37">
        <f t="shared" si="3"/>
        <v>98112.465</v>
      </c>
      <c r="H1577" s="65" t="str">
        <f t="shared" si="4"/>
        <v>#N/A</v>
      </c>
    </row>
    <row r="1578">
      <c r="A1578" s="26">
        <v>43581.0</v>
      </c>
      <c r="B1578" s="30" t="str">
        <f>IFERROR(VLOOKUP(A1578,'_holidays'!A1578:B3683,2, false),"Ns")</f>
        <v>Y</v>
      </c>
      <c r="C1578" s="30" t="str">
        <f>IFERROR(VLOOKUP(A1578,'_holidays'!A1578:C3683,3,False),"Ns")</f>
        <v>N</v>
      </c>
      <c r="D1578" s="27">
        <v>107226.59</v>
      </c>
      <c r="E1578" s="27">
        <f t="shared" si="1"/>
        <v>107226.59</v>
      </c>
      <c r="F1578" s="30" t="str">
        <f t="shared" si="2"/>
        <v>#N/A</v>
      </c>
      <c r="G1578" s="30" t="str">
        <f t="shared" si="3"/>
        <v>#N/A</v>
      </c>
      <c r="H1578" s="67">
        <f t="shared" si="4"/>
        <v>107226.59</v>
      </c>
    </row>
    <row r="1579">
      <c r="A1579" s="26">
        <v>43582.0</v>
      </c>
      <c r="B1579" s="30" t="str">
        <f>IFERROR(VLOOKUP(A1579,'_holidays'!A1579:B3684,2, false),"Ns")</f>
        <v>Y</v>
      </c>
      <c r="C1579" s="30" t="str">
        <f>IFERROR(VLOOKUP(A1579,'_holidays'!A1579:C3684,3,False),"Ns")</f>
        <v>N</v>
      </c>
      <c r="D1579" s="27">
        <v>105374.93</v>
      </c>
      <c r="E1579" s="27">
        <f t="shared" si="1"/>
        <v>105374.93</v>
      </c>
      <c r="F1579" s="30" t="str">
        <f t="shared" si="2"/>
        <v>#N/A</v>
      </c>
      <c r="G1579" s="30" t="str">
        <f t="shared" si="3"/>
        <v>#N/A</v>
      </c>
      <c r="H1579" s="67">
        <f t="shared" si="4"/>
        <v>105374.93</v>
      </c>
    </row>
    <row r="1580">
      <c r="A1580" s="26">
        <v>43583.0</v>
      </c>
      <c r="B1580" s="30" t="str">
        <f>IFERROR(VLOOKUP(A1580,'_holidays'!A1580:B3685,2, false),"Ns")</f>
        <v>Y</v>
      </c>
      <c r="C1580" s="30" t="str">
        <f>IFERROR(VLOOKUP(A1580,'_holidays'!A1580:C3685,3,False),"Ns")</f>
        <v>N</v>
      </c>
      <c r="D1580" s="27">
        <v>101057.43</v>
      </c>
      <c r="E1580" s="27">
        <f t="shared" si="1"/>
        <v>101057.43</v>
      </c>
      <c r="F1580" s="30" t="str">
        <f t="shared" si="2"/>
        <v>#N/A</v>
      </c>
      <c r="G1580" s="30" t="str">
        <f t="shared" si="3"/>
        <v>#N/A</v>
      </c>
      <c r="H1580" s="67">
        <f t="shared" si="4"/>
        <v>101057.43</v>
      </c>
    </row>
    <row r="1581">
      <c r="A1581" s="26">
        <v>43584.0</v>
      </c>
      <c r="B1581" s="30" t="str">
        <f>IFERROR(VLOOKUP(A1581,'_holidays'!A1581:B3686,2, false),"Ns")</f>
        <v>Y</v>
      </c>
      <c r="C1581" s="30" t="str">
        <f>IFERROR(VLOOKUP(A1581,'_holidays'!A1581:C3686,3,False),"Ns")</f>
        <v>N</v>
      </c>
      <c r="D1581" s="27">
        <v>118307.525</v>
      </c>
      <c r="E1581" s="27">
        <f t="shared" si="1"/>
        <v>118307.525</v>
      </c>
      <c r="F1581" s="30" t="str">
        <f t="shared" si="2"/>
        <v>#N/A</v>
      </c>
      <c r="G1581" s="30" t="str">
        <f t="shared" si="3"/>
        <v>#N/A</v>
      </c>
      <c r="H1581" s="67">
        <f t="shared" si="4"/>
        <v>118307.525</v>
      </c>
    </row>
    <row r="1582">
      <c r="A1582" s="26">
        <v>43585.0</v>
      </c>
      <c r="B1582" s="30" t="str">
        <f>IFERROR(VLOOKUP(A1582,'_holidays'!A1582:B3687,2, false),"Ns")</f>
        <v>Y</v>
      </c>
      <c r="C1582" s="30" t="str">
        <f>IFERROR(VLOOKUP(A1582,'_holidays'!A1582:C3687,3,False),"Ns")</f>
        <v>N</v>
      </c>
      <c r="D1582" s="27">
        <v>110515.6</v>
      </c>
      <c r="E1582" s="27">
        <f t="shared" si="1"/>
        <v>110515.6</v>
      </c>
      <c r="F1582" s="30" t="str">
        <f t="shared" si="2"/>
        <v>#N/A</v>
      </c>
      <c r="G1582" s="30" t="str">
        <f t="shared" si="3"/>
        <v>#N/A</v>
      </c>
      <c r="H1582" s="67">
        <f t="shared" si="4"/>
        <v>110515.6</v>
      </c>
    </row>
    <row r="1583">
      <c r="A1583" s="26">
        <v>43586.0</v>
      </c>
      <c r="B1583" s="30" t="str">
        <f>IFERROR(VLOOKUP(A1583,'_holidays'!A1583:B3688,2, false),"Ns")</f>
        <v>Ns</v>
      </c>
      <c r="C1583" s="30" t="str">
        <f>IFERROR(VLOOKUP(A1583,'_holidays'!A1583:C3688,3,False),"Ns")</f>
        <v>Ns</v>
      </c>
      <c r="D1583" s="27">
        <v>111462.385</v>
      </c>
      <c r="E1583" s="27" t="str">
        <f t="shared" si="1"/>
        <v>#N/A</v>
      </c>
      <c r="F1583" s="30" t="str">
        <f t="shared" si="2"/>
        <v>#N/A</v>
      </c>
      <c r="G1583" s="30" t="str">
        <f t="shared" si="3"/>
        <v>#N/A</v>
      </c>
      <c r="H1583" s="65" t="str">
        <f t="shared" si="4"/>
        <v>#N/A</v>
      </c>
    </row>
    <row r="1584">
      <c r="A1584" s="26">
        <v>43587.0</v>
      </c>
      <c r="B1584" s="30" t="str">
        <f>IFERROR(VLOOKUP(A1584,'_holidays'!A1584:B3689,2, false),"Ns")</f>
        <v>Ns</v>
      </c>
      <c r="C1584" s="30" t="str">
        <f>IFERROR(VLOOKUP(A1584,'_holidays'!A1584:C3689,3,False),"Ns")</f>
        <v>Ns</v>
      </c>
      <c r="D1584" s="27">
        <v>112948.4</v>
      </c>
      <c r="E1584" s="27" t="str">
        <f t="shared" si="1"/>
        <v>#N/A</v>
      </c>
      <c r="F1584" s="30" t="str">
        <f t="shared" si="2"/>
        <v>#N/A</v>
      </c>
      <c r="G1584" s="30" t="str">
        <f t="shared" si="3"/>
        <v>#N/A</v>
      </c>
      <c r="H1584" s="65" t="str">
        <f t="shared" si="4"/>
        <v>#N/A</v>
      </c>
    </row>
    <row r="1585">
      <c r="A1585" s="26">
        <v>43588.0</v>
      </c>
      <c r="B1585" s="30" t="str">
        <f>IFERROR(VLOOKUP(A1585,'_holidays'!A1585:B3690,2, false),"Ns")</f>
        <v>Ns</v>
      </c>
      <c r="C1585" s="30" t="str">
        <f>IFERROR(VLOOKUP(A1585,'_holidays'!A1585:C3690,3,False),"Ns")</f>
        <v>Ns</v>
      </c>
      <c r="D1585" s="27">
        <v>110902.185</v>
      </c>
      <c r="E1585" s="27" t="str">
        <f t="shared" si="1"/>
        <v>#N/A</v>
      </c>
      <c r="F1585" s="30" t="str">
        <f t="shared" si="2"/>
        <v>#N/A</v>
      </c>
      <c r="G1585" s="30" t="str">
        <f t="shared" si="3"/>
        <v>#N/A</v>
      </c>
      <c r="H1585" s="65" t="str">
        <f t="shared" si="4"/>
        <v>#N/A</v>
      </c>
    </row>
    <row r="1586">
      <c r="A1586" s="26">
        <v>43589.0</v>
      </c>
      <c r="B1586" s="30" t="str">
        <f>IFERROR(VLOOKUP(A1586,'_holidays'!A1586:B3691,2, false),"Ns")</f>
        <v>Ns</v>
      </c>
      <c r="C1586" s="30" t="str">
        <f>IFERROR(VLOOKUP(A1586,'_holidays'!A1586:C3691,3,False),"Ns")</f>
        <v>Ns</v>
      </c>
      <c r="D1586" s="27">
        <v>103616.145</v>
      </c>
      <c r="E1586" s="27" t="str">
        <f t="shared" si="1"/>
        <v>#N/A</v>
      </c>
      <c r="F1586" s="30" t="str">
        <f t="shared" si="2"/>
        <v>#N/A</v>
      </c>
      <c r="G1586" s="30" t="str">
        <f t="shared" si="3"/>
        <v>#N/A</v>
      </c>
      <c r="H1586" s="65" t="str">
        <f t="shared" si="4"/>
        <v>#N/A</v>
      </c>
    </row>
    <row r="1587">
      <c r="A1587" s="26">
        <v>43590.0</v>
      </c>
      <c r="B1587" s="30" t="str">
        <f>IFERROR(VLOOKUP(A1587,'_holidays'!A1587:B3692,2, false),"Ns")</f>
        <v>Y</v>
      </c>
      <c r="C1587" s="30" t="str">
        <f>IFERROR(VLOOKUP(A1587,'_holidays'!A1587:C3692,3,False),"Ns")</f>
        <v>N</v>
      </c>
      <c r="D1587" s="27">
        <v>104770.705</v>
      </c>
      <c r="E1587" s="27">
        <f t="shared" si="1"/>
        <v>104770.705</v>
      </c>
      <c r="F1587" s="30" t="str">
        <f t="shared" si="2"/>
        <v>#N/A</v>
      </c>
      <c r="G1587" s="30" t="str">
        <f t="shared" si="3"/>
        <v>#N/A</v>
      </c>
      <c r="H1587" s="67">
        <f t="shared" si="4"/>
        <v>104770.705</v>
      </c>
    </row>
    <row r="1588">
      <c r="A1588" s="26">
        <v>43591.0</v>
      </c>
      <c r="B1588" s="30" t="str">
        <f>IFERROR(VLOOKUP(A1588,'_holidays'!A1588:B3693,2, false),"Ns")</f>
        <v>Y</v>
      </c>
      <c r="C1588" s="30" t="str">
        <f>IFERROR(VLOOKUP(A1588,'_holidays'!A1588:C3693,3,False),"Ns")</f>
        <v>N</v>
      </c>
      <c r="D1588" s="27">
        <v>121535.485</v>
      </c>
      <c r="E1588" s="27">
        <f t="shared" si="1"/>
        <v>121535.485</v>
      </c>
      <c r="F1588" s="30" t="str">
        <f t="shared" si="2"/>
        <v>#N/A</v>
      </c>
      <c r="G1588" s="30" t="str">
        <f t="shared" si="3"/>
        <v>#N/A</v>
      </c>
      <c r="H1588" s="67">
        <f t="shared" si="4"/>
        <v>121535.485</v>
      </c>
    </row>
    <row r="1589">
      <c r="A1589" s="26">
        <v>43592.0</v>
      </c>
      <c r="B1589" s="30" t="str">
        <f>IFERROR(VLOOKUP(A1589,'_holidays'!A1589:B3694,2, false),"Ns")</f>
        <v>N</v>
      </c>
      <c r="C1589" s="30" t="str">
        <f>IFERROR(VLOOKUP(A1589,'_holidays'!A1589:C3694,3,False),"Ns")</f>
        <v>N</v>
      </c>
      <c r="D1589" s="27">
        <v>116318.435</v>
      </c>
      <c r="E1589" s="27" t="str">
        <f t="shared" si="1"/>
        <v>#N/A</v>
      </c>
      <c r="F1589" s="37">
        <f t="shared" si="2"/>
        <v>116318.435</v>
      </c>
      <c r="G1589" s="30" t="str">
        <f t="shared" si="3"/>
        <v>#N/A</v>
      </c>
      <c r="H1589" s="67">
        <f t="shared" si="4"/>
        <v>116318.435</v>
      </c>
    </row>
    <row r="1590">
      <c r="A1590" s="26">
        <v>43593.0</v>
      </c>
      <c r="B1590" s="30" t="str">
        <f>IFERROR(VLOOKUP(A1590,'_holidays'!A1590:B3695,2, false),"Ns")</f>
        <v>Y</v>
      </c>
      <c r="C1590" s="30" t="str">
        <f>IFERROR(VLOOKUP(A1590,'_holidays'!A1590:C3695,3,False),"Ns")</f>
        <v>N</v>
      </c>
      <c r="D1590" s="27">
        <v>118801.84</v>
      </c>
      <c r="E1590" s="27">
        <f t="shared" si="1"/>
        <v>118801.84</v>
      </c>
      <c r="F1590" s="30" t="str">
        <f t="shared" si="2"/>
        <v>#N/A</v>
      </c>
      <c r="G1590" s="30" t="str">
        <f t="shared" si="3"/>
        <v>#N/A</v>
      </c>
      <c r="H1590" s="67">
        <f t="shared" si="4"/>
        <v>118801.84</v>
      </c>
    </row>
    <row r="1591">
      <c r="A1591" s="26">
        <v>43594.0</v>
      </c>
      <c r="B1591" s="30" t="str">
        <f>IFERROR(VLOOKUP(A1591,'_holidays'!A1591:B3696,2, false),"Ns")</f>
        <v>Y</v>
      </c>
      <c r="C1591" s="30" t="str">
        <f>IFERROR(VLOOKUP(A1591,'_holidays'!A1591:C3696,3,False),"Ns")</f>
        <v>N</v>
      </c>
      <c r="D1591" s="27">
        <v>122003.335</v>
      </c>
      <c r="E1591" s="27">
        <f t="shared" si="1"/>
        <v>122003.335</v>
      </c>
      <c r="F1591" s="30" t="str">
        <f t="shared" si="2"/>
        <v>#N/A</v>
      </c>
      <c r="G1591" s="30" t="str">
        <f t="shared" si="3"/>
        <v>#N/A</v>
      </c>
      <c r="H1591" s="67">
        <f t="shared" si="4"/>
        <v>122003.335</v>
      </c>
    </row>
    <row r="1592">
      <c r="A1592" s="26">
        <v>43595.0</v>
      </c>
      <c r="B1592" s="30" t="str">
        <f>IFERROR(VLOOKUP(A1592,'_holidays'!A1592:B3697,2, false),"Ns")</f>
        <v>N</v>
      </c>
      <c r="C1592" s="30" t="str">
        <f>IFERROR(VLOOKUP(A1592,'_holidays'!A1592:C3697,3,False),"Ns")</f>
        <v>N</v>
      </c>
      <c r="D1592" s="27">
        <v>123850.86</v>
      </c>
      <c r="E1592" s="27" t="str">
        <f t="shared" si="1"/>
        <v>#N/A</v>
      </c>
      <c r="F1592" s="37">
        <f t="shared" si="2"/>
        <v>123850.86</v>
      </c>
      <c r="G1592" s="30" t="str">
        <f t="shared" si="3"/>
        <v>#N/A</v>
      </c>
      <c r="H1592" s="67">
        <f t="shared" si="4"/>
        <v>123850.86</v>
      </c>
    </row>
    <row r="1593">
      <c r="A1593" s="26">
        <v>43596.0</v>
      </c>
      <c r="B1593" s="30" t="str">
        <f>IFERROR(VLOOKUP(A1593,'_holidays'!A1593:B3698,2, false),"Ns")</f>
        <v>Y</v>
      </c>
      <c r="C1593" s="30" t="str">
        <f>IFERROR(VLOOKUP(A1593,'_holidays'!A1593:C3698,3,False),"Ns")</f>
        <v>Y</v>
      </c>
      <c r="D1593" s="27">
        <v>113186.735</v>
      </c>
      <c r="E1593" s="27">
        <f t="shared" si="1"/>
        <v>113186.735</v>
      </c>
      <c r="F1593" s="30" t="str">
        <f t="shared" si="2"/>
        <v>#N/A</v>
      </c>
      <c r="G1593" s="37">
        <f t="shared" si="3"/>
        <v>113186.735</v>
      </c>
      <c r="H1593" s="65" t="str">
        <f t="shared" si="4"/>
        <v>#N/A</v>
      </c>
    </row>
    <row r="1594">
      <c r="A1594" s="26">
        <v>43597.0</v>
      </c>
      <c r="B1594" s="30" t="str">
        <f>IFERROR(VLOOKUP(A1594,'_holidays'!A1594:B3699,2, false),"Ns")</f>
        <v>Y</v>
      </c>
      <c r="C1594" s="30" t="str">
        <f>IFERROR(VLOOKUP(A1594,'_holidays'!A1594:C3699,3,False),"Ns")</f>
        <v>N</v>
      </c>
      <c r="D1594" s="27">
        <v>110416.88</v>
      </c>
      <c r="E1594" s="27">
        <f t="shared" si="1"/>
        <v>110416.88</v>
      </c>
      <c r="F1594" s="30" t="str">
        <f t="shared" si="2"/>
        <v>#N/A</v>
      </c>
      <c r="G1594" s="30" t="str">
        <f t="shared" si="3"/>
        <v>#N/A</v>
      </c>
      <c r="H1594" s="67">
        <f t="shared" si="4"/>
        <v>110416.88</v>
      </c>
    </row>
    <row r="1595">
      <c r="A1595" s="26">
        <v>43598.0</v>
      </c>
      <c r="B1595" s="30" t="str">
        <f>IFERROR(VLOOKUP(A1595,'_holidays'!A1595:B3700,2, false),"Ns")</f>
        <v>Y</v>
      </c>
      <c r="C1595" s="30" t="str">
        <f>IFERROR(VLOOKUP(A1595,'_holidays'!A1595:C3700,3,False),"Ns")</f>
        <v>N</v>
      </c>
      <c r="D1595" s="27">
        <v>119598.605</v>
      </c>
      <c r="E1595" s="27">
        <f t="shared" si="1"/>
        <v>119598.605</v>
      </c>
      <c r="F1595" s="30" t="str">
        <f t="shared" si="2"/>
        <v>#N/A</v>
      </c>
      <c r="G1595" s="30" t="str">
        <f t="shared" si="3"/>
        <v>#N/A</v>
      </c>
      <c r="H1595" s="67">
        <f t="shared" si="4"/>
        <v>119598.605</v>
      </c>
    </row>
    <row r="1596">
      <c r="A1596" s="26">
        <v>43599.0</v>
      </c>
      <c r="B1596" s="30" t="str">
        <f>IFERROR(VLOOKUP(A1596,'_holidays'!A1596:B3701,2, false),"Ns")</f>
        <v>Y</v>
      </c>
      <c r="C1596" s="30" t="str">
        <f>IFERROR(VLOOKUP(A1596,'_holidays'!A1596:C3701,3,False),"Ns")</f>
        <v>N</v>
      </c>
      <c r="D1596" s="27">
        <v>123005.31</v>
      </c>
      <c r="E1596" s="27">
        <f t="shared" si="1"/>
        <v>123005.31</v>
      </c>
      <c r="F1596" s="30" t="str">
        <f t="shared" si="2"/>
        <v>#N/A</v>
      </c>
      <c r="G1596" s="30" t="str">
        <f t="shared" si="3"/>
        <v>#N/A</v>
      </c>
      <c r="H1596" s="67">
        <f t="shared" si="4"/>
        <v>123005.31</v>
      </c>
    </row>
    <row r="1597">
      <c r="A1597" s="26">
        <v>43600.0</v>
      </c>
      <c r="B1597" s="30" t="str">
        <f>IFERROR(VLOOKUP(A1597,'_holidays'!A1597:B3702,2, false),"Ns")</f>
        <v>Y</v>
      </c>
      <c r="C1597" s="30" t="str">
        <f>IFERROR(VLOOKUP(A1597,'_holidays'!A1597:C3702,3,False),"Ns")</f>
        <v>N</v>
      </c>
      <c r="D1597" s="27">
        <v>126264.775</v>
      </c>
      <c r="E1597" s="27">
        <f t="shared" si="1"/>
        <v>126264.775</v>
      </c>
      <c r="F1597" s="30" t="str">
        <f t="shared" si="2"/>
        <v>#N/A</v>
      </c>
      <c r="G1597" s="30" t="str">
        <f t="shared" si="3"/>
        <v>#N/A</v>
      </c>
      <c r="H1597" s="67">
        <f t="shared" si="4"/>
        <v>126264.775</v>
      </c>
    </row>
    <row r="1598">
      <c r="A1598" s="26">
        <v>43601.0</v>
      </c>
      <c r="B1598" s="30" t="str">
        <f>IFERROR(VLOOKUP(A1598,'_holidays'!A1598:B3703,2, false),"Ns")</f>
        <v>Y</v>
      </c>
      <c r="C1598" s="30" t="str">
        <f>IFERROR(VLOOKUP(A1598,'_holidays'!A1598:C3703,3,False),"Ns")</f>
        <v>N</v>
      </c>
      <c r="D1598" s="27">
        <v>127389.485</v>
      </c>
      <c r="E1598" s="27">
        <f t="shared" si="1"/>
        <v>127389.485</v>
      </c>
      <c r="F1598" s="30" t="str">
        <f t="shared" si="2"/>
        <v>#N/A</v>
      </c>
      <c r="G1598" s="30" t="str">
        <f t="shared" si="3"/>
        <v>#N/A</v>
      </c>
      <c r="H1598" s="67">
        <f t="shared" si="4"/>
        <v>127389.485</v>
      </c>
    </row>
    <row r="1599">
      <c r="A1599" s="26">
        <v>43602.0</v>
      </c>
      <c r="B1599" s="30" t="str">
        <f>IFERROR(VLOOKUP(A1599,'_holidays'!A1599:B3704,2, false),"Ns")</f>
        <v>Y</v>
      </c>
      <c r="C1599" s="30" t="str">
        <f>IFERROR(VLOOKUP(A1599,'_holidays'!A1599:C3704,3,False),"Ns")</f>
        <v>N</v>
      </c>
      <c r="D1599" s="27">
        <v>126934.24</v>
      </c>
      <c r="E1599" s="27">
        <f t="shared" si="1"/>
        <v>126934.24</v>
      </c>
      <c r="F1599" s="30" t="str">
        <f t="shared" si="2"/>
        <v>#N/A</v>
      </c>
      <c r="G1599" s="30" t="str">
        <f t="shared" si="3"/>
        <v>#N/A</v>
      </c>
      <c r="H1599" s="67">
        <f t="shared" si="4"/>
        <v>126934.24</v>
      </c>
    </row>
    <row r="1600">
      <c r="A1600" s="26">
        <v>43603.0</v>
      </c>
      <c r="B1600" s="30" t="str">
        <f>IFERROR(VLOOKUP(A1600,'_holidays'!A1600:B3705,2, false),"Ns")</f>
        <v>Y</v>
      </c>
      <c r="C1600" s="30" t="str">
        <f>IFERROR(VLOOKUP(A1600,'_holidays'!A1600:C3705,3,False),"Ns")</f>
        <v>N</v>
      </c>
      <c r="D1600" s="27">
        <v>112990.635</v>
      </c>
      <c r="E1600" s="27">
        <f t="shared" si="1"/>
        <v>112990.635</v>
      </c>
      <c r="F1600" s="30" t="str">
        <f t="shared" si="2"/>
        <v>#N/A</v>
      </c>
      <c r="G1600" s="30" t="str">
        <f t="shared" si="3"/>
        <v>#N/A</v>
      </c>
      <c r="H1600" s="67">
        <f t="shared" si="4"/>
        <v>112990.635</v>
      </c>
    </row>
    <row r="1601">
      <c r="A1601" s="26">
        <v>43604.0</v>
      </c>
      <c r="B1601" s="30" t="str">
        <f>IFERROR(VLOOKUP(A1601,'_holidays'!A1601:B3706,2, false),"Ns")</f>
        <v>Y</v>
      </c>
      <c r="C1601" s="30" t="str">
        <f>IFERROR(VLOOKUP(A1601,'_holidays'!A1601:C3706,3,False),"Ns")</f>
        <v>N</v>
      </c>
      <c r="D1601" s="27">
        <v>104054.85</v>
      </c>
      <c r="E1601" s="27">
        <f t="shared" si="1"/>
        <v>104054.85</v>
      </c>
      <c r="F1601" s="30" t="str">
        <f t="shared" si="2"/>
        <v>#N/A</v>
      </c>
      <c r="G1601" s="30" t="str">
        <f t="shared" si="3"/>
        <v>#N/A</v>
      </c>
      <c r="H1601" s="67">
        <f t="shared" si="4"/>
        <v>104054.85</v>
      </c>
    </row>
    <row r="1602">
      <c r="A1602" s="26">
        <v>43605.0</v>
      </c>
      <c r="B1602" s="30" t="str">
        <f>IFERROR(VLOOKUP(A1602,'_holidays'!A1602:B3707,2, false),"Ns")</f>
        <v>Y</v>
      </c>
      <c r="C1602" s="30" t="str">
        <f>IFERROR(VLOOKUP(A1602,'_holidays'!A1602:C3707,3,False),"Ns")</f>
        <v>N</v>
      </c>
      <c r="D1602" s="27">
        <v>118733.42</v>
      </c>
      <c r="E1602" s="27">
        <f t="shared" si="1"/>
        <v>118733.42</v>
      </c>
      <c r="F1602" s="30" t="str">
        <f t="shared" si="2"/>
        <v>#N/A</v>
      </c>
      <c r="G1602" s="30" t="str">
        <f t="shared" si="3"/>
        <v>#N/A</v>
      </c>
      <c r="H1602" s="67">
        <f t="shared" si="4"/>
        <v>118733.42</v>
      </c>
    </row>
    <row r="1603">
      <c r="A1603" s="26">
        <v>43606.0</v>
      </c>
      <c r="B1603" s="30" t="str">
        <f>IFERROR(VLOOKUP(A1603,'_holidays'!A1603:B3708,2, false),"Ns")</f>
        <v>Y</v>
      </c>
      <c r="C1603" s="30" t="str">
        <f>IFERROR(VLOOKUP(A1603,'_holidays'!A1603:C3708,3,False),"Ns")</f>
        <v>N</v>
      </c>
      <c r="D1603" s="27">
        <v>121766.77</v>
      </c>
      <c r="E1603" s="27">
        <f t="shared" si="1"/>
        <v>121766.77</v>
      </c>
      <c r="F1603" s="30" t="str">
        <f t="shared" si="2"/>
        <v>#N/A</v>
      </c>
      <c r="G1603" s="30" t="str">
        <f t="shared" si="3"/>
        <v>#N/A</v>
      </c>
      <c r="H1603" s="67">
        <f t="shared" si="4"/>
        <v>121766.77</v>
      </c>
    </row>
    <row r="1604">
      <c r="A1604" s="26">
        <v>43607.0</v>
      </c>
      <c r="B1604" s="30" t="str">
        <f>IFERROR(VLOOKUP(A1604,'_holidays'!A1604:B3709,2, false),"Ns")</f>
        <v>Y</v>
      </c>
      <c r="C1604" s="30" t="str">
        <f>IFERROR(VLOOKUP(A1604,'_holidays'!A1604:C3709,3,False),"Ns")</f>
        <v>N</v>
      </c>
      <c r="D1604" s="27">
        <v>122015.59</v>
      </c>
      <c r="E1604" s="27">
        <f t="shared" si="1"/>
        <v>122015.59</v>
      </c>
      <c r="F1604" s="30" t="str">
        <f t="shared" si="2"/>
        <v>#N/A</v>
      </c>
      <c r="G1604" s="30" t="str">
        <f t="shared" si="3"/>
        <v>#N/A</v>
      </c>
      <c r="H1604" s="67">
        <f t="shared" si="4"/>
        <v>122015.59</v>
      </c>
    </row>
    <row r="1605">
      <c r="A1605" s="26">
        <v>43608.0</v>
      </c>
      <c r="B1605" s="30" t="str">
        <f>IFERROR(VLOOKUP(A1605,'_holidays'!A1605:B3710,2, false),"Ns")</f>
        <v>Y</v>
      </c>
      <c r="C1605" s="30" t="str">
        <f>IFERROR(VLOOKUP(A1605,'_holidays'!A1605:C3710,3,False),"Ns")</f>
        <v>N</v>
      </c>
      <c r="D1605" s="27">
        <v>119118.11</v>
      </c>
      <c r="E1605" s="27">
        <f t="shared" si="1"/>
        <v>119118.11</v>
      </c>
      <c r="F1605" s="30" t="str">
        <f t="shared" si="2"/>
        <v>#N/A</v>
      </c>
      <c r="G1605" s="30" t="str">
        <f t="shared" si="3"/>
        <v>#N/A</v>
      </c>
      <c r="H1605" s="67">
        <f t="shared" si="4"/>
        <v>119118.11</v>
      </c>
    </row>
    <row r="1606">
      <c r="A1606" s="26">
        <v>43609.0</v>
      </c>
      <c r="B1606" s="30" t="str">
        <f>IFERROR(VLOOKUP(A1606,'_holidays'!A1606:B3711,2, false),"Ns")</f>
        <v>Y</v>
      </c>
      <c r="C1606" s="30" t="str">
        <f>IFERROR(VLOOKUP(A1606,'_holidays'!A1606:C3711,3,False),"Ns")</f>
        <v>N</v>
      </c>
      <c r="D1606" s="27">
        <v>118924.765</v>
      </c>
      <c r="E1606" s="27">
        <f t="shared" si="1"/>
        <v>118924.765</v>
      </c>
      <c r="F1606" s="30" t="str">
        <f t="shared" si="2"/>
        <v>#N/A</v>
      </c>
      <c r="G1606" s="30" t="str">
        <f t="shared" si="3"/>
        <v>#N/A</v>
      </c>
      <c r="H1606" s="67">
        <f t="shared" si="4"/>
        <v>118924.765</v>
      </c>
    </row>
    <row r="1607">
      <c r="A1607" s="26">
        <v>43610.0</v>
      </c>
      <c r="B1607" s="30" t="str">
        <f>IFERROR(VLOOKUP(A1607,'_holidays'!A1607:B3712,2, false),"Ns")</f>
        <v>Y</v>
      </c>
      <c r="C1607" s="30" t="str">
        <f>IFERROR(VLOOKUP(A1607,'_holidays'!A1607:C3712,3,False),"Ns")</f>
        <v>N</v>
      </c>
      <c r="D1607" s="27">
        <v>104949.95</v>
      </c>
      <c r="E1607" s="27">
        <f t="shared" si="1"/>
        <v>104949.95</v>
      </c>
      <c r="F1607" s="30" t="str">
        <f t="shared" si="2"/>
        <v>#N/A</v>
      </c>
      <c r="G1607" s="30" t="str">
        <f t="shared" si="3"/>
        <v>#N/A</v>
      </c>
      <c r="H1607" s="67">
        <f t="shared" si="4"/>
        <v>104949.95</v>
      </c>
    </row>
    <row r="1608">
      <c r="A1608" s="26">
        <v>43611.0</v>
      </c>
      <c r="B1608" s="30" t="str">
        <f>IFERROR(VLOOKUP(A1608,'_holidays'!A1608:B3713,2, false),"Ns")</f>
        <v>Y</v>
      </c>
      <c r="C1608" s="30" t="str">
        <f>IFERROR(VLOOKUP(A1608,'_holidays'!A1608:C3713,3,False),"Ns")</f>
        <v>N</v>
      </c>
      <c r="D1608" s="27">
        <v>106153.43</v>
      </c>
      <c r="E1608" s="27">
        <f t="shared" si="1"/>
        <v>106153.43</v>
      </c>
      <c r="F1608" s="30" t="str">
        <f t="shared" si="2"/>
        <v>#N/A</v>
      </c>
      <c r="G1608" s="30" t="str">
        <f t="shared" si="3"/>
        <v>#N/A</v>
      </c>
      <c r="H1608" s="67">
        <f t="shared" si="4"/>
        <v>106153.43</v>
      </c>
    </row>
    <row r="1609">
      <c r="A1609" s="26">
        <v>43612.0</v>
      </c>
      <c r="B1609" s="30" t="str">
        <f>IFERROR(VLOOKUP(A1609,'_holidays'!A1609:B3714,2, false),"Ns")</f>
        <v>Y</v>
      </c>
      <c r="C1609" s="30" t="str">
        <f>IFERROR(VLOOKUP(A1609,'_holidays'!A1609:C3714,3,False),"Ns")</f>
        <v>N</v>
      </c>
      <c r="D1609" s="27">
        <v>130229.295</v>
      </c>
      <c r="E1609" s="27">
        <f t="shared" si="1"/>
        <v>130229.295</v>
      </c>
      <c r="F1609" s="30" t="str">
        <f t="shared" si="2"/>
        <v>#N/A</v>
      </c>
      <c r="G1609" s="30" t="str">
        <f t="shared" si="3"/>
        <v>#N/A</v>
      </c>
      <c r="H1609" s="67">
        <f t="shared" si="4"/>
        <v>130229.295</v>
      </c>
    </row>
    <row r="1610">
      <c r="A1610" s="26">
        <v>43613.0</v>
      </c>
      <c r="B1610" s="30" t="str">
        <f>IFERROR(VLOOKUP(A1610,'_holidays'!A1610:B3715,2, false),"Ns")</f>
        <v>Y</v>
      </c>
      <c r="C1610" s="30" t="str">
        <f>IFERROR(VLOOKUP(A1610,'_holidays'!A1610:C3715,3,False),"Ns")</f>
        <v>N</v>
      </c>
      <c r="D1610" s="27">
        <v>133799.655</v>
      </c>
      <c r="E1610" s="27">
        <f t="shared" si="1"/>
        <v>133799.655</v>
      </c>
      <c r="F1610" s="30" t="str">
        <f t="shared" si="2"/>
        <v>#N/A</v>
      </c>
      <c r="G1610" s="30" t="str">
        <f t="shared" si="3"/>
        <v>#N/A</v>
      </c>
      <c r="H1610" s="67">
        <f t="shared" si="4"/>
        <v>133799.655</v>
      </c>
    </row>
    <row r="1611">
      <c r="A1611" s="26">
        <v>43614.0</v>
      </c>
      <c r="B1611" s="30" t="str">
        <f>IFERROR(VLOOKUP(A1611,'_holidays'!A1611:B3716,2, false),"Ns")</f>
        <v>Y</v>
      </c>
      <c r="C1611" s="30" t="str">
        <f>IFERROR(VLOOKUP(A1611,'_holidays'!A1611:C3716,3,False),"Ns")</f>
        <v>N</v>
      </c>
      <c r="D1611" s="27">
        <v>136301.49</v>
      </c>
      <c r="E1611" s="27">
        <f t="shared" si="1"/>
        <v>136301.49</v>
      </c>
      <c r="F1611" s="30" t="str">
        <f t="shared" si="2"/>
        <v>#N/A</v>
      </c>
      <c r="G1611" s="30" t="str">
        <f t="shared" si="3"/>
        <v>#N/A</v>
      </c>
      <c r="H1611" s="67">
        <f t="shared" si="4"/>
        <v>136301.49</v>
      </c>
    </row>
    <row r="1612">
      <c r="A1612" s="26">
        <v>43615.0</v>
      </c>
      <c r="B1612" s="30" t="str">
        <f>IFERROR(VLOOKUP(A1612,'_holidays'!A1612:B3717,2, false),"Ns")</f>
        <v>Y</v>
      </c>
      <c r="C1612" s="30" t="str">
        <f>IFERROR(VLOOKUP(A1612,'_holidays'!A1612:C3717,3,False),"Ns")</f>
        <v>N</v>
      </c>
      <c r="D1612" s="27">
        <v>138857.135</v>
      </c>
      <c r="E1612" s="27">
        <f t="shared" si="1"/>
        <v>138857.135</v>
      </c>
      <c r="F1612" s="30" t="str">
        <f t="shared" si="2"/>
        <v>#N/A</v>
      </c>
      <c r="G1612" s="30" t="str">
        <f t="shared" si="3"/>
        <v>#N/A</v>
      </c>
      <c r="H1612" s="67">
        <f t="shared" si="4"/>
        <v>138857.135</v>
      </c>
    </row>
    <row r="1613">
      <c r="A1613" s="26">
        <v>43616.0</v>
      </c>
      <c r="B1613" s="30" t="str">
        <f>IFERROR(VLOOKUP(A1613,'_holidays'!A1613:B3718,2, false),"Ns")</f>
        <v>Y</v>
      </c>
      <c r="C1613" s="30" t="str">
        <f>IFERROR(VLOOKUP(A1613,'_holidays'!A1613:C3718,3,False),"Ns")</f>
        <v>N</v>
      </c>
      <c r="D1613" s="27">
        <v>133869.14</v>
      </c>
      <c r="E1613" s="27">
        <f t="shared" si="1"/>
        <v>133869.14</v>
      </c>
      <c r="F1613" s="30" t="str">
        <f t="shared" si="2"/>
        <v>#N/A</v>
      </c>
      <c r="G1613" s="30" t="str">
        <f t="shared" si="3"/>
        <v>#N/A</v>
      </c>
      <c r="H1613" s="67">
        <f t="shared" si="4"/>
        <v>133869.14</v>
      </c>
    </row>
    <row r="1614">
      <c r="A1614" s="26">
        <v>43617.0</v>
      </c>
      <c r="B1614" s="30" t="str">
        <f>IFERROR(VLOOKUP(A1614,'_holidays'!A1614:B3719,2, false),"Ns")</f>
        <v>Ns</v>
      </c>
      <c r="C1614" s="30" t="str">
        <f>IFERROR(VLOOKUP(A1614,'_holidays'!A1614:C3719,3,False),"Ns")</f>
        <v>Ns</v>
      </c>
      <c r="D1614" s="27">
        <v>120653.435</v>
      </c>
      <c r="E1614" s="27" t="str">
        <f t="shared" si="1"/>
        <v>#N/A</v>
      </c>
      <c r="F1614" s="30" t="str">
        <f t="shared" si="2"/>
        <v>#N/A</v>
      </c>
      <c r="G1614" s="30" t="str">
        <f t="shared" si="3"/>
        <v>#N/A</v>
      </c>
      <c r="H1614" s="65" t="str">
        <f t="shared" si="4"/>
        <v>#N/A</v>
      </c>
    </row>
    <row r="1615">
      <c r="A1615" s="26">
        <v>43618.0</v>
      </c>
      <c r="B1615" s="30" t="str">
        <f>IFERROR(VLOOKUP(A1615,'_holidays'!A1615:B3720,2, false),"Ns")</f>
        <v>Ns</v>
      </c>
      <c r="C1615" s="30" t="str">
        <f>IFERROR(VLOOKUP(A1615,'_holidays'!A1615:C3720,3,False),"Ns")</f>
        <v>Ns</v>
      </c>
      <c r="D1615" s="27">
        <v>118086.93</v>
      </c>
      <c r="E1615" s="27" t="str">
        <f t="shared" si="1"/>
        <v>#N/A</v>
      </c>
      <c r="F1615" s="30" t="str">
        <f t="shared" si="2"/>
        <v>#N/A</v>
      </c>
      <c r="G1615" s="30" t="str">
        <f t="shared" si="3"/>
        <v>#N/A</v>
      </c>
      <c r="H1615" s="65" t="str">
        <f t="shared" si="4"/>
        <v>#N/A</v>
      </c>
    </row>
    <row r="1616">
      <c r="A1616" s="26">
        <v>43619.0</v>
      </c>
      <c r="B1616" s="30" t="str">
        <f>IFERROR(VLOOKUP(A1616,'_holidays'!A1616:B3721,2, false),"Ns")</f>
        <v>Ns</v>
      </c>
      <c r="C1616" s="30" t="str">
        <f>IFERROR(VLOOKUP(A1616,'_holidays'!A1616:C3721,3,False),"Ns")</f>
        <v>Ns</v>
      </c>
      <c r="D1616" s="27">
        <v>135437.85</v>
      </c>
      <c r="E1616" s="27" t="str">
        <f t="shared" si="1"/>
        <v>#N/A</v>
      </c>
      <c r="F1616" s="30" t="str">
        <f t="shared" si="2"/>
        <v>#N/A</v>
      </c>
      <c r="G1616" s="30" t="str">
        <f t="shared" si="3"/>
        <v>#N/A</v>
      </c>
      <c r="H1616" s="65" t="str">
        <f t="shared" si="4"/>
        <v>#N/A</v>
      </c>
    </row>
    <row r="1617">
      <c r="A1617" s="26">
        <v>43620.0</v>
      </c>
      <c r="B1617" s="30" t="str">
        <f>IFERROR(VLOOKUP(A1617,'_holidays'!A1617:B3722,2, false),"Ns")</f>
        <v>Ns</v>
      </c>
      <c r="C1617" s="30" t="str">
        <f>IFERROR(VLOOKUP(A1617,'_holidays'!A1617:C3722,3,False),"Ns")</f>
        <v>Ns</v>
      </c>
      <c r="D1617" s="27">
        <v>136149.125</v>
      </c>
      <c r="E1617" s="27" t="str">
        <f t="shared" si="1"/>
        <v>#N/A</v>
      </c>
      <c r="F1617" s="30" t="str">
        <f t="shared" si="2"/>
        <v>#N/A</v>
      </c>
      <c r="G1617" s="30" t="str">
        <f t="shared" si="3"/>
        <v>#N/A</v>
      </c>
      <c r="H1617" s="65" t="str">
        <f t="shared" si="4"/>
        <v>#N/A</v>
      </c>
    </row>
    <row r="1618">
      <c r="A1618" s="26">
        <v>43621.0</v>
      </c>
      <c r="B1618" s="30" t="str">
        <f>IFERROR(VLOOKUP(A1618,'_holidays'!A1618:B3723,2, false),"Ns")</f>
        <v>Ns</v>
      </c>
      <c r="C1618" s="30" t="str">
        <f>IFERROR(VLOOKUP(A1618,'_holidays'!A1618:C3723,3,False),"Ns")</f>
        <v>Ns</v>
      </c>
      <c r="D1618" s="27">
        <v>137844.815</v>
      </c>
      <c r="E1618" s="27" t="str">
        <f t="shared" si="1"/>
        <v>#N/A</v>
      </c>
      <c r="F1618" s="30" t="str">
        <f t="shared" si="2"/>
        <v>#N/A</v>
      </c>
      <c r="G1618" s="30" t="str">
        <f t="shared" si="3"/>
        <v>#N/A</v>
      </c>
      <c r="H1618" s="65" t="str">
        <f t="shared" si="4"/>
        <v>#N/A</v>
      </c>
    </row>
    <row r="1619">
      <c r="A1619" s="26">
        <v>43622.0</v>
      </c>
      <c r="B1619" s="30" t="str">
        <f>IFERROR(VLOOKUP(A1619,'_holidays'!A1619:B3724,2, false),"Ns")</f>
        <v>Y</v>
      </c>
      <c r="C1619" s="30" t="str">
        <f>IFERROR(VLOOKUP(A1619,'_holidays'!A1619:C3724,3,False),"Ns")</f>
        <v>N</v>
      </c>
      <c r="D1619" s="27">
        <v>134971.775</v>
      </c>
      <c r="E1619" s="27">
        <f t="shared" si="1"/>
        <v>134971.775</v>
      </c>
      <c r="F1619" s="30" t="str">
        <f t="shared" si="2"/>
        <v>#N/A</v>
      </c>
      <c r="G1619" s="30" t="str">
        <f t="shared" si="3"/>
        <v>#N/A</v>
      </c>
      <c r="H1619" s="67">
        <f t="shared" si="4"/>
        <v>134971.775</v>
      </c>
    </row>
    <row r="1620">
      <c r="A1620" s="26">
        <v>43623.0</v>
      </c>
      <c r="B1620" s="30" t="str">
        <f>IFERROR(VLOOKUP(A1620,'_holidays'!A1620:B3725,2, false),"Ns")</f>
        <v>N</v>
      </c>
      <c r="C1620" s="30" t="str">
        <f>IFERROR(VLOOKUP(A1620,'_holidays'!A1620:C3725,3,False),"Ns")</f>
        <v>N</v>
      </c>
      <c r="D1620" s="27">
        <v>132003.44</v>
      </c>
      <c r="E1620" s="27" t="str">
        <f t="shared" si="1"/>
        <v>#N/A</v>
      </c>
      <c r="F1620" s="37">
        <f t="shared" si="2"/>
        <v>132003.44</v>
      </c>
      <c r="G1620" s="30" t="str">
        <f t="shared" si="3"/>
        <v>#N/A</v>
      </c>
      <c r="H1620" s="67">
        <f t="shared" si="4"/>
        <v>132003.44</v>
      </c>
    </row>
    <row r="1621">
      <c r="A1621" s="26">
        <v>43624.0</v>
      </c>
      <c r="B1621" s="30" t="str">
        <f>IFERROR(VLOOKUP(A1621,'_holidays'!A1621:B3726,2, false),"Ns")</f>
        <v>Y</v>
      </c>
      <c r="C1621" s="30" t="str">
        <f>IFERROR(VLOOKUP(A1621,'_holidays'!A1621:C3726,3,False),"Ns")</f>
        <v>N</v>
      </c>
      <c r="D1621" s="27">
        <v>117243.63</v>
      </c>
      <c r="E1621" s="27">
        <f t="shared" si="1"/>
        <v>117243.63</v>
      </c>
      <c r="F1621" s="30" t="str">
        <f t="shared" si="2"/>
        <v>#N/A</v>
      </c>
      <c r="G1621" s="30" t="str">
        <f t="shared" si="3"/>
        <v>#N/A</v>
      </c>
      <c r="H1621" s="67">
        <f t="shared" si="4"/>
        <v>117243.63</v>
      </c>
    </row>
    <row r="1622">
      <c r="A1622" s="26">
        <v>43625.0</v>
      </c>
      <c r="B1622" s="30" t="str">
        <f>IFERROR(VLOOKUP(A1622,'_holidays'!A1622:B3727,2, false),"Ns")</f>
        <v>Y</v>
      </c>
      <c r="C1622" s="30" t="str">
        <f>IFERROR(VLOOKUP(A1622,'_holidays'!A1622:C3727,3,False),"Ns")</f>
        <v>N</v>
      </c>
      <c r="D1622" s="27">
        <v>110669.42</v>
      </c>
      <c r="E1622" s="27">
        <f t="shared" si="1"/>
        <v>110669.42</v>
      </c>
      <c r="F1622" s="30" t="str">
        <f t="shared" si="2"/>
        <v>#N/A</v>
      </c>
      <c r="G1622" s="30" t="str">
        <f t="shared" si="3"/>
        <v>#N/A</v>
      </c>
      <c r="H1622" s="67">
        <f t="shared" si="4"/>
        <v>110669.42</v>
      </c>
    </row>
    <row r="1623">
      <c r="A1623" s="26">
        <v>43626.0</v>
      </c>
      <c r="B1623" s="30" t="str">
        <f>IFERROR(VLOOKUP(A1623,'_holidays'!A1623:B3728,2, false),"Ns")</f>
        <v>N</v>
      </c>
      <c r="C1623" s="30" t="str">
        <f>IFERROR(VLOOKUP(A1623,'_holidays'!A1623:C3728,3,False),"Ns")</f>
        <v>N</v>
      </c>
      <c r="D1623" s="27">
        <v>108133.03</v>
      </c>
      <c r="E1623" s="27" t="str">
        <f t="shared" si="1"/>
        <v>#N/A</v>
      </c>
      <c r="F1623" s="37">
        <f t="shared" si="2"/>
        <v>108133.03</v>
      </c>
      <c r="G1623" s="30" t="str">
        <f t="shared" si="3"/>
        <v>#N/A</v>
      </c>
      <c r="H1623" s="67">
        <f t="shared" si="4"/>
        <v>108133.03</v>
      </c>
    </row>
    <row r="1624">
      <c r="A1624" s="26">
        <v>43627.0</v>
      </c>
      <c r="B1624" s="30" t="str">
        <f>IFERROR(VLOOKUP(A1624,'_holidays'!A1624:B3729,2, false),"Ns")</f>
        <v>Y</v>
      </c>
      <c r="C1624" s="30" t="str">
        <f>IFERROR(VLOOKUP(A1624,'_holidays'!A1624:C3729,3,False),"Ns")</f>
        <v>N</v>
      </c>
      <c r="D1624" s="27">
        <v>122760.92</v>
      </c>
      <c r="E1624" s="27">
        <f t="shared" si="1"/>
        <v>122760.92</v>
      </c>
      <c r="F1624" s="30" t="str">
        <f t="shared" si="2"/>
        <v>#N/A</v>
      </c>
      <c r="G1624" s="30" t="str">
        <f t="shared" si="3"/>
        <v>#N/A</v>
      </c>
      <c r="H1624" s="67">
        <f t="shared" si="4"/>
        <v>122760.92</v>
      </c>
    </row>
    <row r="1625">
      <c r="A1625" s="26">
        <v>43628.0</v>
      </c>
      <c r="B1625" s="30" t="str">
        <f>IFERROR(VLOOKUP(A1625,'_holidays'!A1625:B3730,2, false),"Ns")</f>
        <v>Y</v>
      </c>
      <c r="C1625" s="30" t="str">
        <f>IFERROR(VLOOKUP(A1625,'_holidays'!A1625:C3730,3,False),"Ns")</f>
        <v>N</v>
      </c>
      <c r="D1625" s="27">
        <v>128127.75</v>
      </c>
      <c r="E1625" s="27">
        <f t="shared" si="1"/>
        <v>128127.75</v>
      </c>
      <c r="F1625" s="30" t="str">
        <f t="shared" si="2"/>
        <v>#N/A</v>
      </c>
      <c r="G1625" s="30" t="str">
        <f t="shared" si="3"/>
        <v>#N/A</v>
      </c>
      <c r="H1625" s="67">
        <f t="shared" si="4"/>
        <v>128127.75</v>
      </c>
    </row>
    <row r="1626">
      <c r="A1626" s="26">
        <v>43629.0</v>
      </c>
      <c r="B1626" s="30" t="str">
        <f>IFERROR(VLOOKUP(A1626,'_holidays'!A1626:B3731,2, false),"Ns")</f>
        <v>Y</v>
      </c>
      <c r="C1626" s="30" t="str">
        <f>IFERROR(VLOOKUP(A1626,'_holidays'!A1626:C3731,3,False),"Ns")</f>
        <v>N</v>
      </c>
      <c r="D1626" s="27">
        <v>128535.19</v>
      </c>
      <c r="E1626" s="27">
        <f t="shared" si="1"/>
        <v>128535.19</v>
      </c>
      <c r="F1626" s="30" t="str">
        <f t="shared" si="2"/>
        <v>#N/A</v>
      </c>
      <c r="G1626" s="30" t="str">
        <f t="shared" si="3"/>
        <v>#N/A</v>
      </c>
      <c r="H1626" s="67">
        <f t="shared" si="4"/>
        <v>128535.19</v>
      </c>
    </row>
    <row r="1627">
      <c r="A1627" s="26">
        <v>43630.0</v>
      </c>
      <c r="B1627" s="30" t="str">
        <f>IFERROR(VLOOKUP(A1627,'_holidays'!A1627:B3732,2, false),"Ns")</f>
        <v>Y</v>
      </c>
      <c r="C1627" s="30" t="str">
        <f>IFERROR(VLOOKUP(A1627,'_holidays'!A1627:C3732,3,False),"Ns")</f>
        <v>N</v>
      </c>
      <c r="D1627" s="27">
        <v>128153.195</v>
      </c>
      <c r="E1627" s="27">
        <f t="shared" si="1"/>
        <v>128153.195</v>
      </c>
      <c r="F1627" s="30" t="str">
        <f t="shared" si="2"/>
        <v>#N/A</v>
      </c>
      <c r="G1627" s="30" t="str">
        <f t="shared" si="3"/>
        <v>#N/A</v>
      </c>
      <c r="H1627" s="67">
        <f t="shared" si="4"/>
        <v>128153.195</v>
      </c>
    </row>
    <row r="1628">
      <c r="A1628" s="26">
        <v>43631.0</v>
      </c>
      <c r="B1628" s="30" t="str">
        <f>IFERROR(VLOOKUP(A1628,'_holidays'!A1628:B3733,2, false),"Ns")</f>
        <v>Y</v>
      </c>
      <c r="C1628" s="30" t="str">
        <f>IFERROR(VLOOKUP(A1628,'_holidays'!A1628:C3733,3,False),"Ns")</f>
        <v>N</v>
      </c>
      <c r="D1628" s="27">
        <v>121097.845</v>
      </c>
      <c r="E1628" s="27">
        <f t="shared" si="1"/>
        <v>121097.845</v>
      </c>
      <c r="F1628" s="30" t="str">
        <f t="shared" si="2"/>
        <v>#N/A</v>
      </c>
      <c r="G1628" s="30" t="str">
        <f t="shared" si="3"/>
        <v>#N/A</v>
      </c>
      <c r="H1628" s="67">
        <f t="shared" si="4"/>
        <v>121097.845</v>
      </c>
    </row>
    <row r="1629">
      <c r="A1629" s="26">
        <v>43632.0</v>
      </c>
      <c r="B1629" s="30" t="str">
        <f>IFERROR(VLOOKUP(A1629,'_holidays'!A1629:B3734,2, false),"Ns")</f>
        <v>Y</v>
      </c>
      <c r="C1629" s="30" t="str">
        <f>IFERROR(VLOOKUP(A1629,'_holidays'!A1629:C3734,3,False),"Ns")</f>
        <v>N</v>
      </c>
      <c r="D1629" s="27">
        <v>116811.39</v>
      </c>
      <c r="E1629" s="27">
        <f t="shared" si="1"/>
        <v>116811.39</v>
      </c>
      <c r="F1629" s="30" t="str">
        <f t="shared" si="2"/>
        <v>#N/A</v>
      </c>
      <c r="G1629" s="30" t="str">
        <f t="shared" si="3"/>
        <v>#N/A</v>
      </c>
      <c r="H1629" s="67">
        <f t="shared" si="4"/>
        <v>116811.39</v>
      </c>
    </row>
    <row r="1630">
      <c r="A1630" s="26">
        <v>43633.0</v>
      </c>
      <c r="B1630" s="30" t="str">
        <f>IFERROR(VLOOKUP(A1630,'_holidays'!A1630:B3735,2, false),"Ns")</f>
        <v>Y</v>
      </c>
      <c r="C1630" s="30" t="str">
        <f>IFERROR(VLOOKUP(A1630,'_holidays'!A1630:C3735,3,False),"Ns")</f>
        <v>N</v>
      </c>
      <c r="D1630" s="27">
        <v>129972.915</v>
      </c>
      <c r="E1630" s="27">
        <f t="shared" si="1"/>
        <v>129972.915</v>
      </c>
      <c r="F1630" s="30" t="str">
        <f t="shared" si="2"/>
        <v>#N/A</v>
      </c>
      <c r="G1630" s="30" t="str">
        <f t="shared" si="3"/>
        <v>#N/A</v>
      </c>
      <c r="H1630" s="67">
        <f t="shared" si="4"/>
        <v>129972.915</v>
      </c>
    </row>
    <row r="1631">
      <c r="A1631" s="26">
        <v>43634.0</v>
      </c>
      <c r="B1631" s="30" t="str">
        <f>IFERROR(VLOOKUP(A1631,'_holidays'!A1631:B3736,2, false),"Ns")</f>
        <v>Y</v>
      </c>
      <c r="C1631" s="30" t="str">
        <f>IFERROR(VLOOKUP(A1631,'_holidays'!A1631:C3736,3,False),"Ns")</f>
        <v>N</v>
      </c>
      <c r="D1631" s="27">
        <v>137922.22</v>
      </c>
      <c r="E1631" s="27">
        <f t="shared" si="1"/>
        <v>137922.22</v>
      </c>
      <c r="F1631" s="30" t="str">
        <f t="shared" si="2"/>
        <v>#N/A</v>
      </c>
      <c r="G1631" s="30" t="str">
        <f t="shared" si="3"/>
        <v>#N/A</v>
      </c>
      <c r="H1631" s="67">
        <f t="shared" si="4"/>
        <v>137922.22</v>
      </c>
    </row>
    <row r="1632">
      <c r="A1632" s="26">
        <v>43635.0</v>
      </c>
      <c r="B1632" s="30" t="str">
        <f>IFERROR(VLOOKUP(A1632,'_holidays'!A1632:B3737,2, false),"Ns")</f>
        <v>Y</v>
      </c>
      <c r="C1632" s="30" t="str">
        <f>IFERROR(VLOOKUP(A1632,'_holidays'!A1632:C3737,3,False),"Ns")</f>
        <v>N</v>
      </c>
      <c r="D1632" s="27">
        <v>144737.12</v>
      </c>
      <c r="E1632" s="27">
        <f t="shared" si="1"/>
        <v>144737.12</v>
      </c>
      <c r="F1632" s="30" t="str">
        <f t="shared" si="2"/>
        <v>#N/A</v>
      </c>
      <c r="G1632" s="30" t="str">
        <f t="shared" si="3"/>
        <v>#N/A</v>
      </c>
      <c r="H1632" s="67">
        <f t="shared" si="4"/>
        <v>144737.12</v>
      </c>
    </row>
    <row r="1633">
      <c r="A1633" s="26">
        <v>43636.0</v>
      </c>
      <c r="B1633" s="30" t="str">
        <f>IFERROR(VLOOKUP(A1633,'_holidays'!A1633:B3738,2, false),"Ns")</f>
        <v>Y</v>
      </c>
      <c r="C1633" s="30" t="str">
        <f>IFERROR(VLOOKUP(A1633,'_holidays'!A1633:C3738,3,False),"Ns")</f>
        <v>N</v>
      </c>
      <c r="D1633" s="27">
        <v>148609.595</v>
      </c>
      <c r="E1633" s="27">
        <f t="shared" si="1"/>
        <v>148609.595</v>
      </c>
      <c r="F1633" s="30" t="str">
        <f t="shared" si="2"/>
        <v>#N/A</v>
      </c>
      <c r="G1633" s="30" t="str">
        <f t="shared" si="3"/>
        <v>#N/A</v>
      </c>
      <c r="H1633" s="67">
        <f t="shared" si="4"/>
        <v>148609.595</v>
      </c>
    </row>
    <row r="1634">
      <c r="A1634" s="26">
        <v>43637.0</v>
      </c>
      <c r="B1634" s="30" t="str">
        <f>IFERROR(VLOOKUP(A1634,'_holidays'!A1634:B3739,2, false),"Ns")</f>
        <v>Y</v>
      </c>
      <c r="C1634" s="30" t="str">
        <f>IFERROR(VLOOKUP(A1634,'_holidays'!A1634:C3739,3,False),"Ns")</f>
        <v>N</v>
      </c>
      <c r="D1634" s="27">
        <v>144504.33</v>
      </c>
      <c r="E1634" s="27">
        <f t="shared" si="1"/>
        <v>144504.33</v>
      </c>
      <c r="F1634" s="30" t="str">
        <f t="shared" si="2"/>
        <v>#N/A</v>
      </c>
      <c r="G1634" s="30" t="str">
        <f t="shared" si="3"/>
        <v>#N/A</v>
      </c>
      <c r="H1634" s="67">
        <f t="shared" si="4"/>
        <v>144504.33</v>
      </c>
    </row>
    <row r="1635">
      <c r="A1635" s="26">
        <v>43638.0</v>
      </c>
      <c r="B1635" s="30" t="str">
        <f>IFERROR(VLOOKUP(A1635,'_holidays'!A1635:B3740,2, false),"Ns")</f>
        <v>Y</v>
      </c>
      <c r="C1635" s="30" t="str">
        <f>IFERROR(VLOOKUP(A1635,'_holidays'!A1635:C3740,3,False),"Ns")</f>
        <v>N</v>
      </c>
      <c r="D1635" s="27">
        <v>132829.29</v>
      </c>
      <c r="E1635" s="27">
        <f t="shared" si="1"/>
        <v>132829.29</v>
      </c>
      <c r="F1635" s="30" t="str">
        <f t="shared" si="2"/>
        <v>#N/A</v>
      </c>
      <c r="G1635" s="30" t="str">
        <f t="shared" si="3"/>
        <v>#N/A</v>
      </c>
      <c r="H1635" s="67">
        <f t="shared" si="4"/>
        <v>132829.29</v>
      </c>
    </row>
    <row r="1636">
      <c r="A1636" s="26">
        <v>43639.0</v>
      </c>
      <c r="B1636" s="30" t="str">
        <f>IFERROR(VLOOKUP(A1636,'_holidays'!A1636:B3741,2, false),"Ns")</f>
        <v>Y</v>
      </c>
      <c r="C1636" s="30" t="str">
        <f>IFERROR(VLOOKUP(A1636,'_holidays'!A1636:C3741,3,False),"Ns")</f>
        <v>N</v>
      </c>
      <c r="D1636" s="27">
        <v>133525.32</v>
      </c>
      <c r="E1636" s="27">
        <f t="shared" si="1"/>
        <v>133525.32</v>
      </c>
      <c r="F1636" s="30" t="str">
        <f t="shared" si="2"/>
        <v>#N/A</v>
      </c>
      <c r="G1636" s="30" t="str">
        <f t="shared" si="3"/>
        <v>#N/A</v>
      </c>
      <c r="H1636" s="67">
        <f t="shared" si="4"/>
        <v>133525.32</v>
      </c>
    </row>
    <row r="1637">
      <c r="A1637" s="26">
        <v>43640.0</v>
      </c>
      <c r="B1637" s="30" t="str">
        <f>IFERROR(VLOOKUP(A1637,'_holidays'!A1637:B3742,2, false),"Ns")</f>
        <v>Y</v>
      </c>
      <c r="C1637" s="30" t="str">
        <f>IFERROR(VLOOKUP(A1637,'_holidays'!A1637:C3742,3,False),"Ns")</f>
        <v>N</v>
      </c>
      <c r="D1637" s="27">
        <v>146856.8</v>
      </c>
      <c r="E1637" s="27">
        <f t="shared" si="1"/>
        <v>146856.8</v>
      </c>
      <c r="F1637" s="30" t="str">
        <f t="shared" si="2"/>
        <v>#N/A</v>
      </c>
      <c r="G1637" s="30" t="str">
        <f t="shared" si="3"/>
        <v>#N/A</v>
      </c>
      <c r="H1637" s="67">
        <f t="shared" si="4"/>
        <v>146856.8</v>
      </c>
    </row>
    <row r="1638">
      <c r="A1638" s="26">
        <v>43641.0</v>
      </c>
      <c r="B1638" s="30" t="str">
        <f>IFERROR(VLOOKUP(A1638,'_holidays'!A1638:B3743,2, false),"Ns")</f>
        <v>Y</v>
      </c>
      <c r="C1638" s="30" t="str">
        <f>IFERROR(VLOOKUP(A1638,'_holidays'!A1638:C3743,3,False),"Ns")</f>
        <v>N</v>
      </c>
      <c r="D1638" s="27">
        <v>145807.25</v>
      </c>
      <c r="E1638" s="27">
        <f t="shared" si="1"/>
        <v>145807.25</v>
      </c>
      <c r="F1638" s="30" t="str">
        <f t="shared" si="2"/>
        <v>#N/A</v>
      </c>
      <c r="G1638" s="30" t="str">
        <f t="shared" si="3"/>
        <v>#N/A</v>
      </c>
      <c r="H1638" s="67">
        <f t="shared" si="4"/>
        <v>145807.25</v>
      </c>
    </row>
    <row r="1639">
      <c r="A1639" s="26">
        <v>43642.0</v>
      </c>
      <c r="B1639" s="30" t="str">
        <f>IFERROR(VLOOKUP(A1639,'_holidays'!A1639:B3744,2, false),"Ns")</f>
        <v>Y</v>
      </c>
      <c r="C1639" s="30" t="str">
        <f>IFERROR(VLOOKUP(A1639,'_holidays'!A1639:C3744,3,False),"Ns")</f>
        <v>N</v>
      </c>
      <c r="D1639" s="27">
        <v>139351.56</v>
      </c>
      <c r="E1639" s="27">
        <f t="shared" si="1"/>
        <v>139351.56</v>
      </c>
      <c r="F1639" s="30" t="str">
        <f t="shared" si="2"/>
        <v>#N/A</v>
      </c>
      <c r="G1639" s="30" t="str">
        <f t="shared" si="3"/>
        <v>#N/A</v>
      </c>
      <c r="H1639" s="67">
        <f t="shared" si="4"/>
        <v>139351.56</v>
      </c>
    </row>
    <row r="1640">
      <c r="A1640" s="26">
        <v>43643.0</v>
      </c>
      <c r="B1640" s="30" t="str">
        <f>IFERROR(VLOOKUP(A1640,'_holidays'!A1640:B3745,2, false),"Ns")</f>
        <v>Y</v>
      </c>
      <c r="C1640" s="30" t="str">
        <f>IFERROR(VLOOKUP(A1640,'_holidays'!A1640:C3745,3,False),"Ns")</f>
        <v>N</v>
      </c>
      <c r="D1640" s="27">
        <v>131023.66</v>
      </c>
      <c r="E1640" s="27">
        <f t="shared" si="1"/>
        <v>131023.66</v>
      </c>
      <c r="F1640" s="30" t="str">
        <f t="shared" si="2"/>
        <v>#N/A</v>
      </c>
      <c r="G1640" s="30" t="str">
        <f t="shared" si="3"/>
        <v>#N/A</v>
      </c>
      <c r="H1640" s="67">
        <f t="shared" si="4"/>
        <v>131023.66</v>
      </c>
    </row>
    <row r="1641">
      <c r="A1641" s="26">
        <v>43644.0</v>
      </c>
      <c r="B1641" s="30" t="str">
        <f>IFERROR(VLOOKUP(A1641,'_holidays'!A1641:B3746,2, false),"Ns")</f>
        <v>N</v>
      </c>
      <c r="C1641" s="30" t="str">
        <f>IFERROR(VLOOKUP(A1641,'_holidays'!A1641:C3746,3,False),"Ns")</f>
        <v>N</v>
      </c>
      <c r="D1641" s="27">
        <v>123546.62</v>
      </c>
      <c r="E1641" s="27" t="str">
        <f t="shared" si="1"/>
        <v>#N/A</v>
      </c>
      <c r="F1641" s="37">
        <f t="shared" si="2"/>
        <v>123546.62</v>
      </c>
      <c r="G1641" s="30" t="str">
        <f t="shared" si="3"/>
        <v>#N/A</v>
      </c>
      <c r="H1641" s="67">
        <f t="shared" si="4"/>
        <v>123546.62</v>
      </c>
    </row>
    <row r="1642">
      <c r="A1642" s="26">
        <v>43645.0</v>
      </c>
      <c r="B1642" s="30" t="str">
        <f>IFERROR(VLOOKUP(A1642,'_holidays'!A1642:B3747,2, false),"Ns")</f>
        <v>N</v>
      </c>
      <c r="C1642" s="30" t="str">
        <f>IFERROR(VLOOKUP(A1642,'_holidays'!A1642:C3747,3,False),"Ns")</f>
        <v>N</v>
      </c>
      <c r="D1642" s="27">
        <v>117924.13</v>
      </c>
      <c r="E1642" s="27" t="str">
        <f t="shared" si="1"/>
        <v>#N/A</v>
      </c>
      <c r="F1642" s="37">
        <f t="shared" si="2"/>
        <v>117924.13</v>
      </c>
      <c r="G1642" s="30" t="str">
        <f t="shared" si="3"/>
        <v>#N/A</v>
      </c>
      <c r="H1642" s="67">
        <f t="shared" si="4"/>
        <v>117924.13</v>
      </c>
    </row>
    <row r="1643">
      <c r="A1643" s="26">
        <v>43646.0</v>
      </c>
      <c r="B1643" s="30" t="str">
        <f>IFERROR(VLOOKUP(A1643,'_holidays'!A1643:B3748,2, false),"Ns")</f>
        <v>N</v>
      </c>
      <c r="C1643" s="30" t="str">
        <f>IFERROR(VLOOKUP(A1643,'_holidays'!A1643:C3748,3,False),"Ns")</f>
        <v>N</v>
      </c>
      <c r="D1643" s="27">
        <v>116150.915</v>
      </c>
      <c r="E1643" s="27" t="str">
        <f t="shared" si="1"/>
        <v>#N/A</v>
      </c>
      <c r="F1643" s="37">
        <f t="shared" si="2"/>
        <v>116150.915</v>
      </c>
      <c r="G1643" s="30" t="str">
        <f t="shared" si="3"/>
        <v>#N/A</v>
      </c>
      <c r="H1643" s="67">
        <f t="shared" si="4"/>
        <v>116150.915</v>
      </c>
    </row>
    <row r="1644">
      <c r="A1644" s="26">
        <v>43647.0</v>
      </c>
      <c r="B1644" s="30" t="str">
        <f>IFERROR(VLOOKUP(A1644,'_holidays'!A1644:B3749,2, false),"Ns")</f>
        <v>Ns</v>
      </c>
      <c r="C1644" s="30" t="str">
        <f>IFERROR(VLOOKUP(A1644,'_holidays'!A1644:C3749,3,False),"Ns")</f>
        <v>Ns</v>
      </c>
      <c r="D1644" s="27">
        <v>130565.58</v>
      </c>
      <c r="E1644" s="27" t="str">
        <f t="shared" si="1"/>
        <v>#N/A</v>
      </c>
      <c r="F1644" s="30" t="str">
        <f t="shared" si="2"/>
        <v>#N/A</v>
      </c>
      <c r="G1644" s="30" t="str">
        <f t="shared" si="3"/>
        <v>#N/A</v>
      </c>
      <c r="H1644" s="65" t="str">
        <f t="shared" si="4"/>
        <v>#N/A</v>
      </c>
    </row>
    <row r="1645">
      <c r="A1645" s="26">
        <v>43648.0</v>
      </c>
      <c r="B1645" s="30" t="str">
        <f>IFERROR(VLOOKUP(A1645,'_holidays'!A1645:B3750,2, false),"Ns")</f>
        <v>Ns</v>
      </c>
      <c r="C1645" s="30" t="str">
        <f>IFERROR(VLOOKUP(A1645,'_holidays'!A1645:C3750,3,False),"Ns")</f>
        <v>Ns</v>
      </c>
      <c r="D1645" s="27">
        <v>135866.75</v>
      </c>
      <c r="E1645" s="27" t="str">
        <f t="shared" si="1"/>
        <v>#N/A</v>
      </c>
      <c r="F1645" s="30" t="str">
        <f t="shared" si="2"/>
        <v>#N/A</v>
      </c>
      <c r="G1645" s="30" t="str">
        <f t="shared" si="3"/>
        <v>#N/A</v>
      </c>
      <c r="H1645" s="65" t="str">
        <f t="shared" si="4"/>
        <v>#N/A</v>
      </c>
    </row>
    <row r="1646">
      <c r="A1646" s="26">
        <v>43649.0</v>
      </c>
      <c r="B1646" s="30" t="str">
        <f>IFERROR(VLOOKUP(A1646,'_holidays'!A1646:B3751,2, false),"Ns")</f>
        <v>Ns</v>
      </c>
      <c r="C1646" s="30" t="str">
        <f>IFERROR(VLOOKUP(A1646,'_holidays'!A1646:C3751,3,False),"Ns")</f>
        <v>Ns</v>
      </c>
      <c r="D1646" s="27">
        <v>137327.7</v>
      </c>
      <c r="E1646" s="27" t="str">
        <f t="shared" si="1"/>
        <v>#N/A</v>
      </c>
      <c r="F1646" s="30" t="str">
        <f t="shared" si="2"/>
        <v>#N/A</v>
      </c>
      <c r="G1646" s="30" t="str">
        <f t="shared" si="3"/>
        <v>#N/A</v>
      </c>
      <c r="H1646" s="65" t="str">
        <f t="shared" si="4"/>
        <v>#N/A</v>
      </c>
    </row>
    <row r="1647">
      <c r="A1647" s="26">
        <v>43650.0</v>
      </c>
      <c r="B1647" s="30" t="str">
        <f>IFERROR(VLOOKUP(A1647,'_holidays'!A1647:B3752,2, false),"Ns")</f>
        <v>Ns</v>
      </c>
      <c r="C1647" s="30" t="str">
        <f>IFERROR(VLOOKUP(A1647,'_holidays'!A1647:C3752,3,False),"Ns")</f>
        <v>Ns</v>
      </c>
      <c r="D1647" s="27">
        <v>135182.725</v>
      </c>
      <c r="E1647" s="27" t="str">
        <f t="shared" si="1"/>
        <v>#N/A</v>
      </c>
      <c r="F1647" s="30" t="str">
        <f t="shared" si="2"/>
        <v>#N/A</v>
      </c>
      <c r="G1647" s="30" t="str">
        <f t="shared" si="3"/>
        <v>#N/A</v>
      </c>
      <c r="H1647" s="65" t="str">
        <f t="shared" si="4"/>
        <v>#N/A</v>
      </c>
    </row>
    <row r="1648">
      <c r="A1648" s="26">
        <v>43651.0</v>
      </c>
      <c r="B1648" s="30" t="str">
        <f>IFERROR(VLOOKUP(A1648,'_holidays'!A1648:B3753,2, false),"Ns")</f>
        <v>Ns</v>
      </c>
      <c r="C1648" s="30" t="str">
        <f>IFERROR(VLOOKUP(A1648,'_holidays'!A1648:C3753,3,False),"Ns")</f>
        <v>Ns</v>
      </c>
      <c r="D1648" s="27">
        <v>132774.295</v>
      </c>
      <c r="E1648" s="27" t="str">
        <f t="shared" si="1"/>
        <v>#N/A</v>
      </c>
      <c r="F1648" s="30" t="str">
        <f t="shared" si="2"/>
        <v>#N/A</v>
      </c>
      <c r="G1648" s="30" t="str">
        <f t="shared" si="3"/>
        <v>#N/A</v>
      </c>
      <c r="H1648" s="65" t="str">
        <f t="shared" si="4"/>
        <v>#N/A</v>
      </c>
    </row>
    <row r="1649">
      <c r="A1649" s="26">
        <v>43652.0</v>
      </c>
      <c r="B1649" s="30" t="str">
        <f>IFERROR(VLOOKUP(A1649,'_holidays'!A1649:B3754,2, false),"Ns")</f>
        <v>Ns</v>
      </c>
      <c r="C1649" s="30" t="str">
        <f>IFERROR(VLOOKUP(A1649,'_holidays'!A1649:C3754,3,False),"Ns")</f>
        <v>Ns</v>
      </c>
      <c r="D1649" s="27">
        <v>114660.9</v>
      </c>
      <c r="E1649" s="27" t="str">
        <f t="shared" si="1"/>
        <v>#N/A</v>
      </c>
      <c r="F1649" s="30" t="str">
        <f t="shared" si="2"/>
        <v>#N/A</v>
      </c>
      <c r="G1649" s="30" t="str">
        <f t="shared" si="3"/>
        <v>#N/A</v>
      </c>
      <c r="H1649" s="65" t="str">
        <f t="shared" si="4"/>
        <v>#N/A</v>
      </c>
    </row>
    <row r="1650">
      <c r="A1650" s="26">
        <v>43653.0</v>
      </c>
      <c r="B1650" s="30" t="str">
        <f>IFERROR(VLOOKUP(A1650,'_holidays'!A1650:B3755,2, false),"Ns")</f>
        <v>N</v>
      </c>
      <c r="C1650" s="30" t="str">
        <f>IFERROR(VLOOKUP(A1650,'_holidays'!A1650:C3755,3,False),"Ns")</f>
        <v>N</v>
      </c>
      <c r="D1650" s="27">
        <v>114469.88</v>
      </c>
      <c r="E1650" s="27" t="str">
        <f t="shared" si="1"/>
        <v>#N/A</v>
      </c>
      <c r="F1650" s="37">
        <f t="shared" si="2"/>
        <v>114469.88</v>
      </c>
      <c r="G1650" s="30" t="str">
        <f t="shared" si="3"/>
        <v>#N/A</v>
      </c>
      <c r="H1650" s="67">
        <f t="shared" si="4"/>
        <v>114469.88</v>
      </c>
    </row>
    <row r="1651">
      <c r="A1651" s="26">
        <v>43654.0</v>
      </c>
      <c r="B1651" s="30" t="str">
        <f>IFERROR(VLOOKUP(A1651,'_holidays'!A1651:B3756,2, false),"Ns")</f>
        <v>Y</v>
      </c>
      <c r="C1651" s="30" t="str">
        <f>IFERROR(VLOOKUP(A1651,'_holidays'!A1651:C3756,3,False),"Ns")</f>
        <v>N</v>
      </c>
      <c r="D1651" s="27">
        <v>127307.26</v>
      </c>
      <c r="E1651" s="27">
        <f t="shared" si="1"/>
        <v>127307.26</v>
      </c>
      <c r="F1651" s="30" t="str">
        <f t="shared" si="2"/>
        <v>#N/A</v>
      </c>
      <c r="G1651" s="30" t="str">
        <f t="shared" si="3"/>
        <v>#N/A</v>
      </c>
      <c r="H1651" s="67">
        <f t="shared" si="4"/>
        <v>127307.26</v>
      </c>
    </row>
    <row r="1652">
      <c r="A1652" s="26">
        <v>43655.0</v>
      </c>
      <c r="B1652" s="30" t="str">
        <f>IFERROR(VLOOKUP(A1652,'_holidays'!A1652:B3757,2, false),"Ns")</f>
        <v>Y</v>
      </c>
      <c r="C1652" s="30" t="str">
        <f>IFERROR(VLOOKUP(A1652,'_holidays'!A1652:C3757,3,False),"Ns")</f>
        <v>N</v>
      </c>
      <c r="D1652" s="27">
        <v>133803.985</v>
      </c>
      <c r="E1652" s="27">
        <f t="shared" si="1"/>
        <v>133803.985</v>
      </c>
      <c r="F1652" s="30" t="str">
        <f t="shared" si="2"/>
        <v>#N/A</v>
      </c>
      <c r="G1652" s="30" t="str">
        <f t="shared" si="3"/>
        <v>#N/A</v>
      </c>
      <c r="H1652" s="67">
        <f t="shared" si="4"/>
        <v>133803.985</v>
      </c>
    </row>
    <row r="1653">
      <c r="A1653" s="26">
        <v>43656.0</v>
      </c>
      <c r="B1653" s="30" t="str">
        <f>IFERROR(VLOOKUP(A1653,'_holidays'!A1653:B3758,2, false),"Ns")</f>
        <v>N</v>
      </c>
      <c r="C1653" s="30" t="str">
        <f>IFERROR(VLOOKUP(A1653,'_holidays'!A1653:C3758,3,False),"Ns")</f>
        <v>N</v>
      </c>
      <c r="D1653" s="27">
        <v>127092.715</v>
      </c>
      <c r="E1653" s="27" t="str">
        <f t="shared" si="1"/>
        <v>#N/A</v>
      </c>
      <c r="F1653" s="37">
        <f t="shared" si="2"/>
        <v>127092.715</v>
      </c>
      <c r="G1653" s="30" t="str">
        <f t="shared" si="3"/>
        <v>#N/A</v>
      </c>
      <c r="H1653" s="67">
        <f t="shared" si="4"/>
        <v>127092.715</v>
      </c>
    </row>
    <row r="1654">
      <c r="A1654" s="26">
        <v>43657.0</v>
      </c>
      <c r="B1654" s="30" t="str">
        <f>IFERROR(VLOOKUP(A1654,'_holidays'!A1654:B3759,2, false),"Ns")</f>
        <v>Y</v>
      </c>
      <c r="C1654" s="30" t="str">
        <f>IFERROR(VLOOKUP(A1654,'_holidays'!A1654:C3759,3,False),"Ns")</f>
        <v>N</v>
      </c>
      <c r="D1654" s="27">
        <v>133131.52</v>
      </c>
      <c r="E1654" s="27">
        <f t="shared" si="1"/>
        <v>133131.52</v>
      </c>
      <c r="F1654" s="30" t="str">
        <f t="shared" si="2"/>
        <v>#N/A</v>
      </c>
      <c r="G1654" s="30" t="str">
        <f t="shared" si="3"/>
        <v>#N/A</v>
      </c>
      <c r="H1654" s="67">
        <f t="shared" si="4"/>
        <v>133131.52</v>
      </c>
    </row>
    <row r="1655">
      <c r="A1655" s="26">
        <v>43658.0</v>
      </c>
      <c r="B1655" s="30" t="str">
        <f>IFERROR(VLOOKUP(A1655,'_holidays'!A1655:B3760,2, false),"Ns")</f>
        <v>Y</v>
      </c>
      <c r="C1655" s="30" t="str">
        <f>IFERROR(VLOOKUP(A1655,'_holidays'!A1655:C3760,3,False),"Ns")</f>
        <v>N</v>
      </c>
      <c r="D1655" s="27">
        <v>128384.14</v>
      </c>
      <c r="E1655" s="27">
        <f t="shared" si="1"/>
        <v>128384.14</v>
      </c>
      <c r="F1655" s="30" t="str">
        <f t="shared" si="2"/>
        <v>#N/A</v>
      </c>
      <c r="G1655" s="30" t="str">
        <f t="shared" si="3"/>
        <v>#N/A</v>
      </c>
      <c r="H1655" s="67">
        <f t="shared" si="4"/>
        <v>128384.14</v>
      </c>
    </row>
    <row r="1656">
      <c r="A1656" s="26">
        <v>43659.0</v>
      </c>
      <c r="B1656" s="30" t="str">
        <f>IFERROR(VLOOKUP(A1656,'_holidays'!A1656:B3761,2, false),"Ns")</f>
        <v>N</v>
      </c>
      <c r="C1656" s="30" t="str">
        <f>IFERROR(VLOOKUP(A1656,'_holidays'!A1656:C3761,3,False),"Ns")</f>
        <v>N</v>
      </c>
      <c r="D1656" s="27">
        <v>123954.31</v>
      </c>
      <c r="E1656" s="27" t="str">
        <f t="shared" si="1"/>
        <v>#N/A</v>
      </c>
      <c r="F1656" s="37">
        <f t="shared" si="2"/>
        <v>123954.31</v>
      </c>
      <c r="G1656" s="30" t="str">
        <f t="shared" si="3"/>
        <v>#N/A</v>
      </c>
      <c r="H1656" s="67">
        <f t="shared" si="4"/>
        <v>123954.31</v>
      </c>
    </row>
    <row r="1657">
      <c r="A1657" s="26">
        <v>43660.0</v>
      </c>
      <c r="B1657" s="30" t="str">
        <f>IFERROR(VLOOKUP(A1657,'_holidays'!A1657:B3762,2, false),"Ns")</f>
        <v>N</v>
      </c>
      <c r="C1657" s="30" t="str">
        <f>IFERROR(VLOOKUP(A1657,'_holidays'!A1657:C3762,3,False),"Ns")</f>
        <v>N</v>
      </c>
      <c r="D1657" s="27">
        <v>123740.265</v>
      </c>
      <c r="E1657" s="27" t="str">
        <f t="shared" si="1"/>
        <v>#N/A</v>
      </c>
      <c r="F1657" s="37">
        <f t="shared" si="2"/>
        <v>123740.265</v>
      </c>
      <c r="G1657" s="30" t="str">
        <f t="shared" si="3"/>
        <v>#N/A</v>
      </c>
      <c r="H1657" s="67">
        <f t="shared" si="4"/>
        <v>123740.265</v>
      </c>
    </row>
    <row r="1658">
      <c r="A1658" s="26">
        <v>43661.0</v>
      </c>
      <c r="B1658" s="30" t="str">
        <f>IFERROR(VLOOKUP(A1658,'_holidays'!A1658:B3763,2, false),"Ns")</f>
        <v>N</v>
      </c>
      <c r="C1658" s="30" t="str">
        <f>IFERROR(VLOOKUP(A1658,'_holidays'!A1658:C3763,3,False),"Ns")</f>
        <v>N</v>
      </c>
      <c r="D1658" s="27">
        <v>131739.2</v>
      </c>
      <c r="E1658" s="27" t="str">
        <f t="shared" si="1"/>
        <v>#N/A</v>
      </c>
      <c r="F1658" s="37">
        <f t="shared" si="2"/>
        <v>131739.2</v>
      </c>
      <c r="G1658" s="30" t="str">
        <f t="shared" si="3"/>
        <v>#N/A</v>
      </c>
      <c r="H1658" s="67">
        <f t="shared" si="4"/>
        <v>131739.2</v>
      </c>
    </row>
    <row r="1659">
      <c r="A1659" s="26">
        <v>43662.0</v>
      </c>
      <c r="B1659" s="30" t="str">
        <f>IFERROR(VLOOKUP(A1659,'_holidays'!A1659:B3764,2, false),"Ns")</f>
        <v>Y</v>
      </c>
      <c r="C1659" s="30" t="str">
        <f>IFERROR(VLOOKUP(A1659,'_holidays'!A1659:C3764,3,False),"Ns")</f>
        <v>N</v>
      </c>
      <c r="D1659" s="27">
        <v>132941.77</v>
      </c>
      <c r="E1659" s="27">
        <f t="shared" si="1"/>
        <v>132941.77</v>
      </c>
      <c r="F1659" s="30" t="str">
        <f t="shared" si="2"/>
        <v>#N/A</v>
      </c>
      <c r="G1659" s="30" t="str">
        <f t="shared" si="3"/>
        <v>#N/A</v>
      </c>
      <c r="H1659" s="67">
        <f t="shared" si="4"/>
        <v>132941.77</v>
      </c>
    </row>
    <row r="1660">
      <c r="A1660" s="26">
        <v>43663.0</v>
      </c>
      <c r="B1660" s="30" t="str">
        <f>IFERROR(VLOOKUP(A1660,'_holidays'!A1660:B3765,2, false),"Ns")</f>
        <v>Y</v>
      </c>
      <c r="C1660" s="30" t="str">
        <f>IFERROR(VLOOKUP(A1660,'_holidays'!A1660:C3765,3,False),"Ns")</f>
        <v>N</v>
      </c>
      <c r="D1660" s="27">
        <v>135339.82</v>
      </c>
      <c r="E1660" s="27">
        <f t="shared" si="1"/>
        <v>135339.82</v>
      </c>
      <c r="F1660" s="30" t="str">
        <f t="shared" si="2"/>
        <v>#N/A</v>
      </c>
      <c r="G1660" s="30" t="str">
        <f t="shared" si="3"/>
        <v>#N/A</v>
      </c>
      <c r="H1660" s="67">
        <f t="shared" si="4"/>
        <v>135339.82</v>
      </c>
    </row>
    <row r="1661">
      <c r="A1661" s="26">
        <v>43664.0</v>
      </c>
      <c r="B1661" s="30" t="str">
        <f>IFERROR(VLOOKUP(A1661,'_holidays'!A1661:B3766,2, false),"Ns")</f>
        <v>Y</v>
      </c>
      <c r="C1661" s="30" t="str">
        <f>IFERROR(VLOOKUP(A1661,'_holidays'!A1661:C3766,3,False),"Ns")</f>
        <v>N</v>
      </c>
      <c r="D1661" s="27">
        <v>134119.14</v>
      </c>
      <c r="E1661" s="27">
        <f t="shared" si="1"/>
        <v>134119.14</v>
      </c>
      <c r="F1661" s="30" t="str">
        <f t="shared" si="2"/>
        <v>#N/A</v>
      </c>
      <c r="G1661" s="30" t="str">
        <f t="shared" si="3"/>
        <v>#N/A</v>
      </c>
      <c r="H1661" s="67">
        <f t="shared" si="4"/>
        <v>134119.14</v>
      </c>
    </row>
    <row r="1662">
      <c r="A1662" s="26">
        <v>43665.0</v>
      </c>
      <c r="B1662" s="30" t="str">
        <f>IFERROR(VLOOKUP(A1662,'_holidays'!A1662:B3767,2, false),"Ns")</f>
        <v>Y</v>
      </c>
      <c r="C1662" s="30" t="str">
        <f>IFERROR(VLOOKUP(A1662,'_holidays'!A1662:C3767,3,False),"Ns")</f>
        <v>N</v>
      </c>
      <c r="D1662" s="27">
        <v>132101.86</v>
      </c>
      <c r="E1662" s="27">
        <f t="shared" si="1"/>
        <v>132101.86</v>
      </c>
      <c r="F1662" s="30" t="str">
        <f t="shared" si="2"/>
        <v>#N/A</v>
      </c>
      <c r="G1662" s="30" t="str">
        <f t="shared" si="3"/>
        <v>#N/A</v>
      </c>
      <c r="H1662" s="67">
        <f t="shared" si="4"/>
        <v>132101.86</v>
      </c>
    </row>
    <row r="1663">
      <c r="A1663" s="26">
        <v>43666.0</v>
      </c>
      <c r="B1663" s="30" t="str">
        <f>IFERROR(VLOOKUP(A1663,'_holidays'!A1663:B3768,2, false),"Ns")</f>
        <v>Y</v>
      </c>
      <c r="C1663" s="30" t="str">
        <f>IFERROR(VLOOKUP(A1663,'_holidays'!A1663:C3768,3,False),"Ns")</f>
        <v>N</v>
      </c>
      <c r="D1663" s="27">
        <v>111288.905</v>
      </c>
      <c r="E1663" s="27">
        <f t="shared" si="1"/>
        <v>111288.905</v>
      </c>
      <c r="F1663" s="30" t="str">
        <f t="shared" si="2"/>
        <v>#N/A</v>
      </c>
      <c r="G1663" s="30" t="str">
        <f t="shared" si="3"/>
        <v>#N/A</v>
      </c>
      <c r="H1663" s="67">
        <f t="shared" si="4"/>
        <v>111288.905</v>
      </c>
    </row>
    <row r="1664">
      <c r="A1664" s="26">
        <v>43667.0</v>
      </c>
      <c r="B1664" s="30" t="str">
        <f>IFERROR(VLOOKUP(A1664,'_holidays'!A1664:B3769,2, false),"Ns")</f>
        <v>Y</v>
      </c>
      <c r="C1664" s="30" t="str">
        <f>IFERROR(VLOOKUP(A1664,'_holidays'!A1664:C3769,3,False),"Ns")</f>
        <v>N</v>
      </c>
      <c r="D1664" s="27">
        <v>111293.15</v>
      </c>
      <c r="E1664" s="27">
        <f t="shared" si="1"/>
        <v>111293.15</v>
      </c>
      <c r="F1664" s="30" t="str">
        <f t="shared" si="2"/>
        <v>#N/A</v>
      </c>
      <c r="G1664" s="30" t="str">
        <f t="shared" si="3"/>
        <v>#N/A</v>
      </c>
      <c r="H1664" s="67">
        <f t="shared" si="4"/>
        <v>111293.15</v>
      </c>
    </row>
    <row r="1665">
      <c r="A1665" s="26">
        <v>43668.0</v>
      </c>
      <c r="B1665" s="30" t="str">
        <f>IFERROR(VLOOKUP(A1665,'_holidays'!A1665:B3770,2, false),"Ns")</f>
        <v>Y</v>
      </c>
      <c r="C1665" s="30" t="str">
        <f>IFERROR(VLOOKUP(A1665,'_holidays'!A1665:C3770,3,False),"Ns")</f>
        <v>N</v>
      </c>
      <c r="D1665" s="27">
        <v>123618.42</v>
      </c>
      <c r="E1665" s="27">
        <f t="shared" si="1"/>
        <v>123618.42</v>
      </c>
      <c r="F1665" s="30" t="str">
        <f t="shared" si="2"/>
        <v>#N/A</v>
      </c>
      <c r="G1665" s="30" t="str">
        <f t="shared" si="3"/>
        <v>#N/A</v>
      </c>
      <c r="H1665" s="67">
        <f t="shared" si="4"/>
        <v>123618.42</v>
      </c>
    </row>
    <row r="1666">
      <c r="A1666" s="26">
        <v>43669.0</v>
      </c>
      <c r="B1666" s="30" t="str">
        <f>IFERROR(VLOOKUP(A1666,'_holidays'!A1666:B3771,2, false),"Ns")</f>
        <v>Y</v>
      </c>
      <c r="C1666" s="30" t="str">
        <f>IFERROR(VLOOKUP(A1666,'_holidays'!A1666:C3771,3,False),"Ns")</f>
        <v>N</v>
      </c>
      <c r="D1666" s="27">
        <v>129008.62</v>
      </c>
      <c r="E1666" s="27">
        <f t="shared" si="1"/>
        <v>129008.62</v>
      </c>
      <c r="F1666" s="30" t="str">
        <f t="shared" si="2"/>
        <v>#N/A</v>
      </c>
      <c r="G1666" s="30" t="str">
        <f t="shared" si="3"/>
        <v>#N/A</v>
      </c>
      <c r="H1666" s="67">
        <f t="shared" si="4"/>
        <v>129008.62</v>
      </c>
    </row>
    <row r="1667">
      <c r="A1667" s="26">
        <v>43670.0</v>
      </c>
      <c r="B1667" s="30" t="str">
        <f>IFERROR(VLOOKUP(A1667,'_holidays'!A1667:B3772,2, false),"Ns")</f>
        <v>Y</v>
      </c>
      <c r="C1667" s="30" t="str">
        <f>IFERROR(VLOOKUP(A1667,'_holidays'!A1667:C3772,3,False),"Ns")</f>
        <v>N</v>
      </c>
      <c r="D1667" s="27">
        <v>135782.545</v>
      </c>
      <c r="E1667" s="27">
        <f t="shared" si="1"/>
        <v>135782.545</v>
      </c>
      <c r="F1667" s="30" t="str">
        <f t="shared" si="2"/>
        <v>#N/A</v>
      </c>
      <c r="G1667" s="30" t="str">
        <f t="shared" si="3"/>
        <v>#N/A</v>
      </c>
      <c r="H1667" s="67">
        <f t="shared" si="4"/>
        <v>135782.545</v>
      </c>
    </row>
    <row r="1668">
      <c r="A1668" s="26">
        <v>43671.0</v>
      </c>
      <c r="B1668" s="30" t="str">
        <f>IFERROR(VLOOKUP(A1668,'_holidays'!A1668:B3773,2, false),"Ns")</f>
        <v>Y</v>
      </c>
      <c r="C1668" s="30" t="str">
        <f>IFERROR(VLOOKUP(A1668,'_holidays'!A1668:C3773,3,False),"Ns")</f>
        <v>N</v>
      </c>
      <c r="D1668" s="27">
        <v>132940.63</v>
      </c>
      <c r="E1668" s="27">
        <f t="shared" si="1"/>
        <v>132940.63</v>
      </c>
      <c r="F1668" s="30" t="str">
        <f t="shared" si="2"/>
        <v>#N/A</v>
      </c>
      <c r="G1668" s="30" t="str">
        <f t="shared" si="3"/>
        <v>#N/A</v>
      </c>
      <c r="H1668" s="67">
        <f t="shared" si="4"/>
        <v>132940.63</v>
      </c>
    </row>
    <row r="1669">
      <c r="A1669" s="26">
        <v>43672.0</v>
      </c>
      <c r="B1669" s="30" t="str">
        <f>IFERROR(VLOOKUP(A1669,'_holidays'!A1669:B3774,2, false),"Ns")</f>
        <v>Y</v>
      </c>
      <c r="C1669" s="30" t="str">
        <f>IFERROR(VLOOKUP(A1669,'_holidays'!A1669:C3774,3,False),"Ns")</f>
        <v>N</v>
      </c>
      <c r="D1669" s="27">
        <v>136493.13</v>
      </c>
      <c r="E1669" s="27">
        <f t="shared" si="1"/>
        <v>136493.13</v>
      </c>
      <c r="F1669" s="30" t="str">
        <f t="shared" si="2"/>
        <v>#N/A</v>
      </c>
      <c r="G1669" s="30" t="str">
        <f t="shared" si="3"/>
        <v>#N/A</v>
      </c>
      <c r="H1669" s="67">
        <f t="shared" si="4"/>
        <v>136493.13</v>
      </c>
    </row>
    <row r="1670">
      <c r="A1670" s="26">
        <v>43673.0</v>
      </c>
      <c r="B1670" s="30" t="str">
        <f>IFERROR(VLOOKUP(A1670,'_holidays'!A1670:B3775,2, false),"Ns")</f>
        <v>Y</v>
      </c>
      <c r="C1670" s="30" t="str">
        <f>IFERROR(VLOOKUP(A1670,'_holidays'!A1670:C3775,3,False),"Ns")</f>
        <v>N</v>
      </c>
      <c r="D1670" s="27">
        <v>121958.69</v>
      </c>
      <c r="E1670" s="27">
        <f t="shared" si="1"/>
        <v>121958.69</v>
      </c>
      <c r="F1670" s="30" t="str">
        <f t="shared" si="2"/>
        <v>#N/A</v>
      </c>
      <c r="G1670" s="30" t="str">
        <f t="shared" si="3"/>
        <v>#N/A</v>
      </c>
      <c r="H1670" s="67">
        <f t="shared" si="4"/>
        <v>121958.69</v>
      </c>
    </row>
    <row r="1671">
      <c r="A1671" s="26">
        <v>43674.0</v>
      </c>
      <c r="B1671" s="30" t="str">
        <f>IFERROR(VLOOKUP(A1671,'_holidays'!A1671:B3776,2, false),"Ns")</f>
        <v>Y</v>
      </c>
      <c r="C1671" s="30" t="str">
        <f>IFERROR(VLOOKUP(A1671,'_holidays'!A1671:C3776,3,False),"Ns")</f>
        <v>N</v>
      </c>
      <c r="D1671" s="27">
        <v>118413.135</v>
      </c>
      <c r="E1671" s="27">
        <f t="shared" si="1"/>
        <v>118413.135</v>
      </c>
      <c r="F1671" s="30" t="str">
        <f t="shared" si="2"/>
        <v>#N/A</v>
      </c>
      <c r="G1671" s="30" t="str">
        <f t="shared" si="3"/>
        <v>#N/A</v>
      </c>
      <c r="H1671" s="67">
        <f t="shared" si="4"/>
        <v>118413.135</v>
      </c>
    </row>
    <row r="1672">
      <c r="A1672" s="26">
        <v>43675.0</v>
      </c>
      <c r="B1672" s="30" t="str">
        <f>IFERROR(VLOOKUP(A1672,'_holidays'!A1672:B3777,2, false),"Ns")</f>
        <v>Y</v>
      </c>
      <c r="C1672" s="30" t="str">
        <f>IFERROR(VLOOKUP(A1672,'_holidays'!A1672:C3777,3,False),"Ns")</f>
        <v>N</v>
      </c>
      <c r="D1672" s="27">
        <v>133205.18</v>
      </c>
      <c r="E1672" s="27">
        <f t="shared" si="1"/>
        <v>133205.18</v>
      </c>
      <c r="F1672" s="30" t="str">
        <f t="shared" si="2"/>
        <v>#N/A</v>
      </c>
      <c r="G1672" s="30" t="str">
        <f t="shared" si="3"/>
        <v>#N/A</v>
      </c>
      <c r="H1672" s="67">
        <f t="shared" si="4"/>
        <v>133205.18</v>
      </c>
    </row>
    <row r="1673">
      <c r="A1673" s="26">
        <v>43676.0</v>
      </c>
      <c r="B1673" s="30" t="str">
        <f>IFERROR(VLOOKUP(A1673,'_holidays'!A1673:B3778,2, false),"Ns")</f>
        <v>Y</v>
      </c>
      <c r="C1673" s="30" t="str">
        <f>IFERROR(VLOOKUP(A1673,'_holidays'!A1673:C3778,3,False),"Ns")</f>
        <v>N</v>
      </c>
      <c r="D1673" s="27">
        <v>138858.045</v>
      </c>
      <c r="E1673" s="27">
        <f t="shared" si="1"/>
        <v>138858.045</v>
      </c>
      <c r="F1673" s="30" t="str">
        <f t="shared" si="2"/>
        <v>#N/A</v>
      </c>
      <c r="G1673" s="30" t="str">
        <f t="shared" si="3"/>
        <v>#N/A</v>
      </c>
      <c r="H1673" s="67">
        <f t="shared" si="4"/>
        <v>138858.045</v>
      </c>
    </row>
    <row r="1674">
      <c r="A1674" s="26">
        <v>43677.0</v>
      </c>
      <c r="B1674" s="30" t="str">
        <f>IFERROR(VLOOKUP(A1674,'_holidays'!A1674:B3779,2, false),"Ns")</f>
        <v>Y</v>
      </c>
      <c r="C1674" s="30" t="str">
        <f>IFERROR(VLOOKUP(A1674,'_holidays'!A1674:C3779,3,False),"Ns")</f>
        <v>N</v>
      </c>
      <c r="D1674" s="27">
        <v>140275.83</v>
      </c>
      <c r="E1674" s="27">
        <f t="shared" si="1"/>
        <v>140275.83</v>
      </c>
      <c r="F1674" s="30" t="str">
        <f t="shared" si="2"/>
        <v>#N/A</v>
      </c>
      <c r="G1674" s="30" t="str">
        <f t="shared" si="3"/>
        <v>#N/A</v>
      </c>
      <c r="H1674" s="67">
        <f t="shared" si="4"/>
        <v>140275.83</v>
      </c>
    </row>
    <row r="1675">
      <c r="A1675" s="26">
        <v>43678.0</v>
      </c>
      <c r="B1675" s="30" t="str">
        <f>IFERROR(VLOOKUP(A1675,'_holidays'!A1675:B3780,2, false),"Ns")</f>
        <v>Ns</v>
      </c>
      <c r="C1675" s="30" t="str">
        <f>IFERROR(VLOOKUP(A1675,'_holidays'!A1675:C3780,3,False),"Ns")</f>
        <v>Ns</v>
      </c>
      <c r="D1675" s="27">
        <v>137651.135</v>
      </c>
      <c r="E1675" s="27" t="str">
        <f t="shared" si="1"/>
        <v>#N/A</v>
      </c>
      <c r="F1675" s="30" t="str">
        <f t="shared" si="2"/>
        <v>#N/A</v>
      </c>
      <c r="G1675" s="30" t="str">
        <f t="shared" si="3"/>
        <v>#N/A</v>
      </c>
      <c r="H1675" s="65" t="str">
        <f t="shared" si="4"/>
        <v>#N/A</v>
      </c>
    </row>
    <row r="1676">
      <c r="A1676" s="26">
        <v>43679.0</v>
      </c>
      <c r="B1676" s="30" t="str">
        <f>IFERROR(VLOOKUP(A1676,'_holidays'!A1676:B3781,2, false),"Ns")</f>
        <v>Ns</v>
      </c>
      <c r="C1676" s="30" t="str">
        <f>IFERROR(VLOOKUP(A1676,'_holidays'!A1676:C3781,3,False),"Ns")</f>
        <v>Ns</v>
      </c>
      <c r="D1676" s="27">
        <v>135633.89</v>
      </c>
      <c r="E1676" s="27" t="str">
        <f t="shared" si="1"/>
        <v>#N/A</v>
      </c>
      <c r="F1676" s="30" t="str">
        <f t="shared" si="2"/>
        <v>#N/A</v>
      </c>
      <c r="G1676" s="30" t="str">
        <f t="shared" si="3"/>
        <v>#N/A</v>
      </c>
      <c r="H1676" s="65" t="str">
        <f t="shared" si="4"/>
        <v>#N/A</v>
      </c>
    </row>
    <row r="1677">
      <c r="A1677" s="26">
        <v>43680.0</v>
      </c>
      <c r="B1677" s="30" t="str">
        <f>IFERROR(VLOOKUP(A1677,'_holidays'!A1677:B3782,2, false),"Ns")</f>
        <v>Ns</v>
      </c>
      <c r="C1677" s="30" t="str">
        <f>IFERROR(VLOOKUP(A1677,'_holidays'!A1677:C3782,3,False),"Ns")</f>
        <v>Ns</v>
      </c>
      <c r="D1677" s="27">
        <v>119933.7</v>
      </c>
      <c r="E1677" s="27" t="str">
        <f t="shared" si="1"/>
        <v>#N/A</v>
      </c>
      <c r="F1677" s="30" t="str">
        <f t="shared" si="2"/>
        <v>#N/A</v>
      </c>
      <c r="G1677" s="30" t="str">
        <f t="shared" si="3"/>
        <v>#N/A</v>
      </c>
      <c r="H1677" s="65" t="str">
        <f t="shared" si="4"/>
        <v>#N/A</v>
      </c>
    </row>
    <row r="1678">
      <c r="A1678" s="26">
        <v>43681.0</v>
      </c>
      <c r="B1678" s="30" t="str">
        <f>IFERROR(VLOOKUP(A1678,'_holidays'!A1678:B3783,2, false),"Ns")</f>
        <v>Ns</v>
      </c>
      <c r="C1678" s="30" t="str">
        <f>IFERROR(VLOOKUP(A1678,'_holidays'!A1678:C3783,3,False),"Ns")</f>
        <v>Ns</v>
      </c>
      <c r="D1678" s="27">
        <v>120350.215</v>
      </c>
      <c r="E1678" s="27" t="str">
        <f t="shared" si="1"/>
        <v>#N/A</v>
      </c>
      <c r="F1678" s="30" t="str">
        <f t="shared" si="2"/>
        <v>#N/A</v>
      </c>
      <c r="G1678" s="30" t="str">
        <f t="shared" si="3"/>
        <v>#N/A</v>
      </c>
      <c r="H1678" s="65" t="str">
        <f t="shared" si="4"/>
        <v>#N/A</v>
      </c>
    </row>
    <row r="1679">
      <c r="A1679" s="26">
        <v>43682.0</v>
      </c>
      <c r="B1679" s="30" t="str">
        <f>IFERROR(VLOOKUP(A1679,'_holidays'!A1679:B3784,2, false),"Ns")</f>
        <v>Ns</v>
      </c>
      <c r="C1679" s="30" t="str">
        <f>IFERROR(VLOOKUP(A1679,'_holidays'!A1679:C3784,3,False),"Ns")</f>
        <v>Ns</v>
      </c>
      <c r="D1679" s="27">
        <v>125652.055</v>
      </c>
      <c r="E1679" s="27" t="str">
        <f t="shared" si="1"/>
        <v>#N/A</v>
      </c>
      <c r="F1679" s="30" t="str">
        <f t="shared" si="2"/>
        <v>#N/A</v>
      </c>
      <c r="G1679" s="30" t="str">
        <f t="shared" si="3"/>
        <v>#N/A</v>
      </c>
      <c r="H1679" s="65" t="str">
        <f t="shared" si="4"/>
        <v>#N/A</v>
      </c>
    </row>
    <row r="1680">
      <c r="A1680" s="26">
        <v>43683.0</v>
      </c>
      <c r="B1680" s="30" t="str">
        <f>IFERROR(VLOOKUP(A1680,'_holidays'!A1680:B3785,2, false),"Ns")</f>
        <v>Ns</v>
      </c>
      <c r="C1680" s="30" t="str">
        <f>IFERROR(VLOOKUP(A1680,'_holidays'!A1680:C3785,3,False),"Ns")</f>
        <v>Ns</v>
      </c>
      <c r="D1680" s="27">
        <v>132120.39</v>
      </c>
      <c r="E1680" s="27" t="str">
        <f t="shared" si="1"/>
        <v>#N/A</v>
      </c>
      <c r="F1680" s="30" t="str">
        <f t="shared" si="2"/>
        <v>#N/A</v>
      </c>
      <c r="G1680" s="30" t="str">
        <f t="shared" si="3"/>
        <v>#N/A</v>
      </c>
      <c r="H1680" s="65" t="str">
        <f t="shared" si="4"/>
        <v>#N/A</v>
      </c>
    </row>
    <row r="1681">
      <c r="A1681" s="26">
        <v>43684.0</v>
      </c>
      <c r="B1681" s="30" t="str">
        <f>IFERROR(VLOOKUP(A1681,'_holidays'!A1681:B3786,2, false),"Ns")</f>
        <v>Ns</v>
      </c>
      <c r="C1681" s="30" t="str">
        <f>IFERROR(VLOOKUP(A1681,'_holidays'!A1681:C3786,3,False),"Ns")</f>
        <v>Ns</v>
      </c>
      <c r="D1681" s="27">
        <v>136315.38</v>
      </c>
      <c r="E1681" s="27" t="str">
        <f t="shared" si="1"/>
        <v>#N/A</v>
      </c>
      <c r="F1681" s="30" t="str">
        <f t="shared" si="2"/>
        <v>#N/A</v>
      </c>
      <c r="G1681" s="30" t="str">
        <f t="shared" si="3"/>
        <v>#N/A</v>
      </c>
      <c r="H1681" s="65" t="str">
        <f t="shared" si="4"/>
        <v>#N/A</v>
      </c>
    </row>
    <row r="1682">
      <c r="A1682" s="26">
        <v>43685.0</v>
      </c>
      <c r="B1682" s="30" t="str">
        <f>IFERROR(VLOOKUP(A1682,'_holidays'!A1682:B3787,2, false),"Ns")</f>
        <v>Y</v>
      </c>
      <c r="C1682" s="30" t="str">
        <f>IFERROR(VLOOKUP(A1682,'_holidays'!A1682:C3787,3,False),"Ns")</f>
        <v>N</v>
      </c>
      <c r="D1682" s="27">
        <v>133004.73</v>
      </c>
      <c r="E1682" s="27">
        <f t="shared" si="1"/>
        <v>133004.73</v>
      </c>
      <c r="F1682" s="30" t="str">
        <f t="shared" si="2"/>
        <v>#N/A</v>
      </c>
      <c r="G1682" s="30" t="str">
        <f t="shared" si="3"/>
        <v>#N/A</v>
      </c>
      <c r="H1682" s="67">
        <f t="shared" si="4"/>
        <v>133004.73</v>
      </c>
    </row>
    <row r="1683">
      <c r="A1683" s="26">
        <v>43686.0</v>
      </c>
      <c r="B1683" s="30" t="str">
        <f>IFERROR(VLOOKUP(A1683,'_holidays'!A1683:B3788,2, false),"Ns")</f>
        <v>Y</v>
      </c>
      <c r="C1683" s="30" t="str">
        <f>IFERROR(VLOOKUP(A1683,'_holidays'!A1683:C3788,3,False),"Ns")</f>
        <v>N</v>
      </c>
      <c r="D1683" s="27">
        <v>142555.105</v>
      </c>
      <c r="E1683" s="27">
        <f t="shared" si="1"/>
        <v>142555.105</v>
      </c>
      <c r="F1683" s="30" t="str">
        <f t="shared" si="2"/>
        <v>#N/A</v>
      </c>
      <c r="G1683" s="30" t="str">
        <f t="shared" si="3"/>
        <v>#N/A</v>
      </c>
      <c r="H1683" s="67">
        <f t="shared" si="4"/>
        <v>142555.105</v>
      </c>
    </row>
    <row r="1684">
      <c r="A1684" s="26">
        <v>43687.0</v>
      </c>
      <c r="B1684" s="30" t="str">
        <f>IFERROR(VLOOKUP(A1684,'_holidays'!A1684:B3789,2, false),"Ns")</f>
        <v>Y</v>
      </c>
      <c r="C1684" s="30" t="str">
        <f>IFERROR(VLOOKUP(A1684,'_holidays'!A1684:C3789,3,False),"Ns")</f>
        <v>N</v>
      </c>
      <c r="D1684" s="27">
        <v>128554.605</v>
      </c>
      <c r="E1684" s="27">
        <f t="shared" si="1"/>
        <v>128554.605</v>
      </c>
      <c r="F1684" s="30" t="str">
        <f t="shared" si="2"/>
        <v>#N/A</v>
      </c>
      <c r="G1684" s="30" t="str">
        <f t="shared" si="3"/>
        <v>#N/A</v>
      </c>
      <c r="H1684" s="67">
        <f t="shared" si="4"/>
        <v>128554.605</v>
      </c>
    </row>
    <row r="1685">
      <c r="A1685" s="26">
        <v>43688.0</v>
      </c>
      <c r="B1685" s="30" t="str">
        <f>IFERROR(VLOOKUP(A1685,'_holidays'!A1685:B3790,2, false),"Ns")</f>
        <v>Y</v>
      </c>
      <c r="C1685" s="30" t="str">
        <f>IFERROR(VLOOKUP(A1685,'_holidays'!A1685:C3790,3,False),"Ns")</f>
        <v>N</v>
      </c>
      <c r="D1685" s="27">
        <v>121028.325</v>
      </c>
      <c r="E1685" s="27">
        <f t="shared" si="1"/>
        <v>121028.325</v>
      </c>
      <c r="F1685" s="30" t="str">
        <f t="shared" si="2"/>
        <v>#N/A</v>
      </c>
      <c r="G1685" s="30" t="str">
        <f t="shared" si="3"/>
        <v>#N/A</v>
      </c>
      <c r="H1685" s="67">
        <f t="shared" si="4"/>
        <v>121028.325</v>
      </c>
    </row>
    <row r="1686">
      <c r="A1686" s="26">
        <v>43689.0</v>
      </c>
      <c r="B1686" s="30" t="str">
        <f>IFERROR(VLOOKUP(A1686,'_holidays'!A1686:B3791,2, false),"Ns")</f>
        <v>Y</v>
      </c>
      <c r="C1686" s="30" t="str">
        <f>IFERROR(VLOOKUP(A1686,'_holidays'!A1686:C3791,3,False),"Ns")</f>
        <v>N</v>
      </c>
      <c r="D1686" s="27">
        <v>136683.4</v>
      </c>
      <c r="E1686" s="27">
        <f t="shared" si="1"/>
        <v>136683.4</v>
      </c>
      <c r="F1686" s="30" t="str">
        <f t="shared" si="2"/>
        <v>#N/A</v>
      </c>
      <c r="G1686" s="30" t="str">
        <f t="shared" si="3"/>
        <v>#N/A</v>
      </c>
      <c r="H1686" s="67">
        <f t="shared" si="4"/>
        <v>136683.4</v>
      </c>
    </row>
    <row r="1687">
      <c r="A1687" s="26">
        <v>43690.0</v>
      </c>
      <c r="B1687" s="30" t="str">
        <f>IFERROR(VLOOKUP(A1687,'_holidays'!A1687:B3792,2, false),"Ns")</f>
        <v>Y</v>
      </c>
      <c r="C1687" s="30" t="str">
        <f>IFERROR(VLOOKUP(A1687,'_holidays'!A1687:C3792,3,False),"Ns")</f>
        <v>N</v>
      </c>
      <c r="D1687" s="27">
        <v>141474.265</v>
      </c>
      <c r="E1687" s="27">
        <f t="shared" si="1"/>
        <v>141474.265</v>
      </c>
      <c r="F1687" s="30" t="str">
        <f t="shared" si="2"/>
        <v>#N/A</v>
      </c>
      <c r="G1687" s="30" t="str">
        <f t="shared" si="3"/>
        <v>#N/A</v>
      </c>
      <c r="H1687" s="67">
        <f t="shared" si="4"/>
        <v>141474.265</v>
      </c>
    </row>
    <row r="1688">
      <c r="A1688" s="26">
        <v>43691.0</v>
      </c>
      <c r="B1688" s="30" t="str">
        <f>IFERROR(VLOOKUP(A1688,'_holidays'!A1688:B3793,2, false),"Ns")</f>
        <v>Y</v>
      </c>
      <c r="C1688" s="30" t="str">
        <f>IFERROR(VLOOKUP(A1688,'_holidays'!A1688:C3793,3,False),"Ns")</f>
        <v>N</v>
      </c>
      <c r="D1688" s="27">
        <v>134681.435</v>
      </c>
      <c r="E1688" s="27">
        <f t="shared" si="1"/>
        <v>134681.435</v>
      </c>
      <c r="F1688" s="30" t="str">
        <f t="shared" si="2"/>
        <v>#N/A</v>
      </c>
      <c r="G1688" s="30" t="str">
        <f t="shared" si="3"/>
        <v>#N/A</v>
      </c>
      <c r="H1688" s="67">
        <f t="shared" si="4"/>
        <v>134681.435</v>
      </c>
    </row>
    <row r="1689">
      <c r="A1689" s="26">
        <v>43692.0</v>
      </c>
      <c r="B1689" s="30" t="str">
        <f>IFERROR(VLOOKUP(A1689,'_holidays'!A1689:B3794,2, false),"Ns")</f>
        <v>Y</v>
      </c>
      <c r="C1689" s="30" t="str">
        <f>IFERROR(VLOOKUP(A1689,'_holidays'!A1689:C3794,3,False),"Ns")</f>
        <v>N</v>
      </c>
      <c r="D1689" s="27">
        <v>128119.715</v>
      </c>
      <c r="E1689" s="27">
        <f t="shared" si="1"/>
        <v>128119.715</v>
      </c>
      <c r="F1689" s="30" t="str">
        <f t="shared" si="2"/>
        <v>#N/A</v>
      </c>
      <c r="G1689" s="30" t="str">
        <f t="shared" si="3"/>
        <v>#N/A</v>
      </c>
      <c r="H1689" s="67">
        <f t="shared" si="4"/>
        <v>128119.715</v>
      </c>
    </row>
    <row r="1690">
      <c r="A1690" s="26">
        <v>43693.0</v>
      </c>
      <c r="B1690" s="30" t="str">
        <f>IFERROR(VLOOKUP(A1690,'_holidays'!A1690:B3795,2, false),"Ns")</f>
        <v>Y</v>
      </c>
      <c r="C1690" s="30" t="str">
        <f>IFERROR(VLOOKUP(A1690,'_holidays'!A1690:C3795,3,False),"Ns")</f>
        <v>N</v>
      </c>
      <c r="D1690" s="27">
        <v>129781.155</v>
      </c>
      <c r="E1690" s="27">
        <f t="shared" si="1"/>
        <v>129781.155</v>
      </c>
      <c r="F1690" s="30" t="str">
        <f t="shared" si="2"/>
        <v>#N/A</v>
      </c>
      <c r="G1690" s="30" t="str">
        <f t="shared" si="3"/>
        <v>#N/A</v>
      </c>
      <c r="H1690" s="67">
        <f t="shared" si="4"/>
        <v>129781.155</v>
      </c>
    </row>
    <row r="1691">
      <c r="A1691" s="26">
        <v>43694.0</v>
      </c>
      <c r="B1691" s="30" t="str">
        <f>IFERROR(VLOOKUP(A1691,'_holidays'!A1691:B3796,2, false),"Ns")</f>
        <v>Y</v>
      </c>
      <c r="C1691" s="30" t="str">
        <f>IFERROR(VLOOKUP(A1691,'_holidays'!A1691:C3796,3,False),"Ns")</f>
        <v>N</v>
      </c>
      <c r="D1691" s="27">
        <v>115460.6</v>
      </c>
      <c r="E1691" s="27">
        <f t="shared" si="1"/>
        <v>115460.6</v>
      </c>
      <c r="F1691" s="30" t="str">
        <f t="shared" si="2"/>
        <v>#N/A</v>
      </c>
      <c r="G1691" s="30" t="str">
        <f t="shared" si="3"/>
        <v>#N/A</v>
      </c>
      <c r="H1691" s="67">
        <f t="shared" si="4"/>
        <v>115460.6</v>
      </c>
    </row>
    <row r="1692">
      <c r="A1692" s="26">
        <v>43695.0</v>
      </c>
      <c r="B1692" s="30" t="str">
        <f>IFERROR(VLOOKUP(A1692,'_holidays'!A1692:B3797,2, false),"Ns")</f>
        <v>Y</v>
      </c>
      <c r="C1692" s="30" t="str">
        <f>IFERROR(VLOOKUP(A1692,'_holidays'!A1692:C3797,3,False),"Ns")</f>
        <v>N</v>
      </c>
      <c r="D1692" s="27">
        <v>110816.375</v>
      </c>
      <c r="E1692" s="27">
        <f t="shared" si="1"/>
        <v>110816.375</v>
      </c>
      <c r="F1692" s="30" t="str">
        <f t="shared" si="2"/>
        <v>#N/A</v>
      </c>
      <c r="G1692" s="30" t="str">
        <f t="shared" si="3"/>
        <v>#N/A</v>
      </c>
      <c r="H1692" s="67">
        <f t="shared" si="4"/>
        <v>110816.375</v>
      </c>
    </row>
    <row r="1693">
      <c r="A1693" s="26">
        <v>43696.0</v>
      </c>
      <c r="B1693" s="30" t="str">
        <f>IFERROR(VLOOKUP(A1693,'_holidays'!A1693:B3798,2, false),"Ns")</f>
        <v>Y</v>
      </c>
      <c r="C1693" s="30" t="str">
        <f>IFERROR(VLOOKUP(A1693,'_holidays'!A1693:C3798,3,False),"Ns")</f>
        <v>N</v>
      </c>
      <c r="D1693" s="27">
        <v>131067.25</v>
      </c>
      <c r="E1693" s="27">
        <f t="shared" si="1"/>
        <v>131067.25</v>
      </c>
      <c r="F1693" s="30" t="str">
        <f t="shared" si="2"/>
        <v>#N/A</v>
      </c>
      <c r="G1693" s="30" t="str">
        <f t="shared" si="3"/>
        <v>#N/A</v>
      </c>
      <c r="H1693" s="67">
        <f t="shared" si="4"/>
        <v>131067.25</v>
      </c>
    </row>
    <row r="1694">
      <c r="A1694" s="26">
        <v>43697.0</v>
      </c>
      <c r="B1694" s="30" t="str">
        <f>IFERROR(VLOOKUP(A1694,'_holidays'!A1694:B3799,2, false),"Ns")</f>
        <v>Y</v>
      </c>
      <c r="C1694" s="30" t="str">
        <f>IFERROR(VLOOKUP(A1694,'_holidays'!A1694:C3799,3,False),"Ns")</f>
        <v>N</v>
      </c>
      <c r="D1694" s="27">
        <v>131438.55</v>
      </c>
      <c r="E1694" s="27">
        <f t="shared" si="1"/>
        <v>131438.55</v>
      </c>
      <c r="F1694" s="30" t="str">
        <f t="shared" si="2"/>
        <v>#N/A</v>
      </c>
      <c r="G1694" s="30" t="str">
        <f t="shared" si="3"/>
        <v>#N/A</v>
      </c>
      <c r="H1694" s="67">
        <f t="shared" si="4"/>
        <v>131438.55</v>
      </c>
    </row>
    <row r="1695">
      <c r="A1695" s="26">
        <v>43698.0</v>
      </c>
      <c r="B1695" s="30" t="str">
        <f>IFERROR(VLOOKUP(A1695,'_holidays'!A1695:B3800,2, false),"Ns")</f>
        <v>Y</v>
      </c>
      <c r="C1695" s="30" t="str">
        <f>IFERROR(VLOOKUP(A1695,'_holidays'!A1695:C3800,3,False),"Ns")</f>
        <v>N</v>
      </c>
      <c r="D1695" s="27">
        <v>120747.08</v>
      </c>
      <c r="E1695" s="27">
        <f t="shared" si="1"/>
        <v>120747.08</v>
      </c>
      <c r="F1695" s="30" t="str">
        <f t="shared" si="2"/>
        <v>#N/A</v>
      </c>
      <c r="G1695" s="30" t="str">
        <f t="shared" si="3"/>
        <v>#N/A</v>
      </c>
      <c r="H1695" s="67">
        <f t="shared" si="4"/>
        <v>120747.08</v>
      </c>
    </row>
    <row r="1696">
      <c r="A1696" s="26">
        <v>43699.0</v>
      </c>
      <c r="B1696" s="30" t="str">
        <f>IFERROR(VLOOKUP(A1696,'_holidays'!A1696:B3801,2, false),"Ns")</f>
        <v>Y</v>
      </c>
      <c r="C1696" s="30" t="str">
        <f>IFERROR(VLOOKUP(A1696,'_holidays'!A1696:C3801,3,False),"Ns")</f>
        <v>N</v>
      </c>
      <c r="D1696" s="27">
        <v>127697.99</v>
      </c>
      <c r="E1696" s="27">
        <f t="shared" si="1"/>
        <v>127697.99</v>
      </c>
      <c r="F1696" s="30" t="str">
        <f t="shared" si="2"/>
        <v>#N/A</v>
      </c>
      <c r="G1696" s="30" t="str">
        <f t="shared" si="3"/>
        <v>#N/A</v>
      </c>
      <c r="H1696" s="67">
        <f t="shared" si="4"/>
        <v>127697.99</v>
      </c>
    </row>
    <row r="1697">
      <c r="A1697" s="26">
        <v>43700.0</v>
      </c>
      <c r="B1697" s="30" t="str">
        <f>IFERROR(VLOOKUP(A1697,'_holidays'!A1697:B3802,2, false),"Ns")</f>
        <v>Y</v>
      </c>
      <c r="C1697" s="30" t="str">
        <f>IFERROR(VLOOKUP(A1697,'_holidays'!A1697:C3802,3,False),"Ns")</f>
        <v>N</v>
      </c>
      <c r="D1697" s="27">
        <v>126763.365</v>
      </c>
      <c r="E1697" s="27">
        <f t="shared" si="1"/>
        <v>126763.365</v>
      </c>
      <c r="F1697" s="30" t="str">
        <f t="shared" si="2"/>
        <v>#N/A</v>
      </c>
      <c r="G1697" s="30" t="str">
        <f t="shared" si="3"/>
        <v>#N/A</v>
      </c>
      <c r="H1697" s="67">
        <f t="shared" si="4"/>
        <v>126763.365</v>
      </c>
    </row>
    <row r="1698">
      <c r="A1698" s="26">
        <v>43701.0</v>
      </c>
      <c r="B1698" s="30" t="str">
        <f>IFERROR(VLOOKUP(A1698,'_holidays'!A1698:B3803,2, false),"Ns")</f>
        <v>Y</v>
      </c>
      <c r="C1698" s="30" t="str">
        <f>IFERROR(VLOOKUP(A1698,'_holidays'!A1698:C3803,3,False),"Ns")</f>
        <v>N</v>
      </c>
      <c r="D1698" s="27">
        <v>107303.475</v>
      </c>
      <c r="E1698" s="27">
        <f t="shared" si="1"/>
        <v>107303.475</v>
      </c>
      <c r="F1698" s="30" t="str">
        <f t="shared" si="2"/>
        <v>#N/A</v>
      </c>
      <c r="G1698" s="30" t="str">
        <f t="shared" si="3"/>
        <v>#N/A</v>
      </c>
      <c r="H1698" s="67">
        <f t="shared" si="4"/>
        <v>107303.475</v>
      </c>
    </row>
    <row r="1699">
      <c r="A1699" s="26">
        <v>43702.0</v>
      </c>
      <c r="B1699" s="30" t="str">
        <f>IFERROR(VLOOKUP(A1699,'_holidays'!A1699:B3804,2, false),"Ns")</f>
        <v>Y</v>
      </c>
      <c r="C1699" s="30" t="str">
        <f>IFERROR(VLOOKUP(A1699,'_holidays'!A1699:C3804,3,False),"Ns")</f>
        <v>N</v>
      </c>
      <c r="D1699" s="27">
        <v>113980.3</v>
      </c>
      <c r="E1699" s="27">
        <f t="shared" si="1"/>
        <v>113980.3</v>
      </c>
      <c r="F1699" s="30" t="str">
        <f t="shared" si="2"/>
        <v>#N/A</v>
      </c>
      <c r="G1699" s="30" t="str">
        <f t="shared" si="3"/>
        <v>#N/A</v>
      </c>
      <c r="H1699" s="67">
        <f t="shared" si="4"/>
        <v>113980.3</v>
      </c>
    </row>
    <row r="1700">
      <c r="A1700" s="26">
        <v>43703.0</v>
      </c>
      <c r="B1700" s="30" t="str">
        <f>IFERROR(VLOOKUP(A1700,'_holidays'!A1700:B3805,2, false),"Ns")</f>
        <v>Y</v>
      </c>
      <c r="C1700" s="30" t="str">
        <f>IFERROR(VLOOKUP(A1700,'_holidays'!A1700:C3805,3,False),"Ns")</f>
        <v>N</v>
      </c>
      <c r="D1700" s="27">
        <v>132704.365</v>
      </c>
      <c r="E1700" s="27">
        <f t="shared" si="1"/>
        <v>132704.365</v>
      </c>
      <c r="F1700" s="30" t="str">
        <f t="shared" si="2"/>
        <v>#N/A</v>
      </c>
      <c r="G1700" s="30" t="str">
        <f t="shared" si="3"/>
        <v>#N/A</v>
      </c>
      <c r="H1700" s="67">
        <f t="shared" si="4"/>
        <v>132704.365</v>
      </c>
    </row>
    <row r="1701">
      <c r="A1701" s="26">
        <v>43704.0</v>
      </c>
      <c r="B1701" s="30" t="str">
        <f>IFERROR(VLOOKUP(A1701,'_holidays'!A1701:B3806,2, false),"Ns")</f>
        <v>Y</v>
      </c>
      <c r="C1701" s="30" t="str">
        <f>IFERROR(VLOOKUP(A1701,'_holidays'!A1701:C3806,3,False),"Ns")</f>
        <v>N</v>
      </c>
      <c r="D1701" s="27">
        <v>130964.885</v>
      </c>
      <c r="E1701" s="27">
        <f t="shared" si="1"/>
        <v>130964.885</v>
      </c>
      <c r="F1701" s="30" t="str">
        <f t="shared" si="2"/>
        <v>#N/A</v>
      </c>
      <c r="G1701" s="30" t="str">
        <f t="shared" si="3"/>
        <v>#N/A</v>
      </c>
      <c r="H1701" s="67">
        <f t="shared" si="4"/>
        <v>130964.885</v>
      </c>
    </row>
    <row r="1702">
      <c r="A1702" s="26">
        <v>43705.0</v>
      </c>
      <c r="B1702" s="30" t="str">
        <f>IFERROR(VLOOKUP(A1702,'_holidays'!A1702:B3807,2, false),"Ns")</f>
        <v>Y</v>
      </c>
      <c r="C1702" s="30" t="str">
        <f>IFERROR(VLOOKUP(A1702,'_holidays'!A1702:C3807,3,False),"Ns")</f>
        <v>N</v>
      </c>
      <c r="D1702" s="27">
        <v>137660.94</v>
      </c>
      <c r="E1702" s="27">
        <f t="shared" si="1"/>
        <v>137660.94</v>
      </c>
      <c r="F1702" s="30" t="str">
        <f t="shared" si="2"/>
        <v>#N/A</v>
      </c>
      <c r="G1702" s="30" t="str">
        <f t="shared" si="3"/>
        <v>#N/A</v>
      </c>
      <c r="H1702" s="67">
        <f t="shared" si="4"/>
        <v>137660.94</v>
      </c>
    </row>
    <row r="1703">
      <c r="A1703" s="26">
        <v>43706.0</v>
      </c>
      <c r="B1703" s="30" t="str">
        <f>IFERROR(VLOOKUP(A1703,'_holidays'!A1703:B3808,2, false),"Ns")</f>
        <v>Y</v>
      </c>
      <c r="C1703" s="30" t="str">
        <f>IFERROR(VLOOKUP(A1703,'_holidays'!A1703:C3808,3,False),"Ns")</f>
        <v>N</v>
      </c>
      <c r="D1703" s="27">
        <v>134233.345</v>
      </c>
      <c r="E1703" s="27">
        <f t="shared" si="1"/>
        <v>134233.345</v>
      </c>
      <c r="F1703" s="30" t="str">
        <f t="shared" si="2"/>
        <v>#N/A</v>
      </c>
      <c r="G1703" s="30" t="str">
        <f t="shared" si="3"/>
        <v>#N/A</v>
      </c>
      <c r="H1703" s="67">
        <f t="shared" si="4"/>
        <v>134233.345</v>
      </c>
    </row>
    <row r="1704">
      <c r="A1704" s="26">
        <v>43707.0</v>
      </c>
      <c r="B1704" s="30" t="str">
        <f>IFERROR(VLOOKUP(A1704,'_holidays'!A1704:B3809,2, false),"Ns")</f>
        <v>Y</v>
      </c>
      <c r="C1704" s="30" t="str">
        <f>IFERROR(VLOOKUP(A1704,'_holidays'!A1704:C3809,3,False),"Ns")</f>
        <v>N</v>
      </c>
      <c r="D1704" s="27">
        <v>131871.08</v>
      </c>
      <c r="E1704" s="27">
        <f t="shared" si="1"/>
        <v>131871.08</v>
      </c>
      <c r="F1704" s="30" t="str">
        <f t="shared" si="2"/>
        <v>#N/A</v>
      </c>
      <c r="G1704" s="30" t="str">
        <f t="shared" si="3"/>
        <v>#N/A</v>
      </c>
      <c r="H1704" s="67">
        <f t="shared" si="4"/>
        <v>131871.08</v>
      </c>
    </row>
    <row r="1705">
      <c r="A1705" s="26">
        <v>43708.0</v>
      </c>
      <c r="B1705" s="30" t="str">
        <f>IFERROR(VLOOKUP(A1705,'_holidays'!A1705:B3810,2, false),"Ns")</f>
        <v>Y</v>
      </c>
      <c r="C1705" s="30" t="str">
        <f>IFERROR(VLOOKUP(A1705,'_holidays'!A1705:C3810,3,False),"Ns")</f>
        <v>N</v>
      </c>
      <c r="D1705" s="27">
        <v>107616.03</v>
      </c>
      <c r="E1705" s="27">
        <f t="shared" si="1"/>
        <v>107616.03</v>
      </c>
      <c r="F1705" s="30" t="str">
        <f t="shared" si="2"/>
        <v>#N/A</v>
      </c>
      <c r="G1705" s="30" t="str">
        <f t="shared" si="3"/>
        <v>#N/A</v>
      </c>
      <c r="H1705" s="67">
        <f t="shared" si="4"/>
        <v>107616.03</v>
      </c>
    </row>
    <row r="1706">
      <c r="A1706" s="26">
        <v>43709.0</v>
      </c>
      <c r="B1706" s="30" t="str">
        <f>IFERROR(VLOOKUP(A1706,'_holidays'!A1706:B3811,2, false),"Ns")</f>
        <v>Ns</v>
      </c>
      <c r="C1706" s="30" t="str">
        <f>IFERROR(VLOOKUP(A1706,'_holidays'!A1706:C3811,3,False),"Ns")</f>
        <v>Ns</v>
      </c>
      <c r="D1706" s="27">
        <v>106779.475</v>
      </c>
      <c r="E1706" s="27" t="str">
        <f t="shared" si="1"/>
        <v>#N/A</v>
      </c>
      <c r="F1706" s="30" t="str">
        <f t="shared" si="2"/>
        <v>#N/A</v>
      </c>
      <c r="G1706" s="30" t="str">
        <f t="shared" si="3"/>
        <v>#N/A</v>
      </c>
      <c r="H1706" s="65" t="str">
        <f t="shared" si="4"/>
        <v>#N/A</v>
      </c>
    </row>
    <row r="1707">
      <c r="A1707" s="26">
        <v>43710.0</v>
      </c>
      <c r="B1707" s="30" t="str">
        <f>IFERROR(VLOOKUP(A1707,'_holidays'!A1707:B3812,2, false),"Ns")</f>
        <v>Ns</v>
      </c>
      <c r="C1707" s="30" t="str">
        <f>IFERROR(VLOOKUP(A1707,'_holidays'!A1707:C3812,3,False),"Ns")</f>
        <v>Ns</v>
      </c>
      <c r="D1707" s="27">
        <v>121697.38</v>
      </c>
      <c r="E1707" s="27" t="str">
        <f t="shared" si="1"/>
        <v>#N/A</v>
      </c>
      <c r="F1707" s="30" t="str">
        <f t="shared" si="2"/>
        <v>#N/A</v>
      </c>
      <c r="G1707" s="30" t="str">
        <f t="shared" si="3"/>
        <v>#N/A</v>
      </c>
      <c r="H1707" s="65" t="str">
        <f t="shared" si="4"/>
        <v>#N/A</v>
      </c>
    </row>
    <row r="1708">
      <c r="A1708" s="26">
        <v>43711.0</v>
      </c>
      <c r="B1708" s="30" t="str">
        <f>IFERROR(VLOOKUP(A1708,'_holidays'!A1708:B3813,2, false),"Ns")</f>
        <v>Ns</v>
      </c>
      <c r="C1708" s="30" t="str">
        <f>IFERROR(VLOOKUP(A1708,'_holidays'!A1708:C3813,3,False),"Ns")</f>
        <v>Ns</v>
      </c>
      <c r="D1708" s="27">
        <v>118871.215</v>
      </c>
      <c r="E1708" s="27" t="str">
        <f t="shared" si="1"/>
        <v>#N/A</v>
      </c>
      <c r="F1708" s="30" t="str">
        <f t="shared" si="2"/>
        <v>#N/A</v>
      </c>
      <c r="G1708" s="30" t="str">
        <f t="shared" si="3"/>
        <v>#N/A</v>
      </c>
      <c r="H1708" s="65" t="str">
        <f t="shared" si="4"/>
        <v>#N/A</v>
      </c>
    </row>
    <row r="1709">
      <c r="A1709" s="26">
        <v>43712.0</v>
      </c>
      <c r="B1709" s="30" t="str">
        <f>IFERROR(VLOOKUP(A1709,'_holidays'!A1709:B3814,2, false),"Ns")</f>
        <v>Ns</v>
      </c>
      <c r="C1709" s="30" t="str">
        <f>IFERROR(VLOOKUP(A1709,'_holidays'!A1709:C3814,3,False),"Ns")</f>
        <v>Ns</v>
      </c>
      <c r="D1709" s="27">
        <v>122652.81</v>
      </c>
      <c r="E1709" s="27" t="str">
        <f t="shared" si="1"/>
        <v>#N/A</v>
      </c>
      <c r="F1709" s="30" t="str">
        <f t="shared" si="2"/>
        <v>#N/A</v>
      </c>
      <c r="G1709" s="30" t="str">
        <f t="shared" si="3"/>
        <v>#N/A</v>
      </c>
      <c r="H1709" s="65" t="str">
        <f t="shared" si="4"/>
        <v>#N/A</v>
      </c>
    </row>
    <row r="1710">
      <c r="A1710" s="26">
        <v>43713.0</v>
      </c>
      <c r="B1710" s="30" t="str">
        <f>IFERROR(VLOOKUP(A1710,'_holidays'!A1710:B3815,2, false),"Ns")</f>
        <v>Ns</v>
      </c>
      <c r="C1710" s="30" t="str">
        <f>IFERROR(VLOOKUP(A1710,'_holidays'!A1710:C3815,3,False),"Ns")</f>
        <v>Ns</v>
      </c>
      <c r="D1710" s="27">
        <v>120223.175</v>
      </c>
      <c r="E1710" s="27" t="str">
        <f t="shared" si="1"/>
        <v>#N/A</v>
      </c>
      <c r="F1710" s="30" t="str">
        <f t="shared" si="2"/>
        <v>#N/A</v>
      </c>
      <c r="G1710" s="30" t="str">
        <f t="shared" si="3"/>
        <v>#N/A</v>
      </c>
      <c r="H1710" s="65" t="str">
        <f t="shared" si="4"/>
        <v>#N/A</v>
      </c>
    </row>
    <row r="1711">
      <c r="A1711" s="26">
        <v>43714.0</v>
      </c>
      <c r="B1711" s="30" t="str">
        <f>IFERROR(VLOOKUP(A1711,'_holidays'!A1711:B3816,2, false),"Ns")</f>
        <v>Ns</v>
      </c>
      <c r="C1711" s="30" t="str">
        <f>IFERROR(VLOOKUP(A1711,'_holidays'!A1711:C3816,3,False),"Ns")</f>
        <v>Ns</v>
      </c>
      <c r="D1711" s="27">
        <v>122222.69</v>
      </c>
      <c r="E1711" s="27" t="str">
        <f t="shared" si="1"/>
        <v>#N/A</v>
      </c>
      <c r="F1711" s="30" t="str">
        <f t="shared" si="2"/>
        <v>#N/A</v>
      </c>
      <c r="G1711" s="30" t="str">
        <f t="shared" si="3"/>
        <v>#N/A</v>
      </c>
      <c r="H1711" s="65" t="str">
        <f t="shared" si="4"/>
        <v>#N/A</v>
      </c>
    </row>
    <row r="1712">
      <c r="A1712" s="26">
        <v>43715.0</v>
      </c>
      <c r="B1712" s="30" t="str">
        <f>IFERROR(VLOOKUP(A1712,'_holidays'!A1712:B3817,2, false),"Ns")</f>
        <v>Ns</v>
      </c>
      <c r="C1712" s="30" t="str">
        <f>IFERROR(VLOOKUP(A1712,'_holidays'!A1712:C3817,3,False),"Ns")</f>
        <v>Ns</v>
      </c>
      <c r="D1712" s="27">
        <v>115200.19</v>
      </c>
      <c r="E1712" s="27" t="str">
        <f t="shared" si="1"/>
        <v>#N/A</v>
      </c>
      <c r="F1712" s="30" t="str">
        <f t="shared" si="2"/>
        <v>#N/A</v>
      </c>
      <c r="G1712" s="30" t="str">
        <f t="shared" si="3"/>
        <v>#N/A</v>
      </c>
      <c r="H1712" s="65" t="str">
        <f t="shared" si="4"/>
        <v>#N/A</v>
      </c>
    </row>
    <row r="1713">
      <c r="A1713" s="26">
        <v>43716.0</v>
      </c>
      <c r="B1713" s="30" t="str">
        <f>IFERROR(VLOOKUP(A1713,'_holidays'!A1713:B3818,2, false),"Ns")</f>
        <v>Ns</v>
      </c>
      <c r="C1713" s="30" t="str">
        <f>IFERROR(VLOOKUP(A1713,'_holidays'!A1713:C3818,3,False),"Ns")</f>
        <v>Ns</v>
      </c>
      <c r="D1713" s="27">
        <v>116999.07</v>
      </c>
      <c r="E1713" s="27" t="str">
        <f t="shared" si="1"/>
        <v>#N/A</v>
      </c>
      <c r="F1713" s="30" t="str">
        <f t="shared" si="2"/>
        <v>#N/A</v>
      </c>
      <c r="G1713" s="30" t="str">
        <f t="shared" si="3"/>
        <v>#N/A</v>
      </c>
      <c r="H1713" s="65" t="str">
        <f t="shared" si="4"/>
        <v>#N/A</v>
      </c>
    </row>
    <row r="1714">
      <c r="A1714" s="26">
        <v>43717.0</v>
      </c>
      <c r="B1714" s="30" t="str">
        <f>IFERROR(VLOOKUP(A1714,'_holidays'!A1714:B3819,2, false),"Ns")</f>
        <v>Y</v>
      </c>
      <c r="C1714" s="30" t="str">
        <f>IFERROR(VLOOKUP(A1714,'_holidays'!A1714:C3819,3,False),"Ns")</f>
        <v>N</v>
      </c>
      <c r="D1714" s="27">
        <v>130448.115</v>
      </c>
      <c r="E1714" s="27">
        <f t="shared" si="1"/>
        <v>130448.115</v>
      </c>
      <c r="F1714" s="30" t="str">
        <f t="shared" si="2"/>
        <v>#N/A</v>
      </c>
      <c r="G1714" s="30" t="str">
        <f t="shared" si="3"/>
        <v>#N/A</v>
      </c>
      <c r="H1714" s="67">
        <f t="shared" si="4"/>
        <v>130448.115</v>
      </c>
    </row>
    <row r="1715">
      <c r="A1715" s="26">
        <v>43718.0</v>
      </c>
      <c r="B1715" s="30" t="str">
        <f>IFERROR(VLOOKUP(A1715,'_holidays'!A1715:B3820,2, false),"Ns")</f>
        <v>Y</v>
      </c>
      <c r="C1715" s="30" t="str">
        <f>IFERROR(VLOOKUP(A1715,'_holidays'!A1715:C3820,3,False),"Ns")</f>
        <v>N</v>
      </c>
      <c r="D1715" s="27">
        <v>131665.015</v>
      </c>
      <c r="E1715" s="27">
        <f t="shared" si="1"/>
        <v>131665.015</v>
      </c>
      <c r="F1715" s="30" t="str">
        <f t="shared" si="2"/>
        <v>#N/A</v>
      </c>
      <c r="G1715" s="30" t="str">
        <f t="shared" si="3"/>
        <v>#N/A</v>
      </c>
      <c r="H1715" s="67">
        <f t="shared" si="4"/>
        <v>131665.015</v>
      </c>
    </row>
    <row r="1716">
      <c r="A1716" s="26">
        <v>43719.0</v>
      </c>
      <c r="B1716" s="30" t="str">
        <f>IFERROR(VLOOKUP(A1716,'_holidays'!A1716:B3821,2, false),"Ns")</f>
        <v>Y</v>
      </c>
      <c r="C1716" s="30" t="str">
        <f>IFERROR(VLOOKUP(A1716,'_holidays'!A1716:C3821,3,False),"Ns")</f>
        <v>N</v>
      </c>
      <c r="D1716" s="27">
        <v>121100.045</v>
      </c>
      <c r="E1716" s="27">
        <f t="shared" si="1"/>
        <v>121100.045</v>
      </c>
      <c r="F1716" s="30" t="str">
        <f t="shared" si="2"/>
        <v>#N/A</v>
      </c>
      <c r="G1716" s="30" t="str">
        <f t="shared" si="3"/>
        <v>#N/A</v>
      </c>
      <c r="H1716" s="67">
        <f t="shared" si="4"/>
        <v>121100.045</v>
      </c>
    </row>
    <row r="1717">
      <c r="A1717" s="26">
        <v>43720.0</v>
      </c>
      <c r="B1717" s="30" t="str">
        <f>IFERROR(VLOOKUP(A1717,'_holidays'!A1717:B3822,2, false),"Ns")</f>
        <v>Y</v>
      </c>
      <c r="C1717" s="30" t="str">
        <f>IFERROR(VLOOKUP(A1717,'_holidays'!A1717:C3822,3,False),"Ns")</f>
        <v>N</v>
      </c>
      <c r="D1717" s="27">
        <v>118723.07</v>
      </c>
      <c r="E1717" s="27">
        <f t="shared" si="1"/>
        <v>118723.07</v>
      </c>
      <c r="F1717" s="30" t="str">
        <f t="shared" si="2"/>
        <v>#N/A</v>
      </c>
      <c r="G1717" s="30" t="str">
        <f t="shared" si="3"/>
        <v>#N/A</v>
      </c>
      <c r="H1717" s="67">
        <f t="shared" si="4"/>
        <v>118723.07</v>
      </c>
    </row>
    <row r="1718">
      <c r="A1718" s="26">
        <v>43721.0</v>
      </c>
      <c r="B1718" s="30" t="str">
        <f>IFERROR(VLOOKUP(A1718,'_holidays'!A1718:B3823,2, false),"Ns")</f>
        <v>Y</v>
      </c>
      <c r="C1718" s="30" t="str">
        <f>IFERROR(VLOOKUP(A1718,'_holidays'!A1718:C3823,3,False),"Ns")</f>
        <v>N</v>
      </c>
      <c r="D1718" s="27">
        <v>120349.015</v>
      </c>
      <c r="E1718" s="27">
        <f t="shared" si="1"/>
        <v>120349.015</v>
      </c>
      <c r="F1718" s="30" t="str">
        <f t="shared" si="2"/>
        <v>#N/A</v>
      </c>
      <c r="G1718" s="30" t="str">
        <f t="shared" si="3"/>
        <v>#N/A</v>
      </c>
      <c r="H1718" s="67">
        <f t="shared" si="4"/>
        <v>120349.015</v>
      </c>
    </row>
    <row r="1719">
      <c r="A1719" s="26">
        <v>43722.0</v>
      </c>
      <c r="B1719" s="30" t="str">
        <f>IFERROR(VLOOKUP(A1719,'_holidays'!A1719:B3824,2, false),"Ns")</f>
        <v>Y</v>
      </c>
      <c r="C1719" s="30" t="str">
        <f>IFERROR(VLOOKUP(A1719,'_holidays'!A1719:C3824,3,False),"Ns")</f>
        <v>N</v>
      </c>
      <c r="D1719" s="27">
        <v>103500.955</v>
      </c>
      <c r="E1719" s="27">
        <f t="shared" si="1"/>
        <v>103500.955</v>
      </c>
      <c r="F1719" s="30" t="str">
        <f t="shared" si="2"/>
        <v>#N/A</v>
      </c>
      <c r="G1719" s="30" t="str">
        <f t="shared" si="3"/>
        <v>#N/A</v>
      </c>
      <c r="H1719" s="67">
        <f t="shared" si="4"/>
        <v>103500.955</v>
      </c>
    </row>
    <row r="1720">
      <c r="A1720" s="26">
        <v>43723.0</v>
      </c>
      <c r="B1720" s="30" t="str">
        <f>IFERROR(VLOOKUP(A1720,'_holidays'!A1720:B3825,2, false),"Ns")</f>
        <v>Y</v>
      </c>
      <c r="C1720" s="30" t="str">
        <f>IFERROR(VLOOKUP(A1720,'_holidays'!A1720:C3825,3,False),"Ns")</f>
        <v>N</v>
      </c>
      <c r="D1720" s="27">
        <v>105149.02</v>
      </c>
      <c r="E1720" s="27">
        <f t="shared" si="1"/>
        <v>105149.02</v>
      </c>
      <c r="F1720" s="30" t="str">
        <f t="shared" si="2"/>
        <v>#N/A</v>
      </c>
      <c r="G1720" s="30" t="str">
        <f t="shared" si="3"/>
        <v>#N/A</v>
      </c>
      <c r="H1720" s="67">
        <f t="shared" si="4"/>
        <v>105149.02</v>
      </c>
    </row>
    <row r="1721">
      <c r="A1721" s="26">
        <v>43724.0</v>
      </c>
      <c r="B1721" s="30" t="str">
        <f>IFERROR(VLOOKUP(A1721,'_holidays'!A1721:B3826,2, false),"Ns")</f>
        <v>Y</v>
      </c>
      <c r="C1721" s="30" t="str">
        <f>IFERROR(VLOOKUP(A1721,'_holidays'!A1721:C3826,3,False),"Ns")</f>
        <v>N</v>
      </c>
      <c r="D1721" s="27">
        <v>119362.235</v>
      </c>
      <c r="E1721" s="27">
        <f t="shared" si="1"/>
        <v>119362.235</v>
      </c>
      <c r="F1721" s="30" t="str">
        <f t="shared" si="2"/>
        <v>#N/A</v>
      </c>
      <c r="G1721" s="30" t="str">
        <f t="shared" si="3"/>
        <v>#N/A</v>
      </c>
      <c r="H1721" s="67">
        <f t="shared" si="4"/>
        <v>119362.235</v>
      </c>
    </row>
    <row r="1722">
      <c r="A1722" s="26">
        <v>43725.0</v>
      </c>
      <c r="B1722" s="30" t="str">
        <f>IFERROR(VLOOKUP(A1722,'_holidays'!A1722:B3827,2, false),"Ns")</f>
        <v>Y</v>
      </c>
      <c r="C1722" s="30" t="str">
        <f>IFERROR(VLOOKUP(A1722,'_holidays'!A1722:C3827,3,False),"Ns")</f>
        <v>N</v>
      </c>
      <c r="D1722" s="27">
        <v>124129.44</v>
      </c>
      <c r="E1722" s="27">
        <f t="shared" si="1"/>
        <v>124129.44</v>
      </c>
      <c r="F1722" s="30" t="str">
        <f t="shared" si="2"/>
        <v>#N/A</v>
      </c>
      <c r="G1722" s="30" t="str">
        <f t="shared" si="3"/>
        <v>#N/A</v>
      </c>
      <c r="H1722" s="67">
        <f t="shared" si="4"/>
        <v>124129.44</v>
      </c>
    </row>
    <row r="1723">
      <c r="A1723" s="26">
        <v>43726.0</v>
      </c>
      <c r="B1723" s="30" t="str">
        <f>IFERROR(VLOOKUP(A1723,'_holidays'!A1723:B3828,2, false),"Ns")</f>
        <v>Y</v>
      </c>
      <c r="C1723" s="30" t="str">
        <f>IFERROR(VLOOKUP(A1723,'_holidays'!A1723:C3828,3,False),"Ns")</f>
        <v>N</v>
      </c>
      <c r="D1723" s="27">
        <v>119715.705</v>
      </c>
      <c r="E1723" s="27">
        <f t="shared" si="1"/>
        <v>119715.705</v>
      </c>
      <c r="F1723" s="30" t="str">
        <f t="shared" si="2"/>
        <v>#N/A</v>
      </c>
      <c r="G1723" s="30" t="str">
        <f t="shared" si="3"/>
        <v>#N/A</v>
      </c>
      <c r="H1723" s="67">
        <f t="shared" si="4"/>
        <v>119715.705</v>
      </c>
    </row>
    <row r="1724">
      <c r="A1724" s="26">
        <v>43727.0</v>
      </c>
      <c r="B1724" s="30" t="str">
        <f>IFERROR(VLOOKUP(A1724,'_holidays'!A1724:B3829,2, false),"Ns")</f>
        <v>Y</v>
      </c>
      <c r="C1724" s="30" t="str">
        <f>IFERROR(VLOOKUP(A1724,'_holidays'!A1724:C3829,3,False),"Ns")</f>
        <v>N</v>
      </c>
      <c r="D1724" s="27">
        <v>108102.56</v>
      </c>
      <c r="E1724" s="27">
        <f t="shared" si="1"/>
        <v>108102.56</v>
      </c>
      <c r="F1724" s="30" t="str">
        <f t="shared" si="2"/>
        <v>#N/A</v>
      </c>
      <c r="G1724" s="30" t="str">
        <f t="shared" si="3"/>
        <v>#N/A</v>
      </c>
      <c r="H1724" s="67">
        <f t="shared" si="4"/>
        <v>108102.56</v>
      </c>
    </row>
    <row r="1725">
      <c r="A1725" s="26">
        <v>43728.0</v>
      </c>
      <c r="B1725" s="30" t="str">
        <f>IFERROR(VLOOKUP(A1725,'_holidays'!A1725:B3830,2, false),"Ns")</f>
        <v>N</v>
      </c>
      <c r="C1725" s="30" t="str">
        <f>IFERROR(VLOOKUP(A1725,'_holidays'!A1725:C3830,3,False),"Ns")</f>
        <v>N</v>
      </c>
      <c r="D1725" s="27">
        <v>107222.345</v>
      </c>
      <c r="E1725" s="27" t="str">
        <f t="shared" si="1"/>
        <v>#N/A</v>
      </c>
      <c r="F1725" s="37">
        <f t="shared" si="2"/>
        <v>107222.345</v>
      </c>
      <c r="G1725" s="30" t="str">
        <f t="shared" si="3"/>
        <v>#N/A</v>
      </c>
      <c r="H1725" s="67">
        <f t="shared" si="4"/>
        <v>107222.345</v>
      </c>
    </row>
    <row r="1726">
      <c r="A1726" s="26">
        <v>43729.0</v>
      </c>
      <c r="B1726" s="30" t="str">
        <f>IFERROR(VLOOKUP(A1726,'_holidays'!A1726:B3831,2, false),"Ns")</f>
        <v>N</v>
      </c>
      <c r="C1726" s="30" t="str">
        <f>IFERROR(VLOOKUP(A1726,'_holidays'!A1726:C3831,3,False),"Ns")</f>
        <v>N</v>
      </c>
      <c r="D1726" s="27">
        <v>101348.35</v>
      </c>
      <c r="E1726" s="27" t="str">
        <f t="shared" si="1"/>
        <v>#N/A</v>
      </c>
      <c r="F1726" s="37">
        <f t="shared" si="2"/>
        <v>101348.35</v>
      </c>
      <c r="G1726" s="30" t="str">
        <f t="shared" si="3"/>
        <v>#N/A</v>
      </c>
      <c r="H1726" s="67">
        <f t="shared" si="4"/>
        <v>101348.35</v>
      </c>
    </row>
    <row r="1727">
      <c r="A1727" s="26">
        <v>43730.0</v>
      </c>
      <c r="B1727" s="30" t="str">
        <f>IFERROR(VLOOKUP(A1727,'_holidays'!A1727:B3832,2, false),"Ns")</f>
        <v>N</v>
      </c>
      <c r="C1727" s="30" t="str">
        <f>IFERROR(VLOOKUP(A1727,'_holidays'!A1727:C3832,3,False),"Ns")</f>
        <v>N</v>
      </c>
      <c r="D1727" s="27">
        <v>102386.525</v>
      </c>
      <c r="E1727" s="27" t="str">
        <f t="shared" si="1"/>
        <v>#N/A</v>
      </c>
      <c r="F1727" s="37">
        <f t="shared" si="2"/>
        <v>102386.525</v>
      </c>
      <c r="G1727" s="30" t="str">
        <f t="shared" si="3"/>
        <v>#N/A</v>
      </c>
      <c r="H1727" s="67">
        <f t="shared" si="4"/>
        <v>102386.525</v>
      </c>
    </row>
    <row r="1728">
      <c r="A1728" s="26">
        <v>43731.0</v>
      </c>
      <c r="B1728" s="30" t="str">
        <f>IFERROR(VLOOKUP(A1728,'_holidays'!A1728:B3833,2, false),"Ns")</f>
        <v>N</v>
      </c>
      <c r="C1728" s="30" t="str">
        <f>IFERROR(VLOOKUP(A1728,'_holidays'!A1728:C3833,3,False),"Ns")</f>
        <v>N</v>
      </c>
      <c r="D1728" s="27">
        <v>121862.885</v>
      </c>
      <c r="E1728" s="27" t="str">
        <f t="shared" si="1"/>
        <v>#N/A</v>
      </c>
      <c r="F1728" s="37">
        <f t="shared" si="2"/>
        <v>121862.885</v>
      </c>
      <c r="G1728" s="30" t="str">
        <f t="shared" si="3"/>
        <v>#N/A</v>
      </c>
      <c r="H1728" s="67">
        <f t="shared" si="4"/>
        <v>121862.885</v>
      </c>
    </row>
    <row r="1729">
      <c r="A1729" s="26">
        <v>43732.0</v>
      </c>
      <c r="B1729" s="30" t="str">
        <f>IFERROR(VLOOKUP(A1729,'_holidays'!A1729:B3834,2, false),"Ns")</f>
        <v>N</v>
      </c>
      <c r="C1729" s="30" t="str">
        <f>IFERROR(VLOOKUP(A1729,'_holidays'!A1729:C3834,3,False),"Ns")</f>
        <v>N</v>
      </c>
      <c r="D1729" s="27">
        <v>125787.33</v>
      </c>
      <c r="E1729" s="27" t="str">
        <f t="shared" si="1"/>
        <v>#N/A</v>
      </c>
      <c r="F1729" s="37">
        <f t="shared" si="2"/>
        <v>125787.33</v>
      </c>
      <c r="G1729" s="30" t="str">
        <f t="shared" si="3"/>
        <v>#N/A</v>
      </c>
      <c r="H1729" s="67">
        <f t="shared" si="4"/>
        <v>125787.33</v>
      </c>
    </row>
    <row r="1730">
      <c r="A1730" s="26">
        <v>43733.0</v>
      </c>
      <c r="B1730" s="30" t="str">
        <f>IFERROR(VLOOKUP(A1730,'_holidays'!A1730:B3835,2, false),"Ns")</f>
        <v>N</v>
      </c>
      <c r="C1730" s="30" t="str">
        <f>IFERROR(VLOOKUP(A1730,'_holidays'!A1730:C3835,3,False),"Ns")</f>
        <v>N</v>
      </c>
      <c r="D1730" s="27">
        <v>124302.93</v>
      </c>
      <c r="E1730" s="27" t="str">
        <f t="shared" si="1"/>
        <v>#N/A</v>
      </c>
      <c r="F1730" s="37">
        <f t="shared" si="2"/>
        <v>124302.93</v>
      </c>
      <c r="G1730" s="30" t="str">
        <f t="shared" si="3"/>
        <v>#N/A</v>
      </c>
      <c r="H1730" s="67">
        <f t="shared" si="4"/>
        <v>124302.93</v>
      </c>
    </row>
    <row r="1731">
      <c r="A1731" s="26">
        <v>43734.0</v>
      </c>
      <c r="B1731" s="30" t="str">
        <f>IFERROR(VLOOKUP(A1731,'_holidays'!A1731:B3836,2, false),"Ns")</f>
        <v>N</v>
      </c>
      <c r="C1731" s="30" t="str">
        <f>IFERROR(VLOOKUP(A1731,'_holidays'!A1731:C3836,3,False),"Ns")</f>
        <v>N</v>
      </c>
      <c r="D1731" s="27">
        <v>117320.175</v>
      </c>
      <c r="E1731" s="27" t="str">
        <f t="shared" si="1"/>
        <v>#N/A</v>
      </c>
      <c r="F1731" s="37">
        <f t="shared" si="2"/>
        <v>117320.175</v>
      </c>
      <c r="G1731" s="30" t="str">
        <f t="shared" si="3"/>
        <v>#N/A</v>
      </c>
      <c r="H1731" s="67">
        <f t="shared" si="4"/>
        <v>117320.175</v>
      </c>
    </row>
    <row r="1732">
      <c r="A1732" s="26">
        <v>43735.0</v>
      </c>
      <c r="B1732" s="30" t="str">
        <f>IFERROR(VLOOKUP(A1732,'_holidays'!A1732:B3837,2, false),"Ns")</f>
        <v>N</v>
      </c>
      <c r="C1732" s="30" t="str">
        <f>IFERROR(VLOOKUP(A1732,'_holidays'!A1732:C3837,3,False),"Ns")</f>
        <v>Y</v>
      </c>
      <c r="D1732" s="27">
        <v>106043.02</v>
      </c>
      <c r="E1732" s="27" t="str">
        <f t="shared" si="1"/>
        <v>#N/A</v>
      </c>
      <c r="F1732" s="37">
        <f t="shared" si="2"/>
        <v>106043.02</v>
      </c>
      <c r="G1732" s="37">
        <f t="shared" si="3"/>
        <v>106043.02</v>
      </c>
      <c r="H1732" s="65" t="str">
        <f t="shared" si="4"/>
        <v>#N/A</v>
      </c>
    </row>
    <row r="1733">
      <c r="A1733" s="26">
        <v>43736.0</v>
      </c>
      <c r="B1733" s="30" t="str">
        <f>IFERROR(VLOOKUP(A1733,'_holidays'!A1733:B3838,2, false),"Ns")</f>
        <v>N</v>
      </c>
      <c r="C1733" s="30" t="str">
        <f>IFERROR(VLOOKUP(A1733,'_holidays'!A1733:C3838,3,False),"Ns")</f>
        <v>N</v>
      </c>
      <c r="D1733" s="27">
        <v>108762.31</v>
      </c>
      <c r="E1733" s="27" t="str">
        <f t="shared" si="1"/>
        <v>#N/A</v>
      </c>
      <c r="F1733" s="37">
        <f t="shared" si="2"/>
        <v>108762.31</v>
      </c>
      <c r="G1733" s="30" t="str">
        <f t="shared" si="3"/>
        <v>#N/A</v>
      </c>
      <c r="H1733" s="67">
        <f t="shared" si="4"/>
        <v>108762.31</v>
      </c>
    </row>
    <row r="1734">
      <c r="A1734" s="26">
        <v>43737.0</v>
      </c>
      <c r="B1734" s="30" t="str">
        <f>IFERROR(VLOOKUP(A1734,'_holidays'!A1734:B3839,2, false),"Ns")</f>
        <v>N</v>
      </c>
      <c r="C1734" s="30" t="str">
        <f>IFERROR(VLOOKUP(A1734,'_holidays'!A1734:C3839,3,False),"Ns")</f>
        <v>N</v>
      </c>
      <c r="D1734" s="27">
        <v>104804.09</v>
      </c>
      <c r="E1734" s="27" t="str">
        <f t="shared" si="1"/>
        <v>#N/A</v>
      </c>
      <c r="F1734" s="37">
        <f t="shared" si="2"/>
        <v>104804.09</v>
      </c>
      <c r="G1734" s="30" t="str">
        <f t="shared" si="3"/>
        <v>#N/A</v>
      </c>
      <c r="H1734" s="67">
        <f t="shared" si="4"/>
        <v>104804.09</v>
      </c>
    </row>
    <row r="1735">
      <c r="A1735" s="26">
        <v>43738.0</v>
      </c>
      <c r="B1735" s="30" t="str">
        <f>IFERROR(VLOOKUP(A1735,'_holidays'!A1735:B3840,2, false),"Ns")</f>
        <v>N</v>
      </c>
      <c r="C1735" s="30" t="str">
        <f>IFERROR(VLOOKUP(A1735,'_holidays'!A1735:C3840,3,False),"Ns")</f>
        <v>N</v>
      </c>
      <c r="D1735" s="27">
        <v>121770.82</v>
      </c>
      <c r="E1735" s="27" t="str">
        <f t="shared" si="1"/>
        <v>#N/A</v>
      </c>
      <c r="F1735" s="37">
        <f t="shared" si="2"/>
        <v>121770.82</v>
      </c>
      <c r="G1735" s="30" t="str">
        <f t="shared" si="3"/>
        <v>#N/A</v>
      </c>
      <c r="H1735" s="67">
        <f t="shared" si="4"/>
        <v>121770.82</v>
      </c>
    </row>
    <row r="1736">
      <c r="A1736" s="26">
        <v>43739.0</v>
      </c>
      <c r="B1736" s="30" t="str">
        <f>IFERROR(VLOOKUP(A1736,'_holidays'!A1736:B3841,2, false),"Ns")</f>
        <v>Ns</v>
      </c>
      <c r="C1736" s="30" t="str">
        <f>IFERROR(VLOOKUP(A1736,'_holidays'!A1736:C3841,3,False),"Ns")</f>
        <v>Ns</v>
      </c>
      <c r="D1736" s="27">
        <v>117265.275</v>
      </c>
      <c r="E1736" s="27" t="str">
        <f t="shared" si="1"/>
        <v>#N/A</v>
      </c>
      <c r="F1736" s="30" t="str">
        <f t="shared" si="2"/>
        <v>#N/A</v>
      </c>
      <c r="G1736" s="30" t="str">
        <f t="shared" si="3"/>
        <v>#N/A</v>
      </c>
      <c r="H1736" s="65" t="str">
        <f t="shared" si="4"/>
        <v>#N/A</v>
      </c>
    </row>
    <row r="1737">
      <c r="A1737" s="26">
        <v>43740.0</v>
      </c>
      <c r="B1737" s="30" t="str">
        <f>IFERROR(VLOOKUP(A1737,'_holidays'!A1737:B3842,2, false),"Ns")</f>
        <v>Ns</v>
      </c>
      <c r="C1737" s="30" t="str">
        <f>IFERROR(VLOOKUP(A1737,'_holidays'!A1737:C3842,3,False),"Ns")</f>
        <v>Ns</v>
      </c>
      <c r="D1737" s="27">
        <v>110760.825</v>
      </c>
      <c r="E1737" s="27" t="str">
        <f t="shared" si="1"/>
        <v>#N/A</v>
      </c>
      <c r="F1737" s="30" t="str">
        <f t="shared" si="2"/>
        <v>#N/A</v>
      </c>
      <c r="G1737" s="30" t="str">
        <f t="shared" si="3"/>
        <v>#N/A</v>
      </c>
      <c r="H1737" s="65" t="str">
        <f t="shared" si="4"/>
        <v>#N/A</v>
      </c>
    </row>
    <row r="1738">
      <c r="A1738" s="26">
        <v>43741.0</v>
      </c>
      <c r="B1738" s="30" t="str">
        <f>IFERROR(VLOOKUP(A1738,'_holidays'!A1738:B3843,2, false),"Ns")</f>
        <v>Ns</v>
      </c>
      <c r="C1738" s="30" t="str">
        <f>IFERROR(VLOOKUP(A1738,'_holidays'!A1738:C3843,3,False),"Ns")</f>
        <v>Ns</v>
      </c>
      <c r="D1738" s="27">
        <v>109312.85</v>
      </c>
      <c r="E1738" s="27" t="str">
        <f t="shared" si="1"/>
        <v>#N/A</v>
      </c>
      <c r="F1738" s="30" t="str">
        <f t="shared" si="2"/>
        <v>#N/A</v>
      </c>
      <c r="G1738" s="30" t="str">
        <f t="shared" si="3"/>
        <v>#N/A</v>
      </c>
      <c r="H1738" s="65" t="str">
        <f t="shared" si="4"/>
        <v>#N/A</v>
      </c>
    </row>
    <row r="1739">
      <c r="A1739" s="26">
        <v>43742.0</v>
      </c>
      <c r="B1739" s="30" t="str">
        <f>IFERROR(VLOOKUP(A1739,'_holidays'!A1739:B3844,2, false),"Ns")</f>
        <v>Ns</v>
      </c>
      <c r="C1739" s="30" t="str">
        <f>IFERROR(VLOOKUP(A1739,'_holidays'!A1739:C3844,3,False),"Ns")</f>
        <v>Ns</v>
      </c>
      <c r="D1739" s="27">
        <v>117512.56</v>
      </c>
      <c r="E1739" s="27" t="str">
        <f t="shared" si="1"/>
        <v>#N/A</v>
      </c>
      <c r="F1739" s="30" t="str">
        <f t="shared" si="2"/>
        <v>#N/A</v>
      </c>
      <c r="G1739" s="30" t="str">
        <f t="shared" si="3"/>
        <v>#N/A</v>
      </c>
      <c r="H1739" s="65" t="str">
        <f t="shared" si="4"/>
        <v>#N/A</v>
      </c>
    </row>
    <row r="1740">
      <c r="A1740" s="26">
        <v>43743.0</v>
      </c>
      <c r="B1740" s="30" t="str">
        <f>IFERROR(VLOOKUP(A1740,'_holidays'!A1740:B3845,2, false),"Ns")</f>
        <v>Ns</v>
      </c>
      <c r="C1740" s="30" t="str">
        <f>IFERROR(VLOOKUP(A1740,'_holidays'!A1740:C3845,3,False),"Ns")</f>
        <v>Ns</v>
      </c>
      <c r="D1740" s="27">
        <v>101386.01</v>
      </c>
      <c r="E1740" s="27" t="str">
        <f t="shared" si="1"/>
        <v>#N/A</v>
      </c>
      <c r="F1740" s="30" t="str">
        <f t="shared" si="2"/>
        <v>#N/A</v>
      </c>
      <c r="G1740" s="30" t="str">
        <f t="shared" si="3"/>
        <v>#N/A</v>
      </c>
      <c r="H1740" s="65" t="str">
        <f t="shared" si="4"/>
        <v>#N/A</v>
      </c>
    </row>
    <row r="1741">
      <c r="A1741" s="26">
        <v>43744.0</v>
      </c>
      <c r="B1741" s="30" t="str">
        <f>IFERROR(VLOOKUP(A1741,'_holidays'!A1741:B3846,2, false),"Ns")</f>
        <v>Ns</v>
      </c>
      <c r="C1741" s="30" t="str">
        <f>IFERROR(VLOOKUP(A1741,'_holidays'!A1741:C3846,3,False),"Ns")</f>
        <v>Ns</v>
      </c>
      <c r="D1741" s="27">
        <v>93011.345</v>
      </c>
      <c r="E1741" s="27" t="str">
        <f t="shared" si="1"/>
        <v>#N/A</v>
      </c>
      <c r="F1741" s="30" t="str">
        <f t="shared" si="2"/>
        <v>#N/A</v>
      </c>
      <c r="G1741" s="30" t="str">
        <f t="shared" si="3"/>
        <v>#N/A</v>
      </c>
      <c r="H1741" s="65" t="str">
        <f t="shared" si="4"/>
        <v>#N/A</v>
      </c>
    </row>
    <row r="1742">
      <c r="A1742" s="26">
        <v>43745.0</v>
      </c>
      <c r="B1742" s="30" t="str">
        <f>IFERROR(VLOOKUP(A1742,'_holidays'!A1742:B3847,2, false),"Ns")</f>
        <v>Ns</v>
      </c>
      <c r="C1742" s="30" t="str">
        <f>IFERROR(VLOOKUP(A1742,'_holidays'!A1742:C3847,3,False),"Ns")</f>
        <v>Ns</v>
      </c>
      <c r="D1742" s="27">
        <v>113296.31</v>
      </c>
      <c r="E1742" s="27" t="str">
        <f t="shared" si="1"/>
        <v>#N/A</v>
      </c>
      <c r="F1742" s="30" t="str">
        <f t="shared" si="2"/>
        <v>#N/A</v>
      </c>
      <c r="G1742" s="30" t="str">
        <f t="shared" si="3"/>
        <v>#N/A</v>
      </c>
      <c r="H1742" s="65" t="str">
        <f t="shared" si="4"/>
        <v>#N/A</v>
      </c>
    </row>
    <row r="1743">
      <c r="A1743" s="26">
        <v>43746.0</v>
      </c>
      <c r="B1743" s="30" t="str">
        <f>IFERROR(VLOOKUP(A1743,'_holidays'!A1743:B3848,2, false),"Ns")</f>
        <v>Ns</v>
      </c>
      <c r="C1743" s="30" t="str">
        <f>IFERROR(VLOOKUP(A1743,'_holidays'!A1743:C3848,3,False),"Ns")</f>
        <v>Ns</v>
      </c>
      <c r="D1743" s="27">
        <v>117504.775</v>
      </c>
      <c r="E1743" s="27" t="str">
        <f t="shared" si="1"/>
        <v>#N/A</v>
      </c>
      <c r="F1743" s="30" t="str">
        <f t="shared" si="2"/>
        <v>#N/A</v>
      </c>
      <c r="G1743" s="30" t="str">
        <f t="shared" si="3"/>
        <v>#N/A</v>
      </c>
      <c r="H1743" s="65" t="str">
        <f t="shared" si="4"/>
        <v>#N/A</v>
      </c>
    </row>
    <row r="1744">
      <c r="A1744" s="26">
        <v>43747.0</v>
      </c>
      <c r="B1744" s="30" t="str">
        <f>IFERROR(VLOOKUP(A1744,'_holidays'!A1744:B3849,2, false),"Ns")</f>
        <v>Ns</v>
      </c>
      <c r="C1744" s="30" t="str">
        <f>IFERROR(VLOOKUP(A1744,'_holidays'!A1744:C3849,3,False),"Ns")</f>
        <v>Ns</v>
      </c>
      <c r="D1744" s="27">
        <v>122771.82</v>
      </c>
      <c r="E1744" s="27" t="str">
        <f t="shared" si="1"/>
        <v>#N/A</v>
      </c>
      <c r="F1744" s="30" t="str">
        <f t="shared" si="2"/>
        <v>#N/A</v>
      </c>
      <c r="G1744" s="30" t="str">
        <f t="shared" si="3"/>
        <v>#N/A</v>
      </c>
      <c r="H1744" s="65" t="str">
        <f t="shared" si="4"/>
        <v>#N/A</v>
      </c>
    </row>
    <row r="1745">
      <c r="A1745" s="26">
        <v>43748.0</v>
      </c>
      <c r="B1745" s="30" t="str">
        <f>IFERROR(VLOOKUP(A1745,'_holidays'!A1745:B3850,2, false),"Ns")</f>
        <v>Y</v>
      </c>
      <c r="C1745" s="30" t="str">
        <f>IFERROR(VLOOKUP(A1745,'_holidays'!A1745:C3850,3,False),"Ns")</f>
        <v>N</v>
      </c>
      <c r="D1745" s="27">
        <v>123692.08</v>
      </c>
      <c r="E1745" s="27">
        <f t="shared" si="1"/>
        <v>123692.08</v>
      </c>
      <c r="F1745" s="30" t="str">
        <f t="shared" si="2"/>
        <v>#N/A</v>
      </c>
      <c r="G1745" s="30" t="str">
        <f t="shared" si="3"/>
        <v>#N/A</v>
      </c>
      <c r="H1745" s="67">
        <f t="shared" si="4"/>
        <v>123692.08</v>
      </c>
    </row>
    <row r="1746">
      <c r="A1746" s="26">
        <v>43749.0</v>
      </c>
      <c r="B1746" s="30" t="str">
        <f>IFERROR(VLOOKUP(A1746,'_holidays'!A1746:B3851,2, false),"Ns")</f>
        <v>Y</v>
      </c>
      <c r="C1746" s="30" t="str">
        <f>IFERROR(VLOOKUP(A1746,'_holidays'!A1746:C3851,3,False),"Ns")</f>
        <v>N</v>
      </c>
      <c r="D1746" s="27">
        <v>115250.505</v>
      </c>
      <c r="E1746" s="27">
        <f t="shared" si="1"/>
        <v>115250.505</v>
      </c>
      <c r="F1746" s="30" t="str">
        <f t="shared" si="2"/>
        <v>#N/A</v>
      </c>
      <c r="G1746" s="30" t="str">
        <f t="shared" si="3"/>
        <v>#N/A</v>
      </c>
      <c r="H1746" s="67">
        <f t="shared" si="4"/>
        <v>115250.505</v>
      </c>
    </row>
    <row r="1747">
      <c r="A1747" s="26">
        <v>43750.0</v>
      </c>
      <c r="B1747" s="30" t="str">
        <f>IFERROR(VLOOKUP(A1747,'_holidays'!A1747:B3852,2, false),"Ns")</f>
        <v>Y</v>
      </c>
      <c r="C1747" s="30" t="str">
        <f>IFERROR(VLOOKUP(A1747,'_holidays'!A1747:C3852,3,False),"Ns")</f>
        <v>N</v>
      </c>
      <c r="D1747" s="27">
        <v>101053.365</v>
      </c>
      <c r="E1747" s="27">
        <f t="shared" si="1"/>
        <v>101053.365</v>
      </c>
      <c r="F1747" s="30" t="str">
        <f t="shared" si="2"/>
        <v>#N/A</v>
      </c>
      <c r="G1747" s="30" t="str">
        <f t="shared" si="3"/>
        <v>#N/A</v>
      </c>
      <c r="H1747" s="67">
        <f t="shared" si="4"/>
        <v>101053.365</v>
      </c>
    </row>
    <row r="1748">
      <c r="A1748" s="26">
        <v>43751.0</v>
      </c>
      <c r="B1748" s="30" t="str">
        <f>IFERROR(VLOOKUP(A1748,'_holidays'!A1748:B3853,2, false),"Ns")</f>
        <v>Y</v>
      </c>
      <c r="C1748" s="30" t="str">
        <f>IFERROR(VLOOKUP(A1748,'_holidays'!A1748:C3853,3,False),"Ns")</f>
        <v>N</v>
      </c>
      <c r="D1748" s="27">
        <v>94744.7</v>
      </c>
      <c r="E1748" s="27">
        <f t="shared" si="1"/>
        <v>94744.7</v>
      </c>
      <c r="F1748" s="30" t="str">
        <f t="shared" si="2"/>
        <v>#N/A</v>
      </c>
      <c r="G1748" s="30" t="str">
        <f t="shared" si="3"/>
        <v>#N/A</v>
      </c>
      <c r="H1748" s="67">
        <f t="shared" si="4"/>
        <v>94744.7</v>
      </c>
    </row>
    <row r="1749">
      <c r="A1749" s="26">
        <v>43752.0</v>
      </c>
      <c r="B1749" s="30" t="str">
        <f>IFERROR(VLOOKUP(A1749,'_holidays'!A1749:B3854,2, false),"Ns")</f>
        <v>Y</v>
      </c>
      <c r="C1749" s="30" t="str">
        <f>IFERROR(VLOOKUP(A1749,'_holidays'!A1749:C3854,3,False),"Ns")</f>
        <v>N</v>
      </c>
      <c r="D1749" s="27">
        <v>110290.12</v>
      </c>
      <c r="E1749" s="27">
        <f t="shared" si="1"/>
        <v>110290.12</v>
      </c>
      <c r="F1749" s="30" t="str">
        <f t="shared" si="2"/>
        <v>#N/A</v>
      </c>
      <c r="G1749" s="30" t="str">
        <f t="shared" si="3"/>
        <v>#N/A</v>
      </c>
      <c r="H1749" s="67">
        <f t="shared" si="4"/>
        <v>110290.12</v>
      </c>
    </row>
    <row r="1750">
      <c r="A1750" s="26">
        <v>43753.0</v>
      </c>
      <c r="B1750" s="30" t="str">
        <f>IFERROR(VLOOKUP(A1750,'_holidays'!A1750:B3855,2, false),"Ns")</f>
        <v>Y</v>
      </c>
      <c r="C1750" s="30" t="str">
        <f>IFERROR(VLOOKUP(A1750,'_holidays'!A1750:C3855,3,False),"Ns")</f>
        <v>N</v>
      </c>
      <c r="D1750" s="27">
        <v>112052.12</v>
      </c>
      <c r="E1750" s="27">
        <f t="shared" si="1"/>
        <v>112052.12</v>
      </c>
      <c r="F1750" s="30" t="str">
        <f t="shared" si="2"/>
        <v>#N/A</v>
      </c>
      <c r="G1750" s="30" t="str">
        <f t="shared" si="3"/>
        <v>#N/A</v>
      </c>
      <c r="H1750" s="67">
        <f t="shared" si="4"/>
        <v>112052.12</v>
      </c>
    </row>
    <row r="1751">
      <c r="A1751" s="26">
        <v>43754.0</v>
      </c>
      <c r="B1751" s="30" t="str">
        <f>IFERROR(VLOOKUP(A1751,'_holidays'!A1751:B3856,2, false),"Ns")</f>
        <v>Y</v>
      </c>
      <c r="C1751" s="30" t="str">
        <f>IFERROR(VLOOKUP(A1751,'_holidays'!A1751:C3856,3,False),"Ns")</f>
        <v>N</v>
      </c>
      <c r="D1751" s="27">
        <v>117533.72</v>
      </c>
      <c r="E1751" s="27">
        <f t="shared" si="1"/>
        <v>117533.72</v>
      </c>
      <c r="F1751" s="30" t="str">
        <f t="shared" si="2"/>
        <v>#N/A</v>
      </c>
      <c r="G1751" s="30" t="str">
        <f t="shared" si="3"/>
        <v>#N/A</v>
      </c>
      <c r="H1751" s="67">
        <f t="shared" si="4"/>
        <v>117533.72</v>
      </c>
    </row>
    <row r="1752">
      <c r="A1752" s="26">
        <v>43755.0</v>
      </c>
      <c r="B1752" s="30" t="str">
        <f>IFERROR(VLOOKUP(A1752,'_holidays'!A1752:B3857,2, false),"Ns")</f>
        <v>Y</v>
      </c>
      <c r="C1752" s="30" t="str">
        <f>IFERROR(VLOOKUP(A1752,'_holidays'!A1752:C3857,3,False),"Ns")</f>
        <v>N</v>
      </c>
      <c r="D1752" s="27">
        <v>116690.04</v>
      </c>
      <c r="E1752" s="27">
        <f t="shared" si="1"/>
        <v>116690.04</v>
      </c>
      <c r="F1752" s="30" t="str">
        <f t="shared" si="2"/>
        <v>#N/A</v>
      </c>
      <c r="G1752" s="30" t="str">
        <f t="shared" si="3"/>
        <v>#N/A</v>
      </c>
      <c r="H1752" s="67">
        <f t="shared" si="4"/>
        <v>116690.04</v>
      </c>
    </row>
    <row r="1753">
      <c r="A1753" s="26">
        <v>43756.0</v>
      </c>
      <c r="B1753" s="30" t="str">
        <f>IFERROR(VLOOKUP(A1753,'_holidays'!A1753:B3858,2, false),"Ns")</f>
        <v>Y</v>
      </c>
      <c r="C1753" s="30" t="str">
        <f>IFERROR(VLOOKUP(A1753,'_holidays'!A1753:C3858,3,False),"Ns")</f>
        <v>N</v>
      </c>
      <c r="D1753" s="27">
        <v>109857.485</v>
      </c>
      <c r="E1753" s="27">
        <f t="shared" si="1"/>
        <v>109857.485</v>
      </c>
      <c r="F1753" s="30" t="str">
        <f t="shared" si="2"/>
        <v>#N/A</v>
      </c>
      <c r="G1753" s="30" t="str">
        <f t="shared" si="3"/>
        <v>#N/A</v>
      </c>
      <c r="H1753" s="67">
        <f t="shared" si="4"/>
        <v>109857.485</v>
      </c>
    </row>
    <row r="1754">
      <c r="A1754" s="26">
        <v>43757.0</v>
      </c>
      <c r="B1754" s="30" t="str">
        <f>IFERROR(VLOOKUP(A1754,'_holidays'!A1754:B3859,2, false),"Ns")</f>
        <v>Y</v>
      </c>
      <c r="C1754" s="30" t="str">
        <f>IFERROR(VLOOKUP(A1754,'_holidays'!A1754:C3859,3,False),"Ns")</f>
        <v>N</v>
      </c>
      <c r="D1754" s="27">
        <v>102032.495</v>
      </c>
      <c r="E1754" s="27">
        <f t="shared" si="1"/>
        <v>102032.495</v>
      </c>
      <c r="F1754" s="30" t="str">
        <f t="shared" si="2"/>
        <v>#N/A</v>
      </c>
      <c r="G1754" s="30" t="str">
        <f t="shared" si="3"/>
        <v>#N/A</v>
      </c>
      <c r="H1754" s="67">
        <f t="shared" si="4"/>
        <v>102032.495</v>
      </c>
    </row>
    <row r="1755">
      <c r="A1755" s="26">
        <v>43758.0</v>
      </c>
      <c r="B1755" s="30" t="str">
        <f>IFERROR(VLOOKUP(A1755,'_holidays'!A1755:B3860,2, false),"Ns")</f>
        <v>Y</v>
      </c>
      <c r="C1755" s="30" t="str">
        <f>IFERROR(VLOOKUP(A1755,'_holidays'!A1755:C3860,3,False),"Ns")</f>
        <v>N</v>
      </c>
      <c r="D1755" s="27">
        <v>102684.515</v>
      </c>
      <c r="E1755" s="27">
        <f t="shared" si="1"/>
        <v>102684.515</v>
      </c>
      <c r="F1755" s="30" t="str">
        <f t="shared" si="2"/>
        <v>#N/A</v>
      </c>
      <c r="G1755" s="30" t="str">
        <f t="shared" si="3"/>
        <v>#N/A</v>
      </c>
      <c r="H1755" s="67">
        <f t="shared" si="4"/>
        <v>102684.515</v>
      </c>
    </row>
    <row r="1756">
      <c r="A1756" s="26">
        <v>43759.0</v>
      </c>
      <c r="B1756" s="30" t="str">
        <f>IFERROR(VLOOKUP(A1756,'_holidays'!A1756:B3861,2, false),"Ns")</f>
        <v>Y</v>
      </c>
      <c r="C1756" s="30" t="str">
        <f>IFERROR(VLOOKUP(A1756,'_holidays'!A1756:C3861,3,False),"Ns")</f>
        <v>N</v>
      </c>
      <c r="D1756" s="27">
        <v>114502.07</v>
      </c>
      <c r="E1756" s="27">
        <f t="shared" si="1"/>
        <v>114502.07</v>
      </c>
      <c r="F1756" s="30" t="str">
        <f t="shared" si="2"/>
        <v>#N/A</v>
      </c>
      <c r="G1756" s="30" t="str">
        <f t="shared" si="3"/>
        <v>#N/A</v>
      </c>
      <c r="H1756" s="67">
        <f t="shared" si="4"/>
        <v>114502.07</v>
      </c>
    </row>
    <row r="1757">
      <c r="A1757" s="26">
        <v>43760.0</v>
      </c>
      <c r="B1757" s="30" t="str">
        <f>IFERROR(VLOOKUP(A1757,'_holidays'!A1757:B3862,2, false),"Ns")</f>
        <v>Y</v>
      </c>
      <c r="C1757" s="30" t="str">
        <f>IFERROR(VLOOKUP(A1757,'_holidays'!A1757:C3862,3,False),"Ns")</f>
        <v>N</v>
      </c>
      <c r="D1757" s="27">
        <v>114108.545</v>
      </c>
      <c r="E1757" s="27">
        <f t="shared" si="1"/>
        <v>114108.545</v>
      </c>
      <c r="F1757" s="30" t="str">
        <f t="shared" si="2"/>
        <v>#N/A</v>
      </c>
      <c r="G1757" s="30" t="str">
        <f t="shared" si="3"/>
        <v>#N/A</v>
      </c>
      <c r="H1757" s="67">
        <f t="shared" si="4"/>
        <v>114108.545</v>
      </c>
    </row>
    <row r="1758">
      <c r="A1758" s="26">
        <v>43761.0</v>
      </c>
      <c r="B1758" s="30" t="str">
        <f>IFERROR(VLOOKUP(A1758,'_holidays'!A1758:B3863,2, false),"Ns")</f>
        <v>Y</v>
      </c>
      <c r="C1758" s="30" t="str">
        <f>IFERROR(VLOOKUP(A1758,'_holidays'!A1758:C3863,3,False),"Ns")</f>
        <v>N</v>
      </c>
      <c r="D1758" s="27">
        <v>114281.615</v>
      </c>
      <c r="E1758" s="27">
        <f t="shared" si="1"/>
        <v>114281.615</v>
      </c>
      <c r="F1758" s="30" t="str">
        <f t="shared" si="2"/>
        <v>#N/A</v>
      </c>
      <c r="G1758" s="30" t="str">
        <f t="shared" si="3"/>
        <v>#N/A</v>
      </c>
      <c r="H1758" s="67">
        <f t="shared" si="4"/>
        <v>114281.615</v>
      </c>
    </row>
    <row r="1759">
      <c r="A1759" s="26">
        <v>43762.0</v>
      </c>
      <c r="B1759" s="30" t="str">
        <f>IFERROR(VLOOKUP(A1759,'_holidays'!A1759:B3864,2, false),"Ns")</f>
        <v>Y</v>
      </c>
      <c r="C1759" s="30" t="str">
        <f>IFERROR(VLOOKUP(A1759,'_holidays'!A1759:C3864,3,False),"Ns")</f>
        <v>N</v>
      </c>
      <c r="D1759" s="27">
        <v>115442.655</v>
      </c>
      <c r="E1759" s="27">
        <f t="shared" si="1"/>
        <v>115442.655</v>
      </c>
      <c r="F1759" s="30" t="str">
        <f t="shared" si="2"/>
        <v>#N/A</v>
      </c>
      <c r="G1759" s="30" t="str">
        <f t="shared" si="3"/>
        <v>#N/A</v>
      </c>
      <c r="H1759" s="67">
        <f t="shared" si="4"/>
        <v>115442.655</v>
      </c>
    </row>
    <row r="1760">
      <c r="A1760" s="26">
        <v>43763.0</v>
      </c>
      <c r="B1760" s="30" t="str">
        <f>IFERROR(VLOOKUP(A1760,'_holidays'!A1760:B3865,2, false),"Ns")</f>
        <v>Y</v>
      </c>
      <c r="C1760" s="30" t="str">
        <f>IFERROR(VLOOKUP(A1760,'_holidays'!A1760:C3865,3,False),"Ns")</f>
        <v>N</v>
      </c>
      <c r="D1760" s="27">
        <v>109130.77</v>
      </c>
      <c r="E1760" s="27">
        <f t="shared" si="1"/>
        <v>109130.77</v>
      </c>
      <c r="F1760" s="30" t="str">
        <f t="shared" si="2"/>
        <v>#N/A</v>
      </c>
      <c r="G1760" s="30" t="str">
        <f t="shared" si="3"/>
        <v>#N/A</v>
      </c>
      <c r="H1760" s="67">
        <f t="shared" si="4"/>
        <v>109130.77</v>
      </c>
    </row>
    <row r="1761">
      <c r="A1761" s="26">
        <v>43764.0</v>
      </c>
      <c r="B1761" s="30" t="str">
        <f>IFERROR(VLOOKUP(A1761,'_holidays'!A1761:B3866,2, false),"Ns")</f>
        <v>Y</v>
      </c>
      <c r="C1761" s="30" t="str">
        <f>IFERROR(VLOOKUP(A1761,'_holidays'!A1761:C3866,3,False),"Ns")</f>
        <v>N</v>
      </c>
      <c r="D1761" s="27">
        <v>96698.285</v>
      </c>
      <c r="E1761" s="27">
        <f t="shared" si="1"/>
        <v>96698.285</v>
      </c>
      <c r="F1761" s="30" t="str">
        <f t="shared" si="2"/>
        <v>#N/A</v>
      </c>
      <c r="G1761" s="30" t="str">
        <f t="shared" si="3"/>
        <v>#N/A</v>
      </c>
      <c r="H1761" s="67">
        <f t="shared" si="4"/>
        <v>96698.285</v>
      </c>
    </row>
    <row r="1762">
      <c r="A1762" s="26">
        <v>43765.0</v>
      </c>
      <c r="B1762" s="30" t="str">
        <f>IFERROR(VLOOKUP(A1762,'_holidays'!A1762:B3867,2, false),"Ns")</f>
        <v>Y</v>
      </c>
      <c r="C1762" s="30" t="str">
        <f>IFERROR(VLOOKUP(A1762,'_holidays'!A1762:C3867,3,False),"Ns")</f>
        <v>N</v>
      </c>
      <c r="D1762" s="27">
        <v>102830.555</v>
      </c>
      <c r="E1762" s="27">
        <f t="shared" si="1"/>
        <v>102830.555</v>
      </c>
      <c r="F1762" s="30" t="str">
        <f t="shared" si="2"/>
        <v>#N/A</v>
      </c>
      <c r="G1762" s="30" t="str">
        <f t="shared" si="3"/>
        <v>#N/A</v>
      </c>
      <c r="H1762" s="67">
        <f t="shared" si="4"/>
        <v>102830.555</v>
      </c>
    </row>
    <row r="1763">
      <c r="A1763" s="26">
        <v>43766.0</v>
      </c>
      <c r="B1763" s="30" t="str">
        <f>IFERROR(VLOOKUP(A1763,'_holidays'!A1763:B3868,2, false),"Ns")</f>
        <v>Y</v>
      </c>
      <c r="C1763" s="30" t="str">
        <f>IFERROR(VLOOKUP(A1763,'_holidays'!A1763:C3868,3,False),"Ns")</f>
        <v>N</v>
      </c>
      <c r="D1763" s="27">
        <v>112634.635</v>
      </c>
      <c r="E1763" s="27">
        <f t="shared" si="1"/>
        <v>112634.635</v>
      </c>
      <c r="F1763" s="30" t="str">
        <f t="shared" si="2"/>
        <v>#N/A</v>
      </c>
      <c r="G1763" s="30" t="str">
        <f t="shared" si="3"/>
        <v>#N/A</v>
      </c>
      <c r="H1763" s="67">
        <f t="shared" si="4"/>
        <v>112634.635</v>
      </c>
    </row>
    <row r="1764">
      <c r="A1764" s="26">
        <v>43767.0</v>
      </c>
      <c r="B1764" s="30" t="str">
        <f>IFERROR(VLOOKUP(A1764,'_holidays'!A1764:B3869,2, false),"Ns")</f>
        <v>Y</v>
      </c>
      <c r="C1764" s="30" t="str">
        <f>IFERROR(VLOOKUP(A1764,'_holidays'!A1764:C3869,3,False),"Ns")</f>
        <v>N</v>
      </c>
      <c r="D1764" s="27">
        <v>111887.405</v>
      </c>
      <c r="E1764" s="27">
        <f t="shared" si="1"/>
        <v>111887.405</v>
      </c>
      <c r="F1764" s="30" t="str">
        <f t="shared" si="2"/>
        <v>#N/A</v>
      </c>
      <c r="G1764" s="30" t="str">
        <f t="shared" si="3"/>
        <v>#N/A</v>
      </c>
      <c r="H1764" s="67">
        <f t="shared" si="4"/>
        <v>111887.405</v>
      </c>
    </row>
    <row r="1765">
      <c r="A1765" s="26">
        <v>43768.0</v>
      </c>
      <c r="B1765" s="30" t="str">
        <f>IFERROR(VLOOKUP(A1765,'_holidays'!A1765:B3870,2, false),"Ns")</f>
        <v>Y</v>
      </c>
      <c r="C1765" s="30" t="str">
        <f>IFERROR(VLOOKUP(A1765,'_holidays'!A1765:C3870,3,False),"Ns")</f>
        <v>N</v>
      </c>
      <c r="D1765" s="27">
        <v>117375.73</v>
      </c>
      <c r="E1765" s="27">
        <f t="shared" si="1"/>
        <v>117375.73</v>
      </c>
      <c r="F1765" s="30" t="str">
        <f t="shared" si="2"/>
        <v>#N/A</v>
      </c>
      <c r="G1765" s="30" t="str">
        <f t="shared" si="3"/>
        <v>#N/A</v>
      </c>
      <c r="H1765" s="67">
        <f t="shared" si="4"/>
        <v>117375.73</v>
      </c>
    </row>
    <row r="1766">
      <c r="A1766" s="26">
        <v>43769.0</v>
      </c>
      <c r="B1766" s="30" t="str">
        <f>IFERROR(VLOOKUP(A1766,'_holidays'!A1766:B3871,2, false),"Ns")</f>
        <v>Y</v>
      </c>
      <c r="C1766" s="30" t="str">
        <f>IFERROR(VLOOKUP(A1766,'_holidays'!A1766:C3871,3,False),"Ns")</f>
        <v>N</v>
      </c>
      <c r="D1766" s="27">
        <v>121752.875</v>
      </c>
      <c r="E1766" s="27">
        <f t="shared" si="1"/>
        <v>121752.875</v>
      </c>
      <c r="F1766" s="30" t="str">
        <f t="shared" si="2"/>
        <v>#N/A</v>
      </c>
      <c r="G1766" s="30" t="str">
        <f t="shared" si="3"/>
        <v>#N/A</v>
      </c>
      <c r="H1766" s="67">
        <f t="shared" si="4"/>
        <v>121752.875</v>
      </c>
    </row>
    <row r="1767">
      <c r="A1767" s="26">
        <v>43770.0</v>
      </c>
      <c r="B1767" s="30" t="str">
        <f>IFERROR(VLOOKUP(A1767,'_holidays'!A1767:B3872,2, false),"Ns")</f>
        <v>Ns</v>
      </c>
      <c r="C1767" s="30" t="str">
        <f>IFERROR(VLOOKUP(A1767,'_holidays'!A1767:C3872,3,False),"Ns")</f>
        <v>Ns</v>
      </c>
      <c r="D1767" s="27">
        <v>130510.905</v>
      </c>
      <c r="E1767" s="27" t="str">
        <f t="shared" si="1"/>
        <v>#N/A</v>
      </c>
      <c r="F1767" s="30" t="str">
        <f t="shared" si="2"/>
        <v>#N/A</v>
      </c>
      <c r="G1767" s="30" t="str">
        <f t="shared" si="3"/>
        <v>#N/A</v>
      </c>
      <c r="H1767" s="65" t="str">
        <f t="shared" si="4"/>
        <v>#N/A</v>
      </c>
    </row>
    <row r="1768">
      <c r="A1768" s="26">
        <v>43771.0</v>
      </c>
      <c r="B1768" s="30" t="str">
        <f>IFERROR(VLOOKUP(A1768,'_holidays'!A1768:B3873,2, false),"Ns")</f>
        <v>Ns</v>
      </c>
      <c r="C1768" s="30" t="str">
        <f>IFERROR(VLOOKUP(A1768,'_holidays'!A1768:C3873,3,False),"Ns")</f>
        <v>Ns</v>
      </c>
      <c r="D1768" s="27">
        <v>105806.825</v>
      </c>
      <c r="E1768" s="27" t="str">
        <f t="shared" si="1"/>
        <v>#N/A</v>
      </c>
      <c r="F1768" s="30" t="str">
        <f t="shared" si="2"/>
        <v>#N/A</v>
      </c>
      <c r="G1768" s="30" t="str">
        <f t="shared" si="3"/>
        <v>#N/A</v>
      </c>
      <c r="H1768" s="65" t="str">
        <f t="shared" si="4"/>
        <v>#N/A</v>
      </c>
    </row>
    <row r="1769">
      <c r="A1769" s="26">
        <v>43772.0</v>
      </c>
      <c r="B1769" s="30" t="str">
        <f>IFERROR(VLOOKUP(A1769,'_holidays'!A1769:B3874,2, false),"Ns")</f>
        <v>Ns</v>
      </c>
      <c r="C1769" s="30" t="str">
        <f>IFERROR(VLOOKUP(A1769,'_holidays'!A1769:C3874,3,False),"Ns")</f>
        <v>Ns</v>
      </c>
      <c r="D1769" s="27">
        <v>96867.015</v>
      </c>
      <c r="E1769" s="27" t="str">
        <f t="shared" si="1"/>
        <v>#N/A</v>
      </c>
      <c r="F1769" s="30" t="str">
        <f t="shared" si="2"/>
        <v>#N/A</v>
      </c>
      <c r="G1769" s="30" t="str">
        <f t="shared" si="3"/>
        <v>#N/A</v>
      </c>
      <c r="H1769" s="65" t="str">
        <f t="shared" si="4"/>
        <v>#N/A</v>
      </c>
    </row>
    <row r="1770">
      <c r="A1770" s="26">
        <v>43773.0</v>
      </c>
      <c r="B1770" s="30" t="str">
        <f>IFERROR(VLOOKUP(A1770,'_holidays'!A1770:B3875,2, false),"Ns")</f>
        <v>Ns</v>
      </c>
      <c r="C1770" s="30" t="str">
        <f>IFERROR(VLOOKUP(A1770,'_holidays'!A1770:C3875,3,False),"Ns")</f>
        <v>Ns</v>
      </c>
      <c r="D1770" s="27">
        <v>107279.84</v>
      </c>
      <c r="E1770" s="27" t="str">
        <f t="shared" si="1"/>
        <v>#N/A</v>
      </c>
      <c r="F1770" s="30" t="str">
        <f t="shared" si="2"/>
        <v>#N/A</v>
      </c>
      <c r="G1770" s="30" t="str">
        <f t="shared" si="3"/>
        <v>#N/A</v>
      </c>
      <c r="H1770" s="65" t="str">
        <f t="shared" si="4"/>
        <v>#N/A</v>
      </c>
    </row>
    <row r="1771">
      <c r="A1771" s="26">
        <v>43774.0</v>
      </c>
      <c r="B1771" s="30" t="str">
        <f>IFERROR(VLOOKUP(A1771,'_holidays'!A1771:B3876,2, false),"Ns")</f>
        <v>Ns</v>
      </c>
      <c r="C1771" s="30" t="str">
        <f>IFERROR(VLOOKUP(A1771,'_holidays'!A1771:C3876,3,False),"Ns")</f>
        <v>Ns</v>
      </c>
      <c r="D1771" s="27">
        <v>96817.0</v>
      </c>
      <c r="E1771" s="27" t="str">
        <f t="shared" si="1"/>
        <v>#N/A</v>
      </c>
      <c r="F1771" s="30" t="str">
        <f t="shared" si="2"/>
        <v>#N/A</v>
      </c>
      <c r="G1771" s="30" t="str">
        <f t="shared" si="3"/>
        <v>#N/A</v>
      </c>
      <c r="H1771" s="65" t="str">
        <f t="shared" si="4"/>
        <v>#N/A</v>
      </c>
    </row>
    <row r="1772">
      <c r="A1772" s="26">
        <v>43775.0</v>
      </c>
      <c r="B1772" s="30" t="str">
        <f>IFERROR(VLOOKUP(A1772,'_holidays'!A1772:B3877,2, false),"Ns")</f>
        <v>Ns</v>
      </c>
      <c r="C1772" s="30" t="str">
        <f>IFERROR(VLOOKUP(A1772,'_holidays'!A1772:C3877,3,False),"Ns")</f>
        <v>Ns</v>
      </c>
      <c r="D1772" s="27">
        <v>104381.38</v>
      </c>
      <c r="E1772" s="27" t="str">
        <f t="shared" si="1"/>
        <v>#N/A</v>
      </c>
      <c r="F1772" s="30" t="str">
        <f t="shared" si="2"/>
        <v>#N/A</v>
      </c>
      <c r="G1772" s="30" t="str">
        <f t="shared" si="3"/>
        <v>#N/A</v>
      </c>
      <c r="H1772" s="65" t="str">
        <f t="shared" si="4"/>
        <v>#N/A</v>
      </c>
    </row>
    <row r="1773">
      <c r="A1773" s="26">
        <v>43776.0</v>
      </c>
      <c r="B1773" s="30" t="str">
        <f>IFERROR(VLOOKUP(A1773,'_holidays'!A1773:B3878,2, false),"Ns")</f>
        <v>Ns</v>
      </c>
      <c r="C1773" s="30" t="str">
        <f>IFERROR(VLOOKUP(A1773,'_holidays'!A1773:C3878,3,False),"Ns")</f>
        <v>Ns</v>
      </c>
      <c r="D1773" s="27">
        <v>115132.64</v>
      </c>
      <c r="E1773" s="27" t="str">
        <f t="shared" si="1"/>
        <v>#N/A</v>
      </c>
      <c r="F1773" s="30" t="str">
        <f t="shared" si="2"/>
        <v>#N/A</v>
      </c>
      <c r="G1773" s="30" t="str">
        <f t="shared" si="3"/>
        <v>#N/A</v>
      </c>
      <c r="H1773" s="65" t="str">
        <f t="shared" si="4"/>
        <v>#N/A</v>
      </c>
    </row>
    <row r="1774">
      <c r="A1774" s="26">
        <v>43777.0</v>
      </c>
      <c r="B1774" s="30" t="str">
        <f>IFERROR(VLOOKUP(A1774,'_holidays'!A1774:B3879,2, false),"Ns")</f>
        <v>Ns</v>
      </c>
      <c r="C1774" s="30" t="str">
        <f>IFERROR(VLOOKUP(A1774,'_holidays'!A1774:C3879,3,False),"Ns")</f>
        <v>Ns</v>
      </c>
      <c r="D1774" s="27">
        <v>113954.78</v>
      </c>
      <c r="E1774" s="27" t="str">
        <f t="shared" si="1"/>
        <v>#N/A</v>
      </c>
      <c r="F1774" s="30" t="str">
        <f t="shared" si="2"/>
        <v>#N/A</v>
      </c>
      <c r="G1774" s="30" t="str">
        <f t="shared" si="3"/>
        <v>#N/A</v>
      </c>
      <c r="H1774" s="65" t="str">
        <f t="shared" si="4"/>
        <v>#N/A</v>
      </c>
    </row>
    <row r="1775">
      <c r="A1775" s="26">
        <v>43778.0</v>
      </c>
      <c r="B1775" s="30" t="str">
        <f>IFERROR(VLOOKUP(A1775,'_holidays'!A1775:B3880,2, false),"Ns")</f>
        <v>Ns</v>
      </c>
      <c r="C1775" s="30" t="str">
        <f>IFERROR(VLOOKUP(A1775,'_holidays'!A1775:C3880,3,False),"Ns")</f>
        <v>Ns</v>
      </c>
      <c r="D1775" s="27">
        <v>108924.79</v>
      </c>
      <c r="E1775" s="27" t="str">
        <f t="shared" si="1"/>
        <v>#N/A</v>
      </c>
      <c r="F1775" s="30" t="str">
        <f t="shared" si="2"/>
        <v>#N/A</v>
      </c>
      <c r="G1775" s="30" t="str">
        <f t="shared" si="3"/>
        <v>#N/A</v>
      </c>
      <c r="H1775" s="65" t="str">
        <f t="shared" si="4"/>
        <v>#N/A</v>
      </c>
    </row>
    <row r="1776">
      <c r="A1776" s="26">
        <v>43779.0</v>
      </c>
      <c r="B1776" s="30" t="str">
        <f>IFERROR(VLOOKUP(A1776,'_holidays'!A1776:B3881,2, false),"Ns")</f>
        <v>Ns</v>
      </c>
      <c r="C1776" s="30" t="str">
        <f>IFERROR(VLOOKUP(A1776,'_holidays'!A1776:C3881,3,False),"Ns")</f>
        <v>Ns</v>
      </c>
      <c r="D1776" s="27">
        <v>101550.045</v>
      </c>
      <c r="E1776" s="27" t="str">
        <f t="shared" si="1"/>
        <v>#N/A</v>
      </c>
      <c r="F1776" s="30" t="str">
        <f t="shared" si="2"/>
        <v>#N/A</v>
      </c>
      <c r="G1776" s="30" t="str">
        <f t="shared" si="3"/>
        <v>#N/A</v>
      </c>
      <c r="H1776" s="65" t="str">
        <f t="shared" si="4"/>
        <v>#N/A</v>
      </c>
    </row>
    <row r="1777">
      <c r="A1777" s="26">
        <v>43780.0</v>
      </c>
      <c r="B1777" s="30" t="str">
        <f>IFERROR(VLOOKUP(A1777,'_holidays'!A1777:B3882,2, false),"Ns")</f>
        <v>Y</v>
      </c>
      <c r="C1777" s="30" t="str">
        <f>IFERROR(VLOOKUP(A1777,'_holidays'!A1777:C3882,3,False),"Ns")</f>
        <v>N</v>
      </c>
      <c r="D1777" s="27">
        <v>106758.95</v>
      </c>
      <c r="E1777" s="27">
        <f t="shared" si="1"/>
        <v>106758.95</v>
      </c>
      <c r="F1777" s="30" t="str">
        <f t="shared" si="2"/>
        <v>#N/A</v>
      </c>
      <c r="G1777" s="30" t="str">
        <f t="shared" si="3"/>
        <v>#N/A</v>
      </c>
      <c r="H1777" s="67">
        <f t="shared" si="4"/>
        <v>106758.95</v>
      </c>
    </row>
    <row r="1778">
      <c r="A1778" s="26">
        <v>43781.0</v>
      </c>
      <c r="B1778" s="30" t="str">
        <f>IFERROR(VLOOKUP(A1778,'_holidays'!A1778:B3883,2, false),"Ns")</f>
        <v>Y</v>
      </c>
      <c r="C1778" s="30" t="str">
        <f>IFERROR(VLOOKUP(A1778,'_holidays'!A1778:C3883,3,False),"Ns")</f>
        <v>N</v>
      </c>
      <c r="D1778" s="27">
        <v>104303.46</v>
      </c>
      <c r="E1778" s="27">
        <f t="shared" si="1"/>
        <v>104303.46</v>
      </c>
      <c r="F1778" s="30" t="str">
        <f t="shared" si="2"/>
        <v>#N/A</v>
      </c>
      <c r="G1778" s="30" t="str">
        <f t="shared" si="3"/>
        <v>#N/A</v>
      </c>
      <c r="H1778" s="67">
        <f t="shared" si="4"/>
        <v>104303.46</v>
      </c>
    </row>
    <row r="1779">
      <c r="A1779" s="26">
        <v>43782.0</v>
      </c>
      <c r="B1779" s="30" t="str">
        <f>IFERROR(VLOOKUP(A1779,'_holidays'!A1779:B3884,2, false),"Ns")</f>
        <v>Y</v>
      </c>
      <c r="C1779" s="30" t="str">
        <f>IFERROR(VLOOKUP(A1779,'_holidays'!A1779:C3884,3,False),"Ns")</f>
        <v>N</v>
      </c>
      <c r="D1779" s="27">
        <v>112573.54</v>
      </c>
      <c r="E1779" s="27">
        <f t="shared" si="1"/>
        <v>112573.54</v>
      </c>
      <c r="F1779" s="30" t="str">
        <f t="shared" si="2"/>
        <v>#N/A</v>
      </c>
      <c r="G1779" s="30" t="str">
        <f t="shared" si="3"/>
        <v>#N/A</v>
      </c>
      <c r="H1779" s="67">
        <f t="shared" si="4"/>
        <v>112573.54</v>
      </c>
    </row>
    <row r="1780">
      <c r="A1780" s="26">
        <v>43783.0</v>
      </c>
      <c r="B1780" s="30" t="str">
        <f>IFERROR(VLOOKUP(A1780,'_holidays'!A1780:B3885,2, false),"Ns")</f>
        <v>Y</v>
      </c>
      <c r="C1780" s="30" t="str">
        <f>IFERROR(VLOOKUP(A1780,'_holidays'!A1780:C3885,3,False),"Ns")</f>
        <v>N</v>
      </c>
      <c r="D1780" s="27">
        <v>109828.93</v>
      </c>
      <c r="E1780" s="27">
        <f t="shared" si="1"/>
        <v>109828.93</v>
      </c>
      <c r="F1780" s="30" t="str">
        <f t="shared" si="2"/>
        <v>#N/A</v>
      </c>
      <c r="G1780" s="30" t="str">
        <f t="shared" si="3"/>
        <v>#N/A</v>
      </c>
      <c r="H1780" s="67">
        <f t="shared" si="4"/>
        <v>109828.93</v>
      </c>
    </row>
    <row r="1781">
      <c r="A1781" s="26">
        <v>43784.0</v>
      </c>
      <c r="B1781" s="30" t="str">
        <f>IFERROR(VLOOKUP(A1781,'_holidays'!A1781:B3886,2, false),"Ns")</f>
        <v>Y</v>
      </c>
      <c r="C1781" s="30" t="str">
        <f>IFERROR(VLOOKUP(A1781,'_holidays'!A1781:C3886,3,False),"Ns")</f>
        <v>N</v>
      </c>
      <c r="D1781" s="27">
        <v>110954.755</v>
      </c>
      <c r="E1781" s="27">
        <f t="shared" si="1"/>
        <v>110954.755</v>
      </c>
      <c r="F1781" s="30" t="str">
        <f t="shared" si="2"/>
        <v>#N/A</v>
      </c>
      <c r="G1781" s="30" t="str">
        <f t="shared" si="3"/>
        <v>#N/A</v>
      </c>
      <c r="H1781" s="67">
        <f t="shared" si="4"/>
        <v>110954.755</v>
      </c>
    </row>
    <row r="1782">
      <c r="A1782" s="26">
        <v>43785.0</v>
      </c>
      <c r="B1782" s="30" t="str">
        <f>IFERROR(VLOOKUP(A1782,'_holidays'!A1782:B3887,2, false),"Ns")</f>
        <v>Y</v>
      </c>
      <c r="C1782" s="30" t="str">
        <f>IFERROR(VLOOKUP(A1782,'_holidays'!A1782:C3887,3,False),"Ns")</f>
        <v>N</v>
      </c>
      <c r="D1782" s="27">
        <v>97646.12</v>
      </c>
      <c r="E1782" s="27">
        <f t="shared" si="1"/>
        <v>97646.12</v>
      </c>
      <c r="F1782" s="30" t="str">
        <f t="shared" si="2"/>
        <v>#N/A</v>
      </c>
      <c r="G1782" s="30" t="str">
        <f t="shared" si="3"/>
        <v>#N/A</v>
      </c>
      <c r="H1782" s="67">
        <f t="shared" si="4"/>
        <v>97646.12</v>
      </c>
    </row>
    <row r="1783">
      <c r="A1783" s="26">
        <v>43786.0</v>
      </c>
      <c r="B1783" s="30" t="str">
        <f>IFERROR(VLOOKUP(A1783,'_holidays'!A1783:B3888,2, false),"Ns")</f>
        <v>Y</v>
      </c>
      <c r="C1783" s="30" t="str">
        <f>IFERROR(VLOOKUP(A1783,'_holidays'!A1783:C3888,3,False),"Ns")</f>
        <v>N</v>
      </c>
      <c r="D1783" s="27">
        <v>96742.49</v>
      </c>
      <c r="E1783" s="27">
        <f t="shared" si="1"/>
        <v>96742.49</v>
      </c>
      <c r="F1783" s="30" t="str">
        <f t="shared" si="2"/>
        <v>#N/A</v>
      </c>
      <c r="G1783" s="30" t="str">
        <f t="shared" si="3"/>
        <v>#N/A</v>
      </c>
      <c r="H1783" s="67">
        <f t="shared" si="4"/>
        <v>96742.49</v>
      </c>
    </row>
    <row r="1784">
      <c r="A1784" s="26">
        <v>43787.0</v>
      </c>
      <c r="B1784" s="30" t="str">
        <f>IFERROR(VLOOKUP(A1784,'_holidays'!A1784:B3889,2, false),"Ns")</f>
        <v>Y</v>
      </c>
      <c r="C1784" s="30" t="str">
        <f>IFERROR(VLOOKUP(A1784,'_holidays'!A1784:C3889,3,False),"Ns")</f>
        <v>N</v>
      </c>
      <c r="D1784" s="27">
        <v>109148.25</v>
      </c>
      <c r="E1784" s="27">
        <f t="shared" si="1"/>
        <v>109148.25</v>
      </c>
      <c r="F1784" s="30" t="str">
        <f t="shared" si="2"/>
        <v>#N/A</v>
      </c>
      <c r="G1784" s="30" t="str">
        <f t="shared" si="3"/>
        <v>#N/A</v>
      </c>
      <c r="H1784" s="67">
        <f t="shared" si="4"/>
        <v>109148.25</v>
      </c>
    </row>
    <row r="1785">
      <c r="A1785" s="26">
        <v>43788.0</v>
      </c>
      <c r="B1785" s="30" t="str">
        <f>IFERROR(VLOOKUP(A1785,'_holidays'!A1785:B3890,2, false),"Ns")</f>
        <v>Y</v>
      </c>
      <c r="C1785" s="30" t="str">
        <f>IFERROR(VLOOKUP(A1785,'_holidays'!A1785:C3890,3,False),"Ns")</f>
        <v>N</v>
      </c>
      <c r="D1785" s="27">
        <v>112033.87</v>
      </c>
      <c r="E1785" s="27">
        <f t="shared" si="1"/>
        <v>112033.87</v>
      </c>
      <c r="F1785" s="30" t="str">
        <f t="shared" si="2"/>
        <v>#N/A</v>
      </c>
      <c r="G1785" s="30" t="str">
        <f t="shared" si="3"/>
        <v>#N/A</v>
      </c>
      <c r="H1785" s="67">
        <f t="shared" si="4"/>
        <v>112033.87</v>
      </c>
    </row>
    <row r="1786">
      <c r="A1786" s="26">
        <v>43789.0</v>
      </c>
      <c r="B1786" s="30" t="str">
        <f>IFERROR(VLOOKUP(A1786,'_holidays'!A1786:B3891,2, false),"Ns")</f>
        <v>Y</v>
      </c>
      <c r="C1786" s="30" t="str">
        <f>IFERROR(VLOOKUP(A1786,'_holidays'!A1786:C3891,3,False),"Ns")</f>
        <v>N</v>
      </c>
      <c r="D1786" s="27">
        <v>119736.125</v>
      </c>
      <c r="E1786" s="27">
        <f t="shared" si="1"/>
        <v>119736.125</v>
      </c>
      <c r="F1786" s="30" t="str">
        <f t="shared" si="2"/>
        <v>#N/A</v>
      </c>
      <c r="G1786" s="30" t="str">
        <f t="shared" si="3"/>
        <v>#N/A</v>
      </c>
      <c r="H1786" s="67">
        <f t="shared" si="4"/>
        <v>119736.125</v>
      </c>
    </row>
    <row r="1787">
      <c r="A1787" s="26">
        <v>43790.0</v>
      </c>
      <c r="B1787" s="30" t="str">
        <f>IFERROR(VLOOKUP(A1787,'_holidays'!A1787:B3892,2, false),"Ns")</f>
        <v>Y</v>
      </c>
      <c r="C1787" s="30" t="str">
        <f>IFERROR(VLOOKUP(A1787,'_holidays'!A1787:C3892,3,False),"Ns")</f>
        <v>N</v>
      </c>
      <c r="D1787" s="27">
        <v>131312.0</v>
      </c>
      <c r="E1787" s="27">
        <f t="shared" si="1"/>
        <v>131312</v>
      </c>
      <c r="F1787" s="30" t="str">
        <f t="shared" si="2"/>
        <v>#N/A</v>
      </c>
      <c r="G1787" s="30" t="str">
        <f t="shared" si="3"/>
        <v>#N/A</v>
      </c>
      <c r="H1787" s="67">
        <f t="shared" si="4"/>
        <v>131312</v>
      </c>
    </row>
    <row r="1788">
      <c r="A1788" s="26">
        <v>43791.0</v>
      </c>
      <c r="B1788" s="30" t="str">
        <f>IFERROR(VLOOKUP(A1788,'_holidays'!A1788:B3893,2, false),"Ns")</f>
        <v>Y</v>
      </c>
      <c r="C1788" s="30" t="str">
        <f>IFERROR(VLOOKUP(A1788,'_holidays'!A1788:C3893,3,False),"Ns")</f>
        <v>N</v>
      </c>
      <c r="D1788" s="27">
        <v>109049.365</v>
      </c>
      <c r="E1788" s="27">
        <f t="shared" si="1"/>
        <v>109049.365</v>
      </c>
      <c r="F1788" s="30" t="str">
        <f t="shared" si="2"/>
        <v>#N/A</v>
      </c>
      <c r="G1788" s="30" t="str">
        <f t="shared" si="3"/>
        <v>#N/A</v>
      </c>
      <c r="H1788" s="67">
        <f t="shared" si="4"/>
        <v>109049.365</v>
      </c>
    </row>
    <row r="1789">
      <c r="A1789" s="26">
        <v>43792.0</v>
      </c>
      <c r="B1789" s="30" t="str">
        <f>IFERROR(VLOOKUP(A1789,'_holidays'!A1789:B3894,2, false),"Ns")</f>
        <v>Y</v>
      </c>
      <c r="C1789" s="30" t="str">
        <f>IFERROR(VLOOKUP(A1789,'_holidays'!A1789:C3894,3,False),"Ns")</f>
        <v>N</v>
      </c>
      <c r="D1789" s="27">
        <v>97245.765</v>
      </c>
      <c r="E1789" s="27">
        <f t="shared" si="1"/>
        <v>97245.765</v>
      </c>
      <c r="F1789" s="30" t="str">
        <f t="shared" si="2"/>
        <v>#N/A</v>
      </c>
      <c r="G1789" s="30" t="str">
        <f t="shared" si="3"/>
        <v>#N/A</v>
      </c>
      <c r="H1789" s="67">
        <f t="shared" si="4"/>
        <v>97245.765</v>
      </c>
    </row>
    <row r="1790">
      <c r="A1790" s="26">
        <v>43793.0</v>
      </c>
      <c r="B1790" s="30" t="str">
        <f>IFERROR(VLOOKUP(A1790,'_holidays'!A1790:B3895,2, false),"Ns")</f>
        <v>Y</v>
      </c>
      <c r="C1790" s="30" t="str">
        <f>IFERROR(VLOOKUP(A1790,'_holidays'!A1790:C3895,3,False),"Ns")</f>
        <v>N</v>
      </c>
      <c r="D1790" s="27">
        <v>96778.25</v>
      </c>
      <c r="E1790" s="27">
        <f t="shared" si="1"/>
        <v>96778.25</v>
      </c>
      <c r="F1790" s="30" t="str">
        <f t="shared" si="2"/>
        <v>#N/A</v>
      </c>
      <c r="G1790" s="30" t="str">
        <f t="shared" si="3"/>
        <v>#N/A</v>
      </c>
      <c r="H1790" s="67">
        <f t="shared" si="4"/>
        <v>96778.25</v>
      </c>
    </row>
    <row r="1791">
      <c r="A1791" s="26">
        <v>43794.0</v>
      </c>
      <c r="B1791" s="30" t="str">
        <f>IFERROR(VLOOKUP(A1791,'_holidays'!A1791:B3896,2, false),"Ns")</f>
        <v>Y</v>
      </c>
      <c r="C1791" s="30" t="str">
        <f>IFERROR(VLOOKUP(A1791,'_holidays'!A1791:C3896,3,False),"Ns")</f>
        <v>N</v>
      </c>
      <c r="D1791" s="27">
        <v>113899.3</v>
      </c>
      <c r="E1791" s="27">
        <f t="shared" si="1"/>
        <v>113899.3</v>
      </c>
      <c r="F1791" s="30" t="str">
        <f t="shared" si="2"/>
        <v>#N/A</v>
      </c>
      <c r="G1791" s="30" t="str">
        <f t="shared" si="3"/>
        <v>#N/A</v>
      </c>
      <c r="H1791" s="67">
        <f t="shared" si="4"/>
        <v>113899.3</v>
      </c>
    </row>
    <row r="1792">
      <c r="A1792" s="26">
        <v>43795.0</v>
      </c>
      <c r="B1792" s="30" t="str">
        <f>IFERROR(VLOOKUP(A1792,'_holidays'!A1792:B3897,2, false),"Ns")</f>
        <v>Y</v>
      </c>
      <c r="C1792" s="30" t="str">
        <f>IFERROR(VLOOKUP(A1792,'_holidays'!A1792:C3897,3,False),"Ns")</f>
        <v>N</v>
      </c>
      <c r="D1792" s="27">
        <v>107629.16</v>
      </c>
      <c r="E1792" s="27">
        <f t="shared" si="1"/>
        <v>107629.16</v>
      </c>
      <c r="F1792" s="30" t="str">
        <f t="shared" si="2"/>
        <v>#N/A</v>
      </c>
      <c r="G1792" s="30" t="str">
        <f t="shared" si="3"/>
        <v>#N/A</v>
      </c>
      <c r="H1792" s="67">
        <f t="shared" si="4"/>
        <v>107629.16</v>
      </c>
    </row>
    <row r="1793">
      <c r="A1793" s="26">
        <v>43796.0</v>
      </c>
      <c r="B1793" s="30" t="str">
        <f>IFERROR(VLOOKUP(A1793,'_holidays'!A1793:B3898,2, false),"Ns")</f>
        <v>Y</v>
      </c>
      <c r="C1793" s="30" t="str">
        <f>IFERROR(VLOOKUP(A1793,'_holidays'!A1793:C3898,3,False),"Ns")</f>
        <v>N</v>
      </c>
      <c r="D1793" s="27">
        <v>108417.695</v>
      </c>
      <c r="E1793" s="27">
        <f t="shared" si="1"/>
        <v>108417.695</v>
      </c>
      <c r="F1793" s="30" t="str">
        <f t="shared" si="2"/>
        <v>#N/A</v>
      </c>
      <c r="G1793" s="30" t="str">
        <f t="shared" si="3"/>
        <v>#N/A</v>
      </c>
      <c r="H1793" s="67">
        <f t="shared" si="4"/>
        <v>108417.695</v>
      </c>
    </row>
    <row r="1794">
      <c r="A1794" s="26">
        <v>43797.0</v>
      </c>
      <c r="B1794" s="30" t="str">
        <f>IFERROR(VLOOKUP(A1794,'_holidays'!A1794:B3899,2, false),"Ns")</f>
        <v>Y</v>
      </c>
      <c r="C1794" s="30" t="str">
        <f>IFERROR(VLOOKUP(A1794,'_holidays'!A1794:C3899,3,False),"Ns")</f>
        <v>N</v>
      </c>
      <c r="D1794" s="27">
        <v>112735.875</v>
      </c>
      <c r="E1794" s="27">
        <f t="shared" si="1"/>
        <v>112735.875</v>
      </c>
      <c r="F1794" s="30" t="str">
        <f t="shared" si="2"/>
        <v>#N/A</v>
      </c>
      <c r="G1794" s="30" t="str">
        <f t="shared" si="3"/>
        <v>#N/A</v>
      </c>
      <c r="H1794" s="67">
        <f t="shared" si="4"/>
        <v>112735.875</v>
      </c>
    </row>
    <row r="1795">
      <c r="A1795" s="26">
        <v>43798.0</v>
      </c>
      <c r="B1795" s="30" t="str">
        <f>IFERROR(VLOOKUP(A1795,'_holidays'!A1795:B3900,2, false),"Ns")</f>
        <v>Y</v>
      </c>
      <c r="C1795" s="30" t="str">
        <f>IFERROR(VLOOKUP(A1795,'_holidays'!A1795:C3900,3,False),"Ns")</f>
        <v>N</v>
      </c>
      <c r="D1795" s="27">
        <v>114799.91</v>
      </c>
      <c r="E1795" s="27">
        <f t="shared" si="1"/>
        <v>114799.91</v>
      </c>
      <c r="F1795" s="30" t="str">
        <f t="shared" si="2"/>
        <v>#N/A</v>
      </c>
      <c r="G1795" s="30" t="str">
        <f t="shared" si="3"/>
        <v>#N/A</v>
      </c>
      <c r="H1795" s="67">
        <f t="shared" si="4"/>
        <v>114799.91</v>
      </c>
    </row>
    <row r="1796">
      <c r="A1796" s="26">
        <v>43799.0</v>
      </c>
      <c r="B1796" s="30" t="str">
        <f>IFERROR(VLOOKUP(A1796,'_holidays'!A1796:B3901,2, false),"Ns")</f>
        <v>Y</v>
      </c>
      <c r="C1796" s="30" t="str">
        <f>IFERROR(VLOOKUP(A1796,'_holidays'!A1796:C3901,3,False),"Ns")</f>
        <v>N</v>
      </c>
      <c r="D1796" s="27">
        <v>98959.56</v>
      </c>
      <c r="E1796" s="27">
        <f t="shared" si="1"/>
        <v>98959.56</v>
      </c>
      <c r="F1796" s="30" t="str">
        <f t="shared" si="2"/>
        <v>#N/A</v>
      </c>
      <c r="G1796" s="30" t="str">
        <f t="shared" si="3"/>
        <v>#N/A</v>
      </c>
      <c r="H1796" s="67">
        <f t="shared" si="4"/>
        <v>98959.56</v>
      </c>
    </row>
    <row r="1797">
      <c r="A1797" s="26">
        <v>43800.0</v>
      </c>
      <c r="B1797" s="30" t="str">
        <f>IFERROR(VLOOKUP(A1797,'_holidays'!A1797:B3902,2, false),"Ns")</f>
        <v>Ns</v>
      </c>
      <c r="C1797" s="30" t="str">
        <f>IFERROR(VLOOKUP(A1797,'_holidays'!A1797:C3902,3,False),"Ns")</f>
        <v>Ns</v>
      </c>
      <c r="D1797" s="27">
        <v>100233.98</v>
      </c>
      <c r="E1797" s="27" t="str">
        <f t="shared" si="1"/>
        <v>#N/A</v>
      </c>
      <c r="F1797" s="30" t="str">
        <f t="shared" si="2"/>
        <v>#N/A</v>
      </c>
      <c r="G1797" s="30" t="str">
        <f t="shared" si="3"/>
        <v>#N/A</v>
      </c>
      <c r="H1797" s="65" t="str">
        <f t="shared" si="4"/>
        <v>#N/A</v>
      </c>
    </row>
    <row r="1798">
      <c r="A1798" s="26">
        <v>43801.0</v>
      </c>
      <c r="B1798" s="30" t="str">
        <f>IFERROR(VLOOKUP(A1798,'_holidays'!A1798:B3903,2, false),"Ns")</f>
        <v>Ns</v>
      </c>
      <c r="C1798" s="30" t="str">
        <f>IFERROR(VLOOKUP(A1798,'_holidays'!A1798:C3903,3,False),"Ns")</f>
        <v>Ns</v>
      </c>
      <c r="D1798" s="27">
        <v>110609.4</v>
      </c>
      <c r="E1798" s="27" t="str">
        <f t="shared" si="1"/>
        <v>#N/A</v>
      </c>
      <c r="F1798" s="30" t="str">
        <f t="shared" si="2"/>
        <v>#N/A</v>
      </c>
      <c r="G1798" s="30" t="str">
        <f t="shared" si="3"/>
        <v>#N/A</v>
      </c>
      <c r="H1798" s="65" t="str">
        <f t="shared" si="4"/>
        <v>#N/A</v>
      </c>
    </row>
    <row r="1799">
      <c r="A1799" s="26">
        <v>43802.0</v>
      </c>
      <c r="B1799" s="30" t="str">
        <f>IFERROR(VLOOKUP(A1799,'_holidays'!A1799:B3904,2, false),"Ns")</f>
        <v>Ns</v>
      </c>
      <c r="C1799" s="30" t="str">
        <f>IFERROR(VLOOKUP(A1799,'_holidays'!A1799:C3904,3,False),"Ns")</f>
        <v>Ns</v>
      </c>
      <c r="D1799" s="27">
        <v>109094.04</v>
      </c>
      <c r="E1799" s="27" t="str">
        <f t="shared" si="1"/>
        <v>#N/A</v>
      </c>
      <c r="F1799" s="30" t="str">
        <f t="shared" si="2"/>
        <v>#N/A</v>
      </c>
      <c r="G1799" s="30" t="str">
        <f t="shared" si="3"/>
        <v>#N/A</v>
      </c>
      <c r="H1799" s="65" t="str">
        <f t="shared" si="4"/>
        <v>#N/A</v>
      </c>
    </row>
    <row r="1800">
      <c r="A1800" s="26">
        <v>43803.0</v>
      </c>
      <c r="B1800" s="30" t="str">
        <f>IFERROR(VLOOKUP(A1800,'_holidays'!A1800:B3905,2, false),"Ns")</f>
        <v>Ns</v>
      </c>
      <c r="C1800" s="30" t="str">
        <f>IFERROR(VLOOKUP(A1800,'_holidays'!A1800:C3905,3,False),"Ns")</f>
        <v>Ns</v>
      </c>
      <c r="D1800" s="27">
        <v>107400.705</v>
      </c>
      <c r="E1800" s="27" t="str">
        <f t="shared" si="1"/>
        <v>#N/A</v>
      </c>
      <c r="F1800" s="30" t="str">
        <f t="shared" si="2"/>
        <v>#N/A</v>
      </c>
      <c r="G1800" s="30" t="str">
        <f t="shared" si="3"/>
        <v>#N/A</v>
      </c>
      <c r="H1800" s="65" t="str">
        <f t="shared" si="4"/>
        <v>#N/A</v>
      </c>
    </row>
    <row r="1801">
      <c r="A1801" s="26">
        <v>43804.0</v>
      </c>
      <c r="B1801" s="30" t="str">
        <f>IFERROR(VLOOKUP(A1801,'_holidays'!A1801:B3906,2, false),"Ns")</f>
        <v>Ns</v>
      </c>
      <c r="C1801" s="30" t="str">
        <f>IFERROR(VLOOKUP(A1801,'_holidays'!A1801:C3906,3,False),"Ns")</f>
        <v>Ns</v>
      </c>
      <c r="D1801" s="27">
        <v>107891.69</v>
      </c>
      <c r="E1801" s="27" t="str">
        <f t="shared" si="1"/>
        <v>#N/A</v>
      </c>
      <c r="F1801" s="30" t="str">
        <f t="shared" si="2"/>
        <v>#N/A</v>
      </c>
      <c r="G1801" s="30" t="str">
        <f t="shared" si="3"/>
        <v>#N/A</v>
      </c>
      <c r="H1801" s="65" t="str">
        <f t="shared" si="4"/>
        <v>#N/A</v>
      </c>
    </row>
    <row r="1802">
      <c r="A1802" s="26">
        <v>43805.0</v>
      </c>
      <c r="B1802" s="30" t="str">
        <f>IFERROR(VLOOKUP(A1802,'_holidays'!A1802:B3907,2, false),"Ns")</f>
        <v>Ns</v>
      </c>
      <c r="C1802" s="30" t="str">
        <f>IFERROR(VLOOKUP(A1802,'_holidays'!A1802:C3907,3,False),"Ns")</f>
        <v>Ns</v>
      </c>
      <c r="D1802" s="27">
        <v>105028.985</v>
      </c>
      <c r="E1802" s="27" t="str">
        <f t="shared" si="1"/>
        <v>#N/A</v>
      </c>
      <c r="F1802" s="30" t="str">
        <f t="shared" si="2"/>
        <v>#N/A</v>
      </c>
      <c r="G1802" s="30" t="str">
        <f t="shared" si="3"/>
        <v>#N/A</v>
      </c>
      <c r="H1802" s="65" t="str">
        <f t="shared" si="4"/>
        <v>#N/A</v>
      </c>
    </row>
    <row r="1803">
      <c r="A1803" s="26">
        <v>43806.0</v>
      </c>
      <c r="B1803" s="30" t="str">
        <f>IFERROR(VLOOKUP(A1803,'_holidays'!A1803:B3908,2, false),"Ns")</f>
        <v>Ns</v>
      </c>
      <c r="C1803" s="30" t="str">
        <f>IFERROR(VLOOKUP(A1803,'_holidays'!A1803:C3908,3,False),"Ns")</f>
        <v>Ns</v>
      </c>
      <c r="D1803" s="27">
        <v>95436.3</v>
      </c>
      <c r="E1803" s="27" t="str">
        <f t="shared" si="1"/>
        <v>#N/A</v>
      </c>
      <c r="F1803" s="30" t="str">
        <f t="shared" si="2"/>
        <v>#N/A</v>
      </c>
      <c r="G1803" s="30" t="str">
        <f t="shared" si="3"/>
        <v>#N/A</v>
      </c>
      <c r="H1803" s="65" t="str">
        <f t="shared" si="4"/>
        <v>#N/A</v>
      </c>
    </row>
    <row r="1804">
      <c r="A1804" s="26">
        <v>43807.0</v>
      </c>
      <c r="B1804" s="30" t="str">
        <f>IFERROR(VLOOKUP(A1804,'_holidays'!A1804:B3909,2, false),"Ns")</f>
        <v>Ns</v>
      </c>
      <c r="C1804" s="30" t="str">
        <f>IFERROR(VLOOKUP(A1804,'_holidays'!A1804:C3909,3,False),"Ns")</f>
        <v>Ns</v>
      </c>
      <c r="D1804" s="27">
        <v>97577.415</v>
      </c>
      <c r="E1804" s="27" t="str">
        <f t="shared" si="1"/>
        <v>#N/A</v>
      </c>
      <c r="F1804" s="30" t="str">
        <f t="shared" si="2"/>
        <v>#N/A</v>
      </c>
      <c r="G1804" s="30" t="str">
        <f t="shared" si="3"/>
        <v>#N/A</v>
      </c>
      <c r="H1804" s="65" t="str">
        <f t="shared" si="4"/>
        <v>#N/A</v>
      </c>
    </row>
    <row r="1805">
      <c r="A1805" s="26">
        <v>43808.0</v>
      </c>
      <c r="B1805" s="30" t="str">
        <f>IFERROR(VLOOKUP(A1805,'_holidays'!A1805:B3910,2, false),"Ns")</f>
        <v>Ns</v>
      </c>
      <c r="C1805" s="30" t="str">
        <f>IFERROR(VLOOKUP(A1805,'_holidays'!A1805:C3910,3,False),"Ns")</f>
        <v>Ns</v>
      </c>
      <c r="D1805" s="27">
        <v>127910.835</v>
      </c>
      <c r="E1805" s="27" t="str">
        <f t="shared" si="1"/>
        <v>#N/A</v>
      </c>
      <c r="F1805" s="30" t="str">
        <f t="shared" si="2"/>
        <v>#N/A</v>
      </c>
      <c r="G1805" s="30" t="str">
        <f t="shared" si="3"/>
        <v>#N/A</v>
      </c>
      <c r="H1805" s="65" t="str">
        <f t="shared" si="4"/>
        <v>#N/A</v>
      </c>
    </row>
    <row r="1806">
      <c r="A1806" s="26">
        <v>43809.0</v>
      </c>
      <c r="B1806" s="30" t="str">
        <f>IFERROR(VLOOKUP(A1806,'_holidays'!A1806:B3911,2, false),"Ns")</f>
        <v>Ns</v>
      </c>
      <c r="C1806" s="30" t="str">
        <f>IFERROR(VLOOKUP(A1806,'_holidays'!A1806:C3911,3,False),"Ns")</f>
        <v>Ns</v>
      </c>
      <c r="D1806" s="27">
        <v>109548.62</v>
      </c>
      <c r="E1806" s="27" t="str">
        <f t="shared" si="1"/>
        <v>#N/A</v>
      </c>
      <c r="F1806" s="30" t="str">
        <f t="shared" si="2"/>
        <v>#N/A</v>
      </c>
      <c r="G1806" s="30" t="str">
        <f t="shared" si="3"/>
        <v>#N/A</v>
      </c>
      <c r="H1806" s="65" t="str">
        <f t="shared" si="4"/>
        <v>#N/A</v>
      </c>
    </row>
    <row r="1807">
      <c r="A1807" s="26">
        <v>43810.0</v>
      </c>
      <c r="B1807" s="30" t="str">
        <f>IFERROR(VLOOKUP(A1807,'_holidays'!A1807:B3912,2, false),"Ns")</f>
        <v>Ns</v>
      </c>
      <c r="C1807" s="30" t="str">
        <f>IFERROR(VLOOKUP(A1807,'_holidays'!A1807:C3912,3,False),"Ns")</f>
        <v>Ns</v>
      </c>
      <c r="D1807" s="27">
        <v>109060.375</v>
      </c>
      <c r="E1807" s="27" t="str">
        <f t="shared" si="1"/>
        <v>#N/A</v>
      </c>
      <c r="F1807" s="30" t="str">
        <f t="shared" si="2"/>
        <v>#N/A</v>
      </c>
      <c r="G1807" s="30" t="str">
        <f t="shared" si="3"/>
        <v>#N/A</v>
      </c>
      <c r="H1807" s="65" t="str">
        <f t="shared" si="4"/>
        <v>#N/A</v>
      </c>
    </row>
    <row r="1808">
      <c r="A1808" s="26">
        <v>43811.0</v>
      </c>
      <c r="B1808" s="30" t="str">
        <f>IFERROR(VLOOKUP(A1808,'_holidays'!A1808:B3913,2, false),"Ns")</f>
        <v>Y</v>
      </c>
      <c r="C1808" s="30" t="str">
        <f>IFERROR(VLOOKUP(A1808,'_holidays'!A1808:C3913,3,False),"Ns")</f>
        <v>N</v>
      </c>
      <c r="D1808" s="27">
        <v>108599.065</v>
      </c>
      <c r="E1808" s="27">
        <f t="shared" si="1"/>
        <v>108599.065</v>
      </c>
      <c r="F1808" s="30" t="str">
        <f t="shared" si="2"/>
        <v>#N/A</v>
      </c>
      <c r="G1808" s="30" t="str">
        <f t="shared" si="3"/>
        <v>#N/A</v>
      </c>
      <c r="H1808" s="67">
        <f t="shared" si="4"/>
        <v>108599.065</v>
      </c>
    </row>
    <row r="1809">
      <c r="A1809" s="26">
        <v>43812.0</v>
      </c>
      <c r="B1809" s="30" t="str">
        <f>IFERROR(VLOOKUP(A1809,'_holidays'!A1809:B3914,2, false),"Ns")</f>
        <v>Y</v>
      </c>
      <c r="C1809" s="30" t="str">
        <f>IFERROR(VLOOKUP(A1809,'_holidays'!A1809:C3914,3,False),"Ns")</f>
        <v>N</v>
      </c>
      <c r="D1809" s="27">
        <v>107070.61</v>
      </c>
      <c r="E1809" s="27">
        <f t="shared" si="1"/>
        <v>107070.61</v>
      </c>
      <c r="F1809" s="30" t="str">
        <f t="shared" si="2"/>
        <v>#N/A</v>
      </c>
      <c r="G1809" s="30" t="str">
        <f t="shared" si="3"/>
        <v>#N/A</v>
      </c>
      <c r="H1809" s="67">
        <f t="shared" si="4"/>
        <v>107070.61</v>
      </c>
    </row>
    <row r="1810">
      <c r="A1810" s="26">
        <v>43813.0</v>
      </c>
      <c r="B1810" s="30" t="str">
        <f>IFERROR(VLOOKUP(A1810,'_holidays'!A1810:B3915,2, false),"Ns")</f>
        <v>Y</v>
      </c>
      <c r="C1810" s="30" t="str">
        <f>IFERROR(VLOOKUP(A1810,'_holidays'!A1810:C3915,3,False),"Ns")</f>
        <v>N</v>
      </c>
      <c r="D1810" s="27">
        <v>101239.235</v>
      </c>
      <c r="E1810" s="27">
        <f t="shared" si="1"/>
        <v>101239.235</v>
      </c>
      <c r="F1810" s="30" t="str">
        <f t="shared" si="2"/>
        <v>#N/A</v>
      </c>
      <c r="G1810" s="30" t="str">
        <f t="shared" si="3"/>
        <v>#N/A</v>
      </c>
      <c r="H1810" s="67">
        <f t="shared" si="4"/>
        <v>101239.235</v>
      </c>
    </row>
    <row r="1811">
      <c r="A1811" s="26">
        <v>43814.0</v>
      </c>
      <c r="B1811" s="30" t="str">
        <f>IFERROR(VLOOKUP(A1811,'_holidays'!A1811:B3916,2, false),"Ns")</f>
        <v>Y</v>
      </c>
      <c r="C1811" s="30" t="str">
        <f>IFERROR(VLOOKUP(A1811,'_holidays'!A1811:C3916,3,False),"Ns")</f>
        <v>N</v>
      </c>
      <c r="D1811" s="27">
        <v>98723.45</v>
      </c>
      <c r="E1811" s="27">
        <f t="shared" si="1"/>
        <v>98723.45</v>
      </c>
      <c r="F1811" s="30" t="str">
        <f t="shared" si="2"/>
        <v>#N/A</v>
      </c>
      <c r="G1811" s="30" t="str">
        <f t="shared" si="3"/>
        <v>#N/A</v>
      </c>
      <c r="H1811" s="67">
        <f t="shared" si="4"/>
        <v>98723.45</v>
      </c>
    </row>
    <row r="1812">
      <c r="A1812" s="26">
        <v>43815.0</v>
      </c>
      <c r="B1812" s="30" t="str">
        <f>IFERROR(VLOOKUP(A1812,'_holidays'!A1812:B3917,2, false),"Ns")</f>
        <v>Y</v>
      </c>
      <c r="C1812" s="30" t="str">
        <f>IFERROR(VLOOKUP(A1812,'_holidays'!A1812:C3917,3,False),"Ns")</f>
        <v>N</v>
      </c>
      <c r="D1812" s="27">
        <v>114400.065</v>
      </c>
      <c r="E1812" s="27">
        <f t="shared" si="1"/>
        <v>114400.065</v>
      </c>
      <c r="F1812" s="30" t="str">
        <f t="shared" si="2"/>
        <v>#N/A</v>
      </c>
      <c r="G1812" s="30" t="str">
        <f t="shared" si="3"/>
        <v>#N/A</v>
      </c>
      <c r="H1812" s="67">
        <f t="shared" si="4"/>
        <v>114400.065</v>
      </c>
    </row>
    <row r="1813">
      <c r="A1813" s="26">
        <v>43816.0</v>
      </c>
      <c r="B1813" s="30" t="str">
        <f>IFERROR(VLOOKUP(A1813,'_holidays'!A1813:B3918,2, false),"Ns")</f>
        <v>Y</v>
      </c>
      <c r="C1813" s="30" t="str">
        <f>IFERROR(VLOOKUP(A1813,'_holidays'!A1813:C3918,3,False),"Ns")</f>
        <v>N</v>
      </c>
      <c r="D1813" s="27">
        <v>123999.07</v>
      </c>
      <c r="E1813" s="27">
        <f t="shared" si="1"/>
        <v>123999.07</v>
      </c>
      <c r="F1813" s="30" t="str">
        <f t="shared" si="2"/>
        <v>#N/A</v>
      </c>
      <c r="G1813" s="30" t="str">
        <f t="shared" si="3"/>
        <v>#N/A</v>
      </c>
      <c r="H1813" s="67">
        <f t="shared" si="4"/>
        <v>123999.07</v>
      </c>
    </row>
    <row r="1814">
      <c r="A1814" s="26">
        <v>43817.0</v>
      </c>
      <c r="B1814" s="30" t="str">
        <f>IFERROR(VLOOKUP(A1814,'_holidays'!A1814:B3919,2, false),"Ns")</f>
        <v>Y</v>
      </c>
      <c r="C1814" s="30" t="str">
        <f>IFERROR(VLOOKUP(A1814,'_holidays'!A1814:C3919,3,False),"Ns")</f>
        <v>N</v>
      </c>
      <c r="D1814" s="27">
        <v>146990.89</v>
      </c>
      <c r="E1814" s="27">
        <f t="shared" si="1"/>
        <v>146990.89</v>
      </c>
      <c r="F1814" s="30" t="str">
        <f t="shared" si="2"/>
        <v>#N/A</v>
      </c>
      <c r="G1814" s="30" t="str">
        <f t="shared" si="3"/>
        <v>#N/A</v>
      </c>
      <c r="H1814" s="67">
        <f t="shared" si="4"/>
        <v>146990.89</v>
      </c>
    </row>
    <row r="1815">
      <c r="A1815" s="26">
        <v>43818.0</v>
      </c>
      <c r="B1815" s="30" t="str">
        <f>IFERROR(VLOOKUP(A1815,'_holidays'!A1815:B3920,2, false),"Ns")</f>
        <v>Y</v>
      </c>
      <c r="C1815" s="30" t="str">
        <f>IFERROR(VLOOKUP(A1815,'_holidays'!A1815:C3920,3,False),"Ns")</f>
        <v>N</v>
      </c>
      <c r="D1815" s="27">
        <v>125050.61</v>
      </c>
      <c r="E1815" s="27">
        <f t="shared" si="1"/>
        <v>125050.61</v>
      </c>
      <c r="F1815" s="30" t="str">
        <f t="shared" si="2"/>
        <v>#N/A</v>
      </c>
      <c r="G1815" s="30" t="str">
        <f t="shared" si="3"/>
        <v>#N/A</v>
      </c>
      <c r="H1815" s="67">
        <f t="shared" si="4"/>
        <v>125050.61</v>
      </c>
    </row>
    <row r="1816">
      <c r="A1816" s="26">
        <v>43819.0</v>
      </c>
      <c r="B1816" s="30" t="str">
        <f>IFERROR(VLOOKUP(A1816,'_holidays'!A1816:B3921,2, false),"Ns")</f>
        <v>N</v>
      </c>
      <c r="C1816" s="30" t="str">
        <f>IFERROR(VLOOKUP(A1816,'_holidays'!A1816:C3921,3,False),"Ns")</f>
        <v>N</v>
      </c>
      <c r="D1816" s="27">
        <v>150553.4</v>
      </c>
      <c r="E1816" s="27" t="str">
        <f t="shared" si="1"/>
        <v>#N/A</v>
      </c>
      <c r="F1816" s="37">
        <f t="shared" si="2"/>
        <v>150553.4</v>
      </c>
      <c r="G1816" s="30" t="str">
        <f t="shared" si="3"/>
        <v>#N/A</v>
      </c>
      <c r="H1816" s="67">
        <f t="shared" si="4"/>
        <v>150553.4</v>
      </c>
    </row>
    <row r="1817">
      <c r="A1817" s="26">
        <v>43820.0</v>
      </c>
      <c r="B1817" s="30" t="str">
        <f>IFERROR(VLOOKUP(A1817,'_holidays'!A1817:B3922,2, false),"Ns")</f>
        <v>N</v>
      </c>
      <c r="C1817" s="30" t="str">
        <f>IFERROR(VLOOKUP(A1817,'_holidays'!A1817:C3922,3,False),"Ns")</f>
        <v>N</v>
      </c>
      <c r="D1817" s="27">
        <v>100632.475</v>
      </c>
      <c r="E1817" s="27" t="str">
        <f t="shared" si="1"/>
        <v>#N/A</v>
      </c>
      <c r="F1817" s="37">
        <f t="shared" si="2"/>
        <v>100632.475</v>
      </c>
      <c r="G1817" s="30" t="str">
        <f t="shared" si="3"/>
        <v>#N/A</v>
      </c>
      <c r="H1817" s="67">
        <f t="shared" si="4"/>
        <v>100632.475</v>
      </c>
    </row>
    <row r="1818">
      <c r="A1818" s="26">
        <v>43821.0</v>
      </c>
      <c r="B1818" s="30" t="str">
        <f>IFERROR(VLOOKUP(A1818,'_holidays'!A1818:B3923,2, false),"Ns")</f>
        <v>N</v>
      </c>
      <c r="C1818" s="30" t="str">
        <f>IFERROR(VLOOKUP(A1818,'_holidays'!A1818:C3923,3,False),"Ns")</f>
        <v>N</v>
      </c>
      <c r="D1818" s="27">
        <v>90145.615</v>
      </c>
      <c r="E1818" s="27" t="str">
        <f t="shared" si="1"/>
        <v>#N/A</v>
      </c>
      <c r="F1818" s="37">
        <f t="shared" si="2"/>
        <v>90145.615</v>
      </c>
      <c r="G1818" s="30" t="str">
        <f t="shared" si="3"/>
        <v>#N/A</v>
      </c>
      <c r="H1818" s="67">
        <f t="shared" si="4"/>
        <v>90145.615</v>
      </c>
    </row>
    <row r="1819">
      <c r="A1819" s="26">
        <v>43822.0</v>
      </c>
      <c r="B1819" s="30" t="str">
        <f>IFERROR(VLOOKUP(A1819,'_holidays'!A1819:B3924,2, false),"Ns")</f>
        <v>N</v>
      </c>
      <c r="C1819" s="30" t="str">
        <f>IFERROR(VLOOKUP(A1819,'_holidays'!A1819:C3924,3,False),"Ns")</f>
        <v>N</v>
      </c>
      <c r="D1819" s="27">
        <v>101818.025</v>
      </c>
      <c r="E1819" s="27" t="str">
        <f t="shared" si="1"/>
        <v>#N/A</v>
      </c>
      <c r="F1819" s="37">
        <f t="shared" si="2"/>
        <v>101818.025</v>
      </c>
      <c r="G1819" s="30" t="str">
        <f t="shared" si="3"/>
        <v>#N/A</v>
      </c>
      <c r="H1819" s="67">
        <f t="shared" si="4"/>
        <v>101818.025</v>
      </c>
    </row>
    <row r="1820">
      <c r="A1820" s="26">
        <v>43823.0</v>
      </c>
      <c r="B1820" s="30" t="str">
        <f>IFERROR(VLOOKUP(A1820,'_holidays'!A1820:B3925,2, false),"Ns")</f>
        <v>N</v>
      </c>
      <c r="C1820" s="30" t="str">
        <f>IFERROR(VLOOKUP(A1820,'_holidays'!A1820:C3925,3,False),"Ns")</f>
        <v>N</v>
      </c>
      <c r="D1820" s="27">
        <v>102168.93</v>
      </c>
      <c r="E1820" s="27" t="str">
        <f t="shared" si="1"/>
        <v>#N/A</v>
      </c>
      <c r="F1820" s="37">
        <f t="shared" si="2"/>
        <v>102168.93</v>
      </c>
      <c r="G1820" s="30" t="str">
        <f t="shared" si="3"/>
        <v>#N/A</v>
      </c>
      <c r="H1820" s="67">
        <f t="shared" si="4"/>
        <v>102168.93</v>
      </c>
    </row>
    <row r="1821">
      <c r="A1821" s="26">
        <v>43824.0</v>
      </c>
      <c r="B1821" s="30" t="str">
        <f>IFERROR(VLOOKUP(A1821,'_holidays'!A1821:B3926,2, false),"Ns")</f>
        <v>N</v>
      </c>
      <c r="C1821" s="30" t="str">
        <f>IFERROR(VLOOKUP(A1821,'_holidays'!A1821:C3926,3,False),"Ns")</f>
        <v>Y</v>
      </c>
      <c r="D1821" s="27">
        <v>98312.745</v>
      </c>
      <c r="E1821" s="27" t="str">
        <f t="shared" si="1"/>
        <v>#N/A</v>
      </c>
      <c r="F1821" s="37">
        <f t="shared" si="2"/>
        <v>98312.745</v>
      </c>
      <c r="G1821" s="37">
        <f t="shared" si="3"/>
        <v>98312.745</v>
      </c>
      <c r="H1821" s="65" t="str">
        <f t="shared" si="4"/>
        <v>#N/A</v>
      </c>
    </row>
    <row r="1822">
      <c r="A1822" s="26">
        <v>43825.0</v>
      </c>
      <c r="B1822" s="30" t="str">
        <f>IFERROR(VLOOKUP(A1822,'_holidays'!A1822:B3927,2, false),"Ns")</f>
        <v>N</v>
      </c>
      <c r="C1822" s="30" t="str">
        <f>IFERROR(VLOOKUP(A1822,'_holidays'!A1822:C3927,3,False),"Ns")</f>
        <v>Y</v>
      </c>
      <c r="D1822" s="27">
        <v>96120.525</v>
      </c>
      <c r="E1822" s="27" t="str">
        <f t="shared" si="1"/>
        <v>#N/A</v>
      </c>
      <c r="F1822" s="37">
        <f t="shared" si="2"/>
        <v>96120.525</v>
      </c>
      <c r="G1822" s="37">
        <f t="shared" si="3"/>
        <v>96120.525</v>
      </c>
      <c r="H1822" s="65" t="str">
        <f t="shared" si="4"/>
        <v>#N/A</v>
      </c>
    </row>
    <row r="1823">
      <c r="A1823" s="26">
        <v>43826.0</v>
      </c>
      <c r="B1823" s="30" t="str">
        <f>IFERROR(VLOOKUP(A1823,'_holidays'!A1823:B3928,2, false),"Ns")</f>
        <v>N</v>
      </c>
      <c r="C1823" s="30" t="str">
        <f>IFERROR(VLOOKUP(A1823,'_holidays'!A1823:C3928,3,False),"Ns")</f>
        <v>N</v>
      </c>
      <c r="D1823" s="27">
        <v>107256.065</v>
      </c>
      <c r="E1823" s="27" t="str">
        <f t="shared" si="1"/>
        <v>#N/A</v>
      </c>
      <c r="F1823" s="37">
        <f t="shared" si="2"/>
        <v>107256.065</v>
      </c>
      <c r="G1823" s="30" t="str">
        <f t="shared" si="3"/>
        <v>#N/A</v>
      </c>
      <c r="H1823" s="67">
        <f t="shared" si="4"/>
        <v>107256.065</v>
      </c>
    </row>
    <row r="1824">
      <c r="A1824" s="26">
        <v>43827.0</v>
      </c>
      <c r="B1824" s="30" t="str">
        <f>IFERROR(VLOOKUP(A1824,'_holidays'!A1824:B3929,2, false),"Ns")</f>
        <v>N</v>
      </c>
      <c r="C1824" s="30" t="str">
        <f>IFERROR(VLOOKUP(A1824,'_holidays'!A1824:C3929,3,False),"Ns")</f>
        <v>N</v>
      </c>
      <c r="D1824" s="27">
        <v>113521.685</v>
      </c>
      <c r="E1824" s="27" t="str">
        <f t="shared" si="1"/>
        <v>#N/A</v>
      </c>
      <c r="F1824" s="37">
        <f t="shared" si="2"/>
        <v>113521.685</v>
      </c>
      <c r="G1824" s="30" t="str">
        <f t="shared" si="3"/>
        <v>#N/A</v>
      </c>
      <c r="H1824" s="67">
        <f t="shared" si="4"/>
        <v>113521.685</v>
      </c>
    </row>
    <row r="1825">
      <c r="A1825" s="26">
        <v>43828.0</v>
      </c>
      <c r="B1825" s="30" t="str">
        <f>IFERROR(VLOOKUP(A1825,'_holidays'!A1825:B3930,2, false),"Ns")</f>
        <v>N</v>
      </c>
      <c r="C1825" s="30" t="str">
        <f>IFERROR(VLOOKUP(A1825,'_holidays'!A1825:C3930,3,False),"Ns")</f>
        <v>N</v>
      </c>
      <c r="D1825" s="27">
        <v>118293.525</v>
      </c>
      <c r="E1825" s="27" t="str">
        <f t="shared" si="1"/>
        <v>#N/A</v>
      </c>
      <c r="F1825" s="37">
        <f t="shared" si="2"/>
        <v>118293.525</v>
      </c>
      <c r="G1825" s="30" t="str">
        <f t="shared" si="3"/>
        <v>#N/A</v>
      </c>
      <c r="H1825" s="67">
        <f t="shared" si="4"/>
        <v>118293.525</v>
      </c>
    </row>
    <row r="1826">
      <c r="A1826" s="26">
        <v>43829.0</v>
      </c>
      <c r="B1826" s="30" t="str">
        <f>IFERROR(VLOOKUP(A1826,'_holidays'!A1826:B3931,2, false),"Ns")</f>
        <v>N</v>
      </c>
      <c r="C1826" s="30" t="str">
        <f>IFERROR(VLOOKUP(A1826,'_holidays'!A1826:C3931,3,False),"Ns")</f>
        <v>N</v>
      </c>
      <c r="D1826" s="27">
        <v>140410.125</v>
      </c>
      <c r="E1826" s="27" t="str">
        <f t="shared" si="1"/>
        <v>#N/A</v>
      </c>
      <c r="F1826" s="37">
        <f t="shared" si="2"/>
        <v>140410.125</v>
      </c>
      <c r="G1826" s="30" t="str">
        <f t="shared" si="3"/>
        <v>#N/A</v>
      </c>
      <c r="H1826" s="67">
        <f t="shared" si="4"/>
        <v>140410.125</v>
      </c>
    </row>
    <row r="1827">
      <c r="A1827" s="26">
        <v>43830.0</v>
      </c>
      <c r="B1827" s="30" t="str">
        <f>IFERROR(VLOOKUP(A1827,'_holidays'!A1827:B3932,2, false),"Ns")</f>
        <v>N</v>
      </c>
      <c r="C1827" s="30" t="str">
        <f>IFERROR(VLOOKUP(A1827,'_holidays'!A1827:C3932,3,False),"Ns")</f>
        <v>N</v>
      </c>
      <c r="D1827" s="27">
        <v>95410.39</v>
      </c>
      <c r="E1827" s="27" t="str">
        <f t="shared" si="1"/>
        <v>#N/A</v>
      </c>
      <c r="F1827" s="37">
        <f t="shared" si="2"/>
        <v>95410.39</v>
      </c>
      <c r="G1827" s="30" t="str">
        <f t="shared" si="3"/>
        <v>#N/A</v>
      </c>
      <c r="H1827" s="67">
        <f t="shared" si="4"/>
        <v>95410.39</v>
      </c>
    </row>
    <row r="1828">
      <c r="A1828" s="26">
        <v>43831.0</v>
      </c>
      <c r="B1828" s="30" t="str">
        <f>IFERROR(VLOOKUP(A1828,'_holidays'!A1828:B3933,2, false),"Ns")</f>
        <v>N</v>
      </c>
      <c r="C1828" s="30" t="str">
        <f>IFERROR(VLOOKUP(A1828,'_holidays'!A1828:C3933,3,False),"Ns")</f>
        <v>Y</v>
      </c>
      <c r="D1828" s="27">
        <v>89077.855</v>
      </c>
      <c r="E1828" s="27" t="str">
        <f t="shared" si="1"/>
        <v>#N/A</v>
      </c>
      <c r="F1828" s="37">
        <f t="shared" si="2"/>
        <v>89077.855</v>
      </c>
      <c r="G1828" s="37">
        <f t="shared" si="3"/>
        <v>89077.855</v>
      </c>
      <c r="H1828" s="65" t="str">
        <f t="shared" si="4"/>
        <v>#N/A</v>
      </c>
    </row>
    <row r="1829">
      <c r="A1829" s="26">
        <v>43832.0</v>
      </c>
      <c r="B1829" s="30" t="str">
        <f>IFERROR(VLOOKUP(A1829,'_holidays'!A1829:B3934,2, false),"Ns")</f>
        <v>Y</v>
      </c>
      <c r="C1829" s="30" t="str">
        <f>IFERROR(VLOOKUP(A1829,'_holidays'!A1829:C3934,3,False),"Ns")</f>
        <v>N</v>
      </c>
      <c r="D1829" s="27">
        <v>102988.185</v>
      </c>
      <c r="E1829" s="27">
        <f t="shared" si="1"/>
        <v>102988.185</v>
      </c>
      <c r="F1829" s="30" t="str">
        <f t="shared" si="2"/>
        <v>#N/A</v>
      </c>
      <c r="G1829" s="30" t="str">
        <f t="shared" si="3"/>
        <v>#N/A</v>
      </c>
      <c r="H1829" s="67">
        <f t="shared" si="4"/>
        <v>102988.185</v>
      </c>
    </row>
    <row r="1830">
      <c r="A1830" s="26">
        <v>43833.0</v>
      </c>
      <c r="B1830" s="30" t="str">
        <f>IFERROR(VLOOKUP(A1830,'_holidays'!A1830:B3935,2, false),"Ns")</f>
        <v>Y</v>
      </c>
      <c r="C1830" s="30" t="str">
        <f>IFERROR(VLOOKUP(A1830,'_holidays'!A1830:C3935,3,False),"Ns")</f>
        <v>N</v>
      </c>
      <c r="D1830" s="27">
        <v>118922.215</v>
      </c>
      <c r="E1830" s="27">
        <f t="shared" si="1"/>
        <v>118922.215</v>
      </c>
      <c r="F1830" s="30" t="str">
        <f t="shared" si="2"/>
        <v>#N/A</v>
      </c>
      <c r="G1830" s="30" t="str">
        <f t="shared" si="3"/>
        <v>#N/A</v>
      </c>
      <c r="H1830" s="67">
        <f t="shared" si="4"/>
        <v>118922.215</v>
      </c>
    </row>
    <row r="1831">
      <c r="A1831" s="26">
        <v>43834.0</v>
      </c>
      <c r="B1831" s="30" t="str">
        <f>IFERROR(VLOOKUP(A1831,'_holidays'!A1831:B3936,2, false),"Ns")</f>
        <v>N</v>
      </c>
      <c r="C1831" s="30" t="str">
        <f>IFERROR(VLOOKUP(A1831,'_holidays'!A1831:C3936,3,False),"Ns")</f>
        <v>N</v>
      </c>
      <c r="D1831" s="27">
        <v>102245.61</v>
      </c>
      <c r="E1831" s="27" t="str">
        <f t="shared" si="1"/>
        <v>#N/A</v>
      </c>
      <c r="F1831" s="37">
        <f t="shared" si="2"/>
        <v>102245.61</v>
      </c>
      <c r="G1831" s="30" t="str">
        <f t="shared" si="3"/>
        <v>#N/A</v>
      </c>
      <c r="H1831" s="67">
        <f t="shared" si="4"/>
        <v>102245.61</v>
      </c>
    </row>
    <row r="1832">
      <c r="A1832" s="26">
        <v>43835.0</v>
      </c>
      <c r="B1832" s="30" t="str">
        <f>IFERROR(VLOOKUP(A1832,'_holidays'!A1832:B3937,2, false),"Ns")</f>
        <v>N</v>
      </c>
      <c r="C1832" s="30" t="str">
        <f>IFERROR(VLOOKUP(A1832,'_holidays'!A1832:C3937,3,False),"Ns")</f>
        <v>N</v>
      </c>
      <c r="D1832" s="27">
        <v>95671.2</v>
      </c>
      <c r="E1832" s="27" t="str">
        <f t="shared" si="1"/>
        <v>#N/A</v>
      </c>
      <c r="F1832" s="37">
        <f t="shared" si="2"/>
        <v>95671.2</v>
      </c>
      <c r="G1832" s="30" t="str">
        <f t="shared" si="3"/>
        <v>#N/A</v>
      </c>
      <c r="H1832" s="67">
        <f t="shared" si="4"/>
        <v>95671.2</v>
      </c>
    </row>
    <row r="1833">
      <c r="A1833" s="26">
        <v>43836.0</v>
      </c>
      <c r="B1833" s="30" t="str">
        <f>IFERROR(VLOOKUP(A1833,'_holidays'!A1833:B3938,2, false),"Ns")</f>
        <v>Y</v>
      </c>
      <c r="C1833" s="30" t="str">
        <f>IFERROR(VLOOKUP(A1833,'_holidays'!A1833:C3938,3,False),"Ns")</f>
        <v>N</v>
      </c>
      <c r="D1833" s="27">
        <v>110253.59</v>
      </c>
      <c r="E1833" s="27">
        <f t="shared" si="1"/>
        <v>110253.59</v>
      </c>
      <c r="F1833" s="30" t="str">
        <f t="shared" si="2"/>
        <v>#N/A</v>
      </c>
      <c r="G1833" s="30" t="str">
        <f t="shared" si="3"/>
        <v>#N/A</v>
      </c>
      <c r="H1833" s="67">
        <f t="shared" si="4"/>
        <v>110253.59</v>
      </c>
    </row>
    <row r="1834">
      <c r="A1834" s="26">
        <v>43837.0</v>
      </c>
      <c r="B1834" s="30" t="str">
        <f>IFERROR(VLOOKUP(A1834,'_holidays'!A1834:B3939,2, false),"Ns")</f>
        <v>N</v>
      </c>
      <c r="C1834" s="30" t="str">
        <f>IFERROR(VLOOKUP(A1834,'_holidays'!A1834:C3939,3,False),"Ns")</f>
        <v>N</v>
      </c>
      <c r="D1834" s="27">
        <v>109336.56</v>
      </c>
      <c r="E1834" s="27" t="str">
        <f t="shared" si="1"/>
        <v>#N/A</v>
      </c>
      <c r="F1834" s="37">
        <f t="shared" si="2"/>
        <v>109336.56</v>
      </c>
      <c r="G1834" s="30" t="str">
        <f t="shared" si="3"/>
        <v>#N/A</v>
      </c>
      <c r="H1834" s="67">
        <f t="shared" si="4"/>
        <v>109336.56</v>
      </c>
    </row>
    <row r="1835">
      <c r="A1835" s="26">
        <v>43838.0</v>
      </c>
      <c r="B1835" s="30" t="str">
        <f>IFERROR(VLOOKUP(A1835,'_holidays'!A1835:B3940,2, false),"Ns")</f>
        <v>Y</v>
      </c>
      <c r="C1835" s="30" t="str">
        <f>IFERROR(VLOOKUP(A1835,'_holidays'!A1835:C3940,3,False),"Ns")</f>
        <v>N</v>
      </c>
      <c r="D1835" s="27">
        <v>110038.625</v>
      </c>
      <c r="E1835" s="27">
        <f t="shared" si="1"/>
        <v>110038.625</v>
      </c>
      <c r="F1835" s="30" t="str">
        <f t="shared" si="2"/>
        <v>#N/A</v>
      </c>
      <c r="G1835" s="30" t="str">
        <f t="shared" si="3"/>
        <v>#N/A</v>
      </c>
      <c r="H1835" s="67">
        <f t="shared" si="4"/>
        <v>110038.625</v>
      </c>
    </row>
    <row r="1836">
      <c r="A1836" s="26">
        <v>43839.0</v>
      </c>
      <c r="B1836" s="30" t="str">
        <f>IFERROR(VLOOKUP(A1836,'_holidays'!A1836:B3941,2, false),"Ns")</f>
        <v>N</v>
      </c>
      <c r="C1836" s="30" t="str">
        <f>IFERROR(VLOOKUP(A1836,'_holidays'!A1836:C3941,3,False),"Ns")</f>
        <v>N</v>
      </c>
      <c r="D1836" s="27">
        <v>127365.59</v>
      </c>
      <c r="E1836" s="27" t="str">
        <f t="shared" si="1"/>
        <v>#N/A</v>
      </c>
      <c r="F1836" s="37">
        <f t="shared" si="2"/>
        <v>127365.59</v>
      </c>
      <c r="G1836" s="30" t="str">
        <f t="shared" si="3"/>
        <v>#N/A</v>
      </c>
      <c r="H1836" s="67">
        <f t="shared" si="4"/>
        <v>127365.59</v>
      </c>
    </row>
    <row r="1837">
      <c r="A1837" s="26">
        <v>43840.0</v>
      </c>
      <c r="B1837" s="30" t="str">
        <f>IFERROR(VLOOKUP(A1837,'_holidays'!A1837:B3942,2, false),"Ns")</f>
        <v>N</v>
      </c>
      <c r="C1837" s="30" t="str">
        <f>IFERROR(VLOOKUP(A1837,'_holidays'!A1837:C3942,3,False),"Ns")</f>
        <v>N</v>
      </c>
      <c r="D1837" s="27">
        <v>122533.88</v>
      </c>
      <c r="E1837" s="27" t="str">
        <f t="shared" si="1"/>
        <v>#N/A</v>
      </c>
      <c r="F1837" s="37">
        <f t="shared" si="2"/>
        <v>122533.88</v>
      </c>
      <c r="G1837" s="30" t="str">
        <f t="shared" si="3"/>
        <v>#N/A</v>
      </c>
      <c r="H1837" s="67">
        <f t="shared" si="4"/>
        <v>122533.88</v>
      </c>
    </row>
    <row r="1838">
      <c r="A1838" s="26">
        <v>43841.0</v>
      </c>
      <c r="B1838" s="30" t="str">
        <f>IFERROR(VLOOKUP(A1838,'_holidays'!A1838:B3943,2, false),"Ns")</f>
        <v>Ns</v>
      </c>
      <c r="C1838" s="30" t="str">
        <f>IFERROR(VLOOKUP(A1838,'_holidays'!A1838:C3943,3,False),"Ns")</f>
        <v>Ns</v>
      </c>
      <c r="D1838" s="27">
        <v>91886.605</v>
      </c>
      <c r="E1838" s="27" t="str">
        <f t="shared" si="1"/>
        <v>#N/A</v>
      </c>
      <c r="F1838" s="30" t="str">
        <f t="shared" si="2"/>
        <v>#N/A</v>
      </c>
      <c r="G1838" s="30" t="str">
        <f t="shared" si="3"/>
        <v>#N/A</v>
      </c>
      <c r="H1838" s="65" t="str">
        <f t="shared" si="4"/>
        <v>#N/A</v>
      </c>
    </row>
    <row r="1839">
      <c r="A1839" s="26">
        <v>43842.0</v>
      </c>
      <c r="B1839" s="30" t="str">
        <f>IFERROR(VLOOKUP(A1839,'_holidays'!A1839:B3944,2, false),"Ns")</f>
        <v>Ns</v>
      </c>
      <c r="C1839" s="30" t="str">
        <f>IFERROR(VLOOKUP(A1839,'_holidays'!A1839:C3944,3,False),"Ns")</f>
        <v>Ns</v>
      </c>
      <c r="D1839" s="27">
        <v>91797.595</v>
      </c>
      <c r="E1839" s="27" t="str">
        <f t="shared" si="1"/>
        <v>#N/A</v>
      </c>
      <c r="F1839" s="30" t="str">
        <f t="shared" si="2"/>
        <v>#N/A</v>
      </c>
      <c r="G1839" s="30" t="str">
        <f t="shared" si="3"/>
        <v>#N/A</v>
      </c>
      <c r="H1839" s="65" t="str">
        <f t="shared" si="4"/>
        <v>#N/A</v>
      </c>
    </row>
    <row r="1840">
      <c r="A1840" s="26">
        <v>43843.0</v>
      </c>
      <c r="B1840" s="30" t="str">
        <f>IFERROR(VLOOKUP(A1840,'_holidays'!A1840:B3945,2, false),"Ns")</f>
        <v>N</v>
      </c>
      <c r="C1840" s="30" t="str">
        <f>IFERROR(VLOOKUP(A1840,'_holidays'!A1840:C3945,3,False),"Ns")</f>
        <v>N</v>
      </c>
      <c r="D1840" s="27">
        <v>119653.945</v>
      </c>
      <c r="E1840" s="27" t="str">
        <f t="shared" si="1"/>
        <v>#N/A</v>
      </c>
      <c r="F1840" s="37">
        <f t="shared" si="2"/>
        <v>119653.945</v>
      </c>
      <c r="G1840" s="30" t="str">
        <f t="shared" si="3"/>
        <v>#N/A</v>
      </c>
      <c r="H1840" s="67">
        <f t="shared" si="4"/>
        <v>119653.945</v>
      </c>
    </row>
    <row r="1841">
      <c r="A1841" s="26">
        <v>43844.0</v>
      </c>
      <c r="B1841" s="30" t="str">
        <f>IFERROR(VLOOKUP(A1841,'_holidays'!A1841:B3946,2, false),"Ns")</f>
        <v>N</v>
      </c>
      <c r="C1841" s="30" t="str">
        <f>IFERROR(VLOOKUP(A1841,'_holidays'!A1841:C3946,3,False),"Ns")</f>
        <v>N</v>
      </c>
      <c r="D1841" s="27">
        <v>137302.605</v>
      </c>
      <c r="E1841" s="27" t="str">
        <f t="shared" si="1"/>
        <v>#N/A</v>
      </c>
      <c r="F1841" s="37">
        <f t="shared" si="2"/>
        <v>137302.605</v>
      </c>
      <c r="G1841" s="30" t="str">
        <f t="shared" si="3"/>
        <v>#N/A</v>
      </c>
      <c r="H1841" s="67">
        <f t="shared" si="4"/>
        <v>137302.605</v>
      </c>
    </row>
    <row r="1842">
      <c r="A1842" s="26">
        <v>43845.0</v>
      </c>
      <c r="B1842" s="30" t="str">
        <f>IFERROR(VLOOKUP(A1842,'_holidays'!A1842:B3947,2, false),"Ns")</f>
        <v>N</v>
      </c>
      <c r="C1842" s="30" t="str">
        <f>IFERROR(VLOOKUP(A1842,'_holidays'!A1842:C3947,3,False),"Ns")</f>
        <v>N</v>
      </c>
      <c r="D1842" s="27">
        <v>137408.225</v>
      </c>
      <c r="E1842" s="27" t="str">
        <f t="shared" si="1"/>
        <v>#N/A</v>
      </c>
      <c r="F1842" s="37">
        <f t="shared" si="2"/>
        <v>137408.225</v>
      </c>
      <c r="G1842" s="30" t="str">
        <f t="shared" si="3"/>
        <v>#N/A</v>
      </c>
      <c r="H1842" s="67">
        <f t="shared" si="4"/>
        <v>137408.225</v>
      </c>
    </row>
    <row r="1843">
      <c r="A1843" s="26">
        <v>43846.0</v>
      </c>
      <c r="B1843" s="30" t="str">
        <f>IFERROR(VLOOKUP(A1843,'_holidays'!A1843:B3948,2, false),"Ns")</f>
        <v>N</v>
      </c>
      <c r="C1843" s="30" t="str">
        <f>IFERROR(VLOOKUP(A1843,'_holidays'!A1843:C3948,3,False),"Ns")</f>
        <v>N</v>
      </c>
      <c r="D1843" s="27">
        <v>109669.645</v>
      </c>
      <c r="E1843" s="27" t="str">
        <f t="shared" si="1"/>
        <v>#N/A</v>
      </c>
      <c r="F1843" s="37">
        <f t="shared" si="2"/>
        <v>109669.645</v>
      </c>
      <c r="G1843" s="30" t="str">
        <f t="shared" si="3"/>
        <v>#N/A</v>
      </c>
      <c r="H1843" s="67">
        <f t="shared" si="4"/>
        <v>109669.645</v>
      </c>
    </row>
    <row r="1844">
      <c r="A1844" s="26">
        <v>43847.0</v>
      </c>
      <c r="B1844" s="30" t="str">
        <f>IFERROR(VLOOKUP(A1844,'_holidays'!A1844:B3949,2, false),"Ns")</f>
        <v>N</v>
      </c>
      <c r="C1844" s="30" t="str">
        <f>IFERROR(VLOOKUP(A1844,'_holidays'!A1844:C3949,3,False),"Ns")</f>
        <v>N</v>
      </c>
      <c r="D1844" s="27">
        <v>108108.175</v>
      </c>
      <c r="E1844" s="27" t="str">
        <f t="shared" si="1"/>
        <v>#N/A</v>
      </c>
      <c r="F1844" s="37">
        <f t="shared" si="2"/>
        <v>108108.175</v>
      </c>
      <c r="G1844" s="30" t="str">
        <f t="shared" si="3"/>
        <v>#N/A</v>
      </c>
      <c r="H1844" s="67">
        <f t="shared" si="4"/>
        <v>108108.175</v>
      </c>
    </row>
    <row r="1845">
      <c r="A1845" s="26">
        <v>43848.0</v>
      </c>
      <c r="B1845" s="30" t="str">
        <f>IFERROR(VLOOKUP(A1845,'_holidays'!A1845:B3950,2, false),"Ns")</f>
        <v>N</v>
      </c>
      <c r="C1845" s="30" t="str">
        <f>IFERROR(VLOOKUP(A1845,'_holidays'!A1845:C3950,3,False),"Ns")</f>
        <v>N</v>
      </c>
      <c r="D1845" s="27">
        <v>105946.34</v>
      </c>
      <c r="E1845" s="27" t="str">
        <f t="shared" si="1"/>
        <v>#N/A</v>
      </c>
      <c r="F1845" s="37">
        <f t="shared" si="2"/>
        <v>105946.34</v>
      </c>
      <c r="G1845" s="30" t="str">
        <f t="shared" si="3"/>
        <v>#N/A</v>
      </c>
      <c r="H1845" s="67">
        <f t="shared" si="4"/>
        <v>105946.34</v>
      </c>
    </row>
    <row r="1846">
      <c r="A1846" s="26">
        <v>43849.0</v>
      </c>
      <c r="B1846" s="30" t="str">
        <f>IFERROR(VLOOKUP(A1846,'_holidays'!A1846:B3951,2, false),"Ns")</f>
        <v>N</v>
      </c>
      <c r="C1846" s="30" t="str">
        <f>IFERROR(VLOOKUP(A1846,'_holidays'!A1846:C3951,3,False),"Ns")</f>
        <v>N</v>
      </c>
      <c r="D1846" s="27">
        <v>106921.555</v>
      </c>
      <c r="E1846" s="27" t="str">
        <f t="shared" si="1"/>
        <v>#N/A</v>
      </c>
      <c r="F1846" s="37">
        <f t="shared" si="2"/>
        <v>106921.555</v>
      </c>
      <c r="G1846" s="30" t="str">
        <f t="shared" si="3"/>
        <v>#N/A</v>
      </c>
      <c r="H1846" s="67">
        <f t="shared" si="4"/>
        <v>106921.555</v>
      </c>
    </row>
    <row r="1847">
      <c r="A1847" s="26">
        <v>43850.0</v>
      </c>
      <c r="B1847" s="30" t="str">
        <f>IFERROR(VLOOKUP(A1847,'_holidays'!A1847:B3952,2, false),"Ns")</f>
        <v>N</v>
      </c>
      <c r="C1847" s="30" t="str">
        <f>IFERROR(VLOOKUP(A1847,'_holidays'!A1847:C3952,3,False),"Ns")</f>
        <v>N</v>
      </c>
      <c r="D1847" s="27">
        <v>116291.535</v>
      </c>
      <c r="E1847" s="27" t="str">
        <f t="shared" si="1"/>
        <v>#N/A</v>
      </c>
      <c r="F1847" s="37">
        <f t="shared" si="2"/>
        <v>116291.535</v>
      </c>
      <c r="G1847" s="30" t="str">
        <f t="shared" si="3"/>
        <v>#N/A</v>
      </c>
      <c r="H1847" s="67">
        <f t="shared" si="4"/>
        <v>116291.535</v>
      </c>
    </row>
    <row r="1848">
      <c r="A1848" s="26">
        <v>43851.0</v>
      </c>
      <c r="B1848" s="30" t="str">
        <f>IFERROR(VLOOKUP(A1848,'_holidays'!A1848:B3953,2, false),"Ns")</f>
        <v>N</v>
      </c>
      <c r="C1848" s="30" t="str">
        <f>IFERROR(VLOOKUP(A1848,'_holidays'!A1848:C3953,3,False),"Ns")</f>
        <v>N</v>
      </c>
      <c r="D1848" s="27">
        <v>112128.195</v>
      </c>
      <c r="E1848" s="27" t="str">
        <f t="shared" si="1"/>
        <v>#N/A</v>
      </c>
      <c r="F1848" s="37">
        <f t="shared" si="2"/>
        <v>112128.195</v>
      </c>
      <c r="G1848" s="30" t="str">
        <f t="shared" si="3"/>
        <v>#N/A</v>
      </c>
      <c r="H1848" s="67">
        <f t="shared" si="4"/>
        <v>112128.195</v>
      </c>
    </row>
    <row r="1849">
      <c r="A1849" s="26">
        <v>43852.0</v>
      </c>
      <c r="B1849" s="30" t="str">
        <f>IFERROR(VLOOKUP(A1849,'_holidays'!A1849:B3954,2, false),"Ns")</f>
        <v>N</v>
      </c>
      <c r="C1849" s="30" t="str">
        <f>IFERROR(VLOOKUP(A1849,'_holidays'!A1849:C3954,3,False),"Ns")</f>
        <v>N</v>
      </c>
      <c r="D1849" s="27">
        <v>119287.15</v>
      </c>
      <c r="E1849" s="27" t="str">
        <f t="shared" si="1"/>
        <v>#N/A</v>
      </c>
      <c r="F1849" s="37">
        <f t="shared" si="2"/>
        <v>119287.15</v>
      </c>
      <c r="G1849" s="30" t="str">
        <f t="shared" si="3"/>
        <v>#N/A</v>
      </c>
      <c r="H1849" s="67">
        <f t="shared" si="4"/>
        <v>119287.15</v>
      </c>
    </row>
    <row r="1850">
      <c r="A1850" s="26">
        <v>43853.0</v>
      </c>
      <c r="B1850" s="30" t="str">
        <f>IFERROR(VLOOKUP(A1850,'_holidays'!A1850:B3955,2, false),"Ns")</f>
        <v>N</v>
      </c>
      <c r="C1850" s="30" t="str">
        <f>IFERROR(VLOOKUP(A1850,'_holidays'!A1850:C3955,3,False),"Ns")</f>
        <v>N</v>
      </c>
      <c r="D1850" s="27">
        <v>112254.83</v>
      </c>
      <c r="E1850" s="27" t="str">
        <f t="shared" si="1"/>
        <v>#N/A</v>
      </c>
      <c r="F1850" s="37">
        <f t="shared" si="2"/>
        <v>112254.83</v>
      </c>
      <c r="G1850" s="30" t="str">
        <f t="shared" si="3"/>
        <v>#N/A</v>
      </c>
      <c r="H1850" s="67">
        <f t="shared" si="4"/>
        <v>112254.83</v>
      </c>
    </row>
    <row r="1851">
      <c r="A1851" s="26">
        <v>43854.0</v>
      </c>
      <c r="B1851" s="30" t="str">
        <f>IFERROR(VLOOKUP(A1851,'_holidays'!A1851:B3956,2, false),"Ns")</f>
        <v>N</v>
      </c>
      <c r="C1851" s="30" t="str">
        <f>IFERROR(VLOOKUP(A1851,'_holidays'!A1851:C3956,3,False),"Ns")</f>
        <v>N</v>
      </c>
      <c r="D1851" s="27">
        <v>109316.375</v>
      </c>
      <c r="E1851" s="27" t="str">
        <f t="shared" si="1"/>
        <v>#N/A</v>
      </c>
      <c r="F1851" s="37">
        <f t="shared" si="2"/>
        <v>109316.375</v>
      </c>
      <c r="G1851" s="30" t="str">
        <f t="shared" si="3"/>
        <v>#N/A</v>
      </c>
      <c r="H1851" s="67">
        <f t="shared" si="4"/>
        <v>109316.375</v>
      </c>
    </row>
    <row r="1852">
      <c r="A1852" s="26">
        <v>43855.0</v>
      </c>
      <c r="B1852" s="30" t="str">
        <f>IFERROR(VLOOKUP(A1852,'_holidays'!A1852:B3957,2, false),"Ns")</f>
        <v>N</v>
      </c>
      <c r="C1852" s="30" t="str">
        <f>IFERROR(VLOOKUP(A1852,'_holidays'!A1852:C3957,3,False),"Ns")</f>
        <v>N</v>
      </c>
      <c r="D1852" s="27">
        <v>102445.88</v>
      </c>
      <c r="E1852" s="27" t="str">
        <f t="shared" si="1"/>
        <v>#N/A</v>
      </c>
      <c r="F1852" s="37">
        <f t="shared" si="2"/>
        <v>102445.88</v>
      </c>
      <c r="G1852" s="30" t="str">
        <f t="shared" si="3"/>
        <v>#N/A</v>
      </c>
      <c r="H1852" s="67">
        <f t="shared" si="4"/>
        <v>102445.88</v>
      </c>
    </row>
    <row r="1853">
      <c r="A1853" s="26">
        <v>43856.0</v>
      </c>
      <c r="B1853" s="30" t="str">
        <f>IFERROR(VLOOKUP(A1853,'_holidays'!A1853:B3958,2, false),"Ns")</f>
        <v>N</v>
      </c>
      <c r="C1853" s="30" t="str">
        <f>IFERROR(VLOOKUP(A1853,'_holidays'!A1853:C3958,3,False),"Ns")</f>
        <v>Y</v>
      </c>
      <c r="D1853" s="27">
        <v>101233.205</v>
      </c>
      <c r="E1853" s="27" t="str">
        <f t="shared" si="1"/>
        <v>#N/A</v>
      </c>
      <c r="F1853" s="37">
        <f t="shared" si="2"/>
        <v>101233.205</v>
      </c>
      <c r="G1853" s="37">
        <f t="shared" si="3"/>
        <v>101233.205</v>
      </c>
      <c r="H1853" s="65" t="str">
        <f t="shared" si="4"/>
        <v>#N/A</v>
      </c>
    </row>
    <row r="1854">
      <c r="A1854" s="26">
        <v>43857.0</v>
      </c>
      <c r="B1854" s="30" t="str">
        <f>IFERROR(VLOOKUP(A1854,'_holidays'!A1854:B3959,2, false),"Ns")</f>
        <v>N</v>
      </c>
      <c r="C1854" s="30" t="str">
        <f>IFERROR(VLOOKUP(A1854,'_holidays'!A1854:C3959,3,False),"Ns")</f>
        <v>Y</v>
      </c>
      <c r="D1854" s="27">
        <v>103134.46</v>
      </c>
      <c r="E1854" s="27" t="str">
        <f t="shared" si="1"/>
        <v>#N/A</v>
      </c>
      <c r="F1854" s="37">
        <f t="shared" si="2"/>
        <v>103134.46</v>
      </c>
      <c r="G1854" s="37">
        <f t="shared" si="3"/>
        <v>103134.46</v>
      </c>
      <c r="H1854" s="65" t="str">
        <f t="shared" si="4"/>
        <v>#N/A</v>
      </c>
    </row>
    <row r="1855">
      <c r="A1855" s="26">
        <v>43858.0</v>
      </c>
      <c r="B1855" s="30" t="str">
        <f>IFERROR(VLOOKUP(A1855,'_holidays'!A1855:B3960,2, false),"Ns")</f>
        <v>N</v>
      </c>
      <c r="C1855" s="30" t="str">
        <f>IFERROR(VLOOKUP(A1855,'_holidays'!A1855:C3960,3,False),"Ns")</f>
        <v>N</v>
      </c>
      <c r="D1855" s="27">
        <v>116190.555</v>
      </c>
      <c r="E1855" s="27" t="str">
        <f t="shared" si="1"/>
        <v>#N/A</v>
      </c>
      <c r="F1855" s="37">
        <f t="shared" si="2"/>
        <v>116190.555</v>
      </c>
      <c r="G1855" s="30" t="str">
        <f t="shared" si="3"/>
        <v>#N/A</v>
      </c>
      <c r="H1855" s="67">
        <f t="shared" si="4"/>
        <v>116190.555</v>
      </c>
    </row>
    <row r="1856">
      <c r="A1856" s="26">
        <v>43859.0</v>
      </c>
      <c r="B1856" s="30" t="str">
        <f>IFERROR(VLOOKUP(A1856,'_holidays'!A1856:B3961,2, false),"Ns")</f>
        <v>N</v>
      </c>
      <c r="C1856" s="30" t="str">
        <f>IFERROR(VLOOKUP(A1856,'_holidays'!A1856:C3961,3,False),"Ns")</f>
        <v>N</v>
      </c>
      <c r="D1856" s="27">
        <v>129812.915</v>
      </c>
      <c r="E1856" s="27" t="str">
        <f t="shared" si="1"/>
        <v>#N/A</v>
      </c>
      <c r="F1856" s="37">
        <f t="shared" si="2"/>
        <v>129812.915</v>
      </c>
      <c r="G1856" s="30" t="str">
        <f t="shared" si="3"/>
        <v>#N/A</v>
      </c>
      <c r="H1856" s="67">
        <f t="shared" si="4"/>
        <v>129812.915</v>
      </c>
    </row>
    <row r="1857">
      <c r="A1857" s="26">
        <v>43860.0</v>
      </c>
      <c r="B1857" s="30" t="str">
        <f>IFERROR(VLOOKUP(A1857,'_holidays'!A1857:B3962,2, false),"Ns")</f>
        <v>Y</v>
      </c>
      <c r="C1857" s="30" t="str">
        <f>IFERROR(VLOOKUP(A1857,'_holidays'!A1857:C3962,3,False),"Ns")</f>
        <v>N</v>
      </c>
      <c r="D1857" s="27">
        <v>154816.49</v>
      </c>
      <c r="E1857" s="27">
        <f t="shared" si="1"/>
        <v>154816.49</v>
      </c>
      <c r="F1857" s="30" t="str">
        <f t="shared" si="2"/>
        <v>#N/A</v>
      </c>
      <c r="G1857" s="30" t="str">
        <f t="shared" si="3"/>
        <v>#N/A</v>
      </c>
      <c r="H1857" s="67">
        <f t="shared" si="4"/>
        <v>154816.49</v>
      </c>
    </row>
    <row r="1858">
      <c r="A1858" s="26">
        <v>43861.0</v>
      </c>
      <c r="B1858" s="30" t="str">
        <f>IFERROR(VLOOKUP(A1858,'_holidays'!A1858:B3963,2, false),"Ns")</f>
        <v>Y</v>
      </c>
      <c r="C1858" s="30" t="str">
        <f>IFERROR(VLOOKUP(A1858,'_holidays'!A1858:C3963,3,False),"Ns")</f>
        <v>N</v>
      </c>
      <c r="D1858" s="27">
        <v>170653.84</v>
      </c>
      <c r="E1858" s="27">
        <f t="shared" si="1"/>
        <v>170653.84</v>
      </c>
      <c r="F1858" s="30" t="str">
        <f t="shared" si="2"/>
        <v>#N/A</v>
      </c>
      <c r="G1858" s="30" t="str">
        <f t="shared" si="3"/>
        <v>#N/A</v>
      </c>
      <c r="H1858" s="67">
        <f t="shared" si="4"/>
        <v>170653.84</v>
      </c>
    </row>
    <row r="1859">
      <c r="A1859" s="26">
        <v>43862.0</v>
      </c>
      <c r="B1859" s="30" t="str">
        <f>IFERROR(VLOOKUP(A1859,'_holidays'!A1859:B3964,2, false),"Ns")</f>
        <v>Ns</v>
      </c>
      <c r="C1859" s="30" t="str">
        <f>IFERROR(VLOOKUP(A1859,'_holidays'!A1859:C3964,3,False),"Ns")</f>
        <v>Ns</v>
      </c>
      <c r="D1859" s="27">
        <v>131856.315</v>
      </c>
      <c r="E1859" s="27" t="str">
        <f t="shared" si="1"/>
        <v>#N/A</v>
      </c>
      <c r="F1859" s="30" t="str">
        <f t="shared" si="2"/>
        <v>#N/A</v>
      </c>
      <c r="G1859" s="30" t="str">
        <f t="shared" si="3"/>
        <v>#N/A</v>
      </c>
      <c r="H1859" s="65" t="str">
        <f t="shared" si="4"/>
        <v>#N/A</v>
      </c>
    </row>
    <row r="1860">
      <c r="A1860" s="26">
        <v>43863.0</v>
      </c>
      <c r="B1860" s="30" t="str">
        <f>IFERROR(VLOOKUP(A1860,'_holidays'!A1860:B3965,2, false),"Ns")</f>
        <v>Y</v>
      </c>
      <c r="C1860" s="30" t="str">
        <f>IFERROR(VLOOKUP(A1860,'_holidays'!A1860:C3965,3,False),"Ns")</f>
        <v>N</v>
      </c>
      <c r="D1860" s="27">
        <v>97609.06</v>
      </c>
      <c r="E1860" s="27">
        <f t="shared" si="1"/>
        <v>97609.06</v>
      </c>
      <c r="F1860" s="30" t="str">
        <f t="shared" si="2"/>
        <v>#N/A</v>
      </c>
      <c r="G1860" s="30" t="str">
        <f t="shared" si="3"/>
        <v>#N/A</v>
      </c>
      <c r="H1860" s="67">
        <f t="shared" si="4"/>
        <v>97609.06</v>
      </c>
    </row>
    <row r="1861">
      <c r="A1861" s="26">
        <v>43864.0</v>
      </c>
      <c r="B1861" s="30" t="str">
        <f>IFERROR(VLOOKUP(A1861,'_holidays'!A1861:B3966,2, false),"Ns")</f>
        <v>Y</v>
      </c>
      <c r="C1861" s="30" t="str">
        <f>IFERROR(VLOOKUP(A1861,'_holidays'!A1861:C3966,3,False),"Ns")</f>
        <v>N</v>
      </c>
      <c r="D1861" s="27">
        <v>105004.91</v>
      </c>
      <c r="E1861" s="27">
        <f t="shared" si="1"/>
        <v>105004.91</v>
      </c>
      <c r="F1861" s="30" t="str">
        <f t="shared" si="2"/>
        <v>#N/A</v>
      </c>
      <c r="G1861" s="30" t="str">
        <f t="shared" si="3"/>
        <v>#N/A</v>
      </c>
      <c r="H1861" s="67">
        <f t="shared" si="4"/>
        <v>105004.91</v>
      </c>
    </row>
    <row r="1862">
      <c r="A1862" s="26">
        <v>43865.0</v>
      </c>
      <c r="B1862" s="30" t="str">
        <f>IFERROR(VLOOKUP(A1862,'_holidays'!A1862:B3967,2, false),"Ns")</f>
        <v>N</v>
      </c>
      <c r="C1862" s="30" t="str">
        <f>IFERROR(VLOOKUP(A1862,'_holidays'!A1862:C3967,3,False),"Ns")</f>
        <v>N</v>
      </c>
      <c r="D1862" s="27">
        <v>107034.065</v>
      </c>
      <c r="E1862" s="27" t="str">
        <f t="shared" si="1"/>
        <v>#N/A</v>
      </c>
      <c r="F1862" s="37">
        <f t="shared" si="2"/>
        <v>107034.065</v>
      </c>
      <c r="G1862" s="30" t="str">
        <f t="shared" si="3"/>
        <v>#N/A</v>
      </c>
      <c r="H1862" s="67">
        <f t="shared" si="4"/>
        <v>107034.065</v>
      </c>
    </row>
    <row r="1863">
      <c r="A1863" s="26">
        <v>43866.0</v>
      </c>
      <c r="B1863" s="30" t="str">
        <f>IFERROR(VLOOKUP(A1863,'_holidays'!A1863:B3968,2, false),"Ns")</f>
        <v>N</v>
      </c>
      <c r="C1863" s="30" t="str">
        <f>IFERROR(VLOOKUP(A1863,'_holidays'!A1863:C3968,3,False),"Ns")</f>
        <v>N</v>
      </c>
      <c r="D1863" s="27">
        <v>108988.44</v>
      </c>
      <c r="E1863" s="27" t="str">
        <f t="shared" si="1"/>
        <v>#N/A</v>
      </c>
      <c r="F1863" s="37">
        <f t="shared" si="2"/>
        <v>108988.44</v>
      </c>
      <c r="G1863" s="30" t="str">
        <f t="shared" si="3"/>
        <v>#N/A</v>
      </c>
      <c r="H1863" s="67">
        <f t="shared" si="4"/>
        <v>108988.44</v>
      </c>
    </row>
    <row r="1864">
      <c r="A1864" s="26">
        <v>43867.0</v>
      </c>
      <c r="B1864" s="30" t="str">
        <f>IFERROR(VLOOKUP(A1864,'_holidays'!A1864:B3969,2, false),"Ns")</f>
        <v>Y</v>
      </c>
      <c r="C1864" s="30" t="str">
        <f>IFERROR(VLOOKUP(A1864,'_holidays'!A1864:C3969,3,False),"Ns")</f>
        <v>N</v>
      </c>
      <c r="D1864" s="27">
        <v>120569.46</v>
      </c>
      <c r="E1864" s="27">
        <f t="shared" si="1"/>
        <v>120569.46</v>
      </c>
      <c r="F1864" s="30" t="str">
        <f t="shared" si="2"/>
        <v>#N/A</v>
      </c>
      <c r="G1864" s="30" t="str">
        <f t="shared" si="3"/>
        <v>#N/A</v>
      </c>
      <c r="H1864" s="67">
        <f t="shared" si="4"/>
        <v>120569.46</v>
      </c>
    </row>
    <row r="1865">
      <c r="A1865" s="26">
        <v>43868.0</v>
      </c>
      <c r="B1865" s="30" t="str">
        <f>IFERROR(VLOOKUP(A1865,'_holidays'!A1865:B3970,2, false),"Ns")</f>
        <v>N</v>
      </c>
      <c r="C1865" s="30" t="str">
        <f>IFERROR(VLOOKUP(A1865,'_holidays'!A1865:C3970,3,False),"Ns")</f>
        <v>N</v>
      </c>
      <c r="D1865" s="27">
        <v>120734.85</v>
      </c>
      <c r="E1865" s="27" t="str">
        <f t="shared" si="1"/>
        <v>#N/A</v>
      </c>
      <c r="F1865" s="37">
        <f t="shared" si="2"/>
        <v>120734.85</v>
      </c>
      <c r="G1865" s="30" t="str">
        <f t="shared" si="3"/>
        <v>#N/A</v>
      </c>
      <c r="H1865" s="67">
        <f t="shared" si="4"/>
        <v>120734.85</v>
      </c>
    </row>
    <row r="1866">
      <c r="A1866" s="26">
        <v>43869.0</v>
      </c>
      <c r="B1866" s="30" t="str">
        <f>IFERROR(VLOOKUP(A1866,'_holidays'!A1866:B3971,2, false),"Ns")</f>
        <v>Y</v>
      </c>
      <c r="C1866" s="30" t="str">
        <f>IFERROR(VLOOKUP(A1866,'_holidays'!A1866:C3971,3,False),"Ns")</f>
        <v>N</v>
      </c>
      <c r="D1866" s="27">
        <v>107864.445</v>
      </c>
      <c r="E1866" s="27">
        <f t="shared" si="1"/>
        <v>107864.445</v>
      </c>
      <c r="F1866" s="30" t="str">
        <f t="shared" si="2"/>
        <v>#N/A</v>
      </c>
      <c r="G1866" s="30" t="str">
        <f t="shared" si="3"/>
        <v>#N/A</v>
      </c>
      <c r="H1866" s="67">
        <f t="shared" si="4"/>
        <v>107864.445</v>
      </c>
    </row>
    <row r="1867">
      <c r="A1867" s="26">
        <v>43870.0</v>
      </c>
      <c r="B1867" s="30" t="str">
        <f>IFERROR(VLOOKUP(A1867,'_holidays'!A1867:B3972,2, false),"Ns")</f>
        <v>N</v>
      </c>
      <c r="C1867" s="30" t="str">
        <f>IFERROR(VLOOKUP(A1867,'_holidays'!A1867:C3972,3,False),"Ns")</f>
        <v>N</v>
      </c>
      <c r="D1867" s="27">
        <v>103857.11</v>
      </c>
      <c r="E1867" s="27" t="str">
        <f t="shared" si="1"/>
        <v>#N/A</v>
      </c>
      <c r="F1867" s="37">
        <f t="shared" si="2"/>
        <v>103857.11</v>
      </c>
      <c r="G1867" s="30" t="str">
        <f t="shared" si="3"/>
        <v>#N/A</v>
      </c>
      <c r="H1867" s="67">
        <f t="shared" si="4"/>
        <v>103857.11</v>
      </c>
    </row>
    <row r="1868">
      <c r="A1868" s="26">
        <v>43871.0</v>
      </c>
      <c r="B1868" s="30" t="str">
        <f>IFERROR(VLOOKUP(A1868,'_holidays'!A1868:B3973,2, false),"Ns")</f>
        <v>N</v>
      </c>
      <c r="C1868" s="30" t="str">
        <f>IFERROR(VLOOKUP(A1868,'_holidays'!A1868:C3973,3,False),"Ns")</f>
        <v>N</v>
      </c>
      <c r="D1868" s="27">
        <v>122975.46</v>
      </c>
      <c r="E1868" s="27" t="str">
        <f t="shared" si="1"/>
        <v>#N/A</v>
      </c>
      <c r="F1868" s="37">
        <f t="shared" si="2"/>
        <v>122975.46</v>
      </c>
      <c r="G1868" s="30" t="str">
        <f t="shared" si="3"/>
        <v>#N/A</v>
      </c>
      <c r="H1868" s="67">
        <f t="shared" si="4"/>
        <v>122975.46</v>
      </c>
    </row>
    <row r="1869">
      <c r="A1869" s="26">
        <v>43872.0</v>
      </c>
      <c r="B1869" s="30" t="str">
        <f>IFERROR(VLOOKUP(A1869,'_holidays'!A1869:B3974,2, false),"Ns")</f>
        <v>Ns</v>
      </c>
      <c r="C1869" s="30" t="str">
        <f>IFERROR(VLOOKUP(A1869,'_holidays'!A1869:C3974,3,False),"Ns")</f>
        <v>Ns</v>
      </c>
      <c r="D1869" s="27">
        <v>127110.58</v>
      </c>
      <c r="E1869" s="27" t="str">
        <f t="shared" si="1"/>
        <v>#N/A</v>
      </c>
      <c r="F1869" s="30" t="str">
        <f t="shared" si="2"/>
        <v>#N/A</v>
      </c>
      <c r="G1869" s="30" t="str">
        <f t="shared" si="3"/>
        <v>#N/A</v>
      </c>
      <c r="H1869" s="65" t="str">
        <f t="shared" si="4"/>
        <v>#N/A</v>
      </c>
    </row>
    <row r="1870">
      <c r="A1870" s="26">
        <v>43873.0</v>
      </c>
      <c r="B1870" s="30" t="str">
        <f>IFERROR(VLOOKUP(A1870,'_holidays'!A1870:B3975,2, false),"Ns")</f>
        <v>Ns</v>
      </c>
      <c r="C1870" s="30" t="str">
        <f>IFERROR(VLOOKUP(A1870,'_holidays'!A1870:C3975,3,False),"Ns")</f>
        <v>Ns</v>
      </c>
      <c r="D1870" s="27">
        <v>124618.565</v>
      </c>
      <c r="E1870" s="27" t="str">
        <f t="shared" si="1"/>
        <v>#N/A</v>
      </c>
      <c r="F1870" s="30" t="str">
        <f t="shared" si="2"/>
        <v>#N/A</v>
      </c>
      <c r="G1870" s="30" t="str">
        <f t="shared" si="3"/>
        <v>#N/A</v>
      </c>
      <c r="H1870" s="65" t="str">
        <f t="shared" si="4"/>
        <v>#N/A</v>
      </c>
    </row>
    <row r="1871">
      <c r="A1871" s="26">
        <v>43874.0</v>
      </c>
      <c r="B1871" s="30" t="str">
        <f>IFERROR(VLOOKUP(A1871,'_holidays'!A1871:B3976,2, false),"Ns")</f>
        <v>Y</v>
      </c>
      <c r="C1871" s="30" t="str">
        <f>IFERROR(VLOOKUP(A1871,'_holidays'!A1871:C3976,3,False),"Ns")</f>
        <v>N</v>
      </c>
      <c r="D1871" s="27">
        <v>139137.185</v>
      </c>
      <c r="E1871" s="27">
        <f t="shared" si="1"/>
        <v>139137.185</v>
      </c>
      <c r="F1871" s="30" t="str">
        <f t="shared" si="2"/>
        <v>#N/A</v>
      </c>
      <c r="G1871" s="30" t="str">
        <f t="shared" si="3"/>
        <v>#N/A</v>
      </c>
      <c r="H1871" s="67">
        <f t="shared" si="4"/>
        <v>139137.185</v>
      </c>
    </row>
    <row r="1872">
      <c r="A1872" s="26">
        <v>43875.0</v>
      </c>
      <c r="B1872" s="30" t="str">
        <f>IFERROR(VLOOKUP(A1872,'_holidays'!A1872:B3977,2, false),"Ns")</f>
        <v>Y</v>
      </c>
      <c r="C1872" s="30" t="str">
        <f>IFERROR(VLOOKUP(A1872,'_holidays'!A1872:C3977,3,False),"Ns")</f>
        <v>N</v>
      </c>
      <c r="D1872" s="27">
        <v>139855.63</v>
      </c>
      <c r="E1872" s="27">
        <f t="shared" si="1"/>
        <v>139855.63</v>
      </c>
      <c r="F1872" s="30" t="str">
        <f t="shared" si="2"/>
        <v>#N/A</v>
      </c>
      <c r="G1872" s="30" t="str">
        <f t="shared" si="3"/>
        <v>#N/A</v>
      </c>
      <c r="H1872" s="67">
        <f t="shared" si="4"/>
        <v>139855.63</v>
      </c>
    </row>
    <row r="1873">
      <c r="A1873" s="26">
        <v>43876.0</v>
      </c>
      <c r="B1873" s="30" t="str">
        <f>IFERROR(VLOOKUP(A1873,'_holidays'!A1873:B3978,2, false),"Ns")</f>
        <v>Y</v>
      </c>
      <c r="C1873" s="30" t="str">
        <f>IFERROR(VLOOKUP(A1873,'_holidays'!A1873:C3978,3,False),"Ns")</f>
        <v>N</v>
      </c>
      <c r="D1873" s="27">
        <v>108300.635</v>
      </c>
      <c r="E1873" s="27">
        <f t="shared" si="1"/>
        <v>108300.635</v>
      </c>
      <c r="F1873" s="30" t="str">
        <f t="shared" si="2"/>
        <v>#N/A</v>
      </c>
      <c r="G1873" s="30" t="str">
        <f t="shared" si="3"/>
        <v>#N/A</v>
      </c>
      <c r="H1873" s="67">
        <f t="shared" si="4"/>
        <v>108300.635</v>
      </c>
    </row>
    <row r="1874">
      <c r="A1874" s="26">
        <v>43877.0</v>
      </c>
      <c r="B1874" s="30" t="str">
        <f>IFERROR(VLOOKUP(A1874,'_holidays'!A1874:B3979,2, false),"Ns")</f>
        <v>Y</v>
      </c>
      <c r="C1874" s="30" t="str">
        <f>IFERROR(VLOOKUP(A1874,'_holidays'!A1874:C3979,3,False),"Ns")</f>
        <v>N</v>
      </c>
      <c r="D1874" s="27">
        <v>100904.27</v>
      </c>
      <c r="E1874" s="27">
        <f t="shared" si="1"/>
        <v>100904.27</v>
      </c>
      <c r="F1874" s="30" t="str">
        <f t="shared" si="2"/>
        <v>#N/A</v>
      </c>
      <c r="G1874" s="30" t="str">
        <f t="shared" si="3"/>
        <v>#N/A</v>
      </c>
      <c r="H1874" s="67">
        <f t="shared" si="4"/>
        <v>100904.27</v>
      </c>
    </row>
    <row r="1875">
      <c r="A1875" s="26">
        <v>43878.0</v>
      </c>
      <c r="B1875" s="30" t="str">
        <f>IFERROR(VLOOKUP(A1875,'_holidays'!A1875:B3980,2, false),"Ns")</f>
        <v>Y</v>
      </c>
      <c r="C1875" s="30" t="str">
        <f>IFERROR(VLOOKUP(A1875,'_holidays'!A1875:C3980,3,False),"Ns")</f>
        <v>N</v>
      </c>
      <c r="D1875" s="27">
        <v>123351.845</v>
      </c>
      <c r="E1875" s="27">
        <f t="shared" si="1"/>
        <v>123351.845</v>
      </c>
      <c r="F1875" s="30" t="str">
        <f t="shared" si="2"/>
        <v>#N/A</v>
      </c>
      <c r="G1875" s="30" t="str">
        <f t="shared" si="3"/>
        <v>#N/A</v>
      </c>
      <c r="H1875" s="67">
        <f t="shared" si="4"/>
        <v>123351.845</v>
      </c>
    </row>
    <row r="1876">
      <c r="A1876" s="26">
        <v>43879.0</v>
      </c>
      <c r="B1876" s="30" t="str">
        <f>IFERROR(VLOOKUP(A1876,'_holidays'!A1876:B3981,2, false),"Ns")</f>
        <v>Y</v>
      </c>
      <c r="C1876" s="30" t="str">
        <f>IFERROR(VLOOKUP(A1876,'_holidays'!A1876:C3981,3,False),"Ns")</f>
        <v>N</v>
      </c>
      <c r="D1876" s="27">
        <v>119178.12</v>
      </c>
      <c r="E1876" s="27">
        <f t="shared" si="1"/>
        <v>119178.12</v>
      </c>
      <c r="F1876" s="30" t="str">
        <f t="shared" si="2"/>
        <v>#N/A</v>
      </c>
      <c r="G1876" s="30" t="str">
        <f t="shared" si="3"/>
        <v>#N/A</v>
      </c>
      <c r="H1876" s="67">
        <f t="shared" si="4"/>
        <v>119178.12</v>
      </c>
    </row>
    <row r="1877">
      <c r="A1877" s="26">
        <v>43880.0</v>
      </c>
      <c r="B1877" s="30" t="str">
        <f>IFERROR(VLOOKUP(A1877,'_holidays'!A1877:B3982,2, false),"Ns")</f>
        <v>Y</v>
      </c>
      <c r="C1877" s="30" t="str">
        <f>IFERROR(VLOOKUP(A1877,'_holidays'!A1877:C3982,3,False),"Ns")</f>
        <v>N</v>
      </c>
      <c r="D1877" s="27">
        <v>109375.215</v>
      </c>
      <c r="E1877" s="27">
        <f t="shared" si="1"/>
        <v>109375.215</v>
      </c>
      <c r="F1877" s="30" t="str">
        <f t="shared" si="2"/>
        <v>#N/A</v>
      </c>
      <c r="G1877" s="30" t="str">
        <f t="shared" si="3"/>
        <v>#N/A</v>
      </c>
      <c r="H1877" s="67">
        <f t="shared" si="4"/>
        <v>109375.215</v>
      </c>
    </row>
    <row r="1878">
      <c r="A1878" s="26">
        <v>43881.0</v>
      </c>
      <c r="B1878" s="30" t="str">
        <f>IFERROR(VLOOKUP(A1878,'_holidays'!A1878:B3983,2, false),"Ns")</f>
        <v>Y</v>
      </c>
      <c r="C1878" s="30" t="str">
        <f>IFERROR(VLOOKUP(A1878,'_holidays'!A1878:C3983,3,False),"Ns")</f>
        <v>N</v>
      </c>
      <c r="D1878" s="27">
        <v>112202.145</v>
      </c>
      <c r="E1878" s="27">
        <f t="shared" si="1"/>
        <v>112202.145</v>
      </c>
      <c r="F1878" s="30" t="str">
        <f t="shared" si="2"/>
        <v>#N/A</v>
      </c>
      <c r="G1878" s="30" t="str">
        <f t="shared" si="3"/>
        <v>#N/A</v>
      </c>
      <c r="H1878" s="67">
        <f t="shared" si="4"/>
        <v>112202.145</v>
      </c>
    </row>
    <row r="1879">
      <c r="A1879" s="26">
        <v>43882.0</v>
      </c>
      <c r="B1879" s="30" t="str">
        <f>IFERROR(VLOOKUP(A1879,'_holidays'!A1879:B3984,2, false),"Ns")</f>
        <v>Y</v>
      </c>
      <c r="C1879" s="30" t="str">
        <f>IFERROR(VLOOKUP(A1879,'_holidays'!A1879:C3984,3,False),"Ns")</f>
        <v>N</v>
      </c>
      <c r="D1879" s="27">
        <v>108949.055</v>
      </c>
      <c r="E1879" s="27">
        <f t="shared" si="1"/>
        <v>108949.055</v>
      </c>
      <c r="F1879" s="30" t="str">
        <f t="shared" si="2"/>
        <v>#N/A</v>
      </c>
      <c r="G1879" s="30" t="str">
        <f t="shared" si="3"/>
        <v>#N/A</v>
      </c>
      <c r="H1879" s="67">
        <f t="shared" si="4"/>
        <v>108949.055</v>
      </c>
    </row>
    <row r="1880">
      <c r="A1880" s="26">
        <v>43883.0</v>
      </c>
      <c r="B1880" s="30" t="str">
        <f>IFERROR(VLOOKUP(A1880,'_holidays'!A1880:B3985,2, false),"Ns")</f>
        <v>Y</v>
      </c>
      <c r="C1880" s="30" t="str">
        <f>IFERROR(VLOOKUP(A1880,'_holidays'!A1880:C3985,3,False),"Ns")</f>
        <v>N</v>
      </c>
      <c r="D1880" s="27">
        <v>96922.02</v>
      </c>
      <c r="E1880" s="27">
        <f t="shared" si="1"/>
        <v>96922.02</v>
      </c>
      <c r="F1880" s="30" t="str">
        <f t="shared" si="2"/>
        <v>#N/A</v>
      </c>
      <c r="G1880" s="30" t="str">
        <f t="shared" si="3"/>
        <v>#N/A</v>
      </c>
      <c r="H1880" s="67">
        <f t="shared" si="4"/>
        <v>96922.02</v>
      </c>
    </row>
    <row r="1881">
      <c r="A1881" s="26">
        <v>43884.0</v>
      </c>
      <c r="B1881" s="30" t="str">
        <f>IFERROR(VLOOKUP(A1881,'_holidays'!A1881:B3986,2, false),"Ns")</f>
        <v>Y</v>
      </c>
      <c r="C1881" s="30" t="str">
        <f>IFERROR(VLOOKUP(A1881,'_holidays'!A1881:C3986,3,False),"Ns")</f>
        <v>N</v>
      </c>
      <c r="D1881" s="27">
        <v>106129.665</v>
      </c>
      <c r="E1881" s="27">
        <f t="shared" si="1"/>
        <v>106129.665</v>
      </c>
      <c r="F1881" s="30" t="str">
        <f t="shared" si="2"/>
        <v>#N/A</v>
      </c>
      <c r="G1881" s="30" t="str">
        <f t="shared" si="3"/>
        <v>#N/A</v>
      </c>
      <c r="H1881" s="67">
        <f t="shared" si="4"/>
        <v>106129.665</v>
      </c>
    </row>
    <row r="1882">
      <c r="A1882" s="26">
        <v>43885.0</v>
      </c>
      <c r="B1882" s="30" t="str">
        <f>IFERROR(VLOOKUP(A1882,'_holidays'!A1882:B3987,2, false),"Ns")</f>
        <v>Y</v>
      </c>
      <c r="C1882" s="30" t="str">
        <f>IFERROR(VLOOKUP(A1882,'_holidays'!A1882:C3987,3,False),"Ns")</f>
        <v>N</v>
      </c>
      <c r="D1882" s="27">
        <v>122619.055</v>
      </c>
      <c r="E1882" s="27">
        <f t="shared" si="1"/>
        <v>122619.055</v>
      </c>
      <c r="F1882" s="30" t="str">
        <f t="shared" si="2"/>
        <v>#N/A</v>
      </c>
      <c r="G1882" s="30" t="str">
        <f t="shared" si="3"/>
        <v>#N/A</v>
      </c>
      <c r="H1882" s="67">
        <f t="shared" si="4"/>
        <v>122619.055</v>
      </c>
    </row>
    <row r="1883">
      <c r="A1883" s="26">
        <v>43886.0</v>
      </c>
      <c r="B1883" s="30" t="str">
        <f>IFERROR(VLOOKUP(A1883,'_holidays'!A1883:B3988,2, false),"Ns")</f>
        <v>Y</v>
      </c>
      <c r="C1883" s="30" t="str">
        <f>IFERROR(VLOOKUP(A1883,'_holidays'!A1883:C3988,3,False),"Ns")</f>
        <v>N</v>
      </c>
      <c r="D1883" s="27">
        <v>123558.425</v>
      </c>
      <c r="E1883" s="27">
        <f t="shared" si="1"/>
        <v>123558.425</v>
      </c>
      <c r="F1883" s="30" t="str">
        <f t="shared" si="2"/>
        <v>#N/A</v>
      </c>
      <c r="G1883" s="30" t="str">
        <f t="shared" si="3"/>
        <v>#N/A</v>
      </c>
      <c r="H1883" s="67">
        <f t="shared" si="4"/>
        <v>123558.425</v>
      </c>
    </row>
    <row r="1884">
      <c r="A1884" s="26">
        <v>43887.0</v>
      </c>
      <c r="B1884" s="30" t="str">
        <f>IFERROR(VLOOKUP(A1884,'_holidays'!A1884:B3989,2, false),"Ns")</f>
        <v>Y</v>
      </c>
      <c r="C1884" s="30" t="str">
        <f>IFERROR(VLOOKUP(A1884,'_holidays'!A1884:C3989,3,False),"Ns")</f>
        <v>N</v>
      </c>
      <c r="D1884" s="27">
        <v>108371.125</v>
      </c>
      <c r="E1884" s="27">
        <f t="shared" si="1"/>
        <v>108371.125</v>
      </c>
      <c r="F1884" s="30" t="str">
        <f t="shared" si="2"/>
        <v>#N/A</v>
      </c>
      <c r="G1884" s="30" t="str">
        <f t="shared" si="3"/>
        <v>#N/A</v>
      </c>
      <c r="H1884" s="67">
        <f t="shared" si="4"/>
        <v>108371.125</v>
      </c>
    </row>
    <row r="1885">
      <c r="A1885" s="26">
        <v>43888.0</v>
      </c>
      <c r="B1885" s="30" t="str">
        <f>IFERROR(VLOOKUP(A1885,'_holidays'!A1885:B3990,2, false),"Ns")</f>
        <v>Y</v>
      </c>
      <c r="C1885" s="30" t="str">
        <f>IFERROR(VLOOKUP(A1885,'_holidays'!A1885:C3990,3,False),"Ns")</f>
        <v>N</v>
      </c>
      <c r="D1885" s="27">
        <v>108675.4</v>
      </c>
      <c r="E1885" s="27">
        <f t="shared" si="1"/>
        <v>108675.4</v>
      </c>
      <c r="F1885" s="30" t="str">
        <f t="shared" si="2"/>
        <v>#N/A</v>
      </c>
      <c r="G1885" s="30" t="str">
        <f t="shared" si="3"/>
        <v>#N/A</v>
      </c>
      <c r="H1885" s="67">
        <f t="shared" si="4"/>
        <v>108675.4</v>
      </c>
    </row>
    <row r="1886">
      <c r="A1886" s="26">
        <v>43889.0</v>
      </c>
      <c r="B1886" s="30" t="str">
        <f>IFERROR(VLOOKUP(A1886,'_holidays'!A1886:B3991,2, false),"Ns")</f>
        <v>Y</v>
      </c>
      <c r="C1886" s="30" t="str">
        <f>IFERROR(VLOOKUP(A1886,'_holidays'!A1886:C3991,3,False),"Ns")</f>
        <v>N</v>
      </c>
      <c r="D1886" s="27">
        <v>110006.97</v>
      </c>
      <c r="E1886" s="27">
        <f t="shared" si="1"/>
        <v>110006.97</v>
      </c>
      <c r="F1886" s="30" t="str">
        <f t="shared" si="2"/>
        <v>#N/A</v>
      </c>
      <c r="G1886" s="30" t="str">
        <f t="shared" si="3"/>
        <v>#N/A</v>
      </c>
      <c r="H1886" s="67">
        <f t="shared" si="4"/>
        <v>110006.97</v>
      </c>
    </row>
    <row r="1887">
      <c r="A1887" s="26">
        <v>43890.0</v>
      </c>
      <c r="B1887" s="30" t="str">
        <f>IFERROR(VLOOKUP(A1887,'_holidays'!A1887:B3992,2, false),"Ns")</f>
        <v>Y</v>
      </c>
      <c r="C1887" s="30" t="str">
        <f>IFERROR(VLOOKUP(A1887,'_holidays'!A1887:C3992,3,False),"Ns")</f>
        <v>N</v>
      </c>
      <c r="D1887" s="27">
        <v>100380.94</v>
      </c>
      <c r="E1887" s="27">
        <f t="shared" si="1"/>
        <v>100380.94</v>
      </c>
      <c r="F1887" s="30" t="str">
        <f t="shared" si="2"/>
        <v>#N/A</v>
      </c>
      <c r="G1887" s="30" t="str">
        <f t="shared" si="3"/>
        <v>#N/A</v>
      </c>
      <c r="H1887" s="67">
        <f t="shared" si="4"/>
        <v>100380.94</v>
      </c>
    </row>
    <row r="1888">
      <c r="A1888" s="26">
        <v>43891.0</v>
      </c>
      <c r="B1888" s="30" t="str">
        <f>IFERROR(VLOOKUP(A1888,'_holidays'!A1888:B3993,2, false),"Ns")</f>
        <v>Ns</v>
      </c>
      <c r="C1888" s="30" t="str">
        <f>IFERROR(VLOOKUP(A1888,'_holidays'!A1888:C3993,3,False),"Ns")</f>
        <v>Ns</v>
      </c>
      <c r="D1888" s="27">
        <v>101413.145</v>
      </c>
      <c r="E1888" s="27" t="str">
        <f t="shared" si="1"/>
        <v>#N/A</v>
      </c>
      <c r="F1888" s="30" t="str">
        <f t="shared" si="2"/>
        <v>#N/A</v>
      </c>
      <c r="G1888" s="30" t="str">
        <f t="shared" si="3"/>
        <v>#N/A</v>
      </c>
      <c r="H1888" s="65" t="str">
        <f t="shared" si="4"/>
        <v>#N/A</v>
      </c>
    </row>
    <row r="1889">
      <c r="A1889" s="26">
        <v>43892.0</v>
      </c>
      <c r="B1889" s="30" t="str">
        <f>IFERROR(VLOOKUP(A1889,'_holidays'!A1889:B3994,2, false),"Ns")</f>
        <v>Ns</v>
      </c>
      <c r="C1889" s="30" t="str">
        <f>IFERROR(VLOOKUP(A1889,'_holidays'!A1889:C3994,3,False),"Ns")</f>
        <v>Ns</v>
      </c>
      <c r="D1889" s="27">
        <v>106359.955</v>
      </c>
      <c r="E1889" s="27" t="str">
        <f t="shared" si="1"/>
        <v>#N/A</v>
      </c>
      <c r="F1889" s="30" t="str">
        <f t="shared" si="2"/>
        <v>#N/A</v>
      </c>
      <c r="G1889" s="30" t="str">
        <f t="shared" si="3"/>
        <v>#N/A</v>
      </c>
      <c r="H1889" s="65" t="str">
        <f t="shared" si="4"/>
        <v>#N/A</v>
      </c>
    </row>
    <row r="1890">
      <c r="A1890" s="26">
        <v>43893.0</v>
      </c>
      <c r="B1890" s="30" t="str">
        <f>IFERROR(VLOOKUP(A1890,'_holidays'!A1890:B3995,2, false),"Ns")</f>
        <v>Y</v>
      </c>
      <c r="C1890" s="30" t="str">
        <f>IFERROR(VLOOKUP(A1890,'_holidays'!A1890:C3995,3,False),"Ns")</f>
        <v>N</v>
      </c>
      <c r="D1890" s="27">
        <v>108746.37</v>
      </c>
      <c r="E1890" s="27">
        <f t="shared" si="1"/>
        <v>108746.37</v>
      </c>
      <c r="F1890" s="30" t="str">
        <f t="shared" si="2"/>
        <v>#N/A</v>
      </c>
      <c r="G1890" s="30" t="str">
        <f t="shared" si="3"/>
        <v>#N/A</v>
      </c>
      <c r="H1890" s="67">
        <f t="shared" si="4"/>
        <v>108746.37</v>
      </c>
    </row>
    <row r="1891">
      <c r="A1891" s="26">
        <v>43894.0</v>
      </c>
      <c r="B1891" s="30" t="str">
        <f>IFERROR(VLOOKUP(A1891,'_holidays'!A1891:B3996,2, false),"Ns")</f>
        <v>N</v>
      </c>
      <c r="C1891" s="30" t="str">
        <f>IFERROR(VLOOKUP(A1891,'_holidays'!A1891:C3996,3,False),"Ns")</f>
        <v>N</v>
      </c>
      <c r="D1891" s="27">
        <v>117505.625</v>
      </c>
      <c r="E1891" s="27" t="str">
        <f t="shared" si="1"/>
        <v>#N/A</v>
      </c>
      <c r="F1891" s="37">
        <f t="shared" si="2"/>
        <v>117505.625</v>
      </c>
      <c r="G1891" s="30" t="str">
        <f t="shared" si="3"/>
        <v>#N/A</v>
      </c>
      <c r="H1891" s="67">
        <f t="shared" si="4"/>
        <v>117505.625</v>
      </c>
    </row>
    <row r="1892">
      <c r="A1892" s="26">
        <v>43895.0</v>
      </c>
      <c r="B1892" s="30" t="str">
        <f>IFERROR(VLOOKUP(A1892,'_holidays'!A1892:B3997,2, false),"Ns")</f>
        <v>N</v>
      </c>
      <c r="C1892" s="30" t="str">
        <f>IFERROR(VLOOKUP(A1892,'_holidays'!A1892:C3997,3,False),"Ns")</f>
        <v>N</v>
      </c>
      <c r="D1892" s="27">
        <v>119734.635</v>
      </c>
      <c r="E1892" s="27" t="str">
        <f t="shared" si="1"/>
        <v>#N/A</v>
      </c>
      <c r="F1892" s="37">
        <f t="shared" si="2"/>
        <v>119734.635</v>
      </c>
      <c r="G1892" s="30" t="str">
        <f t="shared" si="3"/>
        <v>#N/A</v>
      </c>
      <c r="H1892" s="67">
        <f t="shared" si="4"/>
        <v>119734.635</v>
      </c>
    </row>
    <row r="1893">
      <c r="A1893" s="26">
        <v>43896.0</v>
      </c>
      <c r="B1893" s="30" t="str">
        <f>IFERROR(VLOOKUP(A1893,'_holidays'!A1893:B3998,2, false),"Ns")</f>
        <v>Y</v>
      </c>
      <c r="C1893" s="30" t="str">
        <f>IFERROR(VLOOKUP(A1893,'_holidays'!A1893:C3998,3,False),"Ns")</f>
        <v>N</v>
      </c>
      <c r="D1893" s="27">
        <v>111322.325</v>
      </c>
      <c r="E1893" s="27">
        <f t="shared" si="1"/>
        <v>111322.325</v>
      </c>
      <c r="F1893" s="30" t="str">
        <f t="shared" si="2"/>
        <v>#N/A</v>
      </c>
      <c r="G1893" s="30" t="str">
        <f t="shared" si="3"/>
        <v>#N/A</v>
      </c>
      <c r="H1893" s="67">
        <f t="shared" si="4"/>
        <v>111322.325</v>
      </c>
    </row>
    <row r="1894">
      <c r="A1894" s="26">
        <v>43897.0</v>
      </c>
      <c r="B1894" s="30" t="str">
        <f>IFERROR(VLOOKUP(A1894,'_holidays'!A1894:B3999,2, false),"Ns")</f>
        <v>N</v>
      </c>
      <c r="C1894" s="30" t="str">
        <f>IFERROR(VLOOKUP(A1894,'_holidays'!A1894:C3999,3,False),"Ns")</f>
        <v>N</v>
      </c>
      <c r="D1894" s="27">
        <v>96850.78</v>
      </c>
      <c r="E1894" s="27" t="str">
        <f t="shared" si="1"/>
        <v>#N/A</v>
      </c>
      <c r="F1894" s="37">
        <f t="shared" si="2"/>
        <v>96850.78</v>
      </c>
      <c r="G1894" s="30" t="str">
        <f t="shared" si="3"/>
        <v>#N/A</v>
      </c>
      <c r="H1894" s="67">
        <f t="shared" si="4"/>
        <v>96850.78</v>
      </c>
    </row>
    <row r="1895">
      <c r="A1895" s="26">
        <v>43898.0</v>
      </c>
      <c r="B1895" s="30" t="str">
        <f>IFERROR(VLOOKUP(A1895,'_holidays'!A1895:B4000,2, false),"Ns")</f>
        <v>Y</v>
      </c>
      <c r="C1895" s="30" t="str">
        <f>IFERROR(VLOOKUP(A1895,'_holidays'!A1895:C4000,3,False),"Ns")</f>
        <v>N</v>
      </c>
      <c r="D1895" s="27">
        <v>92553.29</v>
      </c>
      <c r="E1895" s="27">
        <f t="shared" si="1"/>
        <v>92553.29</v>
      </c>
      <c r="F1895" s="30" t="str">
        <f t="shared" si="2"/>
        <v>#N/A</v>
      </c>
      <c r="G1895" s="30" t="str">
        <f t="shared" si="3"/>
        <v>#N/A</v>
      </c>
      <c r="H1895" s="67">
        <f t="shared" si="4"/>
        <v>92553.29</v>
      </c>
    </row>
    <row r="1896">
      <c r="A1896" s="26">
        <v>43899.0</v>
      </c>
      <c r="B1896" s="30" t="str">
        <f>IFERROR(VLOOKUP(A1896,'_holidays'!A1896:B4001,2, false),"Ns")</f>
        <v>N</v>
      </c>
      <c r="C1896" s="30" t="str">
        <f>IFERROR(VLOOKUP(A1896,'_holidays'!A1896:C4001,3,False),"Ns")</f>
        <v>N</v>
      </c>
      <c r="D1896" s="27">
        <v>94641.7</v>
      </c>
      <c r="E1896" s="27" t="str">
        <f t="shared" si="1"/>
        <v>#N/A</v>
      </c>
      <c r="F1896" s="37">
        <f t="shared" si="2"/>
        <v>94641.7</v>
      </c>
      <c r="G1896" s="30" t="str">
        <f t="shared" si="3"/>
        <v>#N/A</v>
      </c>
      <c r="H1896" s="67">
        <f t="shared" si="4"/>
        <v>94641.7</v>
      </c>
    </row>
    <row r="1897">
      <c r="A1897" s="26">
        <v>43900.0</v>
      </c>
      <c r="B1897" s="30" t="str">
        <f>IFERROR(VLOOKUP(A1897,'_holidays'!A1897:B4002,2, false),"Ns")</f>
        <v>N</v>
      </c>
      <c r="C1897" s="30" t="str">
        <f>IFERROR(VLOOKUP(A1897,'_holidays'!A1897:C4002,3,False),"Ns")</f>
        <v>N</v>
      </c>
      <c r="D1897" s="27">
        <v>112142.54</v>
      </c>
      <c r="E1897" s="27" t="str">
        <f t="shared" si="1"/>
        <v>#N/A</v>
      </c>
      <c r="F1897" s="37">
        <f t="shared" si="2"/>
        <v>112142.54</v>
      </c>
      <c r="G1897" s="30" t="str">
        <f t="shared" si="3"/>
        <v>#N/A</v>
      </c>
      <c r="H1897" s="67">
        <f t="shared" si="4"/>
        <v>112142.54</v>
      </c>
    </row>
    <row r="1898">
      <c r="A1898" s="26">
        <v>43901.0</v>
      </c>
      <c r="B1898" s="30" t="str">
        <f>IFERROR(VLOOKUP(A1898,'_holidays'!A1898:B4003,2, false),"Ns")</f>
        <v>Ns</v>
      </c>
      <c r="C1898" s="30" t="str">
        <f>IFERROR(VLOOKUP(A1898,'_holidays'!A1898:C4003,3,False),"Ns")</f>
        <v>Ns</v>
      </c>
      <c r="D1898" s="27">
        <v>118830.14</v>
      </c>
      <c r="E1898" s="27" t="str">
        <f t="shared" si="1"/>
        <v>#N/A</v>
      </c>
      <c r="F1898" s="30" t="str">
        <f t="shared" si="2"/>
        <v>#N/A</v>
      </c>
      <c r="G1898" s="30" t="str">
        <f t="shared" si="3"/>
        <v>#N/A</v>
      </c>
      <c r="H1898" s="65" t="str">
        <f t="shared" si="4"/>
        <v>#N/A</v>
      </c>
    </row>
    <row r="1899">
      <c r="A1899" s="26">
        <v>43902.0</v>
      </c>
      <c r="B1899" s="30" t="str">
        <f>IFERROR(VLOOKUP(A1899,'_holidays'!A1899:B4004,2, false),"Ns")</f>
        <v>Ns</v>
      </c>
      <c r="C1899" s="30" t="str">
        <f>IFERROR(VLOOKUP(A1899,'_holidays'!A1899:C4004,3,False),"Ns")</f>
        <v>Ns</v>
      </c>
      <c r="D1899" s="27">
        <v>120272.775</v>
      </c>
      <c r="E1899" s="27" t="str">
        <f t="shared" si="1"/>
        <v>#N/A</v>
      </c>
      <c r="F1899" s="30" t="str">
        <f t="shared" si="2"/>
        <v>#N/A</v>
      </c>
      <c r="G1899" s="30" t="str">
        <f t="shared" si="3"/>
        <v>#N/A</v>
      </c>
      <c r="H1899" s="65" t="str">
        <f t="shared" si="4"/>
        <v>#N/A</v>
      </c>
    </row>
    <row r="1900">
      <c r="A1900" s="26">
        <v>43903.0</v>
      </c>
      <c r="B1900" s="30" t="str">
        <f>IFERROR(VLOOKUP(A1900,'_holidays'!A1900:B4005,2, false),"Ns")</f>
        <v>Y</v>
      </c>
      <c r="C1900" s="30" t="str">
        <f>IFERROR(VLOOKUP(A1900,'_holidays'!A1900:C4005,3,False),"Ns")</f>
        <v>N</v>
      </c>
      <c r="D1900" s="27">
        <v>115075.81</v>
      </c>
      <c r="E1900" s="27">
        <f t="shared" si="1"/>
        <v>115075.81</v>
      </c>
      <c r="F1900" s="30" t="str">
        <f t="shared" si="2"/>
        <v>#N/A</v>
      </c>
      <c r="G1900" s="30" t="str">
        <f t="shared" si="3"/>
        <v>#N/A</v>
      </c>
      <c r="H1900" s="67">
        <f t="shared" si="4"/>
        <v>115075.81</v>
      </c>
    </row>
    <row r="1901">
      <c r="A1901" s="26">
        <v>43904.0</v>
      </c>
      <c r="B1901" s="30" t="str">
        <f>IFERROR(VLOOKUP(A1901,'_holidays'!A1901:B4006,2, false),"Ns")</f>
        <v>Y</v>
      </c>
      <c r="C1901" s="30" t="str">
        <f>IFERROR(VLOOKUP(A1901,'_holidays'!A1901:C4006,3,False),"Ns")</f>
        <v>N</v>
      </c>
      <c r="D1901" s="27">
        <v>96016.19</v>
      </c>
      <c r="E1901" s="27">
        <f t="shared" si="1"/>
        <v>96016.19</v>
      </c>
      <c r="F1901" s="30" t="str">
        <f t="shared" si="2"/>
        <v>#N/A</v>
      </c>
      <c r="G1901" s="30" t="str">
        <f t="shared" si="3"/>
        <v>#N/A</v>
      </c>
      <c r="H1901" s="67">
        <f t="shared" si="4"/>
        <v>96016.19</v>
      </c>
    </row>
    <row r="1902">
      <c r="A1902" s="26">
        <v>43905.0</v>
      </c>
      <c r="B1902" s="30" t="str">
        <f>IFERROR(VLOOKUP(A1902,'_holidays'!A1902:B4007,2, false),"Ns")</f>
        <v>Y</v>
      </c>
      <c r="C1902" s="30" t="str">
        <f>IFERROR(VLOOKUP(A1902,'_holidays'!A1902:C4007,3,False),"Ns")</f>
        <v>N</v>
      </c>
      <c r="D1902" s="27">
        <v>97664.935</v>
      </c>
      <c r="E1902" s="27">
        <f t="shared" si="1"/>
        <v>97664.935</v>
      </c>
      <c r="F1902" s="30" t="str">
        <f t="shared" si="2"/>
        <v>#N/A</v>
      </c>
      <c r="G1902" s="30" t="str">
        <f t="shared" si="3"/>
        <v>#N/A</v>
      </c>
      <c r="H1902" s="67">
        <f t="shared" si="4"/>
        <v>97664.935</v>
      </c>
    </row>
    <row r="1903">
      <c r="A1903" s="26">
        <v>43906.0</v>
      </c>
      <c r="B1903" s="30" t="str">
        <f>IFERROR(VLOOKUP(A1903,'_holidays'!A1903:B4008,2, false),"Ns")</f>
        <v>Y</v>
      </c>
      <c r="C1903" s="30" t="str">
        <f>IFERROR(VLOOKUP(A1903,'_holidays'!A1903:C4008,3,False),"Ns")</f>
        <v>N</v>
      </c>
      <c r="D1903" s="27">
        <v>110586.815</v>
      </c>
      <c r="E1903" s="27">
        <f t="shared" si="1"/>
        <v>110586.815</v>
      </c>
      <c r="F1903" s="30" t="str">
        <f t="shared" si="2"/>
        <v>#N/A</v>
      </c>
      <c r="G1903" s="30" t="str">
        <f t="shared" si="3"/>
        <v>#N/A</v>
      </c>
      <c r="H1903" s="67">
        <f t="shared" si="4"/>
        <v>110586.815</v>
      </c>
    </row>
    <row r="1904">
      <c r="A1904" s="26">
        <v>43907.0</v>
      </c>
      <c r="B1904" s="30" t="str">
        <f>IFERROR(VLOOKUP(A1904,'_holidays'!A1904:B4009,2, false),"Ns")</f>
        <v>Y</v>
      </c>
      <c r="C1904" s="30" t="str">
        <f>IFERROR(VLOOKUP(A1904,'_holidays'!A1904:C4009,3,False),"Ns")</f>
        <v>N</v>
      </c>
      <c r="D1904" s="27">
        <v>115254.185</v>
      </c>
      <c r="E1904" s="27">
        <f t="shared" si="1"/>
        <v>115254.185</v>
      </c>
      <c r="F1904" s="30" t="str">
        <f t="shared" si="2"/>
        <v>#N/A</v>
      </c>
      <c r="G1904" s="30" t="str">
        <f t="shared" si="3"/>
        <v>#N/A</v>
      </c>
      <c r="H1904" s="67">
        <f t="shared" si="4"/>
        <v>115254.185</v>
      </c>
    </row>
    <row r="1905">
      <c r="A1905" s="26">
        <v>43908.0</v>
      </c>
      <c r="B1905" s="30" t="str">
        <f>IFERROR(VLOOKUP(A1905,'_holidays'!A1905:B4010,2, false),"Ns")</f>
        <v>Y</v>
      </c>
      <c r="C1905" s="30" t="str">
        <f>IFERROR(VLOOKUP(A1905,'_holidays'!A1905:C4010,3,False),"Ns")</f>
        <v>N</v>
      </c>
      <c r="D1905" s="27">
        <v>121127.145</v>
      </c>
      <c r="E1905" s="27">
        <f t="shared" si="1"/>
        <v>121127.145</v>
      </c>
      <c r="F1905" s="30" t="str">
        <f t="shared" si="2"/>
        <v>#N/A</v>
      </c>
      <c r="G1905" s="30" t="str">
        <f t="shared" si="3"/>
        <v>#N/A</v>
      </c>
      <c r="H1905" s="67">
        <f t="shared" si="4"/>
        <v>121127.145</v>
      </c>
    </row>
    <row r="1906">
      <c r="A1906" s="26">
        <v>43909.0</v>
      </c>
      <c r="B1906" s="30" t="str">
        <f>IFERROR(VLOOKUP(A1906,'_holidays'!A1906:B4011,2, false),"Ns")</f>
        <v>Y</v>
      </c>
      <c r="C1906" s="30" t="str">
        <f>IFERROR(VLOOKUP(A1906,'_holidays'!A1906:C4011,3,False),"Ns")</f>
        <v>N</v>
      </c>
      <c r="D1906" s="27">
        <v>127266.86</v>
      </c>
      <c r="E1906" s="27">
        <f t="shared" si="1"/>
        <v>127266.86</v>
      </c>
      <c r="F1906" s="30" t="str">
        <f t="shared" si="2"/>
        <v>#N/A</v>
      </c>
      <c r="G1906" s="30" t="str">
        <f t="shared" si="3"/>
        <v>#N/A</v>
      </c>
      <c r="H1906" s="67">
        <f t="shared" si="4"/>
        <v>127266.86</v>
      </c>
    </row>
    <row r="1907">
      <c r="A1907" s="26">
        <v>43910.0</v>
      </c>
      <c r="B1907" s="30" t="str">
        <f>IFERROR(VLOOKUP(A1907,'_holidays'!A1907:B4012,2, false),"Ns")</f>
        <v>Y</v>
      </c>
      <c r="C1907" s="30" t="str">
        <f>IFERROR(VLOOKUP(A1907,'_holidays'!A1907:C4012,3,False),"Ns")</f>
        <v>N</v>
      </c>
      <c r="D1907" s="27">
        <v>111547.605</v>
      </c>
      <c r="E1907" s="27">
        <f t="shared" si="1"/>
        <v>111547.605</v>
      </c>
      <c r="F1907" s="30" t="str">
        <f t="shared" si="2"/>
        <v>#N/A</v>
      </c>
      <c r="G1907" s="30" t="str">
        <f t="shared" si="3"/>
        <v>#N/A</v>
      </c>
      <c r="H1907" s="67">
        <f t="shared" si="4"/>
        <v>111547.605</v>
      </c>
    </row>
    <row r="1908">
      <c r="A1908" s="26">
        <v>43911.0</v>
      </c>
      <c r="B1908" s="30" t="str">
        <f>IFERROR(VLOOKUP(A1908,'_holidays'!A1908:B4013,2, false),"Ns")</f>
        <v>Y</v>
      </c>
      <c r="C1908" s="30" t="str">
        <f>IFERROR(VLOOKUP(A1908,'_holidays'!A1908:C4013,3,False),"Ns")</f>
        <v>N</v>
      </c>
      <c r="D1908" s="27">
        <v>103999.335</v>
      </c>
      <c r="E1908" s="27">
        <f t="shared" si="1"/>
        <v>103999.335</v>
      </c>
      <c r="F1908" s="30" t="str">
        <f t="shared" si="2"/>
        <v>#N/A</v>
      </c>
      <c r="G1908" s="30" t="str">
        <f t="shared" si="3"/>
        <v>#N/A</v>
      </c>
      <c r="H1908" s="67">
        <f t="shared" si="4"/>
        <v>103999.335</v>
      </c>
    </row>
    <row r="1909">
      <c r="A1909" s="26">
        <v>43912.0</v>
      </c>
      <c r="B1909" s="30" t="str">
        <f>IFERROR(VLOOKUP(A1909,'_holidays'!A1909:B4014,2, false),"Ns")</f>
        <v>Y</v>
      </c>
      <c r="C1909" s="30" t="str">
        <f>IFERROR(VLOOKUP(A1909,'_holidays'!A1909:C4014,3,False),"Ns")</f>
        <v>N</v>
      </c>
      <c r="D1909" s="27">
        <v>97449.685</v>
      </c>
      <c r="E1909" s="27">
        <f t="shared" si="1"/>
        <v>97449.685</v>
      </c>
      <c r="F1909" s="30" t="str">
        <f t="shared" si="2"/>
        <v>#N/A</v>
      </c>
      <c r="G1909" s="30" t="str">
        <f t="shared" si="3"/>
        <v>#N/A</v>
      </c>
      <c r="H1909" s="67">
        <f t="shared" si="4"/>
        <v>97449.685</v>
      </c>
    </row>
    <row r="1910">
      <c r="A1910" s="26">
        <v>43913.0</v>
      </c>
      <c r="B1910" s="30" t="str">
        <f>IFERROR(VLOOKUP(A1910,'_holidays'!A1910:B4015,2, false),"Ns")</f>
        <v>Y</v>
      </c>
      <c r="C1910" s="30" t="str">
        <f>IFERROR(VLOOKUP(A1910,'_holidays'!A1910:C4015,3,False),"Ns")</f>
        <v>N</v>
      </c>
      <c r="D1910" s="27">
        <v>112906.945</v>
      </c>
      <c r="E1910" s="27">
        <f t="shared" si="1"/>
        <v>112906.945</v>
      </c>
      <c r="F1910" s="30" t="str">
        <f t="shared" si="2"/>
        <v>#N/A</v>
      </c>
      <c r="G1910" s="30" t="str">
        <f t="shared" si="3"/>
        <v>#N/A</v>
      </c>
      <c r="H1910" s="67">
        <f t="shared" si="4"/>
        <v>112906.945</v>
      </c>
    </row>
    <row r="1911">
      <c r="A1911" s="26">
        <v>43914.0</v>
      </c>
      <c r="B1911" s="30" t="str">
        <f>IFERROR(VLOOKUP(A1911,'_holidays'!A1911:B4016,2, false),"Ns")</f>
        <v>N</v>
      </c>
      <c r="C1911" s="30" t="str">
        <f>IFERROR(VLOOKUP(A1911,'_holidays'!A1911:C4016,3,False),"Ns")</f>
        <v>N</v>
      </c>
      <c r="D1911" s="27">
        <v>114935.545</v>
      </c>
      <c r="E1911" s="27" t="str">
        <f t="shared" si="1"/>
        <v>#N/A</v>
      </c>
      <c r="F1911" s="37">
        <f t="shared" si="2"/>
        <v>114935.545</v>
      </c>
      <c r="G1911" s="30" t="str">
        <f t="shared" si="3"/>
        <v>#N/A</v>
      </c>
      <c r="H1911" s="67">
        <f t="shared" si="4"/>
        <v>114935.545</v>
      </c>
    </row>
    <row r="1912">
      <c r="A1912" s="26">
        <v>43915.0</v>
      </c>
      <c r="B1912" s="30" t="str">
        <f>IFERROR(VLOOKUP(A1912,'_holidays'!A1912:B4017,2, false),"Ns")</f>
        <v>N</v>
      </c>
      <c r="C1912" s="30" t="str">
        <f>IFERROR(VLOOKUP(A1912,'_holidays'!A1912:C4017,3,False),"Ns")</f>
        <v>N</v>
      </c>
      <c r="D1912" s="27">
        <v>113147.815</v>
      </c>
      <c r="E1912" s="27" t="str">
        <f t="shared" si="1"/>
        <v>#N/A</v>
      </c>
      <c r="F1912" s="37">
        <f t="shared" si="2"/>
        <v>113147.815</v>
      </c>
      <c r="G1912" s="30" t="str">
        <f t="shared" si="3"/>
        <v>#N/A</v>
      </c>
      <c r="H1912" s="67">
        <f t="shared" si="4"/>
        <v>113147.815</v>
      </c>
    </row>
    <row r="1913">
      <c r="A1913" s="26">
        <v>43916.0</v>
      </c>
      <c r="B1913" s="30" t="str">
        <f>IFERROR(VLOOKUP(A1913,'_holidays'!A1913:B4018,2, false),"Ns")</f>
        <v>N</v>
      </c>
      <c r="C1913" s="30" t="str">
        <f>IFERROR(VLOOKUP(A1913,'_holidays'!A1913:C4018,3,False),"Ns")</f>
        <v>N</v>
      </c>
      <c r="D1913" s="27">
        <v>110088.01</v>
      </c>
      <c r="E1913" s="27" t="str">
        <f t="shared" si="1"/>
        <v>#N/A</v>
      </c>
      <c r="F1913" s="37">
        <f t="shared" si="2"/>
        <v>110088.01</v>
      </c>
      <c r="G1913" s="30" t="str">
        <f t="shared" si="3"/>
        <v>#N/A</v>
      </c>
      <c r="H1913" s="67">
        <f t="shared" si="4"/>
        <v>110088.01</v>
      </c>
    </row>
    <row r="1914">
      <c r="A1914" s="26">
        <v>43917.0</v>
      </c>
      <c r="B1914" s="30" t="str">
        <f>IFERROR(VLOOKUP(A1914,'_holidays'!A1914:B4019,2, false),"Ns")</f>
        <v>N</v>
      </c>
      <c r="C1914" s="30" t="str">
        <f>IFERROR(VLOOKUP(A1914,'_holidays'!A1914:C4019,3,False),"Ns")</f>
        <v>N</v>
      </c>
      <c r="D1914" s="27">
        <v>111958.245</v>
      </c>
      <c r="E1914" s="27" t="str">
        <f t="shared" si="1"/>
        <v>#N/A</v>
      </c>
      <c r="F1914" s="37">
        <f t="shared" si="2"/>
        <v>111958.245</v>
      </c>
      <c r="G1914" s="30" t="str">
        <f t="shared" si="3"/>
        <v>#N/A</v>
      </c>
      <c r="H1914" s="67">
        <f t="shared" si="4"/>
        <v>111958.245</v>
      </c>
    </row>
    <row r="1915">
      <c r="A1915" s="26">
        <v>43918.0</v>
      </c>
      <c r="B1915" s="30" t="str">
        <f>IFERROR(VLOOKUP(A1915,'_holidays'!A1915:B4020,2, false),"Ns")</f>
        <v>N</v>
      </c>
      <c r="C1915" s="30" t="str">
        <f>IFERROR(VLOOKUP(A1915,'_holidays'!A1915:C4020,3,False),"Ns")</f>
        <v>N</v>
      </c>
      <c r="D1915" s="27">
        <v>97923.715</v>
      </c>
      <c r="E1915" s="27" t="str">
        <f t="shared" si="1"/>
        <v>#N/A</v>
      </c>
      <c r="F1915" s="37">
        <f t="shared" si="2"/>
        <v>97923.715</v>
      </c>
      <c r="G1915" s="30" t="str">
        <f t="shared" si="3"/>
        <v>#N/A</v>
      </c>
      <c r="H1915" s="67">
        <f t="shared" si="4"/>
        <v>97923.715</v>
      </c>
    </row>
    <row r="1916">
      <c r="A1916" s="26">
        <v>43919.0</v>
      </c>
      <c r="B1916" s="30" t="str">
        <f>IFERROR(VLOOKUP(A1916,'_holidays'!A1916:B4021,2, false),"Ns")</f>
        <v>N</v>
      </c>
      <c r="C1916" s="30" t="str">
        <f>IFERROR(VLOOKUP(A1916,'_holidays'!A1916:C4021,3,False),"Ns")</f>
        <v>N</v>
      </c>
      <c r="D1916" s="27">
        <v>95953.205</v>
      </c>
      <c r="E1916" s="27" t="str">
        <f t="shared" si="1"/>
        <v>#N/A</v>
      </c>
      <c r="F1916" s="37">
        <f t="shared" si="2"/>
        <v>95953.205</v>
      </c>
      <c r="G1916" s="30" t="str">
        <f t="shared" si="3"/>
        <v>#N/A</v>
      </c>
      <c r="H1916" s="67">
        <f t="shared" si="4"/>
        <v>95953.205</v>
      </c>
    </row>
    <row r="1917">
      <c r="A1917" s="26">
        <v>43920.0</v>
      </c>
      <c r="B1917" s="30" t="str">
        <f>IFERROR(VLOOKUP(A1917,'_holidays'!A1917:B4022,2, false),"Ns")</f>
        <v>N</v>
      </c>
      <c r="C1917" s="30" t="str">
        <f>IFERROR(VLOOKUP(A1917,'_holidays'!A1917:C4022,3,False),"Ns")</f>
        <v>N</v>
      </c>
      <c r="D1917" s="27">
        <v>107687.51</v>
      </c>
      <c r="E1917" s="27" t="str">
        <f t="shared" si="1"/>
        <v>#N/A</v>
      </c>
      <c r="F1917" s="37">
        <f t="shared" si="2"/>
        <v>107687.51</v>
      </c>
      <c r="G1917" s="30" t="str">
        <f t="shared" si="3"/>
        <v>#N/A</v>
      </c>
      <c r="H1917" s="67">
        <f t="shared" si="4"/>
        <v>107687.51</v>
      </c>
    </row>
    <row r="1918">
      <c r="A1918" s="26">
        <v>43921.0</v>
      </c>
      <c r="B1918" s="30" t="str">
        <f>IFERROR(VLOOKUP(A1918,'_holidays'!A1918:B4023,2, false),"Ns")</f>
        <v>N</v>
      </c>
      <c r="C1918" s="30" t="str">
        <f>IFERROR(VLOOKUP(A1918,'_holidays'!A1918:C4023,3,False),"Ns")</f>
        <v>N</v>
      </c>
      <c r="D1918" s="27">
        <v>109043.865</v>
      </c>
      <c r="E1918" s="27" t="str">
        <f t="shared" si="1"/>
        <v>#N/A</v>
      </c>
      <c r="F1918" s="37">
        <f t="shared" si="2"/>
        <v>109043.865</v>
      </c>
      <c r="G1918" s="30" t="str">
        <f t="shared" si="3"/>
        <v>#N/A</v>
      </c>
      <c r="H1918" s="67">
        <f t="shared" si="4"/>
        <v>109043.865</v>
      </c>
    </row>
    <row r="1919">
      <c r="A1919" s="26">
        <v>43922.0</v>
      </c>
      <c r="B1919" s="30" t="str">
        <f>IFERROR(VLOOKUP(A1919,'_holidays'!A1919:B4024,2, false),"Ns")</f>
        <v>Ns</v>
      </c>
      <c r="C1919" s="30" t="str">
        <f>IFERROR(VLOOKUP(A1919,'_holidays'!A1919:C4024,3,False),"Ns")</f>
        <v>Ns</v>
      </c>
      <c r="D1919" s="27">
        <v>110991.625</v>
      </c>
      <c r="E1919" s="27" t="str">
        <f t="shared" si="1"/>
        <v>#N/A</v>
      </c>
      <c r="F1919" s="30" t="str">
        <f t="shared" si="2"/>
        <v>#N/A</v>
      </c>
      <c r="G1919" s="30" t="str">
        <f t="shared" si="3"/>
        <v>#N/A</v>
      </c>
      <c r="H1919" s="65" t="str">
        <f t="shared" si="4"/>
        <v>#N/A</v>
      </c>
    </row>
    <row r="1920">
      <c r="A1920" s="26">
        <v>43923.0</v>
      </c>
      <c r="B1920" s="30" t="str">
        <f>IFERROR(VLOOKUP(A1920,'_holidays'!A1920:B4025,2, false),"Ns")</f>
        <v>Ns</v>
      </c>
      <c r="C1920" s="30" t="str">
        <f>IFERROR(VLOOKUP(A1920,'_holidays'!A1920:C4025,3,False),"Ns")</f>
        <v>Ns</v>
      </c>
      <c r="D1920" s="27">
        <v>116302.665</v>
      </c>
      <c r="E1920" s="27" t="str">
        <f t="shared" si="1"/>
        <v>#N/A</v>
      </c>
      <c r="F1920" s="30" t="str">
        <f t="shared" si="2"/>
        <v>#N/A</v>
      </c>
      <c r="G1920" s="30" t="str">
        <f t="shared" si="3"/>
        <v>#N/A</v>
      </c>
      <c r="H1920" s="65" t="str">
        <f t="shared" si="4"/>
        <v>#N/A</v>
      </c>
    </row>
    <row r="1921">
      <c r="A1921" s="26">
        <v>43924.0</v>
      </c>
      <c r="B1921" s="30" t="str">
        <f>IFERROR(VLOOKUP(A1921,'_holidays'!A1921:B4026,2, false),"Ns")</f>
        <v>Ns</v>
      </c>
      <c r="C1921" s="30" t="str">
        <f>IFERROR(VLOOKUP(A1921,'_holidays'!A1921:C4026,3,False),"Ns")</f>
        <v>Ns</v>
      </c>
      <c r="D1921" s="27">
        <v>104294.57</v>
      </c>
      <c r="E1921" s="27" t="str">
        <f t="shared" si="1"/>
        <v>#N/A</v>
      </c>
      <c r="F1921" s="30" t="str">
        <f t="shared" si="2"/>
        <v>#N/A</v>
      </c>
      <c r="G1921" s="30" t="str">
        <f t="shared" si="3"/>
        <v>#N/A</v>
      </c>
      <c r="H1921" s="65" t="str">
        <f t="shared" si="4"/>
        <v>#N/A</v>
      </c>
    </row>
    <row r="1922">
      <c r="A1922" s="26">
        <v>43925.0</v>
      </c>
      <c r="B1922" s="30" t="str">
        <f>IFERROR(VLOOKUP(A1922,'_holidays'!A1922:B4027,2, false),"Ns")</f>
        <v>N</v>
      </c>
      <c r="C1922" s="30" t="str">
        <f>IFERROR(VLOOKUP(A1922,'_holidays'!A1922:C4027,3,False),"Ns")</f>
        <v>N</v>
      </c>
      <c r="D1922" s="27">
        <v>101854.155</v>
      </c>
      <c r="E1922" s="27" t="str">
        <f t="shared" si="1"/>
        <v>#N/A</v>
      </c>
      <c r="F1922" s="37">
        <f t="shared" si="2"/>
        <v>101854.155</v>
      </c>
      <c r="G1922" s="30" t="str">
        <f t="shared" si="3"/>
        <v>#N/A</v>
      </c>
      <c r="H1922" s="67">
        <f t="shared" si="4"/>
        <v>101854.155</v>
      </c>
    </row>
    <row r="1923">
      <c r="A1923" s="26">
        <v>43926.0</v>
      </c>
      <c r="B1923" s="30" t="str">
        <f>IFERROR(VLOOKUP(A1923,'_holidays'!A1923:B4028,2, false),"Ns")</f>
        <v>N</v>
      </c>
      <c r="C1923" s="30" t="str">
        <f>IFERROR(VLOOKUP(A1923,'_holidays'!A1923:C4028,3,False),"Ns")</f>
        <v>N</v>
      </c>
      <c r="D1923" s="27">
        <v>105098.025</v>
      </c>
      <c r="E1923" s="27" t="str">
        <f t="shared" si="1"/>
        <v>#N/A</v>
      </c>
      <c r="F1923" s="37">
        <f t="shared" si="2"/>
        <v>105098.025</v>
      </c>
      <c r="G1923" s="30" t="str">
        <f t="shared" si="3"/>
        <v>#N/A</v>
      </c>
      <c r="H1923" s="67">
        <f t="shared" si="4"/>
        <v>105098.025</v>
      </c>
    </row>
    <row r="1924">
      <c r="A1924" s="26">
        <v>43927.0</v>
      </c>
      <c r="B1924" s="30" t="str">
        <f>IFERROR(VLOOKUP(A1924,'_holidays'!A1924:B4029,2, false),"Ns")</f>
        <v>Y</v>
      </c>
      <c r="C1924" s="30" t="str">
        <f>IFERROR(VLOOKUP(A1924,'_holidays'!A1924:C4029,3,False),"Ns")</f>
        <v>N</v>
      </c>
      <c r="D1924" s="27">
        <v>118074.565</v>
      </c>
      <c r="E1924" s="27">
        <f t="shared" si="1"/>
        <v>118074.565</v>
      </c>
      <c r="F1924" s="30" t="str">
        <f t="shared" si="2"/>
        <v>#N/A</v>
      </c>
      <c r="G1924" s="30" t="str">
        <f t="shared" si="3"/>
        <v>#N/A</v>
      </c>
      <c r="H1924" s="67">
        <f t="shared" si="4"/>
        <v>118074.565</v>
      </c>
    </row>
    <row r="1925">
      <c r="A1925" s="26">
        <v>43928.0</v>
      </c>
      <c r="B1925" s="30" t="str">
        <f>IFERROR(VLOOKUP(A1925,'_holidays'!A1925:B4030,2, false),"Ns")</f>
        <v>N</v>
      </c>
      <c r="C1925" s="30" t="str">
        <f>IFERROR(VLOOKUP(A1925,'_holidays'!A1925:C4030,3,False),"Ns")</f>
        <v>N</v>
      </c>
      <c r="D1925" s="27">
        <v>118404.455</v>
      </c>
      <c r="E1925" s="27" t="str">
        <f t="shared" si="1"/>
        <v>#N/A</v>
      </c>
      <c r="F1925" s="37">
        <f t="shared" si="2"/>
        <v>118404.455</v>
      </c>
      <c r="G1925" s="30" t="str">
        <f t="shared" si="3"/>
        <v>#N/A</v>
      </c>
      <c r="H1925" s="67">
        <f t="shared" si="4"/>
        <v>118404.455</v>
      </c>
    </row>
    <row r="1926">
      <c r="A1926" s="26">
        <v>43929.0</v>
      </c>
      <c r="B1926" s="30" t="str">
        <f>IFERROR(VLOOKUP(A1926,'_holidays'!A1926:B4031,2, false),"Ns")</f>
        <v>N</v>
      </c>
      <c r="C1926" s="30" t="str">
        <f>IFERROR(VLOOKUP(A1926,'_holidays'!A1926:C4031,3,False),"Ns")</f>
        <v>N</v>
      </c>
      <c r="D1926" s="27">
        <v>108404.01</v>
      </c>
      <c r="E1926" s="27" t="str">
        <f t="shared" si="1"/>
        <v>#N/A</v>
      </c>
      <c r="F1926" s="37">
        <f t="shared" si="2"/>
        <v>108404.01</v>
      </c>
      <c r="G1926" s="30" t="str">
        <f t="shared" si="3"/>
        <v>#N/A</v>
      </c>
      <c r="H1926" s="67">
        <f t="shared" si="4"/>
        <v>108404.01</v>
      </c>
    </row>
    <row r="1927">
      <c r="A1927" s="26">
        <v>43930.0</v>
      </c>
      <c r="B1927" s="30" t="str">
        <f>IFERROR(VLOOKUP(A1927,'_holidays'!A1927:B4032,2, false),"Ns")</f>
        <v>N</v>
      </c>
      <c r="C1927" s="30" t="str">
        <f>IFERROR(VLOOKUP(A1927,'_holidays'!A1927:C4032,3,False),"Ns")</f>
        <v>N</v>
      </c>
      <c r="D1927" s="27">
        <v>108587.52</v>
      </c>
      <c r="E1927" s="27" t="str">
        <f t="shared" si="1"/>
        <v>#N/A</v>
      </c>
      <c r="F1927" s="37">
        <f t="shared" si="2"/>
        <v>108587.52</v>
      </c>
      <c r="G1927" s="30" t="str">
        <f t="shared" si="3"/>
        <v>#N/A</v>
      </c>
      <c r="H1927" s="67">
        <f t="shared" si="4"/>
        <v>108587.52</v>
      </c>
    </row>
    <row r="1928">
      <c r="A1928" s="26">
        <v>43931.0</v>
      </c>
      <c r="B1928" s="30" t="str">
        <f>IFERROR(VLOOKUP(A1928,'_holidays'!A1928:B4033,2, false),"Ns")</f>
        <v>N</v>
      </c>
      <c r="C1928" s="30" t="str">
        <f>IFERROR(VLOOKUP(A1928,'_holidays'!A1928:C4033,3,False),"Ns")</f>
        <v>N</v>
      </c>
      <c r="D1928" s="27">
        <v>94831.23</v>
      </c>
      <c r="E1928" s="27" t="str">
        <f t="shared" si="1"/>
        <v>#N/A</v>
      </c>
      <c r="F1928" s="37">
        <f t="shared" si="2"/>
        <v>94831.23</v>
      </c>
      <c r="G1928" s="30" t="str">
        <f t="shared" si="3"/>
        <v>#N/A</v>
      </c>
      <c r="H1928" s="67">
        <f t="shared" si="4"/>
        <v>94831.23</v>
      </c>
    </row>
    <row r="1929">
      <c r="A1929" s="26">
        <v>43932.0</v>
      </c>
      <c r="B1929" s="30" t="str">
        <f>IFERROR(VLOOKUP(A1929,'_holidays'!A1929:B4034,2, false),"Ns")</f>
        <v>Ns</v>
      </c>
      <c r="C1929" s="30" t="str">
        <f>IFERROR(VLOOKUP(A1929,'_holidays'!A1929:C4034,3,False),"Ns")</f>
        <v>Ns</v>
      </c>
      <c r="D1929" s="27">
        <v>92097.07</v>
      </c>
      <c r="E1929" s="27" t="str">
        <f t="shared" si="1"/>
        <v>#N/A</v>
      </c>
      <c r="F1929" s="30" t="str">
        <f t="shared" si="2"/>
        <v>#N/A</v>
      </c>
      <c r="G1929" s="30" t="str">
        <f t="shared" si="3"/>
        <v>#N/A</v>
      </c>
      <c r="H1929" s="65" t="str">
        <f t="shared" si="4"/>
        <v>#N/A</v>
      </c>
    </row>
    <row r="1930">
      <c r="A1930" s="26">
        <v>43933.0</v>
      </c>
      <c r="B1930" s="30" t="str">
        <f>IFERROR(VLOOKUP(A1930,'_holidays'!A1930:B4035,2, false),"Ns")</f>
        <v>Ns</v>
      </c>
      <c r="C1930" s="30" t="str">
        <f>IFERROR(VLOOKUP(A1930,'_holidays'!A1930:C4035,3,False),"Ns")</f>
        <v>Ns</v>
      </c>
      <c r="D1930" s="27">
        <v>101760.09</v>
      </c>
      <c r="E1930" s="27" t="str">
        <f t="shared" si="1"/>
        <v>#N/A</v>
      </c>
      <c r="F1930" s="30" t="str">
        <f t="shared" si="2"/>
        <v>#N/A</v>
      </c>
      <c r="G1930" s="30" t="str">
        <f t="shared" si="3"/>
        <v>#N/A</v>
      </c>
      <c r="H1930" s="65" t="str">
        <f t="shared" si="4"/>
        <v>#N/A</v>
      </c>
    </row>
    <row r="1931">
      <c r="A1931" s="26">
        <v>43934.0</v>
      </c>
      <c r="B1931" s="30" t="str">
        <f>IFERROR(VLOOKUP(A1931,'_holidays'!A1931:B4036,2, false),"Ns")</f>
        <v>N</v>
      </c>
      <c r="C1931" s="30" t="str">
        <f>IFERROR(VLOOKUP(A1931,'_holidays'!A1931:C4036,3,False),"Ns")</f>
        <v>Y</v>
      </c>
      <c r="D1931" s="27">
        <v>100025.9</v>
      </c>
      <c r="E1931" s="27" t="str">
        <f t="shared" si="1"/>
        <v>#N/A</v>
      </c>
      <c r="F1931" s="37">
        <f t="shared" si="2"/>
        <v>100025.9</v>
      </c>
      <c r="G1931" s="37">
        <f t="shared" si="3"/>
        <v>100025.9</v>
      </c>
      <c r="H1931" s="65" t="str">
        <f t="shared" si="4"/>
        <v>#N/A</v>
      </c>
    </row>
    <row r="1932">
      <c r="A1932" s="26">
        <v>43935.0</v>
      </c>
      <c r="B1932" s="30" t="str">
        <f>IFERROR(VLOOKUP(A1932,'_holidays'!A1932:B4037,2, false),"Ns")</f>
        <v>N</v>
      </c>
      <c r="C1932" s="30" t="str">
        <f>IFERROR(VLOOKUP(A1932,'_holidays'!A1932:C4037,3,False),"Ns")</f>
        <v>N</v>
      </c>
      <c r="D1932" s="27">
        <v>107849.83</v>
      </c>
      <c r="E1932" s="27" t="str">
        <f t="shared" si="1"/>
        <v>#N/A</v>
      </c>
      <c r="F1932" s="37">
        <f t="shared" si="2"/>
        <v>107849.83</v>
      </c>
      <c r="G1932" s="30" t="str">
        <f t="shared" si="3"/>
        <v>#N/A</v>
      </c>
      <c r="H1932" s="67">
        <f t="shared" si="4"/>
        <v>107849.83</v>
      </c>
    </row>
    <row r="1933">
      <c r="A1933" s="26">
        <v>43936.0</v>
      </c>
      <c r="B1933" s="30" t="str">
        <f>IFERROR(VLOOKUP(A1933,'_holidays'!A1933:B4038,2, false),"Ns")</f>
        <v>N</v>
      </c>
      <c r="C1933" s="30" t="str">
        <f>IFERROR(VLOOKUP(A1933,'_holidays'!A1933:C4038,3,False),"Ns")</f>
        <v>N</v>
      </c>
      <c r="D1933" s="27">
        <v>104547.34</v>
      </c>
      <c r="E1933" s="27" t="str">
        <f t="shared" si="1"/>
        <v>#N/A</v>
      </c>
      <c r="F1933" s="37">
        <f t="shared" si="2"/>
        <v>104547.34</v>
      </c>
      <c r="G1933" s="30" t="str">
        <f t="shared" si="3"/>
        <v>#N/A</v>
      </c>
      <c r="H1933" s="67">
        <f t="shared" si="4"/>
        <v>104547.34</v>
      </c>
    </row>
    <row r="1934">
      <c r="A1934" s="26">
        <v>43937.0</v>
      </c>
      <c r="B1934" s="30" t="str">
        <f>IFERROR(VLOOKUP(A1934,'_holidays'!A1934:B4039,2, false),"Ns")</f>
        <v>N</v>
      </c>
      <c r="C1934" s="30" t="str">
        <f>IFERROR(VLOOKUP(A1934,'_holidays'!A1934:C4039,3,False),"Ns")</f>
        <v>N</v>
      </c>
      <c r="D1934" s="27">
        <v>106527.945</v>
      </c>
      <c r="E1934" s="27" t="str">
        <f t="shared" si="1"/>
        <v>#N/A</v>
      </c>
      <c r="F1934" s="37">
        <f t="shared" si="2"/>
        <v>106527.945</v>
      </c>
      <c r="G1934" s="30" t="str">
        <f t="shared" si="3"/>
        <v>#N/A</v>
      </c>
      <c r="H1934" s="67">
        <f t="shared" si="4"/>
        <v>106527.945</v>
      </c>
    </row>
    <row r="1935">
      <c r="A1935" s="26">
        <v>43938.0</v>
      </c>
      <c r="B1935" s="30" t="str">
        <f>IFERROR(VLOOKUP(A1935,'_holidays'!A1935:B4040,2, false),"Ns")</f>
        <v>N</v>
      </c>
      <c r="C1935" s="30" t="str">
        <f>IFERROR(VLOOKUP(A1935,'_holidays'!A1935:C4040,3,False),"Ns")</f>
        <v>N</v>
      </c>
      <c r="D1935" s="27">
        <v>106943.49</v>
      </c>
      <c r="E1935" s="27" t="str">
        <f t="shared" si="1"/>
        <v>#N/A</v>
      </c>
      <c r="F1935" s="37">
        <f t="shared" si="2"/>
        <v>106943.49</v>
      </c>
      <c r="G1935" s="30" t="str">
        <f t="shared" si="3"/>
        <v>#N/A</v>
      </c>
      <c r="H1935" s="67">
        <f t="shared" si="4"/>
        <v>106943.49</v>
      </c>
    </row>
    <row r="1936">
      <c r="A1936" s="26">
        <v>43939.0</v>
      </c>
      <c r="B1936" s="30" t="str">
        <f>IFERROR(VLOOKUP(A1936,'_holidays'!A1936:B4041,2, false),"Ns")</f>
        <v>N</v>
      </c>
      <c r="C1936" s="30" t="str">
        <f>IFERROR(VLOOKUP(A1936,'_holidays'!A1936:C4041,3,False),"Ns")</f>
        <v>N</v>
      </c>
      <c r="D1936" s="27">
        <v>106888.545</v>
      </c>
      <c r="E1936" s="27" t="str">
        <f t="shared" si="1"/>
        <v>#N/A</v>
      </c>
      <c r="F1936" s="37">
        <f t="shared" si="2"/>
        <v>106888.545</v>
      </c>
      <c r="G1936" s="30" t="str">
        <f t="shared" si="3"/>
        <v>#N/A</v>
      </c>
      <c r="H1936" s="67">
        <f t="shared" si="4"/>
        <v>106888.545</v>
      </c>
    </row>
    <row r="1937">
      <c r="A1937" s="26">
        <v>43940.0</v>
      </c>
      <c r="B1937" s="30" t="str">
        <f>IFERROR(VLOOKUP(A1937,'_holidays'!A1937:B4042,2, false),"Ns")</f>
        <v>N</v>
      </c>
      <c r="C1937" s="30" t="str">
        <f>IFERROR(VLOOKUP(A1937,'_holidays'!A1937:C4042,3,False),"Ns")</f>
        <v>N</v>
      </c>
      <c r="D1937" s="27">
        <v>100737.835</v>
      </c>
      <c r="E1937" s="27" t="str">
        <f t="shared" si="1"/>
        <v>#N/A</v>
      </c>
      <c r="F1937" s="37">
        <f t="shared" si="2"/>
        <v>100737.835</v>
      </c>
      <c r="G1937" s="30" t="str">
        <f t="shared" si="3"/>
        <v>#N/A</v>
      </c>
      <c r="H1937" s="67">
        <f t="shared" si="4"/>
        <v>100737.835</v>
      </c>
    </row>
    <row r="1938">
      <c r="A1938" s="26">
        <v>43941.0</v>
      </c>
      <c r="B1938" s="30" t="str">
        <f>IFERROR(VLOOKUP(A1938,'_holidays'!A1938:B4043,2, false),"Ns")</f>
        <v>N</v>
      </c>
      <c r="C1938" s="30" t="str">
        <f>IFERROR(VLOOKUP(A1938,'_holidays'!A1938:C4043,3,False),"Ns")</f>
        <v>N</v>
      </c>
      <c r="D1938" s="27">
        <v>109168.595</v>
      </c>
      <c r="E1938" s="27" t="str">
        <f t="shared" si="1"/>
        <v>#N/A</v>
      </c>
      <c r="F1938" s="37">
        <f t="shared" si="2"/>
        <v>109168.595</v>
      </c>
      <c r="G1938" s="30" t="str">
        <f t="shared" si="3"/>
        <v>#N/A</v>
      </c>
      <c r="H1938" s="67">
        <f t="shared" si="4"/>
        <v>109168.595</v>
      </c>
    </row>
    <row r="1939">
      <c r="A1939" s="26">
        <v>43942.0</v>
      </c>
      <c r="B1939" s="30" t="str">
        <f>IFERROR(VLOOKUP(A1939,'_holidays'!A1939:B4044,2, false),"Ns")</f>
        <v>N</v>
      </c>
      <c r="C1939" s="30" t="str">
        <f>IFERROR(VLOOKUP(A1939,'_holidays'!A1939:C4044,3,False),"Ns")</f>
        <v>N</v>
      </c>
      <c r="D1939" s="27">
        <v>111417.63</v>
      </c>
      <c r="E1939" s="27" t="str">
        <f t="shared" si="1"/>
        <v>#N/A</v>
      </c>
      <c r="F1939" s="37">
        <f t="shared" si="2"/>
        <v>111417.63</v>
      </c>
      <c r="G1939" s="30" t="str">
        <f t="shared" si="3"/>
        <v>#N/A</v>
      </c>
      <c r="H1939" s="67">
        <f t="shared" si="4"/>
        <v>111417.63</v>
      </c>
    </row>
    <row r="1940">
      <c r="A1940" s="26">
        <v>43943.0</v>
      </c>
      <c r="B1940" s="30" t="str">
        <f>IFERROR(VLOOKUP(A1940,'_holidays'!A1940:B4045,2, false),"Ns")</f>
        <v>N</v>
      </c>
      <c r="C1940" s="30" t="str">
        <f>IFERROR(VLOOKUP(A1940,'_holidays'!A1940:C4045,3,False),"Ns")</f>
        <v>N</v>
      </c>
      <c r="D1940" s="27">
        <v>113506.01</v>
      </c>
      <c r="E1940" s="27" t="str">
        <f t="shared" si="1"/>
        <v>#N/A</v>
      </c>
      <c r="F1940" s="37">
        <f t="shared" si="2"/>
        <v>113506.01</v>
      </c>
      <c r="G1940" s="30" t="str">
        <f t="shared" si="3"/>
        <v>#N/A</v>
      </c>
      <c r="H1940" s="67">
        <f t="shared" si="4"/>
        <v>113506.01</v>
      </c>
    </row>
    <row r="1941">
      <c r="A1941" s="26">
        <v>43944.0</v>
      </c>
      <c r="B1941" s="30" t="str">
        <f>IFERROR(VLOOKUP(A1941,'_holidays'!A1941:B4046,2, false),"Ns")</f>
        <v>N</v>
      </c>
      <c r="C1941" s="30" t="str">
        <f>IFERROR(VLOOKUP(A1941,'_holidays'!A1941:C4046,3,False),"Ns")</f>
        <v>N</v>
      </c>
      <c r="D1941" s="27">
        <v>112872.88</v>
      </c>
      <c r="E1941" s="27" t="str">
        <f t="shared" si="1"/>
        <v>#N/A</v>
      </c>
      <c r="F1941" s="37">
        <f t="shared" si="2"/>
        <v>112872.88</v>
      </c>
      <c r="G1941" s="30" t="str">
        <f t="shared" si="3"/>
        <v>#N/A</v>
      </c>
      <c r="H1941" s="67">
        <f t="shared" si="4"/>
        <v>112872.88</v>
      </c>
    </row>
    <row r="1942">
      <c r="A1942" s="26">
        <v>43945.0</v>
      </c>
      <c r="B1942" s="30" t="str">
        <f>IFERROR(VLOOKUP(A1942,'_holidays'!A1942:B4047,2, false),"Ns")</f>
        <v>N</v>
      </c>
      <c r="C1942" s="30" t="str">
        <f>IFERROR(VLOOKUP(A1942,'_holidays'!A1942:C4047,3,False),"Ns")</f>
        <v>N</v>
      </c>
      <c r="D1942" s="27">
        <v>106565.295</v>
      </c>
      <c r="E1942" s="27" t="str">
        <f t="shared" si="1"/>
        <v>#N/A</v>
      </c>
      <c r="F1942" s="37">
        <f t="shared" si="2"/>
        <v>106565.295</v>
      </c>
      <c r="G1942" s="30" t="str">
        <f t="shared" si="3"/>
        <v>#N/A</v>
      </c>
      <c r="H1942" s="67">
        <f t="shared" si="4"/>
        <v>106565.295</v>
      </c>
    </row>
    <row r="1943">
      <c r="A1943" s="26">
        <v>43946.0</v>
      </c>
      <c r="B1943" s="30" t="str">
        <f>IFERROR(VLOOKUP(A1943,'_holidays'!A1943:B4048,2, false),"Ns")</f>
        <v>N</v>
      </c>
      <c r="C1943" s="30" t="str">
        <f>IFERROR(VLOOKUP(A1943,'_holidays'!A1943:C4048,3,False),"Ns")</f>
        <v>Y</v>
      </c>
      <c r="D1943" s="27">
        <v>96845.12</v>
      </c>
      <c r="E1943" s="27" t="str">
        <f t="shared" si="1"/>
        <v>#N/A</v>
      </c>
      <c r="F1943" s="37">
        <f t="shared" si="2"/>
        <v>96845.12</v>
      </c>
      <c r="G1943" s="37">
        <f t="shared" si="3"/>
        <v>96845.12</v>
      </c>
      <c r="H1943" s="65" t="str">
        <f t="shared" si="4"/>
        <v>#N/A</v>
      </c>
    </row>
    <row r="1944">
      <c r="A1944" s="26">
        <v>43947.0</v>
      </c>
      <c r="B1944" s="30" t="str">
        <f>IFERROR(VLOOKUP(A1944,'_holidays'!A1944:B4049,2, false),"Ns")</f>
        <v>N</v>
      </c>
      <c r="C1944" s="30" t="str">
        <f>IFERROR(VLOOKUP(A1944,'_holidays'!A1944:C4049,3,False),"Ns")</f>
        <v>N</v>
      </c>
      <c r="D1944" s="27">
        <v>96572.935</v>
      </c>
      <c r="E1944" s="27" t="str">
        <f t="shared" si="1"/>
        <v>#N/A</v>
      </c>
      <c r="F1944" s="37">
        <f t="shared" si="2"/>
        <v>96572.935</v>
      </c>
      <c r="G1944" s="30" t="str">
        <f t="shared" si="3"/>
        <v>#N/A</v>
      </c>
      <c r="H1944" s="67">
        <f t="shared" si="4"/>
        <v>96572.935</v>
      </c>
    </row>
    <row r="1945">
      <c r="A1945" s="26">
        <v>43948.0</v>
      </c>
      <c r="B1945" s="30" t="str">
        <f>IFERROR(VLOOKUP(A1945,'_holidays'!A1945:B4050,2, false),"Ns")</f>
        <v>N</v>
      </c>
      <c r="C1945" s="30" t="str">
        <f>IFERROR(VLOOKUP(A1945,'_holidays'!A1945:C4050,3,False),"Ns")</f>
        <v>N</v>
      </c>
      <c r="D1945" s="27">
        <v>113471.83</v>
      </c>
      <c r="E1945" s="27" t="str">
        <f t="shared" si="1"/>
        <v>#N/A</v>
      </c>
      <c r="F1945" s="37">
        <f t="shared" si="2"/>
        <v>113471.83</v>
      </c>
      <c r="G1945" s="30" t="str">
        <f t="shared" si="3"/>
        <v>#N/A</v>
      </c>
      <c r="H1945" s="67">
        <f t="shared" si="4"/>
        <v>113471.83</v>
      </c>
    </row>
    <row r="1946">
      <c r="A1946" s="26">
        <v>43949.0</v>
      </c>
      <c r="B1946" s="30" t="str">
        <f>IFERROR(VLOOKUP(A1946,'_holidays'!A1946:B4051,2, false),"Ns")</f>
        <v>N</v>
      </c>
      <c r="C1946" s="30" t="str">
        <f>IFERROR(VLOOKUP(A1946,'_holidays'!A1946:C4051,3,False),"Ns")</f>
        <v>N</v>
      </c>
      <c r="D1946" s="27">
        <v>112124.06</v>
      </c>
      <c r="E1946" s="27" t="str">
        <f t="shared" si="1"/>
        <v>#N/A</v>
      </c>
      <c r="F1946" s="37">
        <f t="shared" si="2"/>
        <v>112124.06</v>
      </c>
      <c r="G1946" s="30" t="str">
        <f t="shared" si="3"/>
        <v>#N/A</v>
      </c>
      <c r="H1946" s="67">
        <f t="shared" si="4"/>
        <v>112124.06</v>
      </c>
    </row>
    <row r="1947">
      <c r="A1947" s="26">
        <v>43950.0</v>
      </c>
      <c r="B1947" s="30" t="str">
        <f>IFERROR(VLOOKUP(A1947,'_holidays'!A1947:B4052,2, false),"Ns")</f>
        <v>N</v>
      </c>
      <c r="C1947" s="30" t="str">
        <f>IFERROR(VLOOKUP(A1947,'_holidays'!A1947:C4052,3,False),"Ns")</f>
        <v>N</v>
      </c>
      <c r="D1947" s="27">
        <v>121307.84</v>
      </c>
      <c r="E1947" s="27" t="str">
        <f t="shared" si="1"/>
        <v>#N/A</v>
      </c>
      <c r="F1947" s="37">
        <f t="shared" si="2"/>
        <v>121307.84</v>
      </c>
      <c r="G1947" s="30" t="str">
        <f t="shared" si="3"/>
        <v>#N/A</v>
      </c>
      <c r="H1947" s="67">
        <f t="shared" si="4"/>
        <v>121307.84</v>
      </c>
    </row>
    <row r="1948">
      <c r="A1948" s="26">
        <v>43951.0</v>
      </c>
      <c r="B1948" s="30" t="str">
        <f>IFERROR(VLOOKUP(A1948,'_holidays'!A1948:B4053,2, false),"Ns")</f>
        <v>N</v>
      </c>
      <c r="C1948" s="30" t="str">
        <f>IFERROR(VLOOKUP(A1948,'_holidays'!A1948:C4053,3,False),"Ns")</f>
        <v>N</v>
      </c>
      <c r="D1948" s="27">
        <v>121353.33</v>
      </c>
      <c r="E1948" s="27" t="str">
        <f t="shared" si="1"/>
        <v>#N/A</v>
      </c>
      <c r="F1948" s="37">
        <f t="shared" si="2"/>
        <v>121353.33</v>
      </c>
      <c r="G1948" s="30" t="str">
        <f t="shared" si="3"/>
        <v>#N/A</v>
      </c>
      <c r="H1948" s="67">
        <f t="shared" si="4"/>
        <v>121353.33</v>
      </c>
    </row>
    <row r="1949">
      <c r="A1949" s="26">
        <v>43952.0</v>
      </c>
      <c r="B1949" s="30" t="str">
        <f>IFERROR(VLOOKUP(A1949,'_holidays'!A1949:B4054,2, false),"Ns")</f>
        <v>Ns</v>
      </c>
      <c r="C1949" s="30" t="str">
        <f>IFERROR(VLOOKUP(A1949,'_holidays'!A1949:C4054,3,False),"Ns")</f>
        <v>Ns</v>
      </c>
      <c r="D1949" s="27">
        <v>127238.875</v>
      </c>
      <c r="E1949" s="27" t="str">
        <f t="shared" si="1"/>
        <v>#N/A</v>
      </c>
      <c r="F1949" s="30" t="str">
        <f t="shared" si="2"/>
        <v>#N/A</v>
      </c>
      <c r="G1949" s="30" t="str">
        <f t="shared" si="3"/>
        <v>#N/A</v>
      </c>
      <c r="H1949" s="65" t="str">
        <f t="shared" si="4"/>
        <v>#N/A</v>
      </c>
    </row>
    <row r="1950">
      <c r="A1950" s="26">
        <v>43953.0</v>
      </c>
      <c r="B1950" s="30" t="str">
        <f>IFERROR(VLOOKUP(A1950,'_holidays'!A1950:B4055,2, false),"Ns")</f>
        <v>Ns</v>
      </c>
      <c r="C1950" s="30" t="str">
        <f>IFERROR(VLOOKUP(A1950,'_holidays'!A1950:C4055,3,False),"Ns")</f>
        <v>Ns</v>
      </c>
      <c r="D1950" s="27">
        <v>111665.725</v>
      </c>
      <c r="E1950" s="27" t="str">
        <f t="shared" si="1"/>
        <v>#N/A</v>
      </c>
      <c r="F1950" s="30" t="str">
        <f t="shared" si="2"/>
        <v>#N/A</v>
      </c>
      <c r="G1950" s="30" t="str">
        <f t="shared" si="3"/>
        <v>#N/A</v>
      </c>
      <c r="H1950" s="65" t="str">
        <f t="shared" si="4"/>
        <v>#N/A</v>
      </c>
    </row>
    <row r="1951">
      <c r="A1951" s="26">
        <v>43954.0</v>
      </c>
      <c r="B1951" s="30" t="str">
        <f>IFERROR(VLOOKUP(A1951,'_holidays'!A1951:B4056,2, false),"Ns")</f>
        <v>Ns</v>
      </c>
      <c r="C1951" s="30" t="str">
        <f>IFERROR(VLOOKUP(A1951,'_holidays'!A1951:C4056,3,False),"Ns")</f>
        <v>Ns</v>
      </c>
      <c r="D1951" s="27">
        <v>109669.355</v>
      </c>
      <c r="E1951" s="27" t="str">
        <f t="shared" si="1"/>
        <v>#N/A</v>
      </c>
      <c r="F1951" s="30" t="str">
        <f t="shared" si="2"/>
        <v>#N/A</v>
      </c>
      <c r="G1951" s="30" t="str">
        <f t="shared" si="3"/>
        <v>#N/A</v>
      </c>
      <c r="H1951" s="65" t="str">
        <f t="shared" si="4"/>
        <v>#N/A</v>
      </c>
    </row>
    <row r="1952">
      <c r="A1952" s="26">
        <v>43955.0</v>
      </c>
      <c r="B1952" s="30" t="str">
        <f>IFERROR(VLOOKUP(A1952,'_holidays'!A1952:B4057,2, false),"Ns")</f>
        <v>Ns</v>
      </c>
      <c r="C1952" s="30" t="str">
        <f>IFERROR(VLOOKUP(A1952,'_holidays'!A1952:C4057,3,False),"Ns")</f>
        <v>Ns</v>
      </c>
      <c r="D1952" s="27">
        <v>126892.26</v>
      </c>
      <c r="E1952" s="27" t="str">
        <f t="shared" si="1"/>
        <v>#N/A</v>
      </c>
      <c r="F1952" s="30" t="str">
        <f t="shared" si="2"/>
        <v>#N/A</v>
      </c>
      <c r="G1952" s="30" t="str">
        <f t="shared" si="3"/>
        <v>#N/A</v>
      </c>
      <c r="H1952" s="65" t="str">
        <f t="shared" si="4"/>
        <v>#N/A</v>
      </c>
    </row>
    <row r="1953">
      <c r="A1953" s="26">
        <v>43956.0</v>
      </c>
      <c r="B1953" s="30" t="str">
        <f>IFERROR(VLOOKUP(A1953,'_holidays'!A1953:B4058,2, false),"Ns")</f>
        <v>N</v>
      </c>
      <c r="C1953" s="30" t="str">
        <f>IFERROR(VLOOKUP(A1953,'_holidays'!A1953:C4058,3,False),"Ns")</f>
        <v>N</v>
      </c>
      <c r="D1953" s="27">
        <v>118839.095</v>
      </c>
      <c r="E1953" s="27" t="str">
        <f t="shared" si="1"/>
        <v>#N/A</v>
      </c>
      <c r="F1953" s="37">
        <f t="shared" si="2"/>
        <v>118839.095</v>
      </c>
      <c r="G1953" s="30" t="str">
        <f t="shared" si="3"/>
        <v>#N/A</v>
      </c>
      <c r="H1953" s="67">
        <f t="shared" si="4"/>
        <v>118839.095</v>
      </c>
    </row>
    <row r="1954">
      <c r="A1954" s="26">
        <v>43957.0</v>
      </c>
      <c r="B1954" s="30" t="str">
        <f>IFERROR(VLOOKUP(A1954,'_holidays'!A1954:B4059,2, false),"Ns")</f>
        <v>Y</v>
      </c>
      <c r="C1954" s="30" t="str">
        <f>IFERROR(VLOOKUP(A1954,'_holidays'!A1954:C4059,3,False),"Ns")</f>
        <v>N</v>
      </c>
      <c r="D1954" s="27">
        <v>113214.27</v>
      </c>
      <c r="E1954" s="27">
        <f t="shared" si="1"/>
        <v>113214.27</v>
      </c>
      <c r="F1954" s="30" t="str">
        <f t="shared" si="2"/>
        <v>#N/A</v>
      </c>
      <c r="G1954" s="30" t="str">
        <f t="shared" si="3"/>
        <v>#N/A</v>
      </c>
      <c r="H1954" s="67">
        <f t="shared" si="4"/>
        <v>113214.27</v>
      </c>
    </row>
    <row r="1955">
      <c r="A1955" s="26">
        <v>43958.0</v>
      </c>
      <c r="B1955" s="30" t="str">
        <f>IFERROR(VLOOKUP(A1955,'_holidays'!A1955:B4060,2, false),"Ns")</f>
        <v>N</v>
      </c>
      <c r="C1955" s="30" t="str">
        <f>IFERROR(VLOOKUP(A1955,'_holidays'!A1955:C4060,3,False),"Ns")</f>
        <v>N</v>
      </c>
      <c r="D1955" s="27">
        <v>109642.755</v>
      </c>
      <c r="E1955" s="27" t="str">
        <f t="shared" si="1"/>
        <v>#N/A</v>
      </c>
      <c r="F1955" s="37">
        <f t="shared" si="2"/>
        <v>109642.755</v>
      </c>
      <c r="G1955" s="30" t="str">
        <f t="shared" si="3"/>
        <v>#N/A</v>
      </c>
      <c r="H1955" s="67">
        <f t="shared" si="4"/>
        <v>109642.755</v>
      </c>
    </row>
    <row r="1956">
      <c r="A1956" s="26">
        <v>43959.0</v>
      </c>
      <c r="B1956" s="30" t="str">
        <f>IFERROR(VLOOKUP(A1956,'_holidays'!A1956:B4061,2, false),"Ns")</f>
        <v>N</v>
      </c>
      <c r="C1956" s="30" t="str">
        <f>IFERROR(VLOOKUP(A1956,'_holidays'!A1956:C4061,3,False),"Ns")</f>
        <v>N</v>
      </c>
      <c r="D1956" s="27">
        <v>107914.055</v>
      </c>
      <c r="E1956" s="27" t="str">
        <f t="shared" si="1"/>
        <v>#N/A</v>
      </c>
      <c r="F1956" s="37">
        <f t="shared" si="2"/>
        <v>107914.055</v>
      </c>
      <c r="G1956" s="30" t="str">
        <f t="shared" si="3"/>
        <v>#N/A</v>
      </c>
      <c r="H1956" s="67">
        <f t="shared" si="4"/>
        <v>107914.055</v>
      </c>
    </row>
    <row r="1957">
      <c r="A1957" s="26">
        <v>43960.0</v>
      </c>
      <c r="B1957" s="30" t="str">
        <f>IFERROR(VLOOKUP(A1957,'_holidays'!A1957:B4062,2, false),"Ns")</f>
        <v>N</v>
      </c>
      <c r="C1957" s="30" t="str">
        <f>IFERROR(VLOOKUP(A1957,'_holidays'!A1957:C4062,3,False),"Ns")</f>
        <v>N</v>
      </c>
      <c r="D1957" s="27">
        <v>107786.255</v>
      </c>
      <c r="E1957" s="27" t="str">
        <f t="shared" si="1"/>
        <v>#N/A</v>
      </c>
      <c r="F1957" s="37">
        <f t="shared" si="2"/>
        <v>107786.255</v>
      </c>
      <c r="G1957" s="30" t="str">
        <f t="shared" si="3"/>
        <v>#N/A</v>
      </c>
      <c r="H1957" s="67">
        <f t="shared" si="4"/>
        <v>107786.255</v>
      </c>
    </row>
    <row r="1958">
      <c r="A1958" s="26">
        <v>43961.0</v>
      </c>
      <c r="B1958" s="30" t="str">
        <f>IFERROR(VLOOKUP(A1958,'_holidays'!A1958:B4063,2, false),"Ns")</f>
        <v>N</v>
      </c>
      <c r="C1958" s="30" t="str">
        <f>IFERROR(VLOOKUP(A1958,'_holidays'!A1958:C4063,3,False),"Ns")</f>
        <v>N</v>
      </c>
      <c r="D1958" s="27">
        <v>107555.19</v>
      </c>
      <c r="E1958" s="27" t="str">
        <f t="shared" si="1"/>
        <v>#N/A</v>
      </c>
      <c r="F1958" s="37">
        <f t="shared" si="2"/>
        <v>107555.19</v>
      </c>
      <c r="G1958" s="30" t="str">
        <f t="shared" si="3"/>
        <v>#N/A</v>
      </c>
      <c r="H1958" s="67">
        <f t="shared" si="4"/>
        <v>107555.19</v>
      </c>
    </row>
    <row r="1959">
      <c r="A1959" s="26">
        <v>43962.0</v>
      </c>
      <c r="B1959" s="30" t="str">
        <f>IFERROR(VLOOKUP(A1959,'_holidays'!A1959:B4064,2, false),"Ns")</f>
        <v>Ns</v>
      </c>
      <c r="C1959" s="30" t="str">
        <f>IFERROR(VLOOKUP(A1959,'_holidays'!A1959:C4064,3,False),"Ns")</f>
        <v>Ns</v>
      </c>
      <c r="D1959" s="27">
        <v>122550.945</v>
      </c>
      <c r="E1959" s="27" t="str">
        <f t="shared" si="1"/>
        <v>#N/A</v>
      </c>
      <c r="F1959" s="30" t="str">
        <f t="shared" si="2"/>
        <v>#N/A</v>
      </c>
      <c r="G1959" s="30" t="str">
        <f t="shared" si="3"/>
        <v>#N/A</v>
      </c>
      <c r="H1959" s="65" t="str">
        <f t="shared" si="4"/>
        <v>#N/A</v>
      </c>
    </row>
    <row r="1960">
      <c r="A1960" s="26">
        <v>43963.0</v>
      </c>
      <c r="B1960" s="30" t="str">
        <f>IFERROR(VLOOKUP(A1960,'_holidays'!A1960:B4065,2, false),"Ns")</f>
        <v>Ns</v>
      </c>
      <c r="C1960" s="30" t="str">
        <f>IFERROR(VLOOKUP(A1960,'_holidays'!A1960:C4065,3,False),"Ns")</f>
        <v>Ns</v>
      </c>
      <c r="D1960" s="27">
        <v>120767.795</v>
      </c>
      <c r="E1960" s="27" t="str">
        <f t="shared" si="1"/>
        <v>#N/A</v>
      </c>
      <c r="F1960" s="30" t="str">
        <f t="shared" si="2"/>
        <v>#N/A</v>
      </c>
      <c r="G1960" s="30" t="str">
        <f t="shared" si="3"/>
        <v>#N/A</v>
      </c>
      <c r="H1960" s="65" t="str">
        <f t="shared" si="4"/>
        <v>#N/A</v>
      </c>
    </row>
    <row r="1961">
      <c r="A1961" s="26">
        <v>43964.0</v>
      </c>
      <c r="B1961" s="30" t="str">
        <f>IFERROR(VLOOKUP(A1961,'_holidays'!A1961:B4066,2, false),"Ns")</f>
        <v>N</v>
      </c>
      <c r="C1961" s="30" t="str">
        <f>IFERROR(VLOOKUP(A1961,'_holidays'!A1961:C4066,3,False),"Ns")</f>
        <v>N</v>
      </c>
      <c r="D1961" s="27">
        <v>127145.14</v>
      </c>
      <c r="E1961" s="27" t="str">
        <f t="shared" si="1"/>
        <v>#N/A</v>
      </c>
      <c r="F1961" s="37">
        <f t="shared" si="2"/>
        <v>127145.14</v>
      </c>
      <c r="G1961" s="30" t="str">
        <f t="shared" si="3"/>
        <v>#N/A</v>
      </c>
      <c r="H1961" s="67">
        <f t="shared" si="4"/>
        <v>127145.14</v>
      </c>
    </row>
    <row r="1962">
      <c r="A1962" s="26">
        <v>43965.0</v>
      </c>
      <c r="B1962" s="30" t="str">
        <f>IFERROR(VLOOKUP(A1962,'_holidays'!A1962:B4067,2, false),"Ns")</f>
        <v>N</v>
      </c>
      <c r="C1962" s="30" t="str">
        <f>IFERROR(VLOOKUP(A1962,'_holidays'!A1962:C4067,3,False),"Ns")</f>
        <v>N</v>
      </c>
      <c r="D1962" s="27">
        <v>129285.09</v>
      </c>
      <c r="E1962" s="27" t="str">
        <f t="shared" si="1"/>
        <v>#N/A</v>
      </c>
      <c r="F1962" s="37">
        <f t="shared" si="2"/>
        <v>129285.09</v>
      </c>
      <c r="G1962" s="30" t="str">
        <f t="shared" si="3"/>
        <v>#N/A</v>
      </c>
      <c r="H1962" s="67">
        <f t="shared" si="4"/>
        <v>129285.09</v>
      </c>
    </row>
    <row r="1963">
      <c r="A1963" s="26">
        <v>43966.0</v>
      </c>
      <c r="B1963" s="30" t="str">
        <f>IFERROR(VLOOKUP(A1963,'_holidays'!A1963:B4068,2, false),"Ns")</f>
        <v>N</v>
      </c>
      <c r="C1963" s="30" t="str">
        <f>IFERROR(VLOOKUP(A1963,'_holidays'!A1963:C4068,3,False),"Ns")</f>
        <v>N</v>
      </c>
      <c r="D1963" s="27">
        <v>129112.45</v>
      </c>
      <c r="E1963" s="27" t="str">
        <f t="shared" si="1"/>
        <v>#N/A</v>
      </c>
      <c r="F1963" s="37">
        <f t="shared" si="2"/>
        <v>129112.45</v>
      </c>
      <c r="G1963" s="30" t="str">
        <f t="shared" si="3"/>
        <v>#N/A</v>
      </c>
      <c r="H1963" s="67">
        <f t="shared" si="4"/>
        <v>129112.45</v>
      </c>
    </row>
    <row r="1964">
      <c r="A1964" s="26">
        <v>43967.0</v>
      </c>
      <c r="B1964" s="30" t="str">
        <f>IFERROR(VLOOKUP(A1964,'_holidays'!A1964:B4069,2, false),"Ns")</f>
        <v>N</v>
      </c>
      <c r="C1964" s="30" t="str">
        <f>IFERROR(VLOOKUP(A1964,'_holidays'!A1964:C4069,3,False),"Ns")</f>
        <v>N</v>
      </c>
      <c r="D1964" s="27">
        <v>110420.89</v>
      </c>
      <c r="E1964" s="27" t="str">
        <f t="shared" si="1"/>
        <v>#N/A</v>
      </c>
      <c r="F1964" s="37">
        <f t="shared" si="2"/>
        <v>110420.89</v>
      </c>
      <c r="G1964" s="30" t="str">
        <f t="shared" si="3"/>
        <v>#N/A</v>
      </c>
      <c r="H1964" s="67">
        <f t="shared" si="4"/>
        <v>110420.89</v>
      </c>
    </row>
    <row r="1965">
      <c r="A1965" s="26">
        <v>43968.0</v>
      </c>
      <c r="B1965" s="30" t="str">
        <f>IFERROR(VLOOKUP(A1965,'_holidays'!A1965:B4070,2, false),"Ns")</f>
        <v>N</v>
      </c>
      <c r="C1965" s="30" t="str">
        <f>IFERROR(VLOOKUP(A1965,'_holidays'!A1965:C4070,3,False),"Ns")</f>
        <v>N</v>
      </c>
      <c r="D1965" s="27">
        <v>109774.425</v>
      </c>
      <c r="E1965" s="27" t="str">
        <f t="shared" si="1"/>
        <v>#N/A</v>
      </c>
      <c r="F1965" s="37">
        <f t="shared" si="2"/>
        <v>109774.425</v>
      </c>
      <c r="G1965" s="30" t="str">
        <f t="shared" si="3"/>
        <v>#N/A</v>
      </c>
      <c r="H1965" s="67">
        <f t="shared" si="4"/>
        <v>109774.425</v>
      </c>
    </row>
    <row r="1966">
      <c r="A1966" s="26">
        <v>43969.0</v>
      </c>
      <c r="B1966" s="30" t="str">
        <f>IFERROR(VLOOKUP(A1966,'_holidays'!A1966:B4071,2, false),"Ns")</f>
        <v>N</v>
      </c>
      <c r="C1966" s="30" t="str">
        <f>IFERROR(VLOOKUP(A1966,'_holidays'!A1966:C4071,3,False),"Ns")</f>
        <v>N</v>
      </c>
      <c r="D1966" s="27">
        <v>120076.645</v>
      </c>
      <c r="E1966" s="27" t="str">
        <f t="shared" si="1"/>
        <v>#N/A</v>
      </c>
      <c r="F1966" s="37">
        <f t="shared" si="2"/>
        <v>120076.645</v>
      </c>
      <c r="G1966" s="30" t="str">
        <f t="shared" si="3"/>
        <v>#N/A</v>
      </c>
      <c r="H1966" s="67">
        <f t="shared" si="4"/>
        <v>120076.645</v>
      </c>
    </row>
    <row r="1967">
      <c r="A1967" s="26">
        <v>43970.0</v>
      </c>
      <c r="B1967" s="30" t="str">
        <f>IFERROR(VLOOKUP(A1967,'_holidays'!A1967:B4072,2, false),"Ns")</f>
        <v>N</v>
      </c>
      <c r="C1967" s="30" t="str">
        <f>IFERROR(VLOOKUP(A1967,'_holidays'!A1967:C4072,3,False),"Ns")</f>
        <v>N</v>
      </c>
      <c r="D1967" s="27">
        <v>119789.97</v>
      </c>
      <c r="E1967" s="27" t="str">
        <f t="shared" si="1"/>
        <v>#N/A</v>
      </c>
      <c r="F1967" s="37">
        <f t="shared" si="2"/>
        <v>119789.97</v>
      </c>
      <c r="G1967" s="30" t="str">
        <f t="shared" si="3"/>
        <v>#N/A</v>
      </c>
      <c r="H1967" s="67">
        <f t="shared" si="4"/>
        <v>119789.97</v>
      </c>
    </row>
    <row r="1968">
      <c r="A1968" s="26">
        <v>43971.0</v>
      </c>
      <c r="B1968" s="30" t="str">
        <f>IFERROR(VLOOKUP(A1968,'_holidays'!A1968:B4073,2, false),"Ns")</f>
        <v>N</v>
      </c>
      <c r="C1968" s="30" t="str">
        <f>IFERROR(VLOOKUP(A1968,'_holidays'!A1968:C4073,3,False),"Ns")</f>
        <v>N</v>
      </c>
      <c r="D1968" s="27">
        <v>119803.985</v>
      </c>
      <c r="E1968" s="27" t="str">
        <f t="shared" si="1"/>
        <v>#N/A</v>
      </c>
      <c r="F1968" s="37">
        <f t="shared" si="2"/>
        <v>119803.985</v>
      </c>
      <c r="G1968" s="30" t="str">
        <f t="shared" si="3"/>
        <v>#N/A</v>
      </c>
      <c r="H1968" s="67">
        <f t="shared" si="4"/>
        <v>119803.985</v>
      </c>
    </row>
    <row r="1969">
      <c r="A1969" s="26">
        <v>43972.0</v>
      </c>
      <c r="B1969" s="30" t="str">
        <f>IFERROR(VLOOKUP(A1969,'_holidays'!A1969:B4074,2, false),"Ns")</f>
        <v>N</v>
      </c>
      <c r="C1969" s="30" t="str">
        <f>IFERROR(VLOOKUP(A1969,'_holidays'!A1969:C4074,3,False),"Ns")</f>
        <v>N</v>
      </c>
      <c r="D1969" s="27">
        <v>127563.61</v>
      </c>
      <c r="E1969" s="27" t="str">
        <f t="shared" si="1"/>
        <v>#N/A</v>
      </c>
      <c r="F1969" s="37">
        <f t="shared" si="2"/>
        <v>127563.61</v>
      </c>
      <c r="G1969" s="30" t="str">
        <f t="shared" si="3"/>
        <v>#N/A</v>
      </c>
      <c r="H1969" s="67">
        <f t="shared" si="4"/>
        <v>127563.61</v>
      </c>
    </row>
    <row r="1970">
      <c r="A1970" s="26">
        <v>43973.0</v>
      </c>
      <c r="B1970" s="30" t="str">
        <f>IFERROR(VLOOKUP(A1970,'_holidays'!A1970:B4075,2, false),"Ns")</f>
        <v>N</v>
      </c>
      <c r="C1970" s="30" t="str">
        <f>IFERROR(VLOOKUP(A1970,'_holidays'!A1970:C4075,3,False),"Ns")</f>
        <v>N</v>
      </c>
      <c r="D1970" s="27">
        <v>130472.2</v>
      </c>
      <c r="E1970" s="27" t="str">
        <f t="shared" si="1"/>
        <v>#N/A</v>
      </c>
      <c r="F1970" s="37">
        <f t="shared" si="2"/>
        <v>130472.2</v>
      </c>
      <c r="G1970" s="30" t="str">
        <f t="shared" si="3"/>
        <v>#N/A</v>
      </c>
      <c r="H1970" s="67">
        <f t="shared" si="4"/>
        <v>130472.2</v>
      </c>
    </row>
    <row r="1971">
      <c r="A1971" s="26">
        <v>43974.0</v>
      </c>
      <c r="B1971" s="30" t="str">
        <f>IFERROR(VLOOKUP(A1971,'_holidays'!A1971:B4076,2, false),"Ns")</f>
        <v>N</v>
      </c>
      <c r="C1971" s="30" t="str">
        <f>IFERROR(VLOOKUP(A1971,'_holidays'!A1971:C4076,3,False),"Ns")</f>
        <v>N</v>
      </c>
      <c r="D1971" s="27">
        <v>115234.32</v>
      </c>
      <c r="E1971" s="27" t="str">
        <f t="shared" si="1"/>
        <v>#N/A</v>
      </c>
      <c r="F1971" s="37">
        <f t="shared" si="2"/>
        <v>115234.32</v>
      </c>
      <c r="G1971" s="30" t="str">
        <f t="shared" si="3"/>
        <v>#N/A</v>
      </c>
      <c r="H1971" s="67">
        <f t="shared" si="4"/>
        <v>115234.32</v>
      </c>
    </row>
    <row r="1972">
      <c r="A1972" s="26">
        <v>43975.0</v>
      </c>
      <c r="B1972" s="30" t="str">
        <f>IFERROR(VLOOKUP(A1972,'_holidays'!A1972:B4077,2, false),"Ns")</f>
        <v>N</v>
      </c>
      <c r="C1972" s="30" t="str">
        <f>IFERROR(VLOOKUP(A1972,'_holidays'!A1972:C4077,3,False),"Ns")</f>
        <v>N</v>
      </c>
      <c r="D1972" s="27">
        <v>109579.82</v>
      </c>
      <c r="E1972" s="27" t="str">
        <f t="shared" si="1"/>
        <v>#N/A</v>
      </c>
      <c r="F1972" s="37">
        <f t="shared" si="2"/>
        <v>109579.82</v>
      </c>
      <c r="G1972" s="30" t="str">
        <f t="shared" si="3"/>
        <v>#N/A</v>
      </c>
      <c r="H1972" s="67">
        <f t="shared" si="4"/>
        <v>109579.82</v>
      </c>
    </row>
    <row r="1973">
      <c r="A1973" s="26">
        <v>43976.0</v>
      </c>
      <c r="B1973" s="30" t="str">
        <f>IFERROR(VLOOKUP(A1973,'_holidays'!A1973:B4078,2, false),"Ns")</f>
        <v>N</v>
      </c>
      <c r="C1973" s="30" t="str">
        <f>IFERROR(VLOOKUP(A1973,'_holidays'!A1973:C4078,3,False),"Ns")</f>
        <v>N</v>
      </c>
      <c r="D1973" s="27">
        <v>125532.575</v>
      </c>
      <c r="E1973" s="27" t="str">
        <f t="shared" si="1"/>
        <v>#N/A</v>
      </c>
      <c r="F1973" s="37">
        <f t="shared" si="2"/>
        <v>125532.575</v>
      </c>
      <c r="G1973" s="30" t="str">
        <f t="shared" si="3"/>
        <v>#N/A</v>
      </c>
      <c r="H1973" s="67">
        <f t="shared" si="4"/>
        <v>125532.575</v>
      </c>
    </row>
    <row r="1974">
      <c r="A1974" s="26">
        <v>43977.0</v>
      </c>
      <c r="B1974" s="30" t="str">
        <f>IFERROR(VLOOKUP(A1974,'_holidays'!A1974:B4079,2, false),"Ns")</f>
        <v>N</v>
      </c>
      <c r="C1974" s="30" t="str">
        <f>IFERROR(VLOOKUP(A1974,'_holidays'!A1974:C4079,3,False),"Ns")</f>
        <v>N</v>
      </c>
      <c r="D1974" s="27">
        <v>126788.835</v>
      </c>
      <c r="E1974" s="27" t="str">
        <f t="shared" si="1"/>
        <v>#N/A</v>
      </c>
      <c r="F1974" s="37">
        <f t="shared" si="2"/>
        <v>126788.835</v>
      </c>
      <c r="G1974" s="30" t="str">
        <f t="shared" si="3"/>
        <v>#N/A</v>
      </c>
      <c r="H1974" s="67">
        <f t="shared" si="4"/>
        <v>126788.835</v>
      </c>
    </row>
    <row r="1975">
      <c r="A1975" s="26">
        <v>43978.0</v>
      </c>
      <c r="B1975" s="30" t="str">
        <f>IFERROR(VLOOKUP(A1975,'_holidays'!A1975:B4080,2, false),"Ns")</f>
        <v>Y</v>
      </c>
      <c r="C1975" s="30" t="str">
        <f>IFERROR(VLOOKUP(A1975,'_holidays'!A1975:C4080,3,False),"Ns")</f>
        <v>N</v>
      </c>
      <c r="D1975" s="27">
        <v>124189.8</v>
      </c>
      <c r="E1975" s="27">
        <f t="shared" si="1"/>
        <v>124189.8</v>
      </c>
      <c r="F1975" s="30" t="str">
        <f t="shared" si="2"/>
        <v>#N/A</v>
      </c>
      <c r="G1975" s="30" t="str">
        <f t="shared" si="3"/>
        <v>#N/A</v>
      </c>
      <c r="H1975" s="67">
        <f t="shared" si="4"/>
        <v>124189.8</v>
      </c>
    </row>
    <row r="1976">
      <c r="A1976" s="26">
        <v>43979.0</v>
      </c>
      <c r="B1976" s="30" t="str">
        <f>IFERROR(VLOOKUP(A1976,'_holidays'!A1976:B4081,2, false),"Ns")</f>
        <v>Y</v>
      </c>
      <c r="C1976" s="30" t="str">
        <f>IFERROR(VLOOKUP(A1976,'_holidays'!A1976:C4081,3,False),"Ns")</f>
        <v>N</v>
      </c>
      <c r="D1976" s="27">
        <v>124062.485</v>
      </c>
      <c r="E1976" s="27">
        <f t="shared" si="1"/>
        <v>124062.485</v>
      </c>
      <c r="F1976" s="30" t="str">
        <f t="shared" si="2"/>
        <v>#N/A</v>
      </c>
      <c r="G1976" s="30" t="str">
        <f t="shared" si="3"/>
        <v>#N/A</v>
      </c>
      <c r="H1976" s="67">
        <f t="shared" si="4"/>
        <v>124062.485</v>
      </c>
    </row>
    <row r="1977">
      <c r="A1977" s="26">
        <v>43980.0</v>
      </c>
      <c r="B1977" s="30" t="str">
        <f>IFERROR(VLOOKUP(A1977,'_holidays'!A1977:B4082,2, false),"Ns")</f>
        <v>Y</v>
      </c>
      <c r="C1977" s="30" t="str">
        <f>IFERROR(VLOOKUP(A1977,'_holidays'!A1977:C4082,3,False),"Ns")</f>
        <v>N</v>
      </c>
      <c r="D1977" s="27">
        <v>120072.09</v>
      </c>
      <c r="E1977" s="27">
        <f t="shared" si="1"/>
        <v>120072.09</v>
      </c>
      <c r="F1977" s="30" t="str">
        <f t="shared" si="2"/>
        <v>#N/A</v>
      </c>
      <c r="G1977" s="30" t="str">
        <f t="shared" si="3"/>
        <v>#N/A</v>
      </c>
      <c r="H1977" s="67">
        <f t="shared" si="4"/>
        <v>120072.09</v>
      </c>
    </row>
    <row r="1978">
      <c r="A1978" s="26">
        <v>43981.0</v>
      </c>
      <c r="B1978" s="30" t="str">
        <f>IFERROR(VLOOKUP(A1978,'_holidays'!A1978:B4083,2, false),"Ns")</f>
        <v>Y</v>
      </c>
      <c r="C1978" s="30" t="str">
        <f>IFERROR(VLOOKUP(A1978,'_holidays'!A1978:C4083,3,False),"Ns")</f>
        <v>N</v>
      </c>
      <c r="D1978" s="27">
        <v>102231.77</v>
      </c>
      <c r="E1978" s="27">
        <f t="shared" si="1"/>
        <v>102231.77</v>
      </c>
      <c r="F1978" s="30" t="str">
        <f t="shared" si="2"/>
        <v>#N/A</v>
      </c>
      <c r="G1978" s="30" t="str">
        <f t="shared" si="3"/>
        <v>#N/A</v>
      </c>
      <c r="H1978" s="67">
        <f t="shared" si="4"/>
        <v>102231.77</v>
      </c>
    </row>
    <row r="1979">
      <c r="A1979" s="26">
        <v>43982.0</v>
      </c>
      <c r="B1979" s="30" t="str">
        <f>IFERROR(VLOOKUP(A1979,'_holidays'!A1979:B4084,2, false),"Ns")</f>
        <v>Y</v>
      </c>
      <c r="C1979" s="30" t="str">
        <f>IFERROR(VLOOKUP(A1979,'_holidays'!A1979:C4084,3,False),"Ns")</f>
        <v>N</v>
      </c>
      <c r="D1979" s="27">
        <v>102684.59</v>
      </c>
      <c r="E1979" s="27">
        <f t="shared" si="1"/>
        <v>102684.59</v>
      </c>
      <c r="F1979" s="30" t="str">
        <f t="shared" si="2"/>
        <v>#N/A</v>
      </c>
      <c r="G1979" s="30" t="str">
        <f t="shared" si="3"/>
        <v>#N/A</v>
      </c>
      <c r="H1979" s="67">
        <f t="shared" si="4"/>
        <v>102684.59</v>
      </c>
    </row>
    <row r="1980">
      <c r="A1980" s="26">
        <v>43983.0</v>
      </c>
      <c r="B1980" s="30" t="str">
        <f>IFERROR(VLOOKUP(A1980,'_holidays'!A1980:B4085,2, false),"Ns")</f>
        <v>Ns</v>
      </c>
      <c r="C1980" s="30" t="str">
        <f>IFERROR(VLOOKUP(A1980,'_holidays'!A1980:C4085,3,False),"Ns")</f>
        <v>Ns</v>
      </c>
      <c r="D1980" s="27">
        <v>132039.705</v>
      </c>
      <c r="E1980" s="27" t="str">
        <f t="shared" si="1"/>
        <v>#N/A</v>
      </c>
      <c r="F1980" s="30" t="str">
        <f t="shared" si="2"/>
        <v>#N/A</v>
      </c>
      <c r="G1980" s="30" t="str">
        <f t="shared" si="3"/>
        <v>#N/A</v>
      </c>
      <c r="H1980" s="65" t="str">
        <f t="shared" si="4"/>
        <v>#N/A</v>
      </c>
    </row>
    <row r="1981">
      <c r="A1981" s="26">
        <v>43984.0</v>
      </c>
      <c r="B1981" s="30" t="str">
        <f>IFERROR(VLOOKUP(A1981,'_holidays'!A1981:B4086,2, false),"Ns")</f>
        <v>Ns</v>
      </c>
      <c r="C1981" s="30" t="str">
        <f>IFERROR(VLOOKUP(A1981,'_holidays'!A1981:C4086,3,False),"Ns")</f>
        <v>Ns</v>
      </c>
      <c r="D1981" s="27">
        <v>132710.36</v>
      </c>
      <c r="E1981" s="27" t="str">
        <f t="shared" si="1"/>
        <v>#N/A</v>
      </c>
      <c r="F1981" s="30" t="str">
        <f t="shared" si="2"/>
        <v>#N/A</v>
      </c>
      <c r="G1981" s="30" t="str">
        <f t="shared" si="3"/>
        <v>#N/A</v>
      </c>
      <c r="H1981" s="65" t="str">
        <f t="shared" si="4"/>
        <v>#N/A</v>
      </c>
    </row>
    <row r="1982">
      <c r="A1982" s="26">
        <v>43985.0</v>
      </c>
      <c r="B1982" s="30" t="str">
        <f>IFERROR(VLOOKUP(A1982,'_holidays'!A1982:B4087,2, false),"Ns")</f>
        <v>Ns</v>
      </c>
      <c r="C1982" s="30" t="str">
        <f>IFERROR(VLOOKUP(A1982,'_holidays'!A1982:C4087,3,False),"Ns")</f>
        <v>Ns</v>
      </c>
      <c r="D1982" s="27">
        <v>130801.825</v>
      </c>
      <c r="E1982" s="27" t="str">
        <f t="shared" si="1"/>
        <v>#N/A</v>
      </c>
      <c r="F1982" s="30" t="str">
        <f t="shared" si="2"/>
        <v>#N/A</v>
      </c>
      <c r="G1982" s="30" t="str">
        <f t="shared" si="3"/>
        <v>#N/A</v>
      </c>
      <c r="H1982" s="65" t="str">
        <f t="shared" si="4"/>
        <v>#N/A</v>
      </c>
    </row>
    <row r="1983">
      <c r="A1983" s="26">
        <v>43986.0</v>
      </c>
      <c r="B1983" s="30" t="str">
        <f>IFERROR(VLOOKUP(A1983,'_holidays'!A1983:B4088,2, false),"Ns")</f>
        <v>Ns</v>
      </c>
      <c r="C1983" s="30" t="str">
        <f>IFERROR(VLOOKUP(A1983,'_holidays'!A1983:C4088,3,False),"Ns")</f>
        <v>Ns</v>
      </c>
      <c r="D1983" s="27">
        <v>133322.025</v>
      </c>
      <c r="E1983" s="27" t="str">
        <f t="shared" si="1"/>
        <v>#N/A</v>
      </c>
      <c r="F1983" s="30" t="str">
        <f t="shared" si="2"/>
        <v>#N/A</v>
      </c>
      <c r="G1983" s="30" t="str">
        <f t="shared" si="3"/>
        <v>#N/A</v>
      </c>
      <c r="H1983" s="65" t="str">
        <f t="shared" si="4"/>
        <v>#N/A</v>
      </c>
    </row>
    <row r="1984">
      <c r="A1984" s="26">
        <v>43987.0</v>
      </c>
      <c r="B1984" s="30" t="str">
        <f>IFERROR(VLOOKUP(A1984,'_holidays'!A1984:B4089,2, false),"Ns")</f>
        <v>Ns</v>
      </c>
      <c r="C1984" s="30" t="str">
        <f>IFERROR(VLOOKUP(A1984,'_holidays'!A1984:C4089,3,False),"Ns")</f>
        <v>Ns</v>
      </c>
      <c r="D1984" s="27">
        <v>137368.465</v>
      </c>
      <c r="E1984" s="27" t="str">
        <f t="shared" si="1"/>
        <v>#N/A</v>
      </c>
      <c r="F1984" s="30" t="str">
        <f t="shared" si="2"/>
        <v>#N/A</v>
      </c>
      <c r="G1984" s="30" t="str">
        <f t="shared" si="3"/>
        <v>#N/A</v>
      </c>
      <c r="H1984" s="65" t="str">
        <f t="shared" si="4"/>
        <v>#N/A</v>
      </c>
    </row>
    <row r="1985">
      <c r="A1985" s="26">
        <v>43988.0</v>
      </c>
      <c r="B1985" s="30" t="str">
        <f>IFERROR(VLOOKUP(A1985,'_holidays'!A1985:B4090,2, false),"Ns")</f>
        <v>Y</v>
      </c>
      <c r="C1985" s="30" t="str">
        <f>IFERROR(VLOOKUP(A1985,'_holidays'!A1985:C4090,3,False),"Ns")</f>
        <v>N</v>
      </c>
      <c r="D1985" s="27">
        <v>126427.92</v>
      </c>
      <c r="E1985" s="27">
        <f t="shared" si="1"/>
        <v>126427.92</v>
      </c>
      <c r="F1985" s="30" t="str">
        <f t="shared" si="2"/>
        <v>#N/A</v>
      </c>
      <c r="G1985" s="30" t="str">
        <f t="shared" si="3"/>
        <v>#N/A</v>
      </c>
      <c r="H1985" s="67">
        <f t="shared" si="4"/>
        <v>126427.92</v>
      </c>
    </row>
    <row r="1986">
      <c r="A1986" s="26">
        <v>43989.0</v>
      </c>
      <c r="B1986" s="30" t="str">
        <f>IFERROR(VLOOKUP(A1986,'_holidays'!A1986:B4091,2, false),"Ns")</f>
        <v>N</v>
      </c>
      <c r="C1986" s="30" t="str">
        <f>IFERROR(VLOOKUP(A1986,'_holidays'!A1986:C4091,3,False),"Ns")</f>
        <v>N</v>
      </c>
      <c r="D1986" s="27">
        <v>119524.41</v>
      </c>
      <c r="E1986" s="27" t="str">
        <f t="shared" si="1"/>
        <v>#N/A</v>
      </c>
      <c r="F1986" s="37">
        <f t="shared" si="2"/>
        <v>119524.41</v>
      </c>
      <c r="G1986" s="30" t="str">
        <f t="shared" si="3"/>
        <v>#N/A</v>
      </c>
      <c r="H1986" s="67">
        <f t="shared" si="4"/>
        <v>119524.41</v>
      </c>
    </row>
    <row r="1987">
      <c r="A1987" s="26">
        <v>43990.0</v>
      </c>
      <c r="B1987" s="30" t="str">
        <f>IFERROR(VLOOKUP(A1987,'_holidays'!A1987:B4092,2, false),"Ns")</f>
        <v>N</v>
      </c>
      <c r="C1987" s="30" t="str">
        <f>IFERROR(VLOOKUP(A1987,'_holidays'!A1987:C4092,3,False),"Ns")</f>
        <v>N</v>
      </c>
      <c r="D1987" s="27">
        <v>124792.975</v>
      </c>
      <c r="E1987" s="27" t="str">
        <f t="shared" si="1"/>
        <v>#N/A</v>
      </c>
      <c r="F1987" s="37">
        <f t="shared" si="2"/>
        <v>124792.975</v>
      </c>
      <c r="G1987" s="30" t="str">
        <f t="shared" si="3"/>
        <v>#N/A</v>
      </c>
      <c r="H1987" s="67">
        <f t="shared" si="4"/>
        <v>124792.975</v>
      </c>
    </row>
    <row r="1988">
      <c r="A1988" s="26">
        <v>43991.0</v>
      </c>
      <c r="B1988" s="30" t="str">
        <f>IFERROR(VLOOKUP(A1988,'_holidays'!A1988:B4093,2, false),"Ns")</f>
        <v>N</v>
      </c>
      <c r="C1988" s="30" t="str">
        <f>IFERROR(VLOOKUP(A1988,'_holidays'!A1988:C4093,3,False),"Ns")</f>
        <v>N</v>
      </c>
      <c r="D1988" s="27">
        <v>141571.295</v>
      </c>
      <c r="E1988" s="27" t="str">
        <f t="shared" si="1"/>
        <v>#N/A</v>
      </c>
      <c r="F1988" s="37">
        <f t="shared" si="2"/>
        <v>141571.295</v>
      </c>
      <c r="G1988" s="30" t="str">
        <f t="shared" si="3"/>
        <v>#N/A</v>
      </c>
      <c r="H1988" s="67">
        <f t="shared" si="4"/>
        <v>141571.295</v>
      </c>
    </row>
    <row r="1989">
      <c r="A1989" s="26">
        <v>43992.0</v>
      </c>
      <c r="B1989" s="30" t="str">
        <f>IFERROR(VLOOKUP(A1989,'_holidays'!A1989:B4094,2, false),"Ns")</f>
        <v>N</v>
      </c>
      <c r="C1989" s="30" t="str">
        <f>IFERROR(VLOOKUP(A1989,'_holidays'!A1989:C4094,3,False),"Ns")</f>
        <v>N</v>
      </c>
      <c r="D1989" s="27">
        <v>137795.795</v>
      </c>
      <c r="E1989" s="27" t="str">
        <f t="shared" si="1"/>
        <v>#N/A</v>
      </c>
      <c r="F1989" s="37">
        <f t="shared" si="2"/>
        <v>137795.795</v>
      </c>
      <c r="G1989" s="30" t="str">
        <f t="shared" si="3"/>
        <v>#N/A</v>
      </c>
      <c r="H1989" s="67">
        <f t="shared" si="4"/>
        <v>137795.795</v>
      </c>
    </row>
    <row r="1990">
      <c r="A1990" s="26">
        <v>43993.0</v>
      </c>
      <c r="B1990" s="30" t="str">
        <f>IFERROR(VLOOKUP(A1990,'_holidays'!A1990:B4095,2, false),"Ns")</f>
        <v>Ns</v>
      </c>
      <c r="C1990" s="30" t="str">
        <f>IFERROR(VLOOKUP(A1990,'_holidays'!A1990:C4095,3,False),"Ns")</f>
        <v>Ns</v>
      </c>
      <c r="D1990" s="27">
        <v>141444.445</v>
      </c>
      <c r="E1990" s="27" t="str">
        <f t="shared" si="1"/>
        <v>#N/A</v>
      </c>
      <c r="F1990" s="30" t="str">
        <f t="shared" si="2"/>
        <v>#N/A</v>
      </c>
      <c r="G1990" s="30" t="str">
        <f t="shared" si="3"/>
        <v>#N/A</v>
      </c>
      <c r="H1990" s="65" t="str">
        <f t="shared" si="4"/>
        <v>#N/A</v>
      </c>
    </row>
    <row r="1991">
      <c r="A1991" s="26">
        <v>43994.0</v>
      </c>
      <c r="B1991" s="30" t="str">
        <f>IFERROR(VLOOKUP(A1991,'_holidays'!A1991:B4096,2, false),"Ns")</f>
        <v>Ns</v>
      </c>
      <c r="C1991" s="30" t="str">
        <f>IFERROR(VLOOKUP(A1991,'_holidays'!A1991:C4096,3,False),"Ns")</f>
        <v>Ns</v>
      </c>
      <c r="D1991" s="27">
        <v>134684.585</v>
      </c>
      <c r="E1991" s="27" t="str">
        <f t="shared" si="1"/>
        <v>#N/A</v>
      </c>
      <c r="F1991" s="30" t="str">
        <f t="shared" si="2"/>
        <v>#N/A</v>
      </c>
      <c r="G1991" s="30" t="str">
        <f t="shared" si="3"/>
        <v>#N/A</v>
      </c>
      <c r="H1991" s="65" t="str">
        <f t="shared" si="4"/>
        <v>#N/A</v>
      </c>
    </row>
    <row r="1992">
      <c r="A1992" s="26">
        <v>43995.0</v>
      </c>
      <c r="B1992" s="30" t="str">
        <f>IFERROR(VLOOKUP(A1992,'_holidays'!A1992:B4097,2, false),"Ns")</f>
        <v>Y</v>
      </c>
      <c r="C1992" s="30" t="str">
        <f>IFERROR(VLOOKUP(A1992,'_holidays'!A1992:C4097,3,False),"Ns")</f>
        <v>N</v>
      </c>
      <c r="D1992" s="27">
        <v>117394.455</v>
      </c>
      <c r="E1992" s="27">
        <f t="shared" si="1"/>
        <v>117394.455</v>
      </c>
      <c r="F1992" s="30" t="str">
        <f t="shared" si="2"/>
        <v>#N/A</v>
      </c>
      <c r="G1992" s="30" t="str">
        <f t="shared" si="3"/>
        <v>#N/A</v>
      </c>
      <c r="H1992" s="67">
        <f t="shared" si="4"/>
        <v>117394.455</v>
      </c>
    </row>
    <row r="1993">
      <c r="A1993" s="26">
        <v>43996.0</v>
      </c>
      <c r="B1993" s="30" t="str">
        <f>IFERROR(VLOOKUP(A1993,'_holidays'!A1993:B4098,2, false),"Ns")</f>
        <v>Y</v>
      </c>
      <c r="C1993" s="30" t="str">
        <f>IFERROR(VLOOKUP(A1993,'_holidays'!A1993:C4098,3,False),"Ns")</f>
        <v>N</v>
      </c>
      <c r="D1993" s="27">
        <v>107553.005</v>
      </c>
      <c r="E1993" s="27">
        <f t="shared" si="1"/>
        <v>107553.005</v>
      </c>
      <c r="F1993" s="30" t="str">
        <f t="shared" si="2"/>
        <v>#N/A</v>
      </c>
      <c r="G1993" s="30" t="str">
        <f t="shared" si="3"/>
        <v>#N/A</v>
      </c>
      <c r="H1993" s="67">
        <f t="shared" si="4"/>
        <v>107553.005</v>
      </c>
    </row>
    <row r="1994">
      <c r="A1994" s="26">
        <v>43997.0</v>
      </c>
      <c r="B1994" s="30" t="str">
        <f>IFERROR(VLOOKUP(A1994,'_holidays'!A1994:B4099,2, false),"Ns")</f>
        <v>Y</v>
      </c>
      <c r="C1994" s="30" t="str">
        <f>IFERROR(VLOOKUP(A1994,'_holidays'!A1994:C4099,3,False),"Ns")</f>
        <v>N</v>
      </c>
      <c r="D1994" s="27">
        <v>121221.455</v>
      </c>
      <c r="E1994" s="27">
        <f t="shared" si="1"/>
        <v>121221.455</v>
      </c>
      <c r="F1994" s="30" t="str">
        <f t="shared" si="2"/>
        <v>#N/A</v>
      </c>
      <c r="G1994" s="30" t="str">
        <f t="shared" si="3"/>
        <v>#N/A</v>
      </c>
      <c r="H1994" s="67">
        <f t="shared" si="4"/>
        <v>121221.455</v>
      </c>
    </row>
    <row r="1995">
      <c r="A1995" s="26">
        <v>43998.0</v>
      </c>
      <c r="B1995" s="30" t="str">
        <f>IFERROR(VLOOKUP(A1995,'_holidays'!A1995:B4100,2, false),"Ns")</f>
        <v>Y</v>
      </c>
      <c r="C1995" s="30" t="str">
        <f>IFERROR(VLOOKUP(A1995,'_holidays'!A1995:C4100,3,False),"Ns")</f>
        <v>N</v>
      </c>
      <c r="D1995" s="27">
        <v>124473.67</v>
      </c>
      <c r="E1995" s="27">
        <f t="shared" si="1"/>
        <v>124473.67</v>
      </c>
      <c r="F1995" s="30" t="str">
        <f t="shared" si="2"/>
        <v>#N/A</v>
      </c>
      <c r="G1995" s="30" t="str">
        <f t="shared" si="3"/>
        <v>#N/A</v>
      </c>
      <c r="H1995" s="67">
        <f t="shared" si="4"/>
        <v>124473.67</v>
      </c>
    </row>
    <row r="1996">
      <c r="A1996" s="26">
        <v>43999.0</v>
      </c>
      <c r="B1996" s="30" t="str">
        <f>IFERROR(VLOOKUP(A1996,'_holidays'!A1996:B4101,2, false),"Ns")</f>
        <v>Y</v>
      </c>
      <c r="C1996" s="30" t="str">
        <f>IFERROR(VLOOKUP(A1996,'_holidays'!A1996:C4101,3,False),"Ns")</f>
        <v>N</v>
      </c>
      <c r="D1996" s="27">
        <v>133969.69</v>
      </c>
      <c r="E1996" s="27">
        <f t="shared" si="1"/>
        <v>133969.69</v>
      </c>
      <c r="F1996" s="30" t="str">
        <f t="shared" si="2"/>
        <v>#N/A</v>
      </c>
      <c r="G1996" s="30" t="str">
        <f t="shared" si="3"/>
        <v>#N/A</v>
      </c>
      <c r="H1996" s="67">
        <f t="shared" si="4"/>
        <v>133969.69</v>
      </c>
    </row>
    <row r="1997">
      <c r="A1997" s="26">
        <v>44000.0</v>
      </c>
      <c r="B1997" s="30" t="str">
        <f>IFERROR(VLOOKUP(A1997,'_holidays'!A1997:B4102,2, false),"Ns")</f>
        <v>Y</v>
      </c>
      <c r="C1997" s="30" t="str">
        <f>IFERROR(VLOOKUP(A1997,'_holidays'!A1997:C4102,3,False),"Ns")</f>
        <v>N</v>
      </c>
      <c r="D1997" s="27">
        <v>130437.325</v>
      </c>
      <c r="E1997" s="27">
        <f t="shared" si="1"/>
        <v>130437.325</v>
      </c>
      <c r="F1997" s="30" t="str">
        <f t="shared" si="2"/>
        <v>#N/A</v>
      </c>
      <c r="G1997" s="30" t="str">
        <f t="shared" si="3"/>
        <v>#N/A</v>
      </c>
      <c r="H1997" s="67">
        <f t="shared" si="4"/>
        <v>130437.325</v>
      </c>
    </row>
    <row r="1998">
      <c r="A1998" s="26">
        <v>44001.0</v>
      </c>
      <c r="B1998" s="30" t="str">
        <f>IFERROR(VLOOKUP(A1998,'_holidays'!A1998:B4103,2, false),"Ns")</f>
        <v>Y</v>
      </c>
      <c r="C1998" s="30" t="str">
        <f>IFERROR(VLOOKUP(A1998,'_holidays'!A1998:C4103,3,False),"Ns")</f>
        <v>N</v>
      </c>
      <c r="D1998" s="27">
        <v>120149.435</v>
      </c>
      <c r="E1998" s="27">
        <f t="shared" si="1"/>
        <v>120149.435</v>
      </c>
      <c r="F1998" s="30" t="str">
        <f t="shared" si="2"/>
        <v>#N/A</v>
      </c>
      <c r="G1998" s="30" t="str">
        <f t="shared" si="3"/>
        <v>#N/A</v>
      </c>
      <c r="H1998" s="67">
        <f t="shared" si="4"/>
        <v>120149.435</v>
      </c>
    </row>
    <row r="1999">
      <c r="A1999" s="26">
        <v>44002.0</v>
      </c>
      <c r="B1999" s="30" t="str">
        <f>IFERROR(VLOOKUP(A1999,'_holidays'!A1999:B4104,2, false),"Ns")</f>
        <v>Y</v>
      </c>
      <c r="C1999" s="30" t="str">
        <f>IFERROR(VLOOKUP(A1999,'_holidays'!A1999:C4104,3,False),"Ns")</f>
        <v>N</v>
      </c>
      <c r="D1999" s="27">
        <v>109644.695</v>
      </c>
      <c r="E1999" s="27">
        <f t="shared" si="1"/>
        <v>109644.695</v>
      </c>
      <c r="F1999" s="30" t="str">
        <f t="shared" si="2"/>
        <v>#N/A</v>
      </c>
      <c r="G1999" s="30" t="str">
        <f t="shared" si="3"/>
        <v>#N/A</v>
      </c>
      <c r="H1999" s="67">
        <f t="shared" si="4"/>
        <v>109644.695</v>
      </c>
    </row>
    <row r="2000">
      <c r="A2000" s="26">
        <v>44003.0</v>
      </c>
      <c r="B2000" s="30" t="str">
        <f>IFERROR(VLOOKUP(A2000,'_holidays'!A2000:B4105,2, false),"Ns")</f>
        <v>Y</v>
      </c>
      <c r="C2000" s="30" t="str">
        <f>IFERROR(VLOOKUP(A2000,'_holidays'!A2000:C4105,3,False),"Ns")</f>
        <v>N</v>
      </c>
      <c r="D2000" s="27">
        <v>121528.375</v>
      </c>
      <c r="E2000" s="27">
        <f t="shared" si="1"/>
        <v>121528.375</v>
      </c>
      <c r="F2000" s="30" t="str">
        <f t="shared" si="2"/>
        <v>#N/A</v>
      </c>
      <c r="G2000" s="30" t="str">
        <f t="shared" si="3"/>
        <v>#N/A</v>
      </c>
      <c r="H2000" s="67">
        <f t="shared" si="4"/>
        <v>121528.375</v>
      </c>
    </row>
    <row r="2001">
      <c r="A2001" s="26">
        <v>44004.0</v>
      </c>
      <c r="B2001" s="30" t="str">
        <f>IFERROR(VLOOKUP(A2001,'_holidays'!A2001:B4106,2, false),"Ns")</f>
        <v>Y</v>
      </c>
      <c r="C2001" s="30" t="str">
        <f>IFERROR(VLOOKUP(A2001,'_holidays'!A2001:C4106,3,False),"Ns")</f>
        <v>N</v>
      </c>
      <c r="D2001" s="27">
        <v>136373.435</v>
      </c>
      <c r="E2001" s="27">
        <f t="shared" si="1"/>
        <v>136373.435</v>
      </c>
      <c r="F2001" s="30" t="str">
        <f t="shared" si="2"/>
        <v>#N/A</v>
      </c>
      <c r="G2001" s="30" t="str">
        <f t="shared" si="3"/>
        <v>#N/A</v>
      </c>
      <c r="H2001" s="67">
        <f t="shared" si="4"/>
        <v>136373.435</v>
      </c>
    </row>
    <row r="2002">
      <c r="A2002" s="26">
        <v>44005.0</v>
      </c>
      <c r="B2002" s="30" t="str">
        <f>IFERROR(VLOOKUP(A2002,'_holidays'!A2002:B4107,2, false),"Ns")</f>
        <v>Y</v>
      </c>
      <c r="C2002" s="30" t="str">
        <f>IFERROR(VLOOKUP(A2002,'_holidays'!A2002:C4107,3,False),"Ns")</f>
        <v>N</v>
      </c>
      <c r="D2002" s="27">
        <v>131904.745</v>
      </c>
      <c r="E2002" s="27">
        <f t="shared" si="1"/>
        <v>131904.745</v>
      </c>
      <c r="F2002" s="30" t="str">
        <f t="shared" si="2"/>
        <v>#N/A</v>
      </c>
      <c r="G2002" s="30" t="str">
        <f t="shared" si="3"/>
        <v>#N/A</v>
      </c>
      <c r="H2002" s="67">
        <f t="shared" si="4"/>
        <v>131904.745</v>
      </c>
    </row>
    <row r="2003">
      <c r="A2003" s="26">
        <v>44006.0</v>
      </c>
      <c r="B2003" s="30" t="str">
        <f>IFERROR(VLOOKUP(A2003,'_holidays'!A2003:B4108,2, false),"Ns")</f>
        <v>Y</v>
      </c>
      <c r="C2003" s="30" t="str">
        <f>IFERROR(VLOOKUP(A2003,'_holidays'!A2003:C4108,3,False),"Ns")</f>
        <v>N</v>
      </c>
      <c r="D2003" s="27">
        <v>133100.905</v>
      </c>
      <c r="E2003" s="27">
        <f t="shared" si="1"/>
        <v>133100.905</v>
      </c>
      <c r="F2003" s="30" t="str">
        <f t="shared" si="2"/>
        <v>#N/A</v>
      </c>
      <c r="G2003" s="30" t="str">
        <f t="shared" si="3"/>
        <v>#N/A</v>
      </c>
      <c r="H2003" s="67">
        <f t="shared" si="4"/>
        <v>133100.905</v>
      </c>
    </row>
    <row r="2004">
      <c r="A2004" s="26">
        <v>44007.0</v>
      </c>
      <c r="B2004" s="30" t="str">
        <f>IFERROR(VLOOKUP(A2004,'_holidays'!A2004:B4109,2, false),"Ns")</f>
        <v>Y</v>
      </c>
      <c r="C2004" s="30" t="str">
        <f>IFERROR(VLOOKUP(A2004,'_holidays'!A2004:C4109,3,False),"Ns")</f>
        <v>N</v>
      </c>
      <c r="D2004" s="27">
        <v>131466.24</v>
      </c>
      <c r="E2004" s="27">
        <f t="shared" si="1"/>
        <v>131466.24</v>
      </c>
      <c r="F2004" s="30" t="str">
        <f t="shared" si="2"/>
        <v>#N/A</v>
      </c>
      <c r="G2004" s="30" t="str">
        <f t="shared" si="3"/>
        <v>#N/A</v>
      </c>
      <c r="H2004" s="67">
        <f t="shared" si="4"/>
        <v>131466.24</v>
      </c>
    </row>
    <row r="2005">
      <c r="A2005" s="26">
        <v>44008.0</v>
      </c>
      <c r="B2005" s="30" t="str">
        <f>IFERROR(VLOOKUP(A2005,'_holidays'!A2005:B4110,2, false),"Ns")</f>
        <v>N</v>
      </c>
      <c r="C2005" s="30" t="str">
        <f>IFERROR(VLOOKUP(A2005,'_holidays'!A2005:C4110,3,False),"Ns")</f>
        <v>N</v>
      </c>
      <c r="D2005" s="27">
        <v>136872.56</v>
      </c>
      <c r="E2005" s="27" t="str">
        <f t="shared" si="1"/>
        <v>#N/A</v>
      </c>
      <c r="F2005" s="37">
        <f t="shared" si="2"/>
        <v>136872.56</v>
      </c>
      <c r="G2005" s="30" t="str">
        <f t="shared" si="3"/>
        <v>#N/A</v>
      </c>
      <c r="H2005" s="67">
        <f t="shared" si="4"/>
        <v>136872.56</v>
      </c>
    </row>
    <row r="2006">
      <c r="A2006" s="26">
        <v>44009.0</v>
      </c>
      <c r="B2006" s="30" t="str">
        <f>IFERROR(VLOOKUP(A2006,'_holidays'!A2006:B4111,2, false),"Ns")</f>
        <v>N</v>
      </c>
      <c r="C2006" s="30" t="str">
        <f>IFERROR(VLOOKUP(A2006,'_holidays'!A2006:C4111,3,False),"Ns")</f>
        <v>N</v>
      </c>
      <c r="D2006" s="27">
        <v>126938.54</v>
      </c>
      <c r="E2006" s="27" t="str">
        <f t="shared" si="1"/>
        <v>#N/A</v>
      </c>
      <c r="F2006" s="37">
        <f t="shared" si="2"/>
        <v>126938.54</v>
      </c>
      <c r="G2006" s="30" t="str">
        <f t="shared" si="3"/>
        <v>#N/A</v>
      </c>
      <c r="H2006" s="67">
        <f t="shared" si="4"/>
        <v>126938.54</v>
      </c>
    </row>
    <row r="2007">
      <c r="A2007" s="26">
        <v>44010.0</v>
      </c>
      <c r="B2007" s="30" t="str">
        <f>IFERROR(VLOOKUP(A2007,'_holidays'!A2007:B4112,2, false),"Ns")</f>
        <v>N</v>
      </c>
      <c r="C2007" s="30" t="str">
        <f>IFERROR(VLOOKUP(A2007,'_holidays'!A2007:C4112,3,False),"Ns")</f>
        <v>N</v>
      </c>
      <c r="D2007" s="27">
        <v>125830.75</v>
      </c>
      <c r="E2007" s="27" t="str">
        <f t="shared" si="1"/>
        <v>#N/A</v>
      </c>
      <c r="F2007" s="37">
        <f t="shared" si="2"/>
        <v>125830.75</v>
      </c>
      <c r="G2007" s="30" t="str">
        <f t="shared" si="3"/>
        <v>#N/A</v>
      </c>
      <c r="H2007" s="67">
        <f t="shared" si="4"/>
        <v>125830.75</v>
      </c>
    </row>
    <row r="2008">
      <c r="A2008" s="26">
        <v>44011.0</v>
      </c>
      <c r="B2008" s="30" t="str">
        <f>IFERROR(VLOOKUP(A2008,'_holidays'!A2008:B4113,2, false),"Ns")</f>
        <v>N</v>
      </c>
      <c r="C2008" s="30" t="str">
        <f>IFERROR(VLOOKUP(A2008,'_holidays'!A2008:C4113,3,False),"Ns")</f>
        <v>N</v>
      </c>
      <c r="D2008" s="27">
        <v>141431.99</v>
      </c>
      <c r="E2008" s="27" t="str">
        <f t="shared" si="1"/>
        <v>#N/A</v>
      </c>
      <c r="F2008" s="37">
        <f t="shared" si="2"/>
        <v>141431.99</v>
      </c>
      <c r="G2008" s="30" t="str">
        <f t="shared" si="3"/>
        <v>#N/A</v>
      </c>
      <c r="H2008" s="67">
        <f t="shared" si="4"/>
        <v>141431.99</v>
      </c>
    </row>
    <row r="2009">
      <c r="A2009" s="26">
        <v>44012.0</v>
      </c>
      <c r="B2009" s="30" t="str">
        <f>IFERROR(VLOOKUP(A2009,'_holidays'!A2009:B4114,2, false),"Ns")</f>
        <v>N</v>
      </c>
      <c r="C2009" s="30" t="str">
        <f>IFERROR(VLOOKUP(A2009,'_holidays'!A2009:C4114,3,False),"Ns")</f>
        <v>N</v>
      </c>
      <c r="D2009" s="27">
        <v>137644.865</v>
      </c>
      <c r="E2009" s="27" t="str">
        <f t="shared" si="1"/>
        <v>#N/A</v>
      </c>
      <c r="F2009" s="37">
        <f t="shared" si="2"/>
        <v>137644.865</v>
      </c>
      <c r="G2009" s="30" t="str">
        <f t="shared" si="3"/>
        <v>#N/A</v>
      </c>
      <c r="H2009" s="67">
        <f t="shared" si="4"/>
        <v>137644.865</v>
      </c>
    </row>
    <row r="2010">
      <c r="A2010" s="26">
        <v>44013.0</v>
      </c>
      <c r="B2010" s="30" t="str">
        <f>IFERROR(VLOOKUP(A2010,'_holidays'!A2010:B4115,2, false),"Ns")</f>
        <v>Ns</v>
      </c>
      <c r="C2010" s="30" t="str">
        <f>IFERROR(VLOOKUP(A2010,'_holidays'!A2010:C4115,3,False),"Ns")</f>
        <v>Ns</v>
      </c>
      <c r="D2010" s="27">
        <v>126614.72</v>
      </c>
      <c r="E2010" s="27" t="str">
        <f t="shared" si="1"/>
        <v>#N/A</v>
      </c>
      <c r="F2010" s="30" t="str">
        <f t="shared" si="2"/>
        <v>#N/A</v>
      </c>
      <c r="G2010" s="30" t="str">
        <f t="shared" si="3"/>
        <v>#N/A</v>
      </c>
      <c r="H2010" s="65" t="str">
        <f t="shared" si="4"/>
        <v>#N/A</v>
      </c>
    </row>
    <row r="2011">
      <c r="A2011" s="26">
        <v>44014.0</v>
      </c>
      <c r="B2011" s="30" t="str">
        <f>IFERROR(VLOOKUP(A2011,'_holidays'!A2011:B4116,2, false),"Ns")</f>
        <v>Ns</v>
      </c>
      <c r="C2011" s="30" t="str">
        <f>IFERROR(VLOOKUP(A2011,'_holidays'!A2011:C4116,3,False),"Ns")</f>
        <v>Ns</v>
      </c>
      <c r="D2011" s="27">
        <v>131372.71</v>
      </c>
      <c r="E2011" s="27" t="str">
        <f t="shared" si="1"/>
        <v>#N/A</v>
      </c>
      <c r="F2011" s="30" t="str">
        <f t="shared" si="2"/>
        <v>#N/A</v>
      </c>
      <c r="G2011" s="30" t="str">
        <f t="shared" si="3"/>
        <v>#N/A</v>
      </c>
      <c r="H2011" s="65" t="str">
        <f t="shared" si="4"/>
        <v>#N/A</v>
      </c>
    </row>
    <row r="2012">
      <c r="A2012" s="26">
        <v>44015.0</v>
      </c>
      <c r="B2012" s="30" t="str">
        <f>IFERROR(VLOOKUP(A2012,'_holidays'!A2012:B4117,2, false),"Ns")</f>
        <v>Ns</v>
      </c>
      <c r="C2012" s="30" t="str">
        <f>IFERROR(VLOOKUP(A2012,'_holidays'!A2012:C4117,3,False),"Ns")</f>
        <v>Ns</v>
      </c>
      <c r="D2012" s="27">
        <v>143010.27</v>
      </c>
      <c r="E2012" s="27" t="str">
        <f t="shared" si="1"/>
        <v>#N/A</v>
      </c>
      <c r="F2012" s="30" t="str">
        <f t="shared" si="2"/>
        <v>#N/A</v>
      </c>
      <c r="G2012" s="30" t="str">
        <f t="shared" si="3"/>
        <v>#N/A</v>
      </c>
      <c r="H2012" s="65" t="str">
        <f t="shared" si="4"/>
        <v>#N/A</v>
      </c>
    </row>
    <row r="2013">
      <c r="A2013" s="26">
        <v>44016.0</v>
      </c>
      <c r="B2013" s="30" t="str">
        <f>IFERROR(VLOOKUP(A2013,'_holidays'!A2013:B4118,2, false),"Ns")</f>
        <v>Ns</v>
      </c>
      <c r="C2013" s="30" t="str">
        <f>IFERROR(VLOOKUP(A2013,'_holidays'!A2013:C4118,3,False),"Ns")</f>
        <v>Ns</v>
      </c>
      <c r="D2013" s="27">
        <v>125400.27</v>
      </c>
      <c r="E2013" s="27" t="str">
        <f t="shared" si="1"/>
        <v>#N/A</v>
      </c>
      <c r="F2013" s="30" t="str">
        <f t="shared" si="2"/>
        <v>#N/A</v>
      </c>
      <c r="G2013" s="30" t="str">
        <f t="shared" si="3"/>
        <v>#N/A</v>
      </c>
      <c r="H2013" s="65" t="str">
        <f t="shared" si="4"/>
        <v>#N/A</v>
      </c>
    </row>
    <row r="2014">
      <c r="A2014" s="26">
        <v>44017.0</v>
      </c>
      <c r="B2014" s="30" t="str">
        <f>IFERROR(VLOOKUP(A2014,'_holidays'!A2014:B4119,2, false),"Ns")</f>
        <v>Ns</v>
      </c>
      <c r="C2014" s="30" t="str">
        <f>IFERROR(VLOOKUP(A2014,'_holidays'!A2014:C4119,3,False),"Ns")</f>
        <v>Ns</v>
      </c>
      <c r="D2014" s="27">
        <v>118507.76</v>
      </c>
      <c r="E2014" s="27" t="str">
        <f t="shared" si="1"/>
        <v>#N/A</v>
      </c>
      <c r="F2014" s="30" t="str">
        <f t="shared" si="2"/>
        <v>#N/A</v>
      </c>
      <c r="G2014" s="30" t="str">
        <f t="shared" si="3"/>
        <v>#N/A</v>
      </c>
      <c r="H2014" s="65" t="str">
        <f t="shared" si="4"/>
        <v>#N/A</v>
      </c>
    </row>
    <row r="2015">
      <c r="A2015" s="26">
        <v>44018.0</v>
      </c>
      <c r="B2015" s="30" t="str">
        <f>IFERROR(VLOOKUP(A2015,'_holidays'!A2015:B4120,2, false),"Ns")</f>
        <v>Ns</v>
      </c>
      <c r="C2015" s="30" t="str">
        <f>IFERROR(VLOOKUP(A2015,'_holidays'!A2015:C4120,3,False),"Ns")</f>
        <v>Ns</v>
      </c>
      <c r="D2015" s="27">
        <v>136255.335</v>
      </c>
      <c r="E2015" s="27" t="str">
        <f t="shared" si="1"/>
        <v>#N/A</v>
      </c>
      <c r="F2015" s="30" t="str">
        <f t="shared" si="2"/>
        <v>#N/A</v>
      </c>
      <c r="G2015" s="30" t="str">
        <f t="shared" si="3"/>
        <v>#N/A</v>
      </c>
      <c r="H2015" s="65" t="str">
        <f t="shared" si="4"/>
        <v>#N/A</v>
      </c>
    </row>
    <row r="2016">
      <c r="A2016" s="26">
        <v>44019.0</v>
      </c>
      <c r="B2016" s="30" t="str">
        <f>IFERROR(VLOOKUP(A2016,'_holidays'!A2016:B4121,2, false),"Ns")</f>
        <v>N</v>
      </c>
      <c r="C2016" s="30" t="str">
        <f>IFERROR(VLOOKUP(A2016,'_holidays'!A2016:C4121,3,False),"Ns")</f>
        <v>N</v>
      </c>
      <c r="D2016" s="27">
        <v>140264.52</v>
      </c>
      <c r="E2016" s="27" t="str">
        <f t="shared" si="1"/>
        <v>#N/A</v>
      </c>
      <c r="F2016" s="37">
        <f t="shared" si="2"/>
        <v>140264.52</v>
      </c>
      <c r="G2016" s="30" t="str">
        <f t="shared" si="3"/>
        <v>#N/A</v>
      </c>
      <c r="H2016" s="67">
        <f t="shared" si="4"/>
        <v>140264.52</v>
      </c>
    </row>
    <row r="2017">
      <c r="A2017" s="26">
        <v>44020.0</v>
      </c>
      <c r="B2017" s="30" t="str">
        <f>IFERROR(VLOOKUP(A2017,'_holidays'!A2017:B4122,2, false),"Ns")</f>
        <v>N</v>
      </c>
      <c r="C2017" s="30" t="str">
        <f>IFERROR(VLOOKUP(A2017,'_holidays'!A2017:C4122,3,False),"Ns")</f>
        <v>N</v>
      </c>
      <c r="D2017" s="27">
        <v>138627.11</v>
      </c>
      <c r="E2017" s="27" t="str">
        <f t="shared" si="1"/>
        <v>#N/A</v>
      </c>
      <c r="F2017" s="37">
        <f t="shared" si="2"/>
        <v>138627.11</v>
      </c>
      <c r="G2017" s="30" t="str">
        <f t="shared" si="3"/>
        <v>#N/A</v>
      </c>
      <c r="H2017" s="67">
        <f t="shared" si="4"/>
        <v>138627.11</v>
      </c>
    </row>
    <row r="2018">
      <c r="A2018" s="26">
        <v>44021.0</v>
      </c>
      <c r="B2018" s="30" t="str">
        <f>IFERROR(VLOOKUP(A2018,'_holidays'!A2018:B4123,2, false),"Ns")</f>
        <v>N</v>
      </c>
      <c r="C2018" s="30" t="str">
        <f>IFERROR(VLOOKUP(A2018,'_holidays'!A2018:C4123,3,False),"Ns")</f>
        <v>N</v>
      </c>
      <c r="D2018" s="27">
        <v>135266.165</v>
      </c>
      <c r="E2018" s="27" t="str">
        <f t="shared" si="1"/>
        <v>#N/A</v>
      </c>
      <c r="F2018" s="37">
        <f t="shared" si="2"/>
        <v>135266.165</v>
      </c>
      <c r="G2018" s="30" t="str">
        <f t="shared" si="3"/>
        <v>#N/A</v>
      </c>
      <c r="H2018" s="67">
        <f t="shared" si="4"/>
        <v>135266.165</v>
      </c>
    </row>
    <row r="2019">
      <c r="A2019" s="26">
        <v>44022.0</v>
      </c>
      <c r="B2019" s="30" t="str">
        <f>IFERROR(VLOOKUP(A2019,'_holidays'!A2019:B4124,2, false),"Ns")</f>
        <v>Ns</v>
      </c>
      <c r="C2019" s="30" t="str">
        <f>IFERROR(VLOOKUP(A2019,'_holidays'!A2019:C4124,3,False),"Ns")</f>
        <v>Ns</v>
      </c>
      <c r="D2019" s="27">
        <v>134041.23</v>
      </c>
      <c r="E2019" s="27" t="str">
        <f t="shared" si="1"/>
        <v>#N/A</v>
      </c>
      <c r="F2019" s="30" t="str">
        <f t="shared" si="2"/>
        <v>#N/A</v>
      </c>
      <c r="G2019" s="30" t="str">
        <f t="shared" si="3"/>
        <v>#N/A</v>
      </c>
      <c r="H2019" s="65" t="str">
        <f t="shared" si="4"/>
        <v>#N/A</v>
      </c>
    </row>
    <row r="2020">
      <c r="A2020" s="26">
        <v>44023.0</v>
      </c>
      <c r="B2020" s="30" t="str">
        <f>IFERROR(VLOOKUP(A2020,'_holidays'!A2020:B4125,2, false),"Ns")</f>
        <v>Ns</v>
      </c>
      <c r="C2020" s="30" t="str">
        <f>IFERROR(VLOOKUP(A2020,'_holidays'!A2020:C4125,3,False),"Ns")</f>
        <v>Ns</v>
      </c>
      <c r="D2020" s="27">
        <v>130088.95</v>
      </c>
      <c r="E2020" s="27" t="str">
        <f t="shared" si="1"/>
        <v>#N/A</v>
      </c>
      <c r="F2020" s="30" t="str">
        <f t="shared" si="2"/>
        <v>#N/A</v>
      </c>
      <c r="G2020" s="30" t="str">
        <f t="shared" si="3"/>
        <v>#N/A</v>
      </c>
      <c r="H2020" s="65" t="str">
        <f t="shared" si="4"/>
        <v>#N/A</v>
      </c>
    </row>
    <row r="2021">
      <c r="A2021" s="26">
        <v>44024.0</v>
      </c>
      <c r="B2021" s="30" t="str">
        <f>IFERROR(VLOOKUP(A2021,'_holidays'!A2021:B4126,2, false),"Ns")</f>
        <v>Ns</v>
      </c>
      <c r="C2021" s="30" t="str">
        <f>IFERROR(VLOOKUP(A2021,'_holidays'!A2021:C4126,3,False),"Ns")</f>
        <v>Ns</v>
      </c>
      <c r="D2021" s="27">
        <v>118837.05</v>
      </c>
      <c r="E2021" s="27" t="str">
        <f t="shared" si="1"/>
        <v>#N/A</v>
      </c>
      <c r="F2021" s="30" t="str">
        <f t="shared" si="2"/>
        <v>#N/A</v>
      </c>
      <c r="G2021" s="30" t="str">
        <f t="shared" si="3"/>
        <v>#N/A</v>
      </c>
      <c r="H2021" s="65" t="str">
        <f t="shared" si="4"/>
        <v>#N/A</v>
      </c>
    </row>
    <row r="2022">
      <c r="A2022" s="26">
        <v>44025.0</v>
      </c>
      <c r="B2022" s="30" t="str">
        <f>IFERROR(VLOOKUP(A2022,'_holidays'!A2022:B4127,2, false),"Ns")</f>
        <v>N</v>
      </c>
      <c r="C2022" s="30" t="str">
        <f>IFERROR(VLOOKUP(A2022,'_holidays'!A2022:C4127,3,False),"Ns")</f>
        <v>N</v>
      </c>
      <c r="D2022" s="27">
        <v>130119.41</v>
      </c>
      <c r="E2022" s="27" t="str">
        <f t="shared" si="1"/>
        <v>#N/A</v>
      </c>
      <c r="F2022" s="37">
        <f t="shared" si="2"/>
        <v>130119.41</v>
      </c>
      <c r="G2022" s="30" t="str">
        <f t="shared" si="3"/>
        <v>#N/A</v>
      </c>
      <c r="H2022" s="67">
        <f t="shared" si="4"/>
        <v>130119.41</v>
      </c>
    </row>
    <row r="2023">
      <c r="A2023" s="26">
        <v>44026.0</v>
      </c>
      <c r="B2023" s="30" t="str">
        <f>IFERROR(VLOOKUP(A2023,'_holidays'!A2023:B4128,2, false),"Ns")</f>
        <v>Y</v>
      </c>
      <c r="C2023" s="30" t="str">
        <f>IFERROR(VLOOKUP(A2023,'_holidays'!A2023:C4128,3,False),"Ns")</f>
        <v>N</v>
      </c>
      <c r="D2023" s="27">
        <v>133668.935</v>
      </c>
      <c r="E2023" s="27">
        <f t="shared" si="1"/>
        <v>133668.935</v>
      </c>
      <c r="F2023" s="30" t="str">
        <f t="shared" si="2"/>
        <v>#N/A</v>
      </c>
      <c r="G2023" s="30" t="str">
        <f t="shared" si="3"/>
        <v>#N/A</v>
      </c>
      <c r="H2023" s="67">
        <f t="shared" si="4"/>
        <v>133668.935</v>
      </c>
    </row>
    <row r="2024">
      <c r="A2024" s="26">
        <v>44027.0</v>
      </c>
      <c r="B2024" s="30" t="str">
        <f>IFERROR(VLOOKUP(A2024,'_holidays'!A2024:B4129,2, false),"Ns")</f>
        <v>Y</v>
      </c>
      <c r="C2024" s="30" t="str">
        <f>IFERROR(VLOOKUP(A2024,'_holidays'!A2024:C4129,3,False),"Ns")</f>
        <v>N</v>
      </c>
      <c r="D2024" s="27">
        <v>135296.8</v>
      </c>
      <c r="E2024" s="27">
        <f t="shared" si="1"/>
        <v>135296.8</v>
      </c>
      <c r="F2024" s="30" t="str">
        <f t="shared" si="2"/>
        <v>#N/A</v>
      </c>
      <c r="G2024" s="30" t="str">
        <f t="shared" si="3"/>
        <v>#N/A</v>
      </c>
      <c r="H2024" s="67">
        <f t="shared" si="4"/>
        <v>135296.8</v>
      </c>
    </row>
    <row r="2025">
      <c r="A2025" s="26">
        <v>44028.0</v>
      </c>
      <c r="B2025" s="30" t="str">
        <f>IFERROR(VLOOKUP(A2025,'_holidays'!A2025:B4130,2, false),"Ns")</f>
        <v>Y</v>
      </c>
      <c r="C2025" s="30" t="str">
        <f>IFERROR(VLOOKUP(A2025,'_holidays'!A2025:C4130,3,False),"Ns")</f>
        <v>N</v>
      </c>
      <c r="D2025" s="27">
        <v>143158.89</v>
      </c>
      <c r="E2025" s="27">
        <f t="shared" si="1"/>
        <v>143158.89</v>
      </c>
      <c r="F2025" s="30" t="str">
        <f t="shared" si="2"/>
        <v>#N/A</v>
      </c>
      <c r="G2025" s="30" t="str">
        <f t="shared" si="3"/>
        <v>#N/A</v>
      </c>
      <c r="H2025" s="67">
        <f t="shared" si="4"/>
        <v>143158.89</v>
      </c>
    </row>
    <row r="2026">
      <c r="A2026" s="26">
        <v>44029.0</v>
      </c>
      <c r="B2026" s="30" t="str">
        <f>IFERROR(VLOOKUP(A2026,'_holidays'!A2026:B4131,2, false),"Ns")</f>
        <v>Y</v>
      </c>
      <c r="C2026" s="30" t="str">
        <f>IFERROR(VLOOKUP(A2026,'_holidays'!A2026:C4131,3,False),"Ns")</f>
        <v>N</v>
      </c>
      <c r="D2026" s="27">
        <v>143109.355</v>
      </c>
      <c r="E2026" s="27">
        <f t="shared" si="1"/>
        <v>143109.355</v>
      </c>
      <c r="F2026" s="30" t="str">
        <f t="shared" si="2"/>
        <v>#N/A</v>
      </c>
      <c r="G2026" s="30" t="str">
        <f t="shared" si="3"/>
        <v>#N/A</v>
      </c>
      <c r="H2026" s="67">
        <f t="shared" si="4"/>
        <v>143109.355</v>
      </c>
    </row>
    <row r="2027">
      <c r="A2027" s="26">
        <v>44030.0</v>
      </c>
      <c r="B2027" s="30" t="str">
        <f>IFERROR(VLOOKUP(A2027,'_holidays'!A2027:B4132,2, false),"Ns")</f>
        <v>Y</v>
      </c>
      <c r="C2027" s="30" t="str">
        <f>IFERROR(VLOOKUP(A2027,'_holidays'!A2027:C4132,3,False),"Ns")</f>
        <v>N</v>
      </c>
      <c r="D2027" s="27">
        <v>125303.885</v>
      </c>
      <c r="E2027" s="27">
        <f t="shared" si="1"/>
        <v>125303.885</v>
      </c>
      <c r="F2027" s="30" t="str">
        <f t="shared" si="2"/>
        <v>#N/A</v>
      </c>
      <c r="G2027" s="30" t="str">
        <f t="shared" si="3"/>
        <v>#N/A</v>
      </c>
      <c r="H2027" s="67">
        <f t="shared" si="4"/>
        <v>125303.885</v>
      </c>
    </row>
    <row r="2028">
      <c r="A2028" s="26">
        <v>44031.0</v>
      </c>
      <c r="B2028" s="30" t="str">
        <f>IFERROR(VLOOKUP(A2028,'_holidays'!A2028:B4133,2, false),"Ns")</f>
        <v>Y</v>
      </c>
      <c r="C2028" s="30" t="str">
        <f>IFERROR(VLOOKUP(A2028,'_holidays'!A2028:C4133,3,False),"Ns")</f>
        <v>N</v>
      </c>
      <c r="D2028" s="27">
        <v>114065.32</v>
      </c>
      <c r="E2028" s="27">
        <f t="shared" si="1"/>
        <v>114065.32</v>
      </c>
      <c r="F2028" s="30" t="str">
        <f t="shared" si="2"/>
        <v>#N/A</v>
      </c>
      <c r="G2028" s="30" t="str">
        <f t="shared" si="3"/>
        <v>#N/A</v>
      </c>
      <c r="H2028" s="67">
        <f t="shared" si="4"/>
        <v>114065.32</v>
      </c>
    </row>
    <row r="2029">
      <c r="A2029" s="26">
        <v>44032.0</v>
      </c>
      <c r="B2029" s="30" t="str">
        <f>IFERROR(VLOOKUP(A2029,'_holidays'!A2029:B4134,2, false),"Ns")</f>
        <v>Y</v>
      </c>
      <c r="C2029" s="30" t="str">
        <f>IFERROR(VLOOKUP(A2029,'_holidays'!A2029:C4134,3,False),"Ns")</f>
        <v>N</v>
      </c>
      <c r="D2029" s="27">
        <v>132894.41</v>
      </c>
      <c r="E2029" s="27">
        <f t="shared" si="1"/>
        <v>132894.41</v>
      </c>
      <c r="F2029" s="30" t="str">
        <f t="shared" si="2"/>
        <v>#N/A</v>
      </c>
      <c r="G2029" s="30" t="str">
        <f t="shared" si="3"/>
        <v>#N/A</v>
      </c>
      <c r="H2029" s="67">
        <f t="shared" si="4"/>
        <v>132894.41</v>
      </c>
    </row>
    <row r="2030">
      <c r="A2030" s="26">
        <v>44033.0</v>
      </c>
      <c r="B2030" s="30" t="str">
        <f>IFERROR(VLOOKUP(A2030,'_holidays'!A2030:B4135,2, false),"Ns")</f>
        <v>Y</v>
      </c>
      <c r="C2030" s="30" t="str">
        <f>IFERROR(VLOOKUP(A2030,'_holidays'!A2030:C4135,3,False),"Ns")</f>
        <v>N</v>
      </c>
      <c r="D2030" s="27">
        <v>140086.105</v>
      </c>
      <c r="E2030" s="27">
        <f t="shared" si="1"/>
        <v>140086.105</v>
      </c>
      <c r="F2030" s="30" t="str">
        <f t="shared" si="2"/>
        <v>#N/A</v>
      </c>
      <c r="G2030" s="30" t="str">
        <f t="shared" si="3"/>
        <v>#N/A</v>
      </c>
      <c r="H2030" s="67">
        <f t="shared" si="4"/>
        <v>140086.105</v>
      </c>
    </row>
    <row r="2031">
      <c r="A2031" s="26">
        <v>44034.0</v>
      </c>
      <c r="B2031" s="30" t="str">
        <f>IFERROR(VLOOKUP(A2031,'_holidays'!A2031:B4136,2, false),"Ns")</f>
        <v>Y</v>
      </c>
      <c r="C2031" s="30" t="str">
        <f>IFERROR(VLOOKUP(A2031,'_holidays'!A2031:C4136,3,False),"Ns")</f>
        <v>N</v>
      </c>
      <c r="D2031" s="27">
        <v>138666.105</v>
      </c>
      <c r="E2031" s="27">
        <f t="shared" si="1"/>
        <v>138666.105</v>
      </c>
      <c r="F2031" s="30" t="str">
        <f t="shared" si="2"/>
        <v>#N/A</v>
      </c>
      <c r="G2031" s="30" t="str">
        <f t="shared" si="3"/>
        <v>#N/A</v>
      </c>
      <c r="H2031" s="67">
        <f t="shared" si="4"/>
        <v>138666.105</v>
      </c>
    </row>
    <row r="2032">
      <c r="A2032" s="26">
        <v>44035.0</v>
      </c>
      <c r="B2032" s="30" t="str">
        <f>IFERROR(VLOOKUP(A2032,'_holidays'!A2032:B4137,2, false),"Ns")</f>
        <v>Y</v>
      </c>
      <c r="C2032" s="30" t="str">
        <f>IFERROR(VLOOKUP(A2032,'_holidays'!A2032:C4137,3,False),"Ns")</f>
        <v>N</v>
      </c>
      <c r="D2032" s="27">
        <v>142476.365</v>
      </c>
      <c r="E2032" s="27">
        <f t="shared" si="1"/>
        <v>142476.365</v>
      </c>
      <c r="F2032" s="30" t="str">
        <f t="shared" si="2"/>
        <v>#N/A</v>
      </c>
      <c r="G2032" s="30" t="str">
        <f t="shared" si="3"/>
        <v>#N/A</v>
      </c>
      <c r="H2032" s="67">
        <f t="shared" si="4"/>
        <v>142476.365</v>
      </c>
    </row>
    <row r="2033">
      <c r="A2033" s="26">
        <v>44036.0</v>
      </c>
      <c r="B2033" s="30" t="str">
        <f>IFERROR(VLOOKUP(A2033,'_holidays'!A2033:B4138,2, false),"Ns")</f>
        <v>Y</v>
      </c>
      <c r="C2033" s="30" t="str">
        <f>IFERROR(VLOOKUP(A2033,'_holidays'!A2033:C4138,3,False),"Ns")</f>
        <v>N</v>
      </c>
      <c r="D2033" s="27">
        <v>133822.7</v>
      </c>
      <c r="E2033" s="27">
        <f t="shared" si="1"/>
        <v>133822.7</v>
      </c>
      <c r="F2033" s="30" t="str">
        <f t="shared" si="2"/>
        <v>#N/A</v>
      </c>
      <c r="G2033" s="30" t="str">
        <f t="shared" si="3"/>
        <v>#N/A</v>
      </c>
      <c r="H2033" s="67">
        <f t="shared" si="4"/>
        <v>133822.7</v>
      </c>
    </row>
    <row r="2034">
      <c r="A2034" s="26">
        <v>44037.0</v>
      </c>
      <c r="B2034" s="30" t="str">
        <f>IFERROR(VLOOKUP(A2034,'_holidays'!A2034:B4139,2, false),"Ns")</f>
        <v>Y</v>
      </c>
      <c r="C2034" s="30" t="str">
        <f>IFERROR(VLOOKUP(A2034,'_holidays'!A2034:C4139,3,False),"Ns")</f>
        <v>N</v>
      </c>
      <c r="D2034" s="27">
        <v>128417.22</v>
      </c>
      <c r="E2034" s="27">
        <f t="shared" si="1"/>
        <v>128417.22</v>
      </c>
      <c r="F2034" s="30" t="str">
        <f t="shared" si="2"/>
        <v>#N/A</v>
      </c>
      <c r="G2034" s="30" t="str">
        <f t="shared" si="3"/>
        <v>#N/A</v>
      </c>
      <c r="H2034" s="67">
        <f t="shared" si="4"/>
        <v>128417.22</v>
      </c>
    </row>
    <row r="2035">
      <c r="A2035" s="26">
        <v>44038.0</v>
      </c>
      <c r="B2035" s="30" t="str">
        <f>IFERROR(VLOOKUP(A2035,'_holidays'!A2035:B4140,2, false),"Ns")</f>
        <v>Y</v>
      </c>
      <c r="C2035" s="30" t="str">
        <f>IFERROR(VLOOKUP(A2035,'_holidays'!A2035:C4140,3,False),"Ns")</f>
        <v>N</v>
      </c>
      <c r="D2035" s="27">
        <v>123014.555</v>
      </c>
      <c r="E2035" s="27">
        <f t="shared" si="1"/>
        <v>123014.555</v>
      </c>
      <c r="F2035" s="30" t="str">
        <f t="shared" si="2"/>
        <v>#N/A</v>
      </c>
      <c r="G2035" s="30" t="str">
        <f t="shared" si="3"/>
        <v>#N/A</v>
      </c>
      <c r="H2035" s="67">
        <f t="shared" si="4"/>
        <v>123014.555</v>
      </c>
    </row>
    <row r="2036">
      <c r="A2036" s="26">
        <v>44039.0</v>
      </c>
      <c r="B2036" s="30" t="str">
        <f>IFERROR(VLOOKUP(A2036,'_holidays'!A2036:B4141,2, false),"Ns")</f>
        <v>Y</v>
      </c>
      <c r="C2036" s="30" t="str">
        <f>IFERROR(VLOOKUP(A2036,'_holidays'!A2036:C4141,3,False),"Ns")</f>
        <v>N</v>
      </c>
      <c r="D2036" s="27">
        <v>132571.33</v>
      </c>
      <c r="E2036" s="27">
        <f t="shared" si="1"/>
        <v>132571.33</v>
      </c>
      <c r="F2036" s="30" t="str">
        <f t="shared" si="2"/>
        <v>#N/A</v>
      </c>
      <c r="G2036" s="30" t="str">
        <f t="shared" si="3"/>
        <v>#N/A</v>
      </c>
      <c r="H2036" s="67">
        <f t="shared" si="4"/>
        <v>132571.33</v>
      </c>
    </row>
    <row r="2037">
      <c r="A2037" s="26">
        <v>44040.0</v>
      </c>
      <c r="B2037" s="30" t="str">
        <f>IFERROR(VLOOKUP(A2037,'_holidays'!A2037:B4142,2, false),"Ns")</f>
        <v>Y</v>
      </c>
      <c r="C2037" s="30" t="str">
        <f>IFERROR(VLOOKUP(A2037,'_holidays'!A2037:C4142,3,False),"Ns")</f>
        <v>N</v>
      </c>
      <c r="D2037" s="27">
        <v>132720.395</v>
      </c>
      <c r="E2037" s="27">
        <f t="shared" si="1"/>
        <v>132720.395</v>
      </c>
      <c r="F2037" s="30" t="str">
        <f t="shared" si="2"/>
        <v>#N/A</v>
      </c>
      <c r="G2037" s="30" t="str">
        <f t="shared" si="3"/>
        <v>#N/A</v>
      </c>
      <c r="H2037" s="67">
        <f t="shared" si="4"/>
        <v>132720.395</v>
      </c>
    </row>
    <row r="2038">
      <c r="A2038" s="26">
        <v>44041.0</v>
      </c>
      <c r="B2038" s="30" t="str">
        <f>IFERROR(VLOOKUP(A2038,'_holidays'!A2038:B4143,2, false),"Ns")</f>
        <v>Y</v>
      </c>
      <c r="C2038" s="30" t="str">
        <f>IFERROR(VLOOKUP(A2038,'_holidays'!A2038:C4143,3,False),"Ns")</f>
        <v>N</v>
      </c>
      <c r="D2038" s="27">
        <v>130547.735</v>
      </c>
      <c r="E2038" s="27">
        <f t="shared" si="1"/>
        <v>130547.735</v>
      </c>
      <c r="F2038" s="30" t="str">
        <f t="shared" si="2"/>
        <v>#N/A</v>
      </c>
      <c r="G2038" s="30" t="str">
        <f t="shared" si="3"/>
        <v>#N/A</v>
      </c>
      <c r="H2038" s="67">
        <f t="shared" si="4"/>
        <v>130547.735</v>
      </c>
    </row>
    <row r="2039">
      <c r="A2039" s="26">
        <v>44042.0</v>
      </c>
      <c r="B2039" s="30" t="str">
        <f>IFERROR(VLOOKUP(A2039,'_holidays'!A2039:B4144,2, false),"Ns")</f>
        <v>Y</v>
      </c>
      <c r="C2039" s="30" t="str">
        <f>IFERROR(VLOOKUP(A2039,'_holidays'!A2039:C4144,3,False),"Ns")</f>
        <v>N</v>
      </c>
      <c r="D2039" s="27">
        <v>132583.64</v>
      </c>
      <c r="E2039" s="27">
        <f t="shared" si="1"/>
        <v>132583.64</v>
      </c>
      <c r="F2039" s="30" t="str">
        <f t="shared" si="2"/>
        <v>#N/A</v>
      </c>
      <c r="G2039" s="30" t="str">
        <f t="shared" si="3"/>
        <v>#N/A</v>
      </c>
      <c r="H2039" s="67">
        <f t="shared" si="4"/>
        <v>132583.64</v>
      </c>
    </row>
    <row r="2040">
      <c r="A2040" s="26">
        <v>44043.0</v>
      </c>
      <c r="B2040" s="30" t="str">
        <f>IFERROR(VLOOKUP(A2040,'_holidays'!A2040:B4145,2, false),"Ns")</f>
        <v>Y</v>
      </c>
      <c r="C2040" s="30" t="str">
        <f>IFERROR(VLOOKUP(A2040,'_holidays'!A2040:C4145,3,False),"Ns")</f>
        <v>N</v>
      </c>
      <c r="D2040" s="27">
        <v>132105.75</v>
      </c>
      <c r="E2040" s="27">
        <f t="shared" si="1"/>
        <v>132105.75</v>
      </c>
      <c r="F2040" s="30" t="str">
        <f t="shared" si="2"/>
        <v>#N/A</v>
      </c>
      <c r="G2040" s="30" t="str">
        <f t="shared" si="3"/>
        <v>#N/A</v>
      </c>
      <c r="H2040" s="67">
        <f t="shared" si="4"/>
        <v>132105.75</v>
      </c>
    </row>
    <row r="2041">
      <c r="A2041" s="26">
        <v>44044.0</v>
      </c>
      <c r="B2041" s="30" t="str">
        <f>IFERROR(VLOOKUP(A2041,'_holidays'!A2041:B4146,2, false),"Ns")</f>
        <v>Ns</v>
      </c>
      <c r="C2041" s="30" t="str">
        <f>IFERROR(VLOOKUP(A2041,'_holidays'!A2041:C4146,3,False),"Ns")</f>
        <v>Ns</v>
      </c>
      <c r="D2041" s="27">
        <v>111590.65</v>
      </c>
      <c r="E2041" s="27" t="str">
        <f t="shared" si="1"/>
        <v>#N/A</v>
      </c>
      <c r="F2041" s="30" t="str">
        <f t="shared" si="2"/>
        <v>#N/A</v>
      </c>
      <c r="G2041" s="30" t="str">
        <f t="shared" si="3"/>
        <v>#N/A</v>
      </c>
      <c r="H2041" s="65" t="str">
        <f t="shared" si="4"/>
        <v>#N/A</v>
      </c>
    </row>
    <row r="2042">
      <c r="A2042" s="26">
        <v>44045.0</v>
      </c>
      <c r="B2042" s="30" t="str">
        <f>IFERROR(VLOOKUP(A2042,'_holidays'!A2042:B4147,2, false),"Ns")</f>
        <v>Ns</v>
      </c>
      <c r="C2042" s="30" t="str">
        <f>IFERROR(VLOOKUP(A2042,'_holidays'!A2042:C4147,3,False),"Ns")</f>
        <v>Ns</v>
      </c>
      <c r="D2042" s="27">
        <v>109935.335</v>
      </c>
      <c r="E2042" s="27" t="str">
        <f t="shared" si="1"/>
        <v>#N/A</v>
      </c>
      <c r="F2042" s="30" t="str">
        <f t="shared" si="2"/>
        <v>#N/A</v>
      </c>
      <c r="G2042" s="30" t="str">
        <f t="shared" si="3"/>
        <v>#N/A</v>
      </c>
      <c r="H2042" s="65" t="str">
        <f t="shared" si="4"/>
        <v>#N/A</v>
      </c>
    </row>
    <row r="2043">
      <c r="A2043" s="26">
        <v>44046.0</v>
      </c>
      <c r="B2043" s="30" t="str">
        <f>IFERROR(VLOOKUP(A2043,'_holidays'!A2043:B4148,2, false),"Ns")</f>
        <v>Ns</v>
      </c>
      <c r="C2043" s="30" t="str">
        <f>IFERROR(VLOOKUP(A2043,'_holidays'!A2043:C4148,3,False),"Ns")</f>
        <v>Ns</v>
      </c>
      <c r="D2043" s="27">
        <v>127930.355</v>
      </c>
      <c r="E2043" s="27" t="str">
        <f t="shared" si="1"/>
        <v>#N/A</v>
      </c>
      <c r="F2043" s="30" t="str">
        <f t="shared" si="2"/>
        <v>#N/A</v>
      </c>
      <c r="G2043" s="30" t="str">
        <f t="shared" si="3"/>
        <v>#N/A</v>
      </c>
      <c r="H2043" s="65" t="str">
        <f t="shared" si="4"/>
        <v>#N/A</v>
      </c>
    </row>
    <row r="2044">
      <c r="A2044" s="26">
        <v>44047.0</v>
      </c>
      <c r="B2044" s="30" t="str">
        <f>IFERROR(VLOOKUP(A2044,'_holidays'!A2044:B4149,2, false),"Ns")</f>
        <v>Ns</v>
      </c>
      <c r="C2044" s="30" t="str">
        <f>IFERROR(VLOOKUP(A2044,'_holidays'!A2044:C4149,3,False),"Ns")</f>
        <v>Ns</v>
      </c>
      <c r="D2044" s="27">
        <v>140042.145</v>
      </c>
      <c r="E2044" s="27" t="str">
        <f t="shared" si="1"/>
        <v>#N/A</v>
      </c>
      <c r="F2044" s="30" t="str">
        <f t="shared" si="2"/>
        <v>#N/A</v>
      </c>
      <c r="G2044" s="30" t="str">
        <f t="shared" si="3"/>
        <v>#N/A</v>
      </c>
      <c r="H2044" s="65" t="str">
        <f t="shared" si="4"/>
        <v>#N/A</v>
      </c>
    </row>
    <row r="2045">
      <c r="A2045" s="26">
        <v>44048.0</v>
      </c>
      <c r="B2045" s="30" t="str">
        <f>IFERROR(VLOOKUP(A2045,'_holidays'!A2045:B4150,2, false),"Ns")</f>
        <v>Ns</v>
      </c>
      <c r="C2045" s="30" t="str">
        <f>IFERROR(VLOOKUP(A2045,'_holidays'!A2045:C4150,3,False),"Ns")</f>
        <v>Ns</v>
      </c>
      <c r="D2045" s="27">
        <v>140205.295</v>
      </c>
      <c r="E2045" s="27" t="str">
        <f t="shared" si="1"/>
        <v>#N/A</v>
      </c>
      <c r="F2045" s="30" t="str">
        <f t="shared" si="2"/>
        <v>#N/A</v>
      </c>
      <c r="G2045" s="30" t="str">
        <f t="shared" si="3"/>
        <v>#N/A</v>
      </c>
      <c r="H2045" s="65" t="str">
        <f t="shared" si="4"/>
        <v>#N/A</v>
      </c>
    </row>
    <row r="2046">
      <c r="A2046" s="26">
        <v>44049.0</v>
      </c>
      <c r="B2046" s="30" t="str">
        <f>IFERROR(VLOOKUP(A2046,'_holidays'!A2046:B4151,2, false),"Ns")</f>
        <v>Ns</v>
      </c>
      <c r="C2046" s="30" t="str">
        <f>IFERROR(VLOOKUP(A2046,'_holidays'!A2046:C4151,3,False),"Ns")</f>
        <v>Ns</v>
      </c>
      <c r="D2046" s="27">
        <v>140835.175</v>
      </c>
      <c r="E2046" s="27" t="str">
        <f t="shared" si="1"/>
        <v>#N/A</v>
      </c>
      <c r="F2046" s="30" t="str">
        <f t="shared" si="2"/>
        <v>#N/A</v>
      </c>
      <c r="G2046" s="30" t="str">
        <f t="shared" si="3"/>
        <v>#N/A</v>
      </c>
      <c r="H2046" s="65" t="str">
        <f t="shared" si="4"/>
        <v>#N/A</v>
      </c>
    </row>
    <row r="2047">
      <c r="A2047" s="26">
        <v>44050.0</v>
      </c>
      <c r="B2047" s="30" t="str">
        <f>IFERROR(VLOOKUP(A2047,'_holidays'!A2047:B4152,2, false),"Ns")</f>
        <v>Ns</v>
      </c>
      <c r="C2047" s="30" t="str">
        <f>IFERROR(VLOOKUP(A2047,'_holidays'!A2047:C4152,3,False),"Ns")</f>
        <v>Ns</v>
      </c>
      <c r="D2047" s="27">
        <v>144062.61</v>
      </c>
      <c r="E2047" s="27" t="str">
        <f t="shared" si="1"/>
        <v>#N/A</v>
      </c>
      <c r="F2047" s="30" t="str">
        <f t="shared" si="2"/>
        <v>#N/A</v>
      </c>
      <c r="G2047" s="30" t="str">
        <f t="shared" si="3"/>
        <v>#N/A</v>
      </c>
      <c r="H2047" s="65" t="str">
        <f t="shared" si="4"/>
        <v>#N/A</v>
      </c>
    </row>
    <row r="2048">
      <c r="A2048" s="26">
        <v>44051.0</v>
      </c>
      <c r="B2048" s="30" t="str">
        <f>IFERROR(VLOOKUP(A2048,'_holidays'!A2048:B4153,2, false),"Ns")</f>
        <v>N</v>
      </c>
      <c r="C2048" s="30" t="str">
        <f>IFERROR(VLOOKUP(A2048,'_holidays'!A2048:C4153,3,False),"Ns")</f>
        <v>N</v>
      </c>
      <c r="D2048" s="27">
        <v>121119.265</v>
      </c>
      <c r="E2048" s="27" t="str">
        <f t="shared" si="1"/>
        <v>#N/A</v>
      </c>
      <c r="F2048" s="37">
        <f t="shared" si="2"/>
        <v>121119.265</v>
      </c>
      <c r="G2048" s="30" t="str">
        <f t="shared" si="3"/>
        <v>#N/A</v>
      </c>
      <c r="H2048" s="67">
        <f t="shared" si="4"/>
        <v>121119.265</v>
      </c>
    </row>
    <row r="2049">
      <c r="A2049" s="26">
        <v>44052.0</v>
      </c>
      <c r="B2049" s="30" t="str">
        <f>IFERROR(VLOOKUP(A2049,'_holidays'!A2049:B4154,2, false),"Ns")</f>
        <v>N</v>
      </c>
      <c r="C2049" s="30" t="str">
        <f>IFERROR(VLOOKUP(A2049,'_holidays'!A2049:C4154,3,False),"Ns")</f>
        <v>N</v>
      </c>
      <c r="D2049" s="27">
        <v>111165.955</v>
      </c>
      <c r="E2049" s="27" t="str">
        <f t="shared" si="1"/>
        <v>#N/A</v>
      </c>
      <c r="F2049" s="37">
        <f t="shared" si="2"/>
        <v>111165.955</v>
      </c>
      <c r="G2049" s="30" t="str">
        <f t="shared" si="3"/>
        <v>#N/A</v>
      </c>
      <c r="H2049" s="67">
        <f t="shared" si="4"/>
        <v>111165.955</v>
      </c>
    </row>
    <row r="2050">
      <c r="A2050" s="26">
        <v>44053.0</v>
      </c>
      <c r="B2050" s="30" t="str">
        <f>IFERROR(VLOOKUP(A2050,'_holidays'!A2050:B4155,2, false),"Ns")</f>
        <v>Ns</v>
      </c>
      <c r="C2050" s="30" t="str">
        <f>IFERROR(VLOOKUP(A2050,'_holidays'!A2050:C4155,3,False),"Ns")</f>
        <v>Ns</v>
      </c>
      <c r="D2050" s="27">
        <v>125959.75</v>
      </c>
      <c r="E2050" s="27" t="str">
        <f t="shared" si="1"/>
        <v>#N/A</v>
      </c>
      <c r="F2050" s="30" t="str">
        <f t="shared" si="2"/>
        <v>#N/A</v>
      </c>
      <c r="G2050" s="30" t="str">
        <f t="shared" si="3"/>
        <v>#N/A</v>
      </c>
      <c r="H2050" s="65" t="str">
        <f t="shared" si="4"/>
        <v>#N/A</v>
      </c>
    </row>
    <row r="2051">
      <c r="A2051" s="26">
        <v>44054.0</v>
      </c>
      <c r="B2051" s="30" t="str">
        <f>IFERROR(VLOOKUP(A2051,'_holidays'!A2051:B4156,2, false),"Ns")</f>
        <v>Ns</v>
      </c>
      <c r="C2051" s="30" t="str">
        <f>IFERROR(VLOOKUP(A2051,'_holidays'!A2051:C4156,3,False),"Ns")</f>
        <v>Ns</v>
      </c>
      <c r="D2051" s="27">
        <v>130141.225</v>
      </c>
      <c r="E2051" s="27" t="str">
        <f t="shared" si="1"/>
        <v>#N/A</v>
      </c>
      <c r="F2051" s="30" t="str">
        <f t="shared" si="2"/>
        <v>#N/A</v>
      </c>
      <c r="G2051" s="30" t="str">
        <f t="shared" si="3"/>
        <v>#N/A</v>
      </c>
      <c r="H2051" s="65" t="str">
        <f t="shared" si="4"/>
        <v>#N/A</v>
      </c>
    </row>
    <row r="2052">
      <c r="A2052" s="26">
        <v>44055.0</v>
      </c>
      <c r="B2052" s="30" t="str">
        <f>IFERROR(VLOOKUP(A2052,'_holidays'!A2052:B4157,2, false),"Ns")</f>
        <v>Ns</v>
      </c>
      <c r="C2052" s="30" t="str">
        <f>IFERROR(VLOOKUP(A2052,'_holidays'!A2052:C4157,3,False),"Ns")</f>
        <v>Ns</v>
      </c>
      <c r="D2052" s="27">
        <v>127945.31</v>
      </c>
      <c r="E2052" s="27" t="str">
        <f t="shared" si="1"/>
        <v>#N/A</v>
      </c>
      <c r="F2052" s="30" t="str">
        <f t="shared" si="2"/>
        <v>#N/A</v>
      </c>
      <c r="G2052" s="30" t="str">
        <f t="shared" si="3"/>
        <v>#N/A</v>
      </c>
      <c r="H2052" s="65" t="str">
        <f t="shared" si="4"/>
        <v>#N/A</v>
      </c>
    </row>
    <row r="2053">
      <c r="A2053" s="26">
        <v>44056.0</v>
      </c>
      <c r="B2053" s="30" t="str">
        <f>IFERROR(VLOOKUP(A2053,'_holidays'!A2053:B4158,2, false),"Ns")</f>
        <v>N</v>
      </c>
      <c r="C2053" s="30" t="str">
        <f>IFERROR(VLOOKUP(A2053,'_holidays'!A2053:C4158,3,False),"Ns")</f>
        <v>N</v>
      </c>
      <c r="D2053" s="27">
        <v>121914.44</v>
      </c>
      <c r="E2053" s="27" t="str">
        <f t="shared" si="1"/>
        <v>#N/A</v>
      </c>
      <c r="F2053" s="37">
        <f t="shared" si="2"/>
        <v>121914.44</v>
      </c>
      <c r="G2053" s="30" t="str">
        <f t="shared" si="3"/>
        <v>#N/A</v>
      </c>
      <c r="H2053" s="67">
        <f t="shared" si="4"/>
        <v>121914.44</v>
      </c>
    </row>
    <row r="2054">
      <c r="A2054" s="26">
        <v>44057.0</v>
      </c>
      <c r="B2054" s="30" t="str">
        <f>IFERROR(VLOOKUP(A2054,'_holidays'!A2054:B4159,2, false),"Ns")</f>
        <v>N</v>
      </c>
      <c r="C2054" s="30" t="str">
        <f>IFERROR(VLOOKUP(A2054,'_holidays'!A2054:C4159,3,False),"Ns")</f>
        <v>N</v>
      </c>
      <c r="D2054" s="27">
        <v>124640.09</v>
      </c>
      <c r="E2054" s="27" t="str">
        <f t="shared" si="1"/>
        <v>#N/A</v>
      </c>
      <c r="F2054" s="37">
        <f t="shared" si="2"/>
        <v>124640.09</v>
      </c>
      <c r="G2054" s="30" t="str">
        <f t="shared" si="3"/>
        <v>#N/A</v>
      </c>
      <c r="H2054" s="67">
        <f t="shared" si="4"/>
        <v>124640.09</v>
      </c>
    </row>
    <row r="2055">
      <c r="A2055" s="26">
        <v>44058.0</v>
      </c>
      <c r="B2055" s="30" t="str">
        <f>IFERROR(VLOOKUP(A2055,'_holidays'!A2055:B4160,2, false),"Ns")</f>
        <v>N</v>
      </c>
      <c r="C2055" s="30" t="str">
        <f>IFERROR(VLOOKUP(A2055,'_holidays'!A2055:C4160,3,False),"Ns")</f>
        <v>N</v>
      </c>
      <c r="D2055" s="27">
        <v>113755.18</v>
      </c>
      <c r="E2055" s="27" t="str">
        <f t="shared" si="1"/>
        <v>#N/A</v>
      </c>
      <c r="F2055" s="37">
        <f t="shared" si="2"/>
        <v>113755.18</v>
      </c>
      <c r="G2055" s="30" t="str">
        <f t="shared" si="3"/>
        <v>#N/A</v>
      </c>
      <c r="H2055" s="67">
        <f t="shared" si="4"/>
        <v>113755.18</v>
      </c>
    </row>
    <row r="2056">
      <c r="A2056" s="26">
        <v>44059.0</v>
      </c>
      <c r="B2056" s="30" t="str">
        <f>IFERROR(VLOOKUP(A2056,'_holidays'!A2056:B4161,2, false),"Ns")</f>
        <v>N</v>
      </c>
      <c r="C2056" s="30" t="str">
        <f>IFERROR(VLOOKUP(A2056,'_holidays'!A2056:C4161,3,False),"Ns")</f>
        <v>N</v>
      </c>
      <c r="D2056" s="27">
        <v>111034.745</v>
      </c>
      <c r="E2056" s="27" t="str">
        <f t="shared" si="1"/>
        <v>#N/A</v>
      </c>
      <c r="F2056" s="37">
        <f t="shared" si="2"/>
        <v>111034.745</v>
      </c>
      <c r="G2056" s="30" t="str">
        <f t="shared" si="3"/>
        <v>#N/A</v>
      </c>
      <c r="H2056" s="67">
        <f t="shared" si="4"/>
        <v>111034.745</v>
      </c>
    </row>
    <row r="2057">
      <c r="A2057" s="26">
        <v>44060.0</v>
      </c>
      <c r="B2057" s="30" t="str">
        <f>IFERROR(VLOOKUP(A2057,'_holidays'!A2057:B4162,2, false),"Ns")</f>
        <v>N</v>
      </c>
      <c r="C2057" s="30" t="str">
        <f>IFERROR(VLOOKUP(A2057,'_holidays'!A2057:C4162,3,False),"Ns")</f>
        <v>N</v>
      </c>
      <c r="D2057" s="27">
        <v>121520.57</v>
      </c>
      <c r="E2057" s="27" t="str">
        <f t="shared" si="1"/>
        <v>#N/A</v>
      </c>
      <c r="F2057" s="37">
        <f t="shared" si="2"/>
        <v>121520.57</v>
      </c>
      <c r="G2057" s="30" t="str">
        <f t="shared" si="3"/>
        <v>#N/A</v>
      </c>
      <c r="H2057" s="67">
        <f t="shared" si="4"/>
        <v>121520.57</v>
      </c>
    </row>
    <row r="2058">
      <c r="A2058" s="26">
        <v>44061.0</v>
      </c>
      <c r="B2058" s="30" t="str">
        <f>IFERROR(VLOOKUP(A2058,'_holidays'!A2058:B4163,2, false),"Ns")</f>
        <v>N</v>
      </c>
      <c r="C2058" s="30" t="str">
        <f>IFERROR(VLOOKUP(A2058,'_holidays'!A2058:C4163,3,False),"Ns")</f>
        <v>N</v>
      </c>
      <c r="D2058" s="27">
        <v>119321.855</v>
      </c>
      <c r="E2058" s="27" t="str">
        <f t="shared" si="1"/>
        <v>#N/A</v>
      </c>
      <c r="F2058" s="37">
        <f t="shared" si="2"/>
        <v>119321.855</v>
      </c>
      <c r="G2058" s="30" t="str">
        <f t="shared" si="3"/>
        <v>#N/A</v>
      </c>
      <c r="H2058" s="67">
        <f t="shared" si="4"/>
        <v>119321.855</v>
      </c>
    </row>
    <row r="2059">
      <c r="A2059" s="26">
        <v>44062.0</v>
      </c>
      <c r="B2059" s="30" t="str">
        <f>IFERROR(VLOOKUP(A2059,'_holidays'!A2059:B4164,2, false),"Ns")</f>
        <v>N</v>
      </c>
      <c r="C2059" s="30" t="str">
        <f>IFERROR(VLOOKUP(A2059,'_holidays'!A2059:C4164,3,False),"Ns")</f>
        <v>N</v>
      </c>
      <c r="D2059" s="27">
        <v>129884.75</v>
      </c>
      <c r="E2059" s="27" t="str">
        <f t="shared" si="1"/>
        <v>#N/A</v>
      </c>
      <c r="F2059" s="37">
        <f t="shared" si="2"/>
        <v>129884.75</v>
      </c>
      <c r="G2059" s="30" t="str">
        <f t="shared" si="3"/>
        <v>#N/A</v>
      </c>
      <c r="H2059" s="67">
        <f t="shared" si="4"/>
        <v>129884.75</v>
      </c>
    </row>
    <row r="2060">
      <c r="A2060" s="26">
        <v>44063.0</v>
      </c>
      <c r="B2060" s="30" t="str">
        <f>IFERROR(VLOOKUP(A2060,'_holidays'!A2060:B4165,2, false),"Ns")</f>
        <v>N</v>
      </c>
      <c r="C2060" s="30" t="str">
        <f>IFERROR(VLOOKUP(A2060,'_holidays'!A2060:C4165,3,False),"Ns")</f>
        <v>N</v>
      </c>
      <c r="D2060" s="27">
        <v>123490.855</v>
      </c>
      <c r="E2060" s="27" t="str">
        <f t="shared" si="1"/>
        <v>#N/A</v>
      </c>
      <c r="F2060" s="37">
        <f t="shared" si="2"/>
        <v>123490.855</v>
      </c>
      <c r="G2060" s="30" t="str">
        <f t="shared" si="3"/>
        <v>#N/A</v>
      </c>
      <c r="H2060" s="67">
        <f t="shared" si="4"/>
        <v>123490.855</v>
      </c>
    </row>
    <row r="2061">
      <c r="A2061" s="26">
        <v>44064.0</v>
      </c>
      <c r="B2061" s="30" t="str">
        <f>IFERROR(VLOOKUP(A2061,'_holidays'!A2061:B4166,2, false),"Ns")</f>
        <v>N</v>
      </c>
      <c r="C2061" s="30" t="str">
        <f>IFERROR(VLOOKUP(A2061,'_holidays'!A2061:C4166,3,False),"Ns")</f>
        <v>N</v>
      </c>
      <c r="D2061" s="27">
        <v>125707.04</v>
      </c>
      <c r="E2061" s="27" t="str">
        <f t="shared" si="1"/>
        <v>#N/A</v>
      </c>
      <c r="F2061" s="37">
        <f t="shared" si="2"/>
        <v>125707.04</v>
      </c>
      <c r="G2061" s="30" t="str">
        <f t="shared" si="3"/>
        <v>#N/A</v>
      </c>
      <c r="H2061" s="67">
        <f t="shared" si="4"/>
        <v>125707.04</v>
      </c>
    </row>
    <row r="2062">
      <c r="A2062" s="26">
        <v>44065.0</v>
      </c>
      <c r="B2062" s="30" t="str">
        <f>IFERROR(VLOOKUP(A2062,'_holidays'!A2062:B4167,2, false),"Ns")</f>
        <v>N</v>
      </c>
      <c r="C2062" s="30" t="str">
        <f>IFERROR(VLOOKUP(A2062,'_holidays'!A2062:C4167,3,False),"Ns")</f>
        <v>N</v>
      </c>
      <c r="D2062" s="27">
        <v>127131.37</v>
      </c>
      <c r="E2062" s="27" t="str">
        <f t="shared" si="1"/>
        <v>#N/A</v>
      </c>
      <c r="F2062" s="37">
        <f t="shared" si="2"/>
        <v>127131.37</v>
      </c>
      <c r="G2062" s="30" t="str">
        <f t="shared" si="3"/>
        <v>#N/A</v>
      </c>
      <c r="H2062" s="67">
        <f t="shared" si="4"/>
        <v>127131.37</v>
      </c>
    </row>
    <row r="2063">
      <c r="A2063" s="26">
        <v>44066.0</v>
      </c>
      <c r="B2063" s="30" t="str">
        <f>IFERROR(VLOOKUP(A2063,'_holidays'!A2063:B4168,2, false),"Ns")</f>
        <v>N</v>
      </c>
      <c r="C2063" s="30" t="str">
        <f>IFERROR(VLOOKUP(A2063,'_holidays'!A2063:C4168,3,False),"Ns")</f>
        <v>N</v>
      </c>
      <c r="D2063" s="27">
        <v>117125.065</v>
      </c>
      <c r="E2063" s="27" t="str">
        <f t="shared" si="1"/>
        <v>#N/A</v>
      </c>
      <c r="F2063" s="37">
        <f t="shared" si="2"/>
        <v>117125.065</v>
      </c>
      <c r="G2063" s="30" t="str">
        <f t="shared" si="3"/>
        <v>#N/A</v>
      </c>
      <c r="H2063" s="67">
        <f t="shared" si="4"/>
        <v>117125.065</v>
      </c>
    </row>
    <row r="2064">
      <c r="A2064" s="26">
        <v>44067.0</v>
      </c>
      <c r="B2064" s="30" t="str">
        <f>IFERROR(VLOOKUP(A2064,'_holidays'!A2064:B4169,2, false),"Ns")</f>
        <v>N</v>
      </c>
      <c r="C2064" s="30" t="str">
        <f>IFERROR(VLOOKUP(A2064,'_holidays'!A2064:C4169,3,False),"Ns")</f>
        <v>N</v>
      </c>
      <c r="D2064" s="27">
        <v>134984.79</v>
      </c>
      <c r="E2064" s="27" t="str">
        <f t="shared" si="1"/>
        <v>#N/A</v>
      </c>
      <c r="F2064" s="37">
        <f t="shared" si="2"/>
        <v>134984.79</v>
      </c>
      <c r="G2064" s="30" t="str">
        <f t="shared" si="3"/>
        <v>#N/A</v>
      </c>
      <c r="H2064" s="67">
        <f t="shared" si="4"/>
        <v>134984.79</v>
      </c>
    </row>
    <row r="2065">
      <c r="A2065" s="26">
        <v>44068.0</v>
      </c>
      <c r="B2065" s="30" t="str">
        <f>IFERROR(VLOOKUP(A2065,'_holidays'!A2065:B4170,2, false),"Ns")</f>
        <v>N</v>
      </c>
      <c r="C2065" s="30" t="str">
        <f>IFERROR(VLOOKUP(A2065,'_holidays'!A2065:C4170,3,False),"Ns")</f>
        <v>N</v>
      </c>
      <c r="D2065" s="27">
        <v>138437.855</v>
      </c>
      <c r="E2065" s="27" t="str">
        <f t="shared" si="1"/>
        <v>#N/A</v>
      </c>
      <c r="F2065" s="37">
        <f t="shared" si="2"/>
        <v>138437.855</v>
      </c>
      <c r="G2065" s="30" t="str">
        <f t="shared" si="3"/>
        <v>#N/A</v>
      </c>
      <c r="H2065" s="67">
        <f t="shared" si="4"/>
        <v>138437.855</v>
      </c>
    </row>
    <row r="2066">
      <c r="A2066" s="26">
        <v>44069.0</v>
      </c>
      <c r="B2066" s="30" t="str">
        <f>IFERROR(VLOOKUP(A2066,'_holidays'!A2066:B4171,2, false),"Ns")</f>
        <v>N</v>
      </c>
      <c r="C2066" s="30" t="str">
        <f>IFERROR(VLOOKUP(A2066,'_holidays'!A2066:C4171,3,False),"Ns")</f>
        <v>N</v>
      </c>
      <c r="D2066" s="27">
        <v>129322.31</v>
      </c>
      <c r="E2066" s="27" t="str">
        <f t="shared" si="1"/>
        <v>#N/A</v>
      </c>
      <c r="F2066" s="37">
        <f t="shared" si="2"/>
        <v>129322.31</v>
      </c>
      <c r="G2066" s="30" t="str">
        <f t="shared" si="3"/>
        <v>#N/A</v>
      </c>
      <c r="H2066" s="67">
        <f t="shared" si="4"/>
        <v>129322.31</v>
      </c>
    </row>
    <row r="2067">
      <c r="A2067" s="26">
        <v>44070.0</v>
      </c>
      <c r="B2067" s="30" t="str">
        <f>IFERROR(VLOOKUP(A2067,'_holidays'!A2067:B4172,2, false),"Ns")</f>
        <v>N</v>
      </c>
      <c r="C2067" s="30" t="str">
        <f>IFERROR(VLOOKUP(A2067,'_holidays'!A2067:C4172,3,False),"Ns")</f>
        <v>N</v>
      </c>
      <c r="D2067" s="27">
        <v>119044.425</v>
      </c>
      <c r="E2067" s="27" t="str">
        <f t="shared" si="1"/>
        <v>#N/A</v>
      </c>
      <c r="F2067" s="37">
        <f t="shared" si="2"/>
        <v>119044.425</v>
      </c>
      <c r="G2067" s="30" t="str">
        <f t="shared" si="3"/>
        <v>#N/A</v>
      </c>
      <c r="H2067" s="67">
        <f t="shared" si="4"/>
        <v>119044.425</v>
      </c>
    </row>
    <row r="2068">
      <c r="A2068" s="26">
        <v>44071.0</v>
      </c>
      <c r="B2068" s="30" t="str">
        <f>IFERROR(VLOOKUP(A2068,'_holidays'!A2068:B4173,2, false),"Ns")</f>
        <v>N</v>
      </c>
      <c r="C2068" s="30" t="str">
        <f>IFERROR(VLOOKUP(A2068,'_holidays'!A2068:C4173,3,False),"Ns")</f>
        <v>N</v>
      </c>
      <c r="D2068" s="27">
        <v>118809.08</v>
      </c>
      <c r="E2068" s="27" t="str">
        <f t="shared" si="1"/>
        <v>#N/A</v>
      </c>
      <c r="F2068" s="37">
        <f t="shared" si="2"/>
        <v>118809.08</v>
      </c>
      <c r="G2068" s="30" t="str">
        <f t="shared" si="3"/>
        <v>#N/A</v>
      </c>
      <c r="H2068" s="67">
        <f t="shared" si="4"/>
        <v>118809.08</v>
      </c>
    </row>
    <row r="2069">
      <c r="A2069" s="26">
        <v>44072.0</v>
      </c>
      <c r="B2069" s="30" t="str">
        <f>IFERROR(VLOOKUP(A2069,'_holidays'!A2069:B4174,2, false),"Ns")</f>
        <v>N</v>
      </c>
      <c r="C2069" s="30" t="str">
        <f>IFERROR(VLOOKUP(A2069,'_holidays'!A2069:C4174,3,False),"Ns")</f>
        <v>N</v>
      </c>
      <c r="D2069" s="27">
        <v>100166.885</v>
      </c>
      <c r="E2069" s="27" t="str">
        <f t="shared" si="1"/>
        <v>#N/A</v>
      </c>
      <c r="F2069" s="37">
        <f t="shared" si="2"/>
        <v>100166.885</v>
      </c>
      <c r="G2069" s="30" t="str">
        <f t="shared" si="3"/>
        <v>#N/A</v>
      </c>
      <c r="H2069" s="67">
        <f t="shared" si="4"/>
        <v>100166.885</v>
      </c>
    </row>
    <row r="2070">
      <c r="A2070" s="26">
        <v>44073.0</v>
      </c>
      <c r="B2070" s="30" t="str">
        <f>IFERROR(VLOOKUP(A2070,'_holidays'!A2070:B4175,2, false),"Ns")</f>
        <v>N</v>
      </c>
      <c r="C2070" s="30" t="str">
        <f>IFERROR(VLOOKUP(A2070,'_holidays'!A2070:C4175,3,False),"Ns")</f>
        <v>N</v>
      </c>
      <c r="D2070" s="27">
        <v>98917.175</v>
      </c>
      <c r="E2070" s="27" t="str">
        <f t="shared" si="1"/>
        <v>#N/A</v>
      </c>
      <c r="F2070" s="37">
        <f t="shared" si="2"/>
        <v>98917.175</v>
      </c>
      <c r="G2070" s="30" t="str">
        <f t="shared" si="3"/>
        <v>#N/A</v>
      </c>
      <c r="H2070" s="67">
        <f t="shared" si="4"/>
        <v>98917.175</v>
      </c>
    </row>
    <row r="2071">
      <c r="A2071" s="26">
        <v>44074.0</v>
      </c>
      <c r="B2071" s="30" t="str">
        <f>IFERROR(VLOOKUP(A2071,'_holidays'!A2071:B4176,2, false),"Ns")</f>
        <v>N</v>
      </c>
      <c r="C2071" s="30" t="str">
        <f>IFERROR(VLOOKUP(A2071,'_holidays'!A2071:C4176,3,False),"Ns")</f>
        <v>N</v>
      </c>
      <c r="D2071" s="27">
        <v>121605.395</v>
      </c>
      <c r="E2071" s="27" t="str">
        <f t="shared" si="1"/>
        <v>#N/A</v>
      </c>
      <c r="F2071" s="37">
        <f t="shared" si="2"/>
        <v>121605.395</v>
      </c>
      <c r="G2071" s="30" t="str">
        <f t="shared" si="3"/>
        <v>#N/A</v>
      </c>
      <c r="H2071" s="67">
        <f t="shared" si="4"/>
        <v>121605.395</v>
      </c>
    </row>
    <row r="2072">
      <c r="A2072" s="26">
        <v>44075.0</v>
      </c>
      <c r="B2072" s="30" t="str">
        <f>IFERROR(VLOOKUP(A2072,'_holidays'!A2072:B4177,2, false),"Ns")</f>
        <v>Ns</v>
      </c>
      <c r="C2072" s="30" t="str">
        <f>IFERROR(VLOOKUP(A2072,'_holidays'!A2072:C4177,3,False),"Ns")</f>
        <v>Ns</v>
      </c>
      <c r="D2072" s="27">
        <v>119645.18</v>
      </c>
      <c r="E2072" s="27" t="str">
        <f t="shared" si="1"/>
        <v>#N/A</v>
      </c>
      <c r="F2072" s="30" t="str">
        <f t="shared" si="2"/>
        <v>#N/A</v>
      </c>
      <c r="G2072" s="30" t="str">
        <f t="shared" si="3"/>
        <v>#N/A</v>
      </c>
      <c r="H2072" s="65" t="str">
        <f t="shared" si="4"/>
        <v>#N/A</v>
      </c>
    </row>
    <row r="2073">
      <c r="A2073" s="26">
        <v>44076.0</v>
      </c>
      <c r="B2073" s="30" t="str">
        <f>IFERROR(VLOOKUP(A2073,'_holidays'!A2073:B4178,2, false),"Ns")</f>
        <v>Ns</v>
      </c>
      <c r="C2073" s="30" t="str">
        <f>IFERROR(VLOOKUP(A2073,'_holidays'!A2073:C4178,3,False),"Ns")</f>
        <v>Ns</v>
      </c>
      <c r="D2073" s="27">
        <v>113547.67</v>
      </c>
      <c r="E2073" s="27" t="str">
        <f t="shared" si="1"/>
        <v>#N/A</v>
      </c>
      <c r="F2073" s="30" t="str">
        <f t="shared" si="2"/>
        <v>#N/A</v>
      </c>
      <c r="G2073" s="30" t="str">
        <f t="shared" si="3"/>
        <v>#N/A</v>
      </c>
      <c r="H2073" s="65" t="str">
        <f t="shared" si="4"/>
        <v>#N/A</v>
      </c>
    </row>
    <row r="2074">
      <c r="A2074" s="26">
        <v>44077.0</v>
      </c>
      <c r="B2074" s="30" t="str">
        <f>IFERROR(VLOOKUP(A2074,'_holidays'!A2074:B4179,2, false),"Ns")</f>
        <v>Ns</v>
      </c>
      <c r="C2074" s="30" t="str">
        <f>IFERROR(VLOOKUP(A2074,'_holidays'!A2074:C4179,3,False),"Ns")</f>
        <v>Ns</v>
      </c>
      <c r="D2074" s="27">
        <v>109327.46</v>
      </c>
      <c r="E2074" s="27" t="str">
        <f t="shared" si="1"/>
        <v>#N/A</v>
      </c>
      <c r="F2074" s="30" t="str">
        <f t="shared" si="2"/>
        <v>#N/A</v>
      </c>
      <c r="G2074" s="30" t="str">
        <f t="shared" si="3"/>
        <v>#N/A</v>
      </c>
      <c r="H2074" s="65" t="str">
        <f t="shared" si="4"/>
        <v>#N/A</v>
      </c>
    </row>
    <row r="2075">
      <c r="A2075" s="26">
        <v>44078.0</v>
      </c>
      <c r="B2075" s="30" t="str">
        <f>IFERROR(VLOOKUP(A2075,'_holidays'!A2075:B4180,2, false),"Ns")</f>
        <v>Ns</v>
      </c>
      <c r="C2075" s="30" t="str">
        <f>IFERROR(VLOOKUP(A2075,'_holidays'!A2075:C4180,3,False),"Ns")</f>
        <v>Ns</v>
      </c>
      <c r="D2075" s="27">
        <v>114865.645</v>
      </c>
      <c r="E2075" s="27" t="str">
        <f t="shared" si="1"/>
        <v>#N/A</v>
      </c>
      <c r="F2075" s="30" t="str">
        <f t="shared" si="2"/>
        <v>#N/A</v>
      </c>
      <c r="G2075" s="30" t="str">
        <f t="shared" si="3"/>
        <v>#N/A</v>
      </c>
      <c r="H2075" s="65" t="str">
        <f t="shared" si="4"/>
        <v>#N/A</v>
      </c>
    </row>
    <row r="2076">
      <c r="A2076" s="26">
        <v>44079.0</v>
      </c>
      <c r="B2076" s="30" t="str">
        <f>IFERROR(VLOOKUP(A2076,'_holidays'!A2076:B4181,2, false),"Ns")</f>
        <v>Ns</v>
      </c>
      <c r="C2076" s="30" t="str">
        <f>IFERROR(VLOOKUP(A2076,'_holidays'!A2076:C4181,3,False),"Ns")</f>
        <v>Ns</v>
      </c>
      <c r="D2076" s="27">
        <v>105534.01</v>
      </c>
      <c r="E2076" s="27" t="str">
        <f t="shared" si="1"/>
        <v>#N/A</v>
      </c>
      <c r="F2076" s="30" t="str">
        <f t="shared" si="2"/>
        <v>#N/A</v>
      </c>
      <c r="G2076" s="30" t="str">
        <f t="shared" si="3"/>
        <v>#N/A</v>
      </c>
      <c r="H2076" s="65" t="str">
        <f t="shared" si="4"/>
        <v>#N/A</v>
      </c>
    </row>
    <row r="2077">
      <c r="A2077" s="26">
        <v>44080.0</v>
      </c>
      <c r="B2077" s="30" t="str">
        <f>IFERROR(VLOOKUP(A2077,'_holidays'!A2077:B4182,2, false),"Ns")</f>
        <v>Ns</v>
      </c>
      <c r="C2077" s="30" t="str">
        <f>IFERROR(VLOOKUP(A2077,'_holidays'!A2077:C4182,3,False),"Ns")</f>
        <v>Ns</v>
      </c>
      <c r="D2077" s="27">
        <v>95865.14</v>
      </c>
      <c r="E2077" s="27" t="str">
        <f t="shared" si="1"/>
        <v>#N/A</v>
      </c>
      <c r="F2077" s="30" t="str">
        <f t="shared" si="2"/>
        <v>#N/A</v>
      </c>
      <c r="G2077" s="30" t="str">
        <f t="shared" si="3"/>
        <v>#N/A</v>
      </c>
      <c r="H2077" s="65" t="str">
        <f t="shared" si="4"/>
        <v>#N/A</v>
      </c>
    </row>
    <row r="2078">
      <c r="A2078" s="26">
        <v>44081.0</v>
      </c>
      <c r="B2078" s="30" t="str">
        <f>IFERROR(VLOOKUP(A2078,'_holidays'!A2078:B4183,2, false),"Ns")</f>
        <v>Ns</v>
      </c>
      <c r="C2078" s="30" t="str">
        <f>IFERROR(VLOOKUP(A2078,'_holidays'!A2078:C4183,3,False),"Ns")</f>
        <v>Ns</v>
      </c>
      <c r="D2078" s="27">
        <v>99778.2</v>
      </c>
      <c r="E2078" s="27" t="str">
        <f t="shared" si="1"/>
        <v>#N/A</v>
      </c>
      <c r="F2078" s="30" t="str">
        <f t="shared" si="2"/>
        <v>#N/A</v>
      </c>
      <c r="G2078" s="30" t="str">
        <f t="shared" si="3"/>
        <v>#N/A</v>
      </c>
      <c r="H2078" s="65" t="str">
        <f t="shared" si="4"/>
        <v>#N/A</v>
      </c>
    </row>
    <row r="2079">
      <c r="A2079" s="26">
        <v>44082.0</v>
      </c>
      <c r="B2079" s="30" t="str">
        <f>IFERROR(VLOOKUP(A2079,'_holidays'!A2079:B4184,2, false),"Ns")</f>
        <v>Ns</v>
      </c>
      <c r="C2079" s="30" t="str">
        <f>IFERROR(VLOOKUP(A2079,'_holidays'!A2079:C4184,3,False),"Ns")</f>
        <v>Ns</v>
      </c>
      <c r="D2079" s="27">
        <v>112421.09</v>
      </c>
      <c r="E2079" s="27" t="str">
        <f t="shared" si="1"/>
        <v>#N/A</v>
      </c>
      <c r="F2079" s="30" t="str">
        <f t="shared" si="2"/>
        <v>#N/A</v>
      </c>
      <c r="G2079" s="30" t="str">
        <f t="shared" si="3"/>
        <v>#N/A</v>
      </c>
      <c r="H2079" s="65" t="str">
        <f t="shared" si="4"/>
        <v>#N/A</v>
      </c>
    </row>
    <row r="2080">
      <c r="A2080" s="26">
        <v>44083.0</v>
      </c>
      <c r="B2080" s="30" t="str">
        <f>IFERROR(VLOOKUP(A2080,'_holidays'!A2080:B4185,2, false),"Ns")</f>
        <v>N</v>
      </c>
      <c r="C2080" s="30" t="str">
        <f>IFERROR(VLOOKUP(A2080,'_holidays'!A2080:C4185,3,False),"Ns")</f>
        <v>N</v>
      </c>
      <c r="D2080" s="27">
        <v>112140.47</v>
      </c>
      <c r="E2080" s="27" t="str">
        <f t="shared" si="1"/>
        <v>#N/A</v>
      </c>
      <c r="F2080" s="37">
        <f t="shared" si="2"/>
        <v>112140.47</v>
      </c>
      <c r="G2080" s="30" t="str">
        <f t="shared" si="3"/>
        <v>#N/A</v>
      </c>
      <c r="H2080" s="67">
        <f t="shared" si="4"/>
        <v>112140.47</v>
      </c>
    </row>
    <row r="2081">
      <c r="A2081" s="26">
        <v>44084.0</v>
      </c>
      <c r="B2081" s="30" t="str">
        <f>IFERROR(VLOOKUP(A2081,'_holidays'!A2081:B4186,2, false),"Ns")</f>
        <v>Ns</v>
      </c>
      <c r="C2081" s="30" t="str">
        <f>IFERROR(VLOOKUP(A2081,'_holidays'!A2081:C4186,3,False),"Ns")</f>
        <v>Ns</v>
      </c>
      <c r="D2081" s="27">
        <v>109328.335</v>
      </c>
      <c r="E2081" s="27" t="str">
        <f t="shared" si="1"/>
        <v>#N/A</v>
      </c>
      <c r="F2081" s="30" t="str">
        <f t="shared" si="2"/>
        <v>#N/A</v>
      </c>
      <c r="G2081" s="30" t="str">
        <f t="shared" si="3"/>
        <v>#N/A</v>
      </c>
      <c r="H2081" s="65" t="str">
        <f t="shared" si="4"/>
        <v>#N/A</v>
      </c>
    </row>
    <row r="2082">
      <c r="A2082" s="26">
        <v>44085.0</v>
      </c>
      <c r="B2082" s="30" t="str">
        <f>IFERROR(VLOOKUP(A2082,'_holidays'!A2082:B4187,2, false),"Ns")</f>
        <v>Ns</v>
      </c>
      <c r="C2082" s="30" t="str">
        <f>IFERROR(VLOOKUP(A2082,'_holidays'!A2082:C4187,3,False),"Ns")</f>
        <v>Ns</v>
      </c>
      <c r="D2082" s="27">
        <v>106643.05</v>
      </c>
      <c r="E2082" s="27" t="str">
        <f t="shared" si="1"/>
        <v>#N/A</v>
      </c>
      <c r="F2082" s="30" t="str">
        <f t="shared" si="2"/>
        <v>#N/A</v>
      </c>
      <c r="G2082" s="30" t="str">
        <f t="shared" si="3"/>
        <v>#N/A</v>
      </c>
      <c r="H2082" s="65" t="str">
        <f t="shared" si="4"/>
        <v>#N/A</v>
      </c>
    </row>
    <row r="2083">
      <c r="A2083" s="26">
        <v>44086.0</v>
      </c>
      <c r="B2083" s="30" t="str">
        <f>IFERROR(VLOOKUP(A2083,'_holidays'!A2083:B4188,2, false),"Ns")</f>
        <v>Ns</v>
      </c>
      <c r="C2083" s="30" t="str">
        <f>IFERROR(VLOOKUP(A2083,'_holidays'!A2083:C4188,3,False),"Ns")</f>
        <v>Ns</v>
      </c>
      <c r="D2083" s="27">
        <v>111644.6</v>
      </c>
      <c r="E2083" s="27" t="str">
        <f t="shared" si="1"/>
        <v>#N/A</v>
      </c>
      <c r="F2083" s="30" t="str">
        <f t="shared" si="2"/>
        <v>#N/A</v>
      </c>
      <c r="G2083" s="30" t="str">
        <f t="shared" si="3"/>
        <v>#N/A</v>
      </c>
      <c r="H2083" s="65" t="str">
        <f t="shared" si="4"/>
        <v>#N/A</v>
      </c>
    </row>
    <row r="2084">
      <c r="A2084" s="26">
        <v>44087.0</v>
      </c>
      <c r="B2084" s="30" t="str">
        <f>IFERROR(VLOOKUP(A2084,'_holidays'!A2084:B4189,2, false),"Ns")</f>
        <v>N</v>
      </c>
      <c r="C2084" s="30" t="str">
        <f>IFERROR(VLOOKUP(A2084,'_holidays'!A2084:C4189,3,False),"Ns")</f>
        <v>N</v>
      </c>
      <c r="D2084" s="27">
        <v>96225.91</v>
      </c>
      <c r="E2084" s="27" t="str">
        <f t="shared" si="1"/>
        <v>#N/A</v>
      </c>
      <c r="F2084" s="37">
        <f t="shared" si="2"/>
        <v>96225.91</v>
      </c>
      <c r="G2084" s="30" t="str">
        <f t="shared" si="3"/>
        <v>#N/A</v>
      </c>
      <c r="H2084" s="67">
        <f t="shared" si="4"/>
        <v>96225.91</v>
      </c>
    </row>
    <row r="2085">
      <c r="A2085" s="26">
        <v>44088.0</v>
      </c>
      <c r="B2085" s="30" t="str">
        <f>IFERROR(VLOOKUP(A2085,'_holidays'!A2085:B4190,2, false),"Ns")</f>
        <v>N</v>
      </c>
      <c r="C2085" s="30" t="str">
        <f>IFERROR(VLOOKUP(A2085,'_holidays'!A2085:C4190,3,False),"Ns")</f>
        <v>N</v>
      </c>
      <c r="D2085" s="27">
        <v>107196.61</v>
      </c>
      <c r="E2085" s="27" t="str">
        <f t="shared" si="1"/>
        <v>#N/A</v>
      </c>
      <c r="F2085" s="37">
        <f t="shared" si="2"/>
        <v>107196.61</v>
      </c>
      <c r="G2085" s="30" t="str">
        <f t="shared" si="3"/>
        <v>#N/A</v>
      </c>
      <c r="H2085" s="67">
        <f t="shared" si="4"/>
        <v>107196.61</v>
      </c>
    </row>
    <row r="2086">
      <c r="A2086" s="26">
        <v>44089.0</v>
      </c>
      <c r="B2086" s="30" t="str">
        <f>IFERROR(VLOOKUP(A2086,'_holidays'!A2086:B4191,2, false),"Ns")</f>
        <v>N</v>
      </c>
      <c r="C2086" s="30" t="str">
        <f>IFERROR(VLOOKUP(A2086,'_holidays'!A2086:C4191,3,False),"Ns")</f>
        <v>N</v>
      </c>
      <c r="D2086" s="27">
        <v>113008.77</v>
      </c>
      <c r="E2086" s="27" t="str">
        <f t="shared" si="1"/>
        <v>#N/A</v>
      </c>
      <c r="F2086" s="37">
        <f t="shared" si="2"/>
        <v>113008.77</v>
      </c>
      <c r="G2086" s="30" t="str">
        <f t="shared" si="3"/>
        <v>#N/A</v>
      </c>
      <c r="H2086" s="67">
        <f t="shared" si="4"/>
        <v>113008.77</v>
      </c>
    </row>
    <row r="2087">
      <c r="A2087" s="26">
        <v>44090.0</v>
      </c>
      <c r="B2087" s="30" t="str">
        <f>IFERROR(VLOOKUP(A2087,'_holidays'!A2087:B4192,2, false),"Ns")</f>
        <v>N</v>
      </c>
      <c r="C2087" s="30" t="str">
        <f>IFERROR(VLOOKUP(A2087,'_holidays'!A2087:C4192,3,False),"Ns")</f>
        <v>N</v>
      </c>
      <c r="D2087" s="27">
        <v>110807.72</v>
      </c>
      <c r="E2087" s="27" t="str">
        <f t="shared" si="1"/>
        <v>#N/A</v>
      </c>
      <c r="F2087" s="37">
        <f t="shared" si="2"/>
        <v>110807.72</v>
      </c>
      <c r="G2087" s="30" t="str">
        <f t="shared" si="3"/>
        <v>#N/A</v>
      </c>
      <c r="H2087" s="67">
        <f t="shared" si="4"/>
        <v>110807.72</v>
      </c>
    </row>
    <row r="2088">
      <c r="A2088" s="26">
        <v>44091.0</v>
      </c>
      <c r="B2088" s="30" t="str">
        <f>IFERROR(VLOOKUP(A2088,'_holidays'!A2088:B4193,2, false),"Ns")</f>
        <v>N</v>
      </c>
      <c r="C2088" s="30" t="str">
        <f>IFERROR(VLOOKUP(A2088,'_holidays'!A2088:C4193,3,False),"Ns")</f>
        <v>N</v>
      </c>
      <c r="D2088" s="27">
        <v>115643.44</v>
      </c>
      <c r="E2088" s="27" t="str">
        <f t="shared" si="1"/>
        <v>#N/A</v>
      </c>
      <c r="F2088" s="37">
        <f t="shared" si="2"/>
        <v>115643.44</v>
      </c>
      <c r="G2088" s="30" t="str">
        <f t="shared" si="3"/>
        <v>#N/A</v>
      </c>
      <c r="H2088" s="67">
        <f t="shared" si="4"/>
        <v>115643.44</v>
      </c>
    </row>
    <row r="2089">
      <c r="A2089" s="26">
        <v>44092.0</v>
      </c>
      <c r="B2089" s="30" t="str">
        <f>IFERROR(VLOOKUP(A2089,'_holidays'!A2089:B4194,2, false),"Ns")</f>
        <v>N</v>
      </c>
      <c r="C2089" s="30" t="str">
        <f>IFERROR(VLOOKUP(A2089,'_holidays'!A2089:C4194,3,False),"Ns")</f>
        <v>N</v>
      </c>
      <c r="D2089" s="27">
        <v>112335.7</v>
      </c>
      <c r="E2089" s="27" t="str">
        <f t="shared" si="1"/>
        <v>#N/A</v>
      </c>
      <c r="F2089" s="37">
        <f t="shared" si="2"/>
        <v>112335.7</v>
      </c>
      <c r="G2089" s="30" t="str">
        <f t="shared" si="3"/>
        <v>#N/A</v>
      </c>
      <c r="H2089" s="67">
        <f t="shared" si="4"/>
        <v>112335.7</v>
      </c>
    </row>
    <row r="2090">
      <c r="A2090" s="26">
        <v>44093.0</v>
      </c>
      <c r="B2090" s="30" t="str">
        <f>IFERROR(VLOOKUP(A2090,'_holidays'!A2090:B4195,2, false),"Ns")</f>
        <v>N</v>
      </c>
      <c r="C2090" s="30" t="str">
        <f>IFERROR(VLOOKUP(A2090,'_holidays'!A2090:C4195,3,False),"Ns")</f>
        <v>N</v>
      </c>
      <c r="D2090" s="27">
        <v>93384.0</v>
      </c>
      <c r="E2090" s="27" t="str">
        <f t="shared" si="1"/>
        <v>#N/A</v>
      </c>
      <c r="F2090" s="37">
        <f t="shared" si="2"/>
        <v>93384</v>
      </c>
      <c r="G2090" s="30" t="str">
        <f t="shared" si="3"/>
        <v>#N/A</v>
      </c>
      <c r="H2090" s="67">
        <f t="shared" si="4"/>
        <v>93384</v>
      </c>
    </row>
    <row r="2091">
      <c r="A2091" s="26">
        <v>44094.0</v>
      </c>
      <c r="B2091" s="30" t="str">
        <f>IFERROR(VLOOKUP(A2091,'_holidays'!A2091:B4196,2, false),"Ns")</f>
        <v>N</v>
      </c>
      <c r="C2091" s="30" t="str">
        <f>IFERROR(VLOOKUP(A2091,'_holidays'!A2091:C4196,3,False),"Ns")</f>
        <v>N</v>
      </c>
      <c r="D2091" s="27">
        <v>86891.23</v>
      </c>
      <c r="E2091" s="27" t="str">
        <f t="shared" si="1"/>
        <v>#N/A</v>
      </c>
      <c r="F2091" s="37">
        <f t="shared" si="2"/>
        <v>86891.23</v>
      </c>
      <c r="G2091" s="30" t="str">
        <f t="shared" si="3"/>
        <v>#N/A</v>
      </c>
      <c r="H2091" s="67">
        <f t="shared" si="4"/>
        <v>86891.23</v>
      </c>
    </row>
    <row r="2092">
      <c r="A2092" s="26">
        <v>44095.0</v>
      </c>
      <c r="B2092" s="30" t="str">
        <f>IFERROR(VLOOKUP(A2092,'_holidays'!A2092:B4197,2, false),"Ns")</f>
        <v>N</v>
      </c>
      <c r="C2092" s="30" t="str">
        <f>IFERROR(VLOOKUP(A2092,'_holidays'!A2092:C4197,3,False),"Ns")</f>
        <v>N</v>
      </c>
      <c r="D2092" s="27">
        <v>100977.95</v>
      </c>
      <c r="E2092" s="27" t="str">
        <f t="shared" si="1"/>
        <v>#N/A</v>
      </c>
      <c r="F2092" s="37">
        <f t="shared" si="2"/>
        <v>100977.95</v>
      </c>
      <c r="G2092" s="30" t="str">
        <f t="shared" si="3"/>
        <v>#N/A</v>
      </c>
      <c r="H2092" s="67">
        <f t="shared" si="4"/>
        <v>100977.95</v>
      </c>
    </row>
    <row r="2093">
      <c r="A2093" s="26">
        <v>44096.0</v>
      </c>
      <c r="B2093" s="30" t="str">
        <f>IFERROR(VLOOKUP(A2093,'_holidays'!A2093:B4198,2, false),"Ns")</f>
        <v>N</v>
      </c>
      <c r="C2093" s="30" t="str">
        <f>IFERROR(VLOOKUP(A2093,'_holidays'!A2093:C4198,3,False),"Ns")</f>
        <v>N</v>
      </c>
      <c r="D2093" s="27">
        <v>103200.64</v>
      </c>
      <c r="E2093" s="27" t="str">
        <f t="shared" si="1"/>
        <v>#N/A</v>
      </c>
      <c r="F2093" s="37">
        <f t="shared" si="2"/>
        <v>103200.64</v>
      </c>
      <c r="G2093" s="30" t="str">
        <f t="shared" si="3"/>
        <v>#N/A</v>
      </c>
      <c r="H2093" s="67">
        <f t="shared" si="4"/>
        <v>103200.64</v>
      </c>
    </row>
    <row r="2094">
      <c r="A2094" s="26">
        <v>44097.0</v>
      </c>
      <c r="B2094" s="30" t="str">
        <f>IFERROR(VLOOKUP(A2094,'_holidays'!A2094:B4199,2, false),"Ns")</f>
        <v>N</v>
      </c>
      <c r="C2094" s="30" t="str">
        <f>IFERROR(VLOOKUP(A2094,'_holidays'!A2094:C4199,3,False),"Ns")</f>
        <v>N</v>
      </c>
      <c r="D2094" s="27">
        <v>112412.445</v>
      </c>
      <c r="E2094" s="27" t="str">
        <f t="shared" si="1"/>
        <v>#N/A</v>
      </c>
      <c r="F2094" s="37">
        <f t="shared" si="2"/>
        <v>112412.445</v>
      </c>
      <c r="G2094" s="30" t="str">
        <f t="shared" si="3"/>
        <v>#N/A</v>
      </c>
      <c r="H2094" s="67">
        <f t="shared" si="4"/>
        <v>112412.445</v>
      </c>
    </row>
    <row r="2095">
      <c r="A2095" s="26">
        <v>44098.0</v>
      </c>
      <c r="B2095" s="30" t="str">
        <f>IFERROR(VLOOKUP(A2095,'_holidays'!A2095:B4200,2, false),"Ns")</f>
        <v>N</v>
      </c>
      <c r="C2095" s="30" t="str">
        <f>IFERROR(VLOOKUP(A2095,'_holidays'!A2095:C4200,3,False),"Ns")</f>
        <v>N</v>
      </c>
      <c r="D2095" s="27">
        <v>117535.715</v>
      </c>
      <c r="E2095" s="27" t="str">
        <f t="shared" si="1"/>
        <v>#N/A</v>
      </c>
      <c r="F2095" s="37">
        <f t="shared" si="2"/>
        <v>117535.715</v>
      </c>
      <c r="G2095" s="30" t="str">
        <f t="shared" si="3"/>
        <v>#N/A</v>
      </c>
      <c r="H2095" s="67">
        <f t="shared" si="4"/>
        <v>117535.715</v>
      </c>
    </row>
    <row r="2096">
      <c r="A2096" s="26">
        <v>44099.0</v>
      </c>
      <c r="B2096" s="30" t="str">
        <f>IFERROR(VLOOKUP(A2096,'_holidays'!A2096:B4201,2, false),"Ns")</f>
        <v>N</v>
      </c>
      <c r="C2096" s="30" t="str">
        <f>IFERROR(VLOOKUP(A2096,'_holidays'!A2096:C4201,3,False),"Ns")</f>
        <v>N</v>
      </c>
      <c r="D2096" s="27">
        <v>126354.68</v>
      </c>
      <c r="E2096" s="27" t="str">
        <f t="shared" si="1"/>
        <v>#N/A</v>
      </c>
      <c r="F2096" s="37">
        <f t="shared" si="2"/>
        <v>126354.68</v>
      </c>
      <c r="G2096" s="30" t="str">
        <f t="shared" si="3"/>
        <v>#N/A</v>
      </c>
      <c r="H2096" s="67">
        <f t="shared" si="4"/>
        <v>126354.68</v>
      </c>
    </row>
    <row r="2097">
      <c r="A2097" s="26">
        <v>44100.0</v>
      </c>
      <c r="B2097" s="30" t="str">
        <f>IFERROR(VLOOKUP(A2097,'_holidays'!A2097:B4202,2, false),"Ns")</f>
        <v>N</v>
      </c>
      <c r="C2097" s="30" t="str">
        <f>IFERROR(VLOOKUP(A2097,'_holidays'!A2097:C4202,3,False),"Ns")</f>
        <v>N</v>
      </c>
      <c r="D2097" s="27">
        <v>106694.965</v>
      </c>
      <c r="E2097" s="27" t="str">
        <f t="shared" si="1"/>
        <v>#N/A</v>
      </c>
      <c r="F2097" s="37">
        <f t="shared" si="2"/>
        <v>106694.965</v>
      </c>
      <c r="G2097" s="30" t="str">
        <f t="shared" si="3"/>
        <v>#N/A</v>
      </c>
      <c r="H2097" s="67">
        <f t="shared" si="4"/>
        <v>106694.965</v>
      </c>
    </row>
    <row r="2098">
      <c r="A2098" s="26">
        <v>44101.0</v>
      </c>
      <c r="B2098" s="30" t="str">
        <f>IFERROR(VLOOKUP(A2098,'_holidays'!A2098:B4203,2, false),"Ns")</f>
        <v>N</v>
      </c>
      <c r="C2098" s="30" t="str">
        <f>IFERROR(VLOOKUP(A2098,'_holidays'!A2098:C4203,3,False),"Ns")</f>
        <v>N</v>
      </c>
      <c r="D2098" s="27">
        <v>101703.49</v>
      </c>
      <c r="E2098" s="27" t="str">
        <f t="shared" si="1"/>
        <v>#N/A</v>
      </c>
      <c r="F2098" s="37">
        <f t="shared" si="2"/>
        <v>101703.49</v>
      </c>
      <c r="G2098" s="30" t="str">
        <f t="shared" si="3"/>
        <v>#N/A</v>
      </c>
      <c r="H2098" s="67">
        <f t="shared" si="4"/>
        <v>101703.49</v>
      </c>
    </row>
    <row r="2099">
      <c r="A2099" s="26">
        <v>44102.0</v>
      </c>
      <c r="B2099" s="30" t="str">
        <f>IFERROR(VLOOKUP(A2099,'_holidays'!A2099:B4204,2, false),"Ns")</f>
        <v>N</v>
      </c>
      <c r="C2099" s="30" t="str">
        <f>IFERROR(VLOOKUP(A2099,'_holidays'!A2099:C4204,3,False),"Ns")</f>
        <v>N</v>
      </c>
      <c r="D2099" s="27">
        <v>114651.14</v>
      </c>
      <c r="E2099" s="27" t="str">
        <f t="shared" si="1"/>
        <v>#N/A</v>
      </c>
      <c r="F2099" s="37">
        <f t="shared" si="2"/>
        <v>114651.14</v>
      </c>
      <c r="G2099" s="30" t="str">
        <f t="shared" si="3"/>
        <v>#N/A</v>
      </c>
      <c r="H2099" s="67">
        <f t="shared" si="4"/>
        <v>114651.14</v>
      </c>
    </row>
    <row r="2100">
      <c r="A2100" s="26">
        <v>44103.0</v>
      </c>
      <c r="B2100" s="30" t="str">
        <f>IFERROR(VLOOKUP(A2100,'_holidays'!A2100:B4205,2, false),"Ns")</f>
        <v>N</v>
      </c>
      <c r="C2100" s="30" t="str">
        <f>IFERROR(VLOOKUP(A2100,'_holidays'!A2100:C4205,3,False),"Ns")</f>
        <v>N</v>
      </c>
      <c r="D2100" s="27">
        <v>112076.46</v>
      </c>
      <c r="E2100" s="27" t="str">
        <f t="shared" si="1"/>
        <v>#N/A</v>
      </c>
      <c r="F2100" s="37">
        <f t="shared" si="2"/>
        <v>112076.46</v>
      </c>
      <c r="G2100" s="30" t="str">
        <f t="shared" si="3"/>
        <v>#N/A</v>
      </c>
      <c r="H2100" s="67">
        <f t="shared" si="4"/>
        <v>112076.46</v>
      </c>
    </row>
    <row r="2101">
      <c r="A2101" s="26">
        <v>44104.0</v>
      </c>
      <c r="B2101" s="30" t="str">
        <f>IFERROR(VLOOKUP(A2101,'_holidays'!A2101:B4206,2, false),"Ns")</f>
        <v>N</v>
      </c>
      <c r="C2101" s="30" t="str">
        <f>IFERROR(VLOOKUP(A2101,'_holidays'!A2101:C4206,3,False),"Ns")</f>
        <v>N</v>
      </c>
      <c r="D2101" s="27">
        <v>113620.21</v>
      </c>
      <c r="E2101" s="27" t="str">
        <f t="shared" si="1"/>
        <v>#N/A</v>
      </c>
      <c r="F2101" s="37">
        <f t="shared" si="2"/>
        <v>113620.21</v>
      </c>
      <c r="G2101" s="30" t="str">
        <f t="shared" si="3"/>
        <v>#N/A</v>
      </c>
      <c r="H2101" s="67">
        <f t="shared" si="4"/>
        <v>113620.21</v>
      </c>
    </row>
    <row r="2102">
      <c r="A2102" s="26">
        <v>44105.0</v>
      </c>
      <c r="B2102" s="30" t="str">
        <f>IFERROR(VLOOKUP(A2102,'_holidays'!A2102:B4207,2, false),"Ns")</f>
        <v>Ns</v>
      </c>
      <c r="C2102" s="30" t="str">
        <f>IFERROR(VLOOKUP(A2102,'_holidays'!A2102:C4207,3,False),"Ns")</f>
        <v>Ns</v>
      </c>
      <c r="D2102" s="27">
        <v>106641.79</v>
      </c>
      <c r="E2102" s="27" t="str">
        <f t="shared" si="1"/>
        <v>#N/A</v>
      </c>
      <c r="F2102" s="30" t="str">
        <f t="shared" si="2"/>
        <v>#N/A</v>
      </c>
      <c r="G2102" s="30" t="str">
        <f t="shared" si="3"/>
        <v>#N/A</v>
      </c>
      <c r="H2102" s="65" t="str">
        <f t="shared" si="4"/>
        <v>#N/A</v>
      </c>
    </row>
    <row r="2103">
      <c r="A2103" s="26">
        <v>44106.0</v>
      </c>
      <c r="B2103" s="30" t="str">
        <f>IFERROR(VLOOKUP(A2103,'_holidays'!A2103:B4208,2, false),"Ns")</f>
        <v>Ns</v>
      </c>
      <c r="C2103" s="30" t="str">
        <f>IFERROR(VLOOKUP(A2103,'_holidays'!A2103:C4208,3,False),"Ns")</f>
        <v>Ns</v>
      </c>
      <c r="D2103" s="27">
        <v>99585.835</v>
      </c>
      <c r="E2103" s="27" t="str">
        <f t="shared" si="1"/>
        <v>#N/A</v>
      </c>
      <c r="F2103" s="30" t="str">
        <f t="shared" si="2"/>
        <v>#N/A</v>
      </c>
      <c r="G2103" s="30" t="str">
        <f t="shared" si="3"/>
        <v>#N/A</v>
      </c>
      <c r="H2103" s="65" t="str">
        <f t="shared" si="4"/>
        <v>#N/A</v>
      </c>
    </row>
    <row r="2104">
      <c r="A2104" s="26">
        <v>44107.0</v>
      </c>
      <c r="B2104" s="30" t="str">
        <f>IFERROR(VLOOKUP(A2104,'_holidays'!A2104:B4209,2, false),"Ns")</f>
        <v>Ns</v>
      </c>
      <c r="C2104" s="30" t="str">
        <f>IFERROR(VLOOKUP(A2104,'_holidays'!A2104:C4209,3,False),"Ns")</f>
        <v>Ns</v>
      </c>
      <c r="D2104" s="27">
        <v>92277.025</v>
      </c>
      <c r="E2104" s="27" t="str">
        <f t="shared" si="1"/>
        <v>#N/A</v>
      </c>
      <c r="F2104" s="30" t="str">
        <f t="shared" si="2"/>
        <v>#N/A</v>
      </c>
      <c r="G2104" s="30" t="str">
        <f t="shared" si="3"/>
        <v>#N/A</v>
      </c>
      <c r="H2104" s="65" t="str">
        <f t="shared" si="4"/>
        <v>#N/A</v>
      </c>
    </row>
    <row r="2105">
      <c r="A2105" s="26">
        <v>44108.0</v>
      </c>
      <c r="B2105" s="30" t="str">
        <f>IFERROR(VLOOKUP(A2105,'_holidays'!A2105:B4210,2, false),"Ns")</f>
        <v>Ns</v>
      </c>
      <c r="C2105" s="30" t="str">
        <f>IFERROR(VLOOKUP(A2105,'_holidays'!A2105:C4210,3,False),"Ns")</f>
        <v>Ns</v>
      </c>
      <c r="D2105" s="27">
        <v>94081.565</v>
      </c>
      <c r="E2105" s="27" t="str">
        <f t="shared" si="1"/>
        <v>#N/A</v>
      </c>
      <c r="F2105" s="30" t="str">
        <f t="shared" si="2"/>
        <v>#N/A</v>
      </c>
      <c r="G2105" s="30" t="str">
        <f t="shared" si="3"/>
        <v>#N/A</v>
      </c>
      <c r="H2105" s="65" t="str">
        <f t="shared" si="4"/>
        <v>#N/A</v>
      </c>
    </row>
    <row r="2106">
      <c r="A2106" s="26">
        <v>44109.0</v>
      </c>
      <c r="B2106" s="30" t="str">
        <f>IFERROR(VLOOKUP(A2106,'_holidays'!A2106:B4211,2, false),"Ns")</f>
        <v>Ns</v>
      </c>
      <c r="C2106" s="30" t="str">
        <f>IFERROR(VLOOKUP(A2106,'_holidays'!A2106:C4211,3,False),"Ns")</f>
        <v>Ns</v>
      </c>
      <c r="D2106" s="27">
        <v>113610.03</v>
      </c>
      <c r="E2106" s="27" t="str">
        <f t="shared" si="1"/>
        <v>#N/A</v>
      </c>
      <c r="F2106" s="30" t="str">
        <f t="shared" si="2"/>
        <v>#N/A</v>
      </c>
      <c r="G2106" s="30" t="str">
        <f t="shared" si="3"/>
        <v>#N/A</v>
      </c>
      <c r="H2106" s="65" t="str">
        <f t="shared" si="4"/>
        <v>#N/A</v>
      </c>
    </row>
    <row r="2107">
      <c r="A2107" s="26">
        <v>44110.0</v>
      </c>
      <c r="B2107" s="30" t="str">
        <f>IFERROR(VLOOKUP(A2107,'_holidays'!A2107:B4212,2, false),"Ns")</f>
        <v>Ns</v>
      </c>
      <c r="C2107" s="30" t="str">
        <f>IFERROR(VLOOKUP(A2107,'_holidays'!A2107:C4212,3,False),"Ns")</f>
        <v>Ns</v>
      </c>
      <c r="D2107" s="27">
        <v>122607.56</v>
      </c>
      <c r="E2107" s="27" t="str">
        <f t="shared" si="1"/>
        <v>#N/A</v>
      </c>
      <c r="F2107" s="30" t="str">
        <f t="shared" si="2"/>
        <v>#N/A</v>
      </c>
      <c r="G2107" s="30" t="str">
        <f t="shared" si="3"/>
        <v>#N/A</v>
      </c>
      <c r="H2107" s="65" t="str">
        <f t="shared" si="4"/>
        <v>#N/A</v>
      </c>
    </row>
    <row r="2108">
      <c r="A2108" s="36"/>
      <c r="B2108" s="30"/>
      <c r="C2108" s="30"/>
      <c r="D2108" s="37"/>
    </row>
    <row r="2109">
      <c r="A2109" s="36"/>
      <c r="B2109" s="30"/>
      <c r="C2109" s="30"/>
      <c r="D2109" s="37"/>
    </row>
  </sheetData>
  <conditionalFormatting sqref="D1:D2109">
    <cfRule type="colorScale" priority="1">
      <colorScale>
        <cfvo type="min"/>
        <cfvo type="percentile" val="50"/>
        <cfvo type="max"/>
        <color rgb="FF57BB8A"/>
        <color rgb="FFFFFFFF"/>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9.13"/>
    <col customWidth="1" min="3" max="3" width="9.38"/>
    <col customWidth="1" min="4" max="4" width="11.63"/>
    <col customWidth="1" min="5" max="5" width="10.5"/>
    <col customWidth="1" min="6" max="6" width="10.13"/>
  </cols>
  <sheetData>
    <row r="1">
      <c r="A1" s="23" t="s">
        <v>22</v>
      </c>
      <c r="B1" s="20" t="s">
        <v>114</v>
      </c>
      <c r="C1" s="22" t="s">
        <v>115</v>
      </c>
      <c r="D1" s="23" t="s">
        <v>22</v>
      </c>
      <c r="E1" s="24" t="s">
        <v>20</v>
      </c>
      <c r="F1" s="24" t="s">
        <v>116</v>
      </c>
    </row>
    <row r="2">
      <c r="A2" s="31">
        <v>26.9</v>
      </c>
      <c r="B2" s="27" t="str">
        <f>IF('_energy_holiday'!B2="Y",'_energy_holiday'!D2,"")</f>
        <v/>
      </c>
      <c r="C2" s="37">
        <f>IF('_energy_holiday'!B2="N",'_energy_holiday'!D2, "")</f>
        <v>99635.03</v>
      </c>
      <c r="D2" s="31">
        <v>26.9</v>
      </c>
      <c r="E2" s="35">
        <f>IFERROR(IF('_energy_holiday'!C2="Y",'_energy_holiday'!D2, ""), "")</f>
        <v>99635.03</v>
      </c>
      <c r="F2" s="85" t="str">
        <f>IF('_energy_holiday'!C2="N",'_energy_holiday'!D2, " ")</f>
        <v> </v>
      </c>
      <c r="N2" s="51" t="s">
        <v>34</v>
      </c>
      <c r="O2" s="60" t="s">
        <v>117</v>
      </c>
    </row>
    <row r="3">
      <c r="A3" s="31">
        <v>38.8</v>
      </c>
      <c r="B3" s="27">
        <f>IF('_energy_holiday'!B3="Y",'_energy_holiday'!D3,"")</f>
        <v>129606.01</v>
      </c>
      <c r="C3" s="30" t="str">
        <f>IF('_energy_holiday'!B3="N",'_energy_holiday'!D3, "")</f>
        <v/>
      </c>
      <c r="D3" s="31">
        <v>38.8</v>
      </c>
      <c r="E3" s="35" t="str">
        <f>IFERROR(IF('_energy_holiday'!C3="Y",'_energy_holiday'!D3, ""), "")</f>
        <v/>
      </c>
      <c r="F3" s="85">
        <f>IF('_energy_holiday'!C3="N",'_energy_holiday'!D3, " ")</f>
        <v>129606.01</v>
      </c>
    </row>
    <row r="4">
      <c r="A4" s="31">
        <v>38.2</v>
      </c>
      <c r="B4" s="27">
        <f>IF('_energy_holiday'!B4="Y",'_energy_holiday'!D4,"")</f>
        <v>142300.54</v>
      </c>
      <c r="C4" s="30" t="str">
        <f>IF('_energy_holiday'!B4="N",'_energy_holiday'!D4, "")</f>
        <v/>
      </c>
      <c r="D4" s="31">
        <v>38.2</v>
      </c>
      <c r="E4" s="35" t="str">
        <f>IFERROR(IF('_energy_holiday'!C4="Y",'_energy_holiday'!D4, ""), "")</f>
        <v/>
      </c>
      <c r="F4" s="85">
        <f>IF('_energy_holiday'!C4="N",'_energy_holiday'!D4, " ")</f>
        <v>142300.54</v>
      </c>
    </row>
    <row r="5">
      <c r="A5" s="31">
        <v>21.4</v>
      </c>
      <c r="B5" s="27" t="str">
        <f>IF('_energy_holiday'!B5="Y",'_energy_holiday'!D5,"")</f>
        <v/>
      </c>
      <c r="C5" s="37">
        <f>IF('_energy_holiday'!B5="N",'_energy_holiday'!D5, "")</f>
        <v>104330.715</v>
      </c>
      <c r="D5" s="31">
        <v>21.4</v>
      </c>
      <c r="E5" s="35" t="str">
        <f>IFERROR(IF('_energy_holiday'!C5="Y",'_energy_holiday'!D5, ""), "")</f>
        <v/>
      </c>
      <c r="F5" s="85">
        <f>IF('_energy_holiday'!C5="N",'_energy_holiday'!D5, " ")</f>
        <v>104330.715</v>
      </c>
    </row>
    <row r="6">
      <c r="A6" s="31">
        <v>22.0</v>
      </c>
      <c r="B6" s="27">
        <f>IF('_energy_holiday'!B6="Y",'_energy_holiday'!D6,"")</f>
        <v>118132.2</v>
      </c>
      <c r="C6" s="30" t="str">
        <f>IF('_energy_holiday'!B6="N",'_energy_holiday'!D6, "")</f>
        <v/>
      </c>
      <c r="D6" s="31">
        <v>22.0</v>
      </c>
      <c r="E6" s="35" t="str">
        <f>IFERROR(IF('_energy_holiday'!C6="Y",'_energy_holiday'!D6, ""), "")</f>
        <v/>
      </c>
      <c r="F6" s="85">
        <f>IF('_energy_holiday'!C6="N",'_energy_holiday'!D6, " ")</f>
        <v>118132.2</v>
      </c>
    </row>
    <row r="7">
      <c r="A7" s="31">
        <v>26.0</v>
      </c>
      <c r="B7" s="27">
        <f>IF('_energy_holiday'!B7="Y",'_energy_holiday'!D7,"")</f>
        <v>130672.485</v>
      </c>
      <c r="C7" s="30" t="str">
        <f>IF('_energy_holiday'!B7="N",'_energy_holiday'!D7, "")</f>
        <v/>
      </c>
      <c r="D7" s="31">
        <v>26.0</v>
      </c>
      <c r="E7" s="35" t="str">
        <f>IFERROR(IF('_energy_holiday'!C7="Y",'_energy_holiday'!D7, ""), "")</f>
        <v/>
      </c>
      <c r="F7" s="85">
        <f>IF('_energy_holiday'!C7="N",'_energy_holiday'!D7, " ")</f>
        <v>130672.485</v>
      </c>
    </row>
    <row r="8">
      <c r="A8" s="31">
        <v>37.4</v>
      </c>
      <c r="B8" s="27" t="str">
        <f>IF('_energy_holiday'!B8="Y",'_energy_holiday'!D8,"")</f>
        <v/>
      </c>
      <c r="C8" s="37">
        <f>IF('_energy_holiday'!B8="N",'_energy_holiday'!D8, "")</f>
        <v>153514.82</v>
      </c>
      <c r="D8" s="31">
        <v>37.4</v>
      </c>
      <c r="E8" s="35" t="str">
        <f>IFERROR(IF('_energy_holiday'!C8="Y",'_energy_holiday'!D8, ""), "")</f>
        <v/>
      </c>
      <c r="F8" s="85">
        <f>IF('_energy_holiday'!C8="N",'_energy_holiday'!D8, " ")</f>
        <v>153514.82</v>
      </c>
    </row>
    <row r="9">
      <c r="A9" s="31">
        <v>28.2</v>
      </c>
      <c r="B9" s="27">
        <f>IF('_energy_holiday'!B9="Y",'_energy_holiday'!D9,"")</f>
        <v>142015.655</v>
      </c>
      <c r="C9" s="30" t="str">
        <f>IF('_energy_holiday'!B9="N",'_energy_holiday'!D9, "")</f>
        <v/>
      </c>
      <c r="D9" s="31">
        <v>28.2</v>
      </c>
      <c r="E9" s="35" t="str">
        <f>IFERROR(IF('_energy_holiday'!C9="Y",'_energy_holiday'!D9, ""), "")</f>
        <v/>
      </c>
      <c r="F9" s="85">
        <f>IF('_energy_holiday'!C9="N",'_energy_holiday'!D9, " ")</f>
        <v>142015.655</v>
      </c>
    </row>
    <row r="10">
      <c r="A10" s="31">
        <v>18.0</v>
      </c>
      <c r="B10" s="27">
        <f>IF('_energy_holiday'!B10="Y",'_energy_holiday'!D10,"")</f>
        <v>121801.155</v>
      </c>
      <c r="C10" s="30" t="str">
        <f>IF('_energy_holiday'!B10="N",'_energy_holiday'!D10, "")</f>
        <v/>
      </c>
      <c r="D10" s="31">
        <v>18.0</v>
      </c>
      <c r="E10" s="35" t="str">
        <f>IFERROR(IF('_energy_holiday'!C10="Y",'_energy_holiday'!D10, ""), "")</f>
        <v/>
      </c>
      <c r="F10" s="85">
        <f>IF('_energy_holiday'!C10="N",'_energy_holiday'!D10, " ")</f>
        <v>121801.155</v>
      </c>
    </row>
    <row r="11">
      <c r="A11" s="31">
        <v>21.7</v>
      </c>
      <c r="B11" s="27" t="str">
        <f>IF('_energy_holiday'!B11="Y",'_energy_holiday'!D11,"")</f>
        <v/>
      </c>
      <c r="C11" s="37">
        <f>IF('_energy_holiday'!B11="N",'_energy_holiday'!D11, "")</f>
        <v>103043.66</v>
      </c>
      <c r="D11" s="31">
        <v>21.7</v>
      </c>
      <c r="E11" s="35" t="str">
        <f>IFERROR(IF('_energy_holiday'!C11="Y",'_energy_holiday'!D11, ""), "")</f>
        <v/>
      </c>
      <c r="F11" s="85">
        <f>IF('_energy_holiday'!C11="N",'_energy_holiday'!D11, " ")</f>
        <v>103043.66</v>
      </c>
    </row>
    <row r="12">
      <c r="A12" s="31">
        <v>27.5</v>
      </c>
      <c r="B12" s="27">
        <f>IF('_energy_holiday'!B12="Y",'_energy_holiday'!D12,"")</f>
        <v>99865.755</v>
      </c>
      <c r="C12" s="30" t="str">
        <f>IF('_energy_holiday'!B12="N",'_energy_holiday'!D12, "")</f>
        <v/>
      </c>
      <c r="D12" s="31">
        <v>27.5</v>
      </c>
      <c r="E12" s="35" t="str">
        <f>IFERROR(IF('_energy_holiday'!C12="Y",'_energy_holiday'!D12, ""), "")</f>
        <v/>
      </c>
      <c r="F12" s="85">
        <f>IF('_energy_holiday'!C12="N",'_energy_holiday'!D12, " ")</f>
        <v>99865.755</v>
      </c>
    </row>
    <row r="13">
      <c r="A13" s="31">
        <v>31.3</v>
      </c>
      <c r="B13" s="27">
        <f>IF('_energy_holiday'!B13="Y",'_energy_holiday'!D13,"")</f>
        <v>131261.125</v>
      </c>
      <c r="C13" s="30" t="str">
        <f>IF('_energy_holiday'!B13="N",'_energy_holiday'!D13, "")</f>
        <v/>
      </c>
      <c r="D13" s="31">
        <v>31.3</v>
      </c>
      <c r="E13" s="35" t="str">
        <f>IFERROR(IF('_energy_holiday'!C13="Y",'_energy_holiday'!D13, ""), "")</f>
        <v/>
      </c>
      <c r="F13" s="85">
        <f>IF('_energy_holiday'!C13="N",'_energy_holiday'!D13, " ")</f>
        <v>131261.125</v>
      </c>
    </row>
    <row r="14">
      <c r="A14" s="31">
        <v>25.6</v>
      </c>
      <c r="B14" s="27" t="str">
        <f>IF('_energy_holiday'!B14="Y",'_energy_holiday'!D14,"")</f>
        <v/>
      </c>
      <c r="C14" s="37">
        <f>IF('_energy_holiday'!B14="N",'_energy_holiday'!D14, "")</f>
        <v>126527.36</v>
      </c>
      <c r="D14" s="31">
        <v>25.6</v>
      </c>
      <c r="E14" s="35" t="str">
        <f>IFERROR(IF('_energy_holiday'!C14="Y",'_energy_holiday'!D14, ""), "")</f>
        <v/>
      </c>
      <c r="F14" s="85">
        <f>IF('_energy_holiday'!C14="N",'_energy_holiday'!D14, " ")</f>
        <v>126527.36</v>
      </c>
    </row>
    <row r="15">
      <c r="A15" s="31">
        <v>22.7</v>
      </c>
      <c r="B15" s="27" t="str">
        <f>IF('_energy_holiday'!B15="Y",'_energy_holiday'!D15,"")</f>
        <v/>
      </c>
      <c r="C15" s="37">
        <f>IF('_energy_holiday'!B15="N",'_energy_holiday'!D15, "")</f>
        <v>119741.62</v>
      </c>
      <c r="D15" s="31">
        <v>22.7</v>
      </c>
      <c r="E15" s="35" t="str">
        <f>IFERROR(IF('_energy_holiday'!C15="Y",'_energy_holiday'!D15, ""), "")</f>
        <v/>
      </c>
      <c r="F15" s="85">
        <f>IF('_energy_holiday'!C15="N",'_energy_holiday'!D15, " ")</f>
        <v>119741.62</v>
      </c>
    </row>
    <row r="16">
      <c r="A16" s="31">
        <v>20.0</v>
      </c>
      <c r="B16" s="27" t="str">
        <f>IF('_energy_holiday'!B16="Y",'_energy_holiday'!D16,"")</f>
        <v/>
      </c>
      <c r="C16" s="37">
        <f>IF('_energy_holiday'!B16="N",'_energy_holiday'!D16, "")</f>
        <v>118411.22</v>
      </c>
      <c r="D16" s="31">
        <v>20.0</v>
      </c>
      <c r="E16" s="35" t="str">
        <f>IFERROR(IF('_energy_holiday'!C16="Y",'_energy_holiday'!D16, ""), "")</f>
        <v/>
      </c>
      <c r="F16" s="85">
        <f>IF('_energy_holiday'!C16="N",'_energy_holiday'!D16, " ")</f>
        <v>118411.22</v>
      </c>
    </row>
    <row r="17">
      <c r="A17" s="31">
        <v>27.3</v>
      </c>
      <c r="B17" s="27" t="str">
        <f>IF('_energy_holiday'!B17="Y",'_energy_holiday'!D17,"")</f>
        <v/>
      </c>
      <c r="C17" s="37">
        <f>IF('_energy_holiday'!B17="N",'_energy_holiday'!D17, "")</f>
        <v>116690.765</v>
      </c>
      <c r="D17" s="31">
        <v>27.3</v>
      </c>
      <c r="E17" s="35" t="str">
        <f>IFERROR(IF('_energy_holiday'!C17="Y",'_energy_holiday'!D17, ""), "")</f>
        <v/>
      </c>
      <c r="F17" s="85">
        <f>IF('_energy_holiday'!C17="N",'_energy_holiday'!D17, " ")</f>
        <v>116690.765</v>
      </c>
      <c r="O17" s="96"/>
      <c r="P17" s="96"/>
      <c r="Q17" s="96"/>
      <c r="R17" s="96"/>
      <c r="S17" s="96"/>
    </row>
    <row r="18">
      <c r="A18" s="31">
        <v>25.0</v>
      </c>
      <c r="B18" s="27" t="str">
        <f>IF('_energy_holiday'!B18="Y",'_energy_holiday'!D18,"")</f>
        <v/>
      </c>
      <c r="C18" s="37">
        <f>IF('_energy_holiday'!B18="N",'_energy_holiday'!D18, "")</f>
        <v>99371.31</v>
      </c>
      <c r="D18" s="31">
        <v>25.0</v>
      </c>
      <c r="E18" s="35" t="str">
        <f>IFERROR(IF('_energy_holiday'!C18="Y",'_energy_holiday'!D18, ""), "")</f>
        <v/>
      </c>
      <c r="F18" s="85">
        <f>IF('_energy_holiday'!C18="N",'_energy_holiday'!D18, " ")</f>
        <v>99371.31</v>
      </c>
      <c r="N18" s="61" t="s">
        <v>39</v>
      </c>
      <c r="O18" s="62" t="s">
        <v>118</v>
      </c>
    </row>
    <row r="19">
      <c r="A19" s="31">
        <v>19.5</v>
      </c>
      <c r="B19" s="27" t="str">
        <f>IF('_energy_holiday'!B19="Y",'_energy_holiday'!D19,"")</f>
        <v/>
      </c>
      <c r="C19" s="37">
        <f>IF('_energy_holiday'!B19="N",'_energy_holiday'!D19, "")</f>
        <v>97728.75</v>
      </c>
      <c r="D19" s="31">
        <v>19.5</v>
      </c>
      <c r="E19" s="35" t="str">
        <f>IFERROR(IF('_energy_holiday'!C19="Y",'_energy_holiday'!D19, ""), "")</f>
        <v/>
      </c>
      <c r="F19" s="85">
        <f>IF('_energy_holiday'!C19="N",'_energy_holiday'!D19, " ")</f>
        <v>97728.75</v>
      </c>
    </row>
    <row r="20">
      <c r="A20" s="31">
        <v>23.6</v>
      </c>
      <c r="B20" s="27" t="str">
        <f>IF('_energy_holiday'!B20="Y",'_energy_holiday'!D20,"")</f>
        <v/>
      </c>
      <c r="C20" s="37">
        <f>IF('_energy_holiday'!B20="N",'_energy_holiday'!D20, "")</f>
        <v>116883.15</v>
      </c>
      <c r="D20" s="31">
        <v>23.6</v>
      </c>
      <c r="E20" s="35" t="str">
        <f>IFERROR(IF('_energy_holiday'!C20="Y",'_energy_holiday'!D20, ""), "")</f>
        <v/>
      </c>
      <c r="F20" s="85">
        <f>IF('_energy_holiday'!C20="N",'_energy_holiday'!D20, " ")</f>
        <v>116883.15</v>
      </c>
    </row>
    <row r="21">
      <c r="A21" s="31">
        <v>30.4</v>
      </c>
      <c r="B21" s="27" t="str">
        <f>IF('_energy_holiday'!B21="Y",'_energy_holiday'!D21,"")</f>
        <v/>
      </c>
      <c r="C21" s="37">
        <f>IF('_energy_holiday'!B21="N",'_energy_holiday'!D21, "")</f>
        <v>128968.125</v>
      </c>
      <c r="D21" s="31">
        <v>30.4</v>
      </c>
      <c r="E21" s="35" t="str">
        <f>IFERROR(IF('_energy_holiday'!C21="Y",'_energy_holiday'!D21, ""), "")</f>
        <v/>
      </c>
      <c r="F21" s="85">
        <f>IF('_energy_holiday'!C21="N",'_energy_holiday'!D21, " ")</f>
        <v>128968.125</v>
      </c>
    </row>
    <row r="22">
      <c r="A22" s="31">
        <v>33.1</v>
      </c>
      <c r="B22" s="27" t="str">
        <f>IF('_energy_holiday'!B22="Y",'_energy_holiday'!D22,"")</f>
        <v/>
      </c>
      <c r="C22" s="37">
        <f>IF('_energy_holiday'!B22="N",'_energy_holiday'!D22, "")</f>
        <v>148702.505</v>
      </c>
      <c r="D22" s="31">
        <v>33.1</v>
      </c>
      <c r="E22" s="35" t="str">
        <f>IFERROR(IF('_energy_holiday'!C22="Y",'_energy_holiday'!D22, ""), "")</f>
        <v/>
      </c>
      <c r="F22" s="85">
        <f>IF('_energy_holiday'!C22="N",'_energy_holiday'!D22, " ")</f>
        <v>148702.505</v>
      </c>
    </row>
    <row r="23">
      <c r="A23" s="31">
        <v>35.8</v>
      </c>
      <c r="B23" s="27" t="str">
        <f>IF('_energy_holiday'!B23="Y",'_energy_holiday'!D23,"")</f>
        <v/>
      </c>
      <c r="C23" s="37">
        <f>IF('_energy_holiday'!B23="N",'_energy_holiday'!D23, "")</f>
        <v>153232.1</v>
      </c>
      <c r="D23" s="31">
        <v>35.8</v>
      </c>
      <c r="E23" s="35" t="str">
        <f>IFERROR(IF('_energy_holiday'!C23="Y",'_energy_holiday'!D23, ""), "")</f>
        <v/>
      </c>
      <c r="F23" s="85">
        <f>IF('_energy_holiday'!C23="N",'_energy_holiday'!D23, " ")</f>
        <v>153232.1</v>
      </c>
    </row>
    <row r="24">
      <c r="A24" s="31">
        <v>25.0</v>
      </c>
      <c r="B24" s="27" t="str">
        <f>IF('_energy_holiday'!B24="Y",'_energy_holiday'!D24,"")</f>
        <v/>
      </c>
      <c r="C24" s="37">
        <f>IF('_energy_holiday'!B24="N",'_energy_holiday'!D24, "")</f>
        <v>138095.2</v>
      </c>
      <c r="D24" s="31">
        <v>25.0</v>
      </c>
      <c r="E24" s="35" t="str">
        <f>IFERROR(IF('_energy_holiday'!C24="Y",'_energy_holiday'!D24, ""), "")</f>
        <v/>
      </c>
      <c r="F24" s="85">
        <f>IF('_energy_holiday'!C24="N",'_energy_holiday'!D24, " ")</f>
        <v>138095.2</v>
      </c>
      <c r="G24" s="3"/>
      <c r="H24" s="3"/>
      <c r="I24" s="3"/>
      <c r="J24" s="3"/>
      <c r="K24" s="3"/>
    </row>
    <row r="25">
      <c r="A25" s="31">
        <v>26.3</v>
      </c>
      <c r="B25" s="27" t="str">
        <f>IF('_energy_holiday'!B25="Y",'_energy_holiday'!D25,"")</f>
        <v/>
      </c>
      <c r="C25" s="37">
        <f>IF('_energy_holiday'!B25="N",'_energy_holiday'!D25, "")</f>
        <v>116310.59</v>
      </c>
      <c r="D25" s="31">
        <v>26.3</v>
      </c>
      <c r="E25" s="35" t="str">
        <f>IFERROR(IF('_energy_holiday'!C25="Y",'_energy_holiday'!D25, ""), "")</f>
        <v/>
      </c>
      <c r="F25" s="85">
        <f>IF('_energy_holiday'!C25="N",'_energy_holiday'!D25, " ")</f>
        <v>116310.59</v>
      </c>
      <c r="G25" s="3"/>
      <c r="H25" s="3"/>
      <c r="I25" s="3"/>
      <c r="J25" s="3"/>
      <c r="K25" s="3"/>
    </row>
    <row r="26">
      <c r="A26" s="31">
        <v>22.0</v>
      </c>
      <c r="B26" s="27" t="str">
        <f>IF('_energy_holiday'!B26="Y",'_energy_holiday'!D26,"")</f>
        <v/>
      </c>
      <c r="C26" s="37">
        <f>IF('_energy_holiday'!B26="N",'_energy_holiday'!D26, "")</f>
        <v>97959.46</v>
      </c>
      <c r="D26" s="31">
        <v>22.0</v>
      </c>
      <c r="E26" s="35" t="str">
        <f>IFERROR(IF('_energy_holiday'!C26="Y",'_energy_holiday'!D26, ""), "")</f>
        <v/>
      </c>
      <c r="F26" s="85">
        <f>IF('_energy_holiday'!C26="N",'_energy_holiday'!D26, " ")</f>
        <v>97959.46</v>
      </c>
    </row>
    <row r="27">
      <c r="A27" s="31">
        <v>19.8</v>
      </c>
      <c r="B27" s="27" t="str">
        <f>IF('_energy_holiday'!B27="Y",'_energy_holiday'!D27,"")</f>
        <v/>
      </c>
      <c r="C27" s="37">
        <f>IF('_energy_holiday'!B27="N",'_energy_holiday'!D27, "")</f>
        <v>103769.48</v>
      </c>
      <c r="D27" s="31">
        <v>19.8</v>
      </c>
      <c r="E27" s="35">
        <f>IFERROR(IF('_energy_holiday'!C27="Y",'_energy_holiday'!D27, ""), "")</f>
        <v>103769.48</v>
      </c>
      <c r="F27" s="85" t="str">
        <f>IF('_energy_holiday'!C27="N",'_energy_holiday'!D27, " ")</f>
        <v> </v>
      </c>
    </row>
    <row r="28">
      <c r="A28" s="31">
        <v>19.1</v>
      </c>
      <c r="B28" s="27" t="str">
        <f>IF('_energy_holiday'!B28="Y",'_energy_holiday'!D28,"")</f>
        <v/>
      </c>
      <c r="C28" s="37">
        <f>IF('_energy_holiday'!B28="N",'_energy_holiday'!D28, "")</f>
        <v>118393.31</v>
      </c>
      <c r="D28" s="31">
        <v>19.1</v>
      </c>
      <c r="E28" s="35" t="str">
        <f>IFERROR(IF('_energy_holiday'!C28="Y",'_energy_holiday'!D28, ""), "")</f>
        <v/>
      </c>
      <c r="F28" s="85">
        <f>IF('_energy_holiday'!C28="N",'_energy_holiday'!D28, " ")</f>
        <v>118393.31</v>
      </c>
    </row>
    <row r="29">
      <c r="A29" s="31">
        <v>25.4</v>
      </c>
      <c r="B29" s="27" t="str">
        <f>IF('_energy_holiday'!B29="Y",'_energy_holiday'!D29,"")</f>
        <v/>
      </c>
      <c r="C29" s="37">
        <f>IF('_energy_holiday'!B29="N",'_energy_holiday'!D29, "")</f>
        <v>116763.725</v>
      </c>
      <c r="D29" s="31">
        <v>25.4</v>
      </c>
      <c r="E29" s="35" t="str">
        <f>IFERROR(IF('_energy_holiday'!C29="Y",'_energy_holiday'!D29, ""), "")</f>
        <v/>
      </c>
      <c r="F29" s="85">
        <f>IF('_energy_holiday'!C29="N",'_energy_holiday'!D29, " ")</f>
        <v>116763.725</v>
      </c>
    </row>
    <row r="30">
      <c r="A30" s="31">
        <v>22.2</v>
      </c>
      <c r="B30" s="27">
        <f>IF('_energy_holiday'!B30="Y",'_energy_holiday'!D30,"")</f>
        <v>119313.73</v>
      </c>
      <c r="C30" s="30" t="str">
        <f>IF('_energy_holiday'!B30="N",'_energy_holiday'!D30, "")</f>
        <v/>
      </c>
      <c r="D30" s="31">
        <v>22.2</v>
      </c>
      <c r="E30" s="35" t="str">
        <f>IFERROR(IF('_energy_holiday'!C30="Y",'_energy_holiday'!D30, ""), "")</f>
        <v/>
      </c>
      <c r="F30" s="85">
        <f>IF('_energy_holiday'!C30="N",'_energy_holiday'!D30, " ")</f>
        <v>119313.73</v>
      </c>
    </row>
    <row r="31">
      <c r="A31" s="31">
        <v>21.0</v>
      </c>
      <c r="B31" s="27">
        <f>IF('_energy_holiday'!B31="Y",'_energy_holiday'!D31,"")</f>
        <v>121018.15</v>
      </c>
      <c r="C31" s="30" t="str">
        <f>IF('_energy_holiday'!B31="N",'_energy_holiday'!D31, "")</f>
        <v/>
      </c>
      <c r="D31" s="31">
        <v>21.0</v>
      </c>
      <c r="E31" s="35" t="str">
        <f>IFERROR(IF('_energy_holiday'!C31="Y",'_energy_holiday'!D31, ""), "")</f>
        <v/>
      </c>
      <c r="F31" s="85">
        <f>IF('_energy_holiday'!C31="N",'_energy_holiday'!D31, " ")</f>
        <v>121018.15</v>
      </c>
    </row>
    <row r="32">
      <c r="A32" s="31">
        <v>20.2</v>
      </c>
      <c r="B32" s="27">
        <f>IF('_energy_holiday'!B32="Y",'_energy_holiday'!D32,"")</f>
        <v>103822.97</v>
      </c>
      <c r="C32" s="30" t="str">
        <f>IF('_energy_holiday'!B32="N",'_energy_holiday'!D32, "")</f>
        <v/>
      </c>
      <c r="D32" s="31">
        <v>20.2</v>
      </c>
      <c r="E32" s="35" t="str">
        <f>IFERROR(IF('_energy_holiday'!C32="Y",'_energy_holiday'!D32, ""), "")</f>
        <v/>
      </c>
      <c r="F32" s="85">
        <f>IF('_energy_holiday'!C32="N",'_energy_holiday'!D32, " ")</f>
        <v>103822.97</v>
      </c>
    </row>
    <row r="33">
      <c r="A33" s="31">
        <v>19.0</v>
      </c>
      <c r="B33" s="27" t="str">
        <f>IF('_energy_holiday'!B33="Y",'_energy_holiday'!D33,"")</f>
        <v/>
      </c>
      <c r="C33" s="30" t="str">
        <f>IF('_energy_holiday'!B33="N",'_energy_holiday'!D33, "")</f>
        <v/>
      </c>
      <c r="D33" s="31">
        <v>19.0</v>
      </c>
      <c r="E33" s="35" t="str">
        <f>IFERROR(IF('_energy_holiday'!C33="Y",'_energy_holiday'!D33, ""), "")</f>
        <v/>
      </c>
      <c r="F33" s="85" t="str">
        <f>IF('_energy_holiday'!C33="N",'_energy_holiday'!D33, " ")</f>
        <v> </v>
      </c>
    </row>
    <row r="34">
      <c r="A34" s="31">
        <v>21.1</v>
      </c>
      <c r="B34" s="27">
        <f>IF('_energy_holiday'!B34="Y",'_energy_holiday'!D34,"")</f>
        <v>118694.16</v>
      </c>
      <c r="C34" s="30" t="str">
        <f>IF('_energy_holiday'!B34="N",'_energy_holiday'!D34, "")</f>
        <v/>
      </c>
      <c r="D34" s="31">
        <v>21.1</v>
      </c>
      <c r="E34" s="35" t="str">
        <f>IFERROR(IF('_energy_holiday'!C34="Y",'_energy_holiday'!D34, ""), "")</f>
        <v/>
      </c>
      <c r="F34" s="85">
        <f>IF('_energy_holiday'!C34="N",'_energy_holiday'!D34, " ")</f>
        <v>118694.16</v>
      </c>
    </row>
    <row r="35">
      <c r="A35" s="31">
        <v>20.0</v>
      </c>
      <c r="B35" s="27">
        <f>IF('_energy_holiday'!B35="Y",'_energy_holiday'!D35,"")</f>
        <v>122880.13</v>
      </c>
      <c r="C35" s="30" t="str">
        <f>IF('_energy_holiday'!B35="N",'_energy_holiday'!D35, "")</f>
        <v/>
      </c>
      <c r="D35" s="31">
        <v>20.0</v>
      </c>
      <c r="E35" s="35" t="str">
        <f>IFERROR(IF('_energy_holiday'!C35="Y",'_energy_holiday'!D35, ""), "")</f>
        <v/>
      </c>
      <c r="F35" s="85">
        <f>IF('_energy_holiday'!C35="N",'_energy_holiday'!D35, " ")</f>
        <v>122880.13</v>
      </c>
    </row>
    <row r="36">
      <c r="A36" s="31">
        <v>19.0</v>
      </c>
      <c r="B36" s="27" t="str">
        <f>IF('_energy_holiday'!B36="Y",'_energy_holiday'!D36,"")</f>
        <v/>
      </c>
      <c r="C36" s="37">
        <f>IF('_energy_holiday'!B36="N",'_energy_holiday'!D36, "")</f>
        <v>117398.03</v>
      </c>
      <c r="D36" s="31">
        <v>19.0</v>
      </c>
      <c r="E36" s="35" t="str">
        <f>IFERROR(IF('_energy_holiday'!C36="Y",'_energy_holiday'!D36, ""), "")</f>
        <v/>
      </c>
      <c r="F36" s="85">
        <f>IF('_energy_holiday'!C36="N",'_energy_holiday'!D36, " ")</f>
        <v>117398.03</v>
      </c>
    </row>
    <row r="37">
      <c r="A37" s="31">
        <v>24.2</v>
      </c>
      <c r="B37" s="27">
        <f>IF('_energy_holiday'!B37="Y",'_energy_holiday'!D37,"")</f>
        <v>122279.425</v>
      </c>
      <c r="C37" s="30" t="str">
        <f>IF('_energy_holiday'!B37="N",'_energy_holiday'!D37, "")</f>
        <v/>
      </c>
      <c r="D37" s="31">
        <v>24.2</v>
      </c>
      <c r="E37" s="35" t="str">
        <f>IFERROR(IF('_energy_holiday'!C37="Y",'_energy_holiday'!D37, ""), "")</f>
        <v/>
      </c>
      <c r="F37" s="85">
        <f>IF('_energy_holiday'!C37="N",'_energy_holiday'!D37, " ")</f>
        <v>122279.425</v>
      </c>
    </row>
    <row r="38">
      <c r="A38" s="31">
        <v>35.7</v>
      </c>
      <c r="B38" s="27">
        <f>IF('_energy_holiday'!B38="Y",'_energy_holiday'!D38,"")</f>
        <v>141837.005</v>
      </c>
      <c r="C38" s="30" t="str">
        <f>IF('_energy_holiday'!B38="N",'_energy_holiday'!D38, "")</f>
        <v/>
      </c>
      <c r="D38" s="31">
        <v>35.7</v>
      </c>
      <c r="E38" s="35" t="str">
        <f>IFERROR(IF('_energy_holiday'!C38="Y",'_energy_holiday'!D38, ""), "")</f>
        <v/>
      </c>
      <c r="F38" s="85">
        <f>IF('_energy_holiday'!C38="N",'_energy_holiday'!D38, " ")</f>
        <v>141837.005</v>
      </c>
    </row>
    <row r="39">
      <c r="A39" s="31">
        <v>35.0</v>
      </c>
      <c r="B39" s="27" t="str">
        <f>IF('_energy_holiday'!B39="Y",'_energy_holiday'!D39,"")</f>
        <v/>
      </c>
      <c r="C39" s="37">
        <f>IF('_energy_holiday'!B39="N",'_energy_holiday'!D39, "")</f>
        <v>132138.365</v>
      </c>
      <c r="D39" s="31">
        <v>35.0</v>
      </c>
      <c r="E39" s="35" t="str">
        <f>IFERROR(IF('_energy_holiday'!C39="Y",'_energy_holiday'!D39, ""), "")</f>
        <v/>
      </c>
      <c r="F39" s="85">
        <f>IF('_energy_holiday'!C39="N",'_energy_holiday'!D39, " ")</f>
        <v>132138.365</v>
      </c>
    </row>
    <row r="40">
      <c r="A40" s="31">
        <v>21.5</v>
      </c>
      <c r="B40" s="27">
        <f>IF('_energy_holiday'!B40="Y",'_energy_holiday'!D40,"")</f>
        <v>112108.215</v>
      </c>
      <c r="C40" s="30" t="str">
        <f>IF('_energy_holiday'!B40="N",'_energy_holiday'!D40, "")</f>
        <v/>
      </c>
      <c r="D40" s="31">
        <v>21.5</v>
      </c>
      <c r="E40" s="35" t="str">
        <f>IFERROR(IF('_energy_holiday'!C40="Y",'_energy_holiday'!D40, ""), "")</f>
        <v/>
      </c>
      <c r="F40" s="85">
        <f>IF('_energy_holiday'!C40="N",'_energy_holiday'!D40, " ")</f>
        <v>112108.215</v>
      </c>
    </row>
    <row r="41">
      <c r="A41" s="31">
        <v>28.3</v>
      </c>
      <c r="B41" s="27">
        <f>IF('_energy_holiday'!B41="Y",'_energy_holiday'!D41,"")</f>
        <v>126813.075</v>
      </c>
      <c r="C41" s="30" t="str">
        <f>IF('_energy_holiday'!B41="N",'_energy_holiday'!D41, "")</f>
        <v/>
      </c>
      <c r="D41" s="31">
        <v>28.3</v>
      </c>
      <c r="E41" s="35" t="str">
        <f>IFERROR(IF('_energy_holiday'!C41="Y",'_energy_holiday'!D41, ""), "")</f>
        <v/>
      </c>
      <c r="F41" s="85">
        <f>IF('_energy_holiday'!C41="N",'_energy_holiday'!D41, " ")</f>
        <v>126813.075</v>
      </c>
    </row>
    <row r="42">
      <c r="A42" s="31">
        <v>27.8</v>
      </c>
      <c r="B42" s="27" t="str">
        <f>IF('_energy_holiday'!B42="Y",'_energy_holiday'!D42,"")</f>
        <v/>
      </c>
      <c r="C42" s="37">
        <f>IF('_energy_holiday'!B42="N",'_energy_holiday'!D42, "")</f>
        <v>145948.565</v>
      </c>
      <c r="D42" s="31">
        <v>27.8</v>
      </c>
      <c r="E42" s="35">
        <f>IFERROR(IF('_energy_holiday'!C42="Y",'_energy_holiday'!D42, ""), "")</f>
        <v>145948.565</v>
      </c>
      <c r="F42" s="85" t="str">
        <f>IF('_energy_holiday'!C42="N",'_energy_holiday'!D42, " ")</f>
        <v> </v>
      </c>
    </row>
    <row r="43">
      <c r="A43" s="31">
        <v>26.8</v>
      </c>
      <c r="B43" s="27">
        <f>IF('_energy_holiday'!B43="Y",'_energy_holiday'!D43,"")</f>
        <v>149322.85</v>
      </c>
      <c r="C43" s="30" t="str">
        <f>IF('_energy_holiday'!B43="N",'_energy_holiday'!D43, "")</f>
        <v/>
      </c>
      <c r="D43" s="31">
        <v>26.8</v>
      </c>
      <c r="E43" s="35" t="str">
        <f>IFERROR(IF('_energy_holiday'!C43="Y",'_energy_holiday'!D43, ""), "")</f>
        <v/>
      </c>
      <c r="F43" s="85">
        <f>IF('_energy_holiday'!C43="N",'_energy_holiday'!D43, " ")</f>
        <v>149322.85</v>
      </c>
    </row>
    <row r="44">
      <c r="A44" s="31">
        <v>21.9</v>
      </c>
      <c r="B44" s="27">
        <f>IF('_energy_holiday'!B44="Y",'_energy_holiday'!D44,"")</f>
        <v>131376.78</v>
      </c>
      <c r="C44" s="30" t="str">
        <f>IF('_energy_holiday'!B44="N",'_energy_holiday'!D44, "")</f>
        <v/>
      </c>
      <c r="D44" s="31">
        <v>21.9</v>
      </c>
      <c r="E44" s="35" t="str">
        <f>IFERROR(IF('_energy_holiday'!C44="Y",'_energy_holiday'!D44, ""), "")</f>
        <v/>
      </c>
      <c r="F44" s="85">
        <f>IF('_energy_holiday'!C44="N",'_energy_holiday'!D44, " ")</f>
        <v>131376.78</v>
      </c>
    </row>
    <row r="45">
      <c r="A45" s="31">
        <v>32.4</v>
      </c>
      <c r="B45" s="27">
        <f>IF('_energy_holiday'!B45="Y",'_energy_holiday'!D45,"")</f>
        <v>136070.62</v>
      </c>
      <c r="C45" s="30" t="str">
        <f>IF('_energy_holiday'!B45="N",'_energy_holiday'!D45, "")</f>
        <v/>
      </c>
      <c r="D45" s="31">
        <v>32.4</v>
      </c>
      <c r="E45" s="35" t="str">
        <f>IFERROR(IF('_energy_holiday'!C45="Y",'_energy_holiday'!D45, ""), "")</f>
        <v/>
      </c>
      <c r="F45" s="85">
        <f>IF('_energy_holiday'!C45="N",'_energy_holiday'!D45, " ")</f>
        <v>136070.62</v>
      </c>
    </row>
    <row r="46">
      <c r="A46" s="31">
        <v>25.1</v>
      </c>
      <c r="B46" s="27">
        <f>IF('_energy_holiday'!B46="Y",'_energy_holiday'!D46,"")</f>
        <v>119692.025</v>
      </c>
      <c r="C46" s="30" t="str">
        <f>IF('_energy_holiday'!B46="N",'_energy_holiday'!D46, "")</f>
        <v/>
      </c>
      <c r="D46" s="31">
        <v>25.1</v>
      </c>
      <c r="E46" s="35" t="str">
        <f>IFERROR(IF('_energy_holiday'!C46="Y",'_energy_holiday'!D46, ""), "")</f>
        <v/>
      </c>
      <c r="F46" s="85">
        <f>IF('_energy_holiday'!C46="N",'_energy_holiday'!D46, " ")</f>
        <v>119692.025</v>
      </c>
    </row>
    <row r="47">
      <c r="A47" s="31">
        <v>34.4</v>
      </c>
      <c r="B47" s="27">
        <f>IF('_energy_holiday'!B47="Y",'_energy_holiday'!D47,"")</f>
        <v>125287.71</v>
      </c>
      <c r="C47" s="30" t="str">
        <f>IF('_energy_holiday'!B47="N",'_energy_holiday'!D47, "")</f>
        <v/>
      </c>
      <c r="D47" s="31">
        <v>34.4</v>
      </c>
      <c r="E47" s="35" t="str">
        <f>IFERROR(IF('_energy_holiday'!C47="Y",'_energy_holiday'!D47, ""), "")</f>
        <v/>
      </c>
      <c r="F47" s="85">
        <f>IF('_energy_holiday'!C47="N",'_energy_holiday'!D47, " ")</f>
        <v>125287.71</v>
      </c>
    </row>
    <row r="48">
      <c r="A48" s="31">
        <v>24.6</v>
      </c>
      <c r="B48" s="27">
        <f>IF('_energy_holiday'!B48="Y",'_energy_holiday'!D48,"")</f>
        <v>131832.63</v>
      </c>
      <c r="C48" s="30" t="str">
        <f>IF('_energy_holiday'!B48="N",'_energy_holiday'!D48, "")</f>
        <v/>
      </c>
      <c r="D48" s="31">
        <v>24.6</v>
      </c>
      <c r="E48" s="35" t="str">
        <f>IFERROR(IF('_energy_holiday'!C48="Y",'_energy_holiday'!D48, ""), "")</f>
        <v/>
      </c>
      <c r="F48" s="85">
        <f>IF('_energy_holiday'!C48="N",'_energy_holiday'!D48, " ")</f>
        <v>131832.63</v>
      </c>
    </row>
    <row r="49">
      <c r="A49" s="31">
        <v>20.6</v>
      </c>
      <c r="B49" s="27">
        <f>IF('_energy_holiday'!B49="Y",'_energy_holiday'!D49,"")</f>
        <v>127666.01</v>
      </c>
      <c r="C49" s="30" t="str">
        <f>IF('_energy_holiday'!B49="N",'_energy_holiday'!D49, "")</f>
        <v/>
      </c>
      <c r="D49" s="31">
        <v>20.6</v>
      </c>
      <c r="E49" s="35" t="str">
        <f>IFERROR(IF('_energy_holiday'!C49="Y",'_energy_holiday'!D49, ""), "")</f>
        <v/>
      </c>
      <c r="F49" s="85">
        <f>IF('_energy_holiday'!C49="N",'_energy_holiday'!D49, " ")</f>
        <v>127666.01</v>
      </c>
    </row>
    <row r="50">
      <c r="A50" s="31">
        <v>21.2</v>
      </c>
      <c r="B50" s="27">
        <f>IF('_energy_holiday'!B50="Y",'_energy_holiday'!D50,"")</f>
        <v>125972.765</v>
      </c>
      <c r="C50" s="30" t="str">
        <f>IF('_energy_holiday'!B50="N",'_energy_holiday'!D50, "")</f>
        <v/>
      </c>
      <c r="D50" s="31">
        <v>21.2</v>
      </c>
      <c r="E50" s="35" t="str">
        <f>IFERROR(IF('_energy_holiday'!C50="Y",'_energy_holiday'!D50, ""), "")</f>
        <v/>
      </c>
      <c r="F50" s="85">
        <f>IF('_energy_holiday'!C50="N",'_energy_holiday'!D50, " ")</f>
        <v>125972.765</v>
      </c>
    </row>
    <row r="51">
      <c r="A51" s="31">
        <v>26.9</v>
      </c>
      <c r="B51" s="27">
        <f>IF('_energy_holiday'!B51="Y",'_energy_holiday'!D51,"")</f>
        <v>139399.69</v>
      </c>
      <c r="C51" s="30" t="str">
        <f>IF('_energy_holiday'!B51="N",'_energy_holiday'!D51, "")</f>
        <v/>
      </c>
      <c r="D51" s="31">
        <v>26.9</v>
      </c>
      <c r="E51" s="35" t="str">
        <f>IFERROR(IF('_energy_holiday'!C51="Y",'_energy_holiday'!D51, ""), "")</f>
        <v/>
      </c>
      <c r="F51" s="85">
        <f>IF('_energy_holiday'!C51="N",'_energy_holiday'!D51, " ")</f>
        <v>139399.69</v>
      </c>
    </row>
    <row r="52">
      <c r="A52" s="31">
        <v>25.3</v>
      </c>
      <c r="B52" s="27">
        <f>IF('_energy_holiday'!B52="Y",'_energy_holiday'!D52,"")</f>
        <v>139465.675</v>
      </c>
      <c r="C52" s="30" t="str">
        <f>IF('_energy_holiday'!B52="N",'_energy_holiday'!D52, "")</f>
        <v/>
      </c>
      <c r="D52" s="31">
        <v>25.3</v>
      </c>
      <c r="E52" s="35" t="str">
        <f>IFERROR(IF('_energy_holiday'!C52="Y",'_energy_holiday'!D52, ""), "")</f>
        <v/>
      </c>
      <c r="F52" s="85">
        <f>IF('_energy_holiday'!C52="N",'_energy_holiday'!D52, " ")</f>
        <v>139465.675</v>
      </c>
    </row>
    <row r="53">
      <c r="A53" s="31">
        <v>36.1</v>
      </c>
      <c r="B53" s="27">
        <f>IF('_energy_holiday'!B53="Y",'_energy_holiday'!D53,"")</f>
        <v>136283.03</v>
      </c>
      <c r="C53" s="30" t="str">
        <f>IF('_energy_holiday'!B53="N",'_energy_holiday'!D53, "")</f>
        <v/>
      </c>
      <c r="D53" s="31">
        <v>36.1</v>
      </c>
      <c r="E53" s="35" t="str">
        <f>IFERROR(IF('_energy_holiday'!C53="Y",'_energy_holiday'!D53, ""), "")</f>
        <v/>
      </c>
      <c r="F53" s="85">
        <f>IF('_energy_holiday'!C53="N",'_energy_holiday'!D53, " ")</f>
        <v>136283.03</v>
      </c>
    </row>
    <row r="54">
      <c r="A54" s="31">
        <v>35.3</v>
      </c>
      <c r="B54" s="27">
        <f>IF('_energy_holiday'!B54="Y",'_energy_holiday'!D54,"")</f>
        <v>138016.35</v>
      </c>
      <c r="C54" s="30" t="str">
        <f>IF('_energy_holiday'!B54="N",'_energy_holiday'!D54, "")</f>
        <v/>
      </c>
      <c r="D54" s="31">
        <v>35.3</v>
      </c>
      <c r="E54" s="35" t="str">
        <f>IFERROR(IF('_energy_holiday'!C54="Y",'_energy_holiday'!D54, ""), "")</f>
        <v/>
      </c>
      <c r="F54" s="85">
        <f>IF('_energy_holiday'!C54="N",'_energy_holiday'!D54, " ")</f>
        <v>138016.35</v>
      </c>
    </row>
    <row r="55">
      <c r="A55" s="31">
        <v>29.3</v>
      </c>
      <c r="B55" s="27">
        <f>IF('_energy_holiday'!B55="Y",'_energy_holiday'!D55,"")</f>
        <v>135255.815</v>
      </c>
      <c r="C55" s="30" t="str">
        <f>IF('_energy_holiday'!B55="N",'_energy_holiday'!D55, "")</f>
        <v/>
      </c>
      <c r="D55" s="31">
        <v>29.3</v>
      </c>
      <c r="E55" s="35" t="str">
        <f>IFERROR(IF('_energy_holiday'!C55="Y",'_energy_holiday'!D55, ""), "")</f>
        <v/>
      </c>
      <c r="F55" s="85">
        <f>IF('_energy_holiday'!C55="N",'_energy_holiday'!D55, " ")</f>
        <v>135255.815</v>
      </c>
    </row>
    <row r="56">
      <c r="A56" s="31">
        <v>20.1</v>
      </c>
      <c r="B56" s="27">
        <f>IF('_energy_holiday'!B56="Y",'_energy_holiday'!D56,"")</f>
        <v>120263.515</v>
      </c>
      <c r="C56" s="30" t="str">
        <f>IF('_energy_holiday'!B56="N",'_energy_holiday'!D56, "")</f>
        <v/>
      </c>
      <c r="D56" s="31">
        <v>20.1</v>
      </c>
      <c r="E56" s="35" t="str">
        <f>IFERROR(IF('_energy_holiday'!C56="Y",'_energy_holiday'!D56, ""), "")</f>
        <v/>
      </c>
      <c r="F56" s="85">
        <f>IF('_energy_holiday'!C56="N",'_energy_holiday'!D56, " ")</f>
        <v>120263.515</v>
      </c>
    </row>
    <row r="57">
      <c r="A57" s="31">
        <v>27.0</v>
      </c>
      <c r="B57" s="27">
        <f>IF('_energy_holiday'!B57="Y",'_energy_holiday'!D57,"")</f>
        <v>130062.755</v>
      </c>
      <c r="C57" s="30" t="str">
        <f>IF('_energy_holiday'!B57="N",'_energy_holiday'!D57, "")</f>
        <v/>
      </c>
      <c r="D57" s="31">
        <v>27.0</v>
      </c>
      <c r="E57" s="35" t="str">
        <f>IFERROR(IF('_energy_holiday'!C57="Y",'_energy_holiday'!D57, ""), "")</f>
        <v/>
      </c>
      <c r="F57" s="85">
        <f>IF('_energy_holiday'!C57="N",'_energy_holiday'!D57, " ")</f>
        <v>130062.755</v>
      </c>
    </row>
    <row r="58">
      <c r="A58" s="31">
        <v>23.2</v>
      </c>
      <c r="B58" s="27">
        <f>IF('_energy_holiday'!B58="Y",'_energy_holiday'!D58,"")</f>
        <v>131525.855</v>
      </c>
      <c r="C58" s="30" t="str">
        <f>IF('_energy_holiday'!B58="N",'_energy_holiday'!D58, "")</f>
        <v/>
      </c>
      <c r="D58" s="31">
        <v>23.2</v>
      </c>
      <c r="E58" s="35" t="str">
        <f>IFERROR(IF('_energy_holiday'!C58="Y",'_energy_holiday'!D58, ""), "")</f>
        <v/>
      </c>
      <c r="F58" s="85">
        <f>IF('_energy_holiday'!C58="N",'_energy_holiday'!D58, " ")</f>
        <v>131525.855</v>
      </c>
    </row>
    <row r="59">
      <c r="A59" s="31">
        <v>24.3</v>
      </c>
      <c r="B59" s="27">
        <f>IF('_energy_holiday'!B59="Y",'_energy_holiday'!D59,"")</f>
        <v>131069.4</v>
      </c>
      <c r="C59" s="30" t="str">
        <f>IF('_energy_holiday'!B59="N",'_energy_holiday'!D59, "")</f>
        <v/>
      </c>
      <c r="D59" s="31">
        <v>24.3</v>
      </c>
      <c r="E59" s="35" t="str">
        <f>IFERROR(IF('_energy_holiday'!C59="Y",'_energy_holiday'!D59, ""), "")</f>
        <v/>
      </c>
      <c r="F59" s="85">
        <f>IF('_energy_holiday'!C59="N",'_energy_holiday'!D59, " ")</f>
        <v>131069.4</v>
      </c>
    </row>
    <row r="60">
      <c r="A60" s="31">
        <v>32.3</v>
      </c>
      <c r="B60" s="27">
        <f>IF('_energy_holiday'!B60="Y",'_energy_holiday'!D60,"")</f>
        <v>116275.73</v>
      </c>
      <c r="C60" s="30" t="str">
        <f>IF('_energy_holiday'!B60="N",'_energy_holiday'!D60, "")</f>
        <v/>
      </c>
      <c r="D60" s="31">
        <v>32.3</v>
      </c>
      <c r="E60" s="35" t="str">
        <f>IFERROR(IF('_energy_holiday'!C60="Y",'_energy_holiday'!D60, ""), "")</f>
        <v/>
      </c>
      <c r="F60" s="85">
        <f>IF('_energy_holiday'!C60="N",'_energy_holiday'!D60, " ")</f>
        <v>116275.73</v>
      </c>
    </row>
    <row r="61">
      <c r="A61" s="31">
        <v>20.8</v>
      </c>
      <c r="B61" s="27" t="str">
        <f>IF('_energy_holiday'!B61="Y",'_energy_holiday'!D61,"")</f>
        <v/>
      </c>
      <c r="C61" s="30" t="str">
        <f>IF('_energy_holiday'!B61="N",'_energy_holiday'!D61, "")</f>
        <v/>
      </c>
      <c r="D61" s="31">
        <v>20.8</v>
      </c>
      <c r="E61" s="35" t="str">
        <f>IFERROR(IF('_energy_holiday'!C61="Y",'_energy_holiday'!D61, ""), "")</f>
        <v/>
      </c>
      <c r="F61" s="85" t="str">
        <f>IF('_energy_holiday'!C61="N",'_energy_holiday'!D61, " ")</f>
        <v> </v>
      </c>
    </row>
    <row r="62">
      <c r="A62" s="31">
        <v>23.0</v>
      </c>
      <c r="B62" s="27" t="str">
        <f>IF('_energy_holiday'!B62="Y",'_energy_holiday'!D62,"")</f>
        <v/>
      </c>
      <c r="C62" s="30" t="str">
        <f>IF('_energy_holiday'!B62="N",'_energy_holiday'!D62, "")</f>
        <v/>
      </c>
      <c r="D62" s="31">
        <v>23.0</v>
      </c>
      <c r="E62" s="35" t="str">
        <f>IFERROR(IF('_energy_holiday'!C62="Y",'_energy_holiday'!D62, ""), "")</f>
        <v/>
      </c>
      <c r="F62" s="85" t="str">
        <f>IF('_energy_holiday'!C62="N",'_energy_holiday'!D62, " ")</f>
        <v> </v>
      </c>
    </row>
    <row r="63">
      <c r="A63" s="31">
        <v>22.7</v>
      </c>
      <c r="B63" s="27">
        <f>IF('_energy_holiday'!B63="Y",'_energy_holiday'!D63,"")</f>
        <v>126750.29</v>
      </c>
      <c r="C63" s="30" t="str">
        <f>IF('_energy_holiday'!B63="N",'_energy_holiday'!D63, "")</f>
        <v/>
      </c>
      <c r="D63" s="31">
        <v>22.7</v>
      </c>
      <c r="E63" s="35" t="str">
        <f>IFERROR(IF('_energy_holiday'!C63="Y",'_energy_holiday'!D63, ""), "")</f>
        <v/>
      </c>
      <c r="F63" s="85">
        <f>IF('_energy_holiday'!C63="N",'_energy_holiday'!D63, " ")</f>
        <v>126750.29</v>
      </c>
    </row>
    <row r="64">
      <c r="A64" s="31">
        <v>23.5</v>
      </c>
      <c r="B64" s="27" t="str">
        <f>IF('_energy_holiday'!B64="Y",'_energy_holiday'!D64,"")</f>
        <v/>
      </c>
      <c r="C64" s="37">
        <f>IF('_energy_holiday'!B64="N",'_energy_holiday'!D64, "")</f>
        <v>120764.185</v>
      </c>
      <c r="D64" s="31">
        <v>23.5</v>
      </c>
      <c r="E64" s="35">
        <f>IFERROR(IF('_energy_holiday'!C64="Y",'_energy_holiday'!D64, ""), "")</f>
        <v>120764.185</v>
      </c>
      <c r="F64" s="85" t="str">
        <f>IF('_energy_holiday'!C64="N",'_energy_holiday'!D64, " ")</f>
        <v> </v>
      </c>
    </row>
    <row r="65">
      <c r="A65" s="31">
        <v>18.6</v>
      </c>
      <c r="B65" s="27">
        <f>IF('_energy_holiday'!B65="Y",'_energy_holiday'!D65,"")</f>
        <v>114967.345</v>
      </c>
      <c r="C65" s="30" t="str">
        <f>IF('_energy_holiday'!B65="N",'_energy_holiday'!D65, "")</f>
        <v/>
      </c>
      <c r="D65" s="31">
        <v>18.6</v>
      </c>
      <c r="E65" s="35" t="str">
        <f>IFERROR(IF('_energy_holiday'!C65="Y",'_energy_holiday'!D65, ""), "")</f>
        <v/>
      </c>
      <c r="F65" s="85">
        <f>IF('_energy_holiday'!C65="N",'_energy_holiday'!D65, " ")</f>
        <v>114967.345</v>
      </c>
    </row>
    <row r="66">
      <c r="A66" s="31">
        <v>21.1</v>
      </c>
      <c r="B66" s="27">
        <f>IF('_energy_holiday'!B66="Y",'_energy_holiday'!D66,"")</f>
        <v>117053.75</v>
      </c>
      <c r="C66" s="30" t="str">
        <f>IF('_energy_holiday'!B66="N",'_energy_holiday'!D66, "")</f>
        <v/>
      </c>
      <c r="D66" s="31">
        <v>21.1</v>
      </c>
      <c r="E66" s="35" t="str">
        <f>IFERROR(IF('_energy_holiday'!C66="Y",'_energy_holiday'!D66, ""), "")</f>
        <v/>
      </c>
      <c r="F66" s="85">
        <f>IF('_energy_holiday'!C66="N",'_energy_holiday'!D66, " ")</f>
        <v>117053.75</v>
      </c>
    </row>
    <row r="67">
      <c r="A67" s="31">
        <v>22.6</v>
      </c>
      <c r="B67" s="27" t="str">
        <f>IF('_energy_holiday'!B67="Y",'_energy_holiday'!D67,"")</f>
        <v/>
      </c>
      <c r="C67" s="37">
        <f>IF('_energy_holiday'!B67="N",'_energy_holiday'!D67, "")</f>
        <v>108344.575</v>
      </c>
      <c r="D67" s="31">
        <v>22.6</v>
      </c>
      <c r="E67" s="35" t="str">
        <f>IFERROR(IF('_energy_holiday'!C67="Y",'_energy_holiday'!D67, ""), "")</f>
        <v/>
      </c>
      <c r="F67" s="85">
        <f>IF('_energy_holiday'!C67="N",'_energy_holiday'!D67, " ")</f>
        <v>108344.575</v>
      </c>
    </row>
    <row r="68">
      <c r="A68" s="31">
        <v>24.4</v>
      </c>
      <c r="B68" s="27">
        <f>IF('_energy_holiday'!B68="Y",'_energy_holiday'!D68,"")</f>
        <v>106348.78</v>
      </c>
      <c r="C68" s="30" t="str">
        <f>IF('_energy_holiday'!B68="N",'_energy_holiday'!D68, "")</f>
        <v/>
      </c>
      <c r="D68" s="31">
        <v>24.4</v>
      </c>
      <c r="E68" s="35" t="str">
        <f>IFERROR(IF('_energy_holiday'!C68="Y",'_energy_holiday'!D68, ""), "")</f>
        <v/>
      </c>
      <c r="F68" s="85">
        <f>IF('_energy_holiday'!C68="N",'_energy_holiday'!D68, " ")</f>
        <v>106348.78</v>
      </c>
    </row>
    <row r="69">
      <c r="A69" s="31">
        <v>23.8</v>
      </c>
      <c r="B69" s="27">
        <f>IF('_energy_holiday'!B69="Y",'_energy_holiday'!D69,"")</f>
        <v>108282.48</v>
      </c>
      <c r="C69" s="30" t="str">
        <f>IF('_energy_holiday'!B69="N",'_energy_holiday'!D69, "")</f>
        <v/>
      </c>
      <c r="D69" s="31">
        <v>23.8</v>
      </c>
      <c r="E69" s="35" t="str">
        <f>IFERROR(IF('_energy_holiday'!C69="Y",'_energy_holiday'!D69, ""), "")</f>
        <v/>
      </c>
      <c r="F69" s="85">
        <f>IF('_energy_holiday'!C69="N",'_energy_holiday'!D69, " ")</f>
        <v>108282.48</v>
      </c>
    </row>
    <row r="70">
      <c r="A70" s="31">
        <v>21.7</v>
      </c>
      <c r="B70" s="27" t="str">
        <f>IF('_energy_holiday'!B70="Y",'_energy_holiday'!D70,"")</f>
        <v/>
      </c>
      <c r="C70" s="37">
        <f>IF('_energy_holiday'!B70="N",'_energy_holiday'!D70, "")</f>
        <v>125828.53</v>
      </c>
      <c r="D70" s="31">
        <v>21.7</v>
      </c>
      <c r="E70" s="35" t="str">
        <f>IFERROR(IF('_energy_holiday'!C70="Y",'_energy_holiday'!D70, ""), "")</f>
        <v/>
      </c>
      <c r="F70" s="85">
        <f>IF('_energy_holiday'!C70="N",'_energy_holiday'!D70, " ")</f>
        <v>125828.53</v>
      </c>
    </row>
    <row r="71">
      <c r="A71" s="31">
        <v>23.8</v>
      </c>
      <c r="B71" s="27">
        <f>IF('_energy_holiday'!B71="Y",'_energy_holiday'!D71,"")</f>
        <v>124418.415</v>
      </c>
      <c r="C71" s="30" t="str">
        <f>IF('_energy_holiday'!B71="N",'_energy_holiday'!D71, "")</f>
        <v/>
      </c>
      <c r="D71" s="31">
        <v>23.8</v>
      </c>
      <c r="E71" s="35">
        <f>IFERROR(IF('_energy_holiday'!C71="Y",'_energy_holiday'!D71, ""), "")</f>
        <v>124418.415</v>
      </c>
      <c r="F71" s="85" t="str">
        <f>IF('_energy_holiday'!C71="N",'_energy_holiday'!D71, " ")</f>
        <v> </v>
      </c>
    </row>
    <row r="72">
      <c r="A72" s="31">
        <v>19.9</v>
      </c>
      <c r="B72" s="27">
        <f>IF('_energy_holiday'!B72="Y",'_energy_holiday'!D72,"")</f>
        <v>121683.65</v>
      </c>
      <c r="C72" s="30" t="str">
        <f>IF('_energy_holiday'!B72="N",'_energy_holiday'!D72, "")</f>
        <v/>
      </c>
      <c r="D72" s="31">
        <v>19.9</v>
      </c>
      <c r="E72" s="35" t="str">
        <f>IFERROR(IF('_energy_holiday'!C72="Y",'_energy_holiday'!D72, ""), "")</f>
        <v/>
      </c>
      <c r="F72" s="85">
        <f>IF('_energy_holiday'!C72="N",'_energy_holiday'!D72, " ")</f>
        <v>121683.65</v>
      </c>
    </row>
    <row r="73">
      <c r="A73" s="31">
        <v>20.4</v>
      </c>
      <c r="B73" s="27">
        <f>IF('_energy_holiday'!B73="Y",'_energy_holiday'!D73,"")</f>
        <v>120929.815</v>
      </c>
      <c r="C73" s="30" t="str">
        <f>IF('_energy_holiday'!B73="N",'_energy_holiday'!D73, "")</f>
        <v/>
      </c>
      <c r="D73" s="31">
        <v>20.4</v>
      </c>
      <c r="E73" s="35" t="str">
        <f>IFERROR(IF('_energy_holiday'!C73="Y",'_energy_holiday'!D73, ""), "")</f>
        <v/>
      </c>
      <c r="F73" s="85">
        <f>IF('_energy_holiday'!C73="N",'_energy_holiday'!D73, " ")</f>
        <v>120929.815</v>
      </c>
    </row>
    <row r="74">
      <c r="A74" s="31">
        <v>30.1</v>
      </c>
      <c r="B74" s="27">
        <f>IF('_energy_holiday'!B74="Y",'_energy_holiday'!D74,"")</f>
        <v>108738.82</v>
      </c>
      <c r="C74" s="30" t="str">
        <f>IF('_energy_holiday'!B74="N",'_energy_holiday'!D74, "")</f>
        <v/>
      </c>
      <c r="D74" s="31">
        <v>30.1</v>
      </c>
      <c r="E74" s="35" t="str">
        <f>IFERROR(IF('_energy_holiday'!C74="Y",'_energy_holiday'!D74, ""), "")</f>
        <v/>
      </c>
      <c r="F74" s="85">
        <f>IF('_energy_holiday'!C74="N",'_energy_holiday'!D74, " ")</f>
        <v>108738.82</v>
      </c>
    </row>
    <row r="75">
      <c r="A75" s="31">
        <v>18.3</v>
      </c>
      <c r="B75" s="27">
        <f>IF('_energy_holiday'!B75="Y",'_energy_holiday'!D75,"")</f>
        <v>100170.295</v>
      </c>
      <c r="C75" s="30" t="str">
        <f>IF('_energy_holiday'!B75="N",'_energy_holiday'!D75, "")</f>
        <v/>
      </c>
      <c r="D75" s="31">
        <v>18.3</v>
      </c>
      <c r="E75" s="35" t="str">
        <f>IFERROR(IF('_energy_holiday'!C75="Y",'_energy_holiday'!D75, ""), "")</f>
        <v/>
      </c>
      <c r="F75" s="85">
        <f>IF('_energy_holiday'!C75="N",'_energy_holiday'!D75, " ")</f>
        <v>100170.295</v>
      </c>
    </row>
    <row r="76">
      <c r="A76" s="31">
        <v>25.5</v>
      </c>
      <c r="B76" s="27">
        <f>IF('_energy_holiday'!B76="Y",'_energy_holiday'!D76,"")</f>
        <v>123787.075</v>
      </c>
      <c r="C76" s="30" t="str">
        <f>IF('_energy_holiday'!B76="N",'_energy_holiday'!D76, "")</f>
        <v/>
      </c>
      <c r="D76" s="31">
        <v>25.5</v>
      </c>
      <c r="E76" s="35" t="str">
        <f>IFERROR(IF('_energy_holiday'!C76="Y",'_energy_holiday'!D76, ""), "")</f>
        <v/>
      </c>
      <c r="F76" s="85">
        <f>IF('_energy_holiday'!C76="N",'_energy_holiday'!D76, " ")</f>
        <v>123787.075</v>
      </c>
    </row>
    <row r="77">
      <c r="A77" s="31">
        <v>26.2</v>
      </c>
      <c r="B77" s="27">
        <f>IF('_energy_holiday'!B77="Y",'_energy_holiday'!D77,"")</f>
        <v>125600.86</v>
      </c>
      <c r="C77" s="30" t="str">
        <f>IF('_energy_holiday'!B77="N",'_energy_holiday'!D77, "")</f>
        <v/>
      </c>
      <c r="D77" s="31">
        <v>26.2</v>
      </c>
      <c r="E77" s="35" t="str">
        <f>IFERROR(IF('_energy_holiday'!C77="Y",'_energy_holiday'!D77, ""), "")</f>
        <v/>
      </c>
      <c r="F77" s="85">
        <f>IF('_energy_holiday'!C77="N",'_energy_holiday'!D77, " ")</f>
        <v>125600.86</v>
      </c>
    </row>
    <row r="78">
      <c r="A78" s="31">
        <v>24.4</v>
      </c>
      <c r="B78" s="27">
        <f>IF('_energy_holiday'!B78="Y",'_energy_holiday'!D78,"")</f>
        <v>127975.815</v>
      </c>
      <c r="C78" s="30" t="str">
        <f>IF('_energy_holiday'!B78="N",'_energy_holiday'!D78, "")</f>
        <v/>
      </c>
      <c r="D78" s="31">
        <v>24.4</v>
      </c>
      <c r="E78" s="35" t="str">
        <f>IFERROR(IF('_energy_holiday'!C78="Y",'_energy_holiday'!D78, ""), "")</f>
        <v/>
      </c>
      <c r="F78" s="85">
        <f>IF('_energy_holiday'!C78="N",'_energy_holiday'!D78, " ")</f>
        <v>127975.815</v>
      </c>
    </row>
    <row r="79">
      <c r="A79" s="31">
        <v>33.5</v>
      </c>
      <c r="B79" s="27">
        <f>IF('_energy_holiday'!B79="Y",'_energy_holiday'!D79,"")</f>
        <v>128319.45</v>
      </c>
      <c r="C79" s="30" t="str">
        <f>IF('_energy_holiday'!B79="N",'_energy_holiday'!D79, "")</f>
        <v/>
      </c>
      <c r="D79" s="31">
        <v>33.5</v>
      </c>
      <c r="E79" s="35" t="str">
        <f>IFERROR(IF('_energy_holiday'!C79="Y",'_energy_holiday'!D79, ""), "")</f>
        <v/>
      </c>
      <c r="F79" s="85">
        <f>IF('_energy_holiday'!C79="N",'_energy_holiday'!D79, " ")</f>
        <v>128319.45</v>
      </c>
    </row>
    <row r="80">
      <c r="A80" s="31">
        <v>19.6</v>
      </c>
      <c r="B80" s="27">
        <f>IF('_energy_holiday'!B80="Y",'_energy_holiday'!D80,"")</f>
        <v>119491.32</v>
      </c>
      <c r="C80" s="30" t="str">
        <f>IF('_energy_holiday'!B80="N",'_energy_holiday'!D80, "")</f>
        <v/>
      </c>
      <c r="D80" s="31">
        <v>19.6</v>
      </c>
      <c r="E80" s="35" t="str">
        <f>IFERROR(IF('_energy_holiday'!C80="Y",'_energy_holiday'!D80, ""), "")</f>
        <v/>
      </c>
      <c r="F80" s="85">
        <f>IF('_energy_holiday'!C80="N",'_energy_holiday'!D80, " ")</f>
        <v>119491.32</v>
      </c>
    </row>
    <row r="81">
      <c r="A81" s="31">
        <v>22.7</v>
      </c>
      <c r="B81" s="27">
        <f>IF('_energy_holiday'!B81="Y",'_energy_holiday'!D81,"")</f>
        <v>106754.8</v>
      </c>
      <c r="C81" s="30" t="str">
        <f>IF('_energy_holiday'!B81="N",'_energy_holiday'!D81, "")</f>
        <v/>
      </c>
      <c r="D81" s="31">
        <v>22.7</v>
      </c>
      <c r="E81" s="35" t="str">
        <f>IFERROR(IF('_energy_holiday'!C81="Y",'_energy_holiday'!D81, ""), "")</f>
        <v/>
      </c>
      <c r="F81" s="85">
        <f>IF('_energy_holiday'!C81="N",'_energy_holiday'!D81, " ")</f>
        <v>106754.8</v>
      </c>
    </row>
    <row r="82">
      <c r="A82" s="31">
        <v>28.8</v>
      </c>
      <c r="B82" s="27">
        <f>IF('_energy_holiday'!B82="Y",'_energy_holiday'!D82,"")</f>
        <v>106555.03</v>
      </c>
      <c r="C82" s="30" t="str">
        <f>IF('_energy_holiday'!B82="N",'_energy_holiday'!D82, "")</f>
        <v/>
      </c>
      <c r="D82" s="31">
        <v>28.8</v>
      </c>
      <c r="E82" s="35" t="str">
        <f>IFERROR(IF('_energy_holiday'!C82="Y",'_energy_holiday'!D82, ""), "")</f>
        <v/>
      </c>
      <c r="F82" s="85">
        <f>IF('_energy_holiday'!C82="N",'_energy_holiday'!D82, " ")</f>
        <v>106555.03</v>
      </c>
    </row>
    <row r="83">
      <c r="A83" s="31">
        <v>27.0</v>
      </c>
      <c r="B83" s="27">
        <f>IF('_energy_holiday'!B83="Y",'_energy_holiday'!D83,"")</f>
        <v>122810.05</v>
      </c>
      <c r="C83" s="30" t="str">
        <f>IF('_energy_holiday'!B83="N",'_energy_holiday'!D83, "")</f>
        <v/>
      </c>
      <c r="D83" s="31">
        <v>27.0</v>
      </c>
      <c r="E83" s="35" t="str">
        <f>IFERROR(IF('_energy_holiday'!C83="Y",'_energy_holiday'!D83, ""), "")</f>
        <v/>
      </c>
      <c r="F83" s="85">
        <f>IF('_energy_holiday'!C83="N",'_energy_holiday'!D83, " ")</f>
        <v>122810.05</v>
      </c>
    </row>
    <row r="84">
      <c r="A84" s="31">
        <v>15.3</v>
      </c>
      <c r="B84" s="27">
        <f>IF('_energy_holiday'!B84="Y",'_energy_holiday'!D84,"")</f>
        <v>123234.935</v>
      </c>
      <c r="C84" s="30" t="str">
        <f>IF('_energy_holiday'!B84="N",'_energy_holiday'!D84, "")</f>
        <v/>
      </c>
      <c r="D84" s="31">
        <v>15.3</v>
      </c>
      <c r="E84" s="35" t="str">
        <f>IFERROR(IF('_energy_holiday'!C84="Y",'_energy_holiday'!D84, ""), "")</f>
        <v/>
      </c>
      <c r="F84" s="85">
        <f>IF('_energy_holiday'!C84="N",'_energy_holiday'!D84, " ")</f>
        <v>123234.935</v>
      </c>
    </row>
    <row r="85">
      <c r="A85" s="31">
        <v>20.4</v>
      </c>
      <c r="B85" s="27">
        <f>IF('_energy_holiday'!B85="Y",'_energy_holiday'!D85,"")</f>
        <v>122268.86</v>
      </c>
      <c r="C85" s="30" t="str">
        <f>IF('_energy_holiday'!B85="N",'_energy_holiday'!D85, "")</f>
        <v/>
      </c>
      <c r="D85" s="31">
        <v>20.4</v>
      </c>
      <c r="E85" s="35" t="str">
        <f>IFERROR(IF('_energy_holiday'!C85="Y",'_energy_holiday'!D85, ""), "")</f>
        <v/>
      </c>
      <c r="F85" s="85">
        <f>IF('_energy_holiday'!C85="N",'_energy_holiday'!D85, " ")</f>
        <v>122268.86</v>
      </c>
    </row>
    <row r="86">
      <c r="A86" s="31">
        <v>18.0</v>
      </c>
      <c r="B86" s="27">
        <f>IF('_energy_holiday'!B86="Y",'_energy_holiday'!D86,"")</f>
        <v>121998.2</v>
      </c>
      <c r="C86" s="30" t="str">
        <f>IF('_energy_holiday'!B86="N",'_energy_holiday'!D86, "")</f>
        <v/>
      </c>
      <c r="D86" s="31">
        <v>18.0</v>
      </c>
      <c r="E86" s="35" t="str">
        <f>IFERROR(IF('_energy_holiday'!C86="Y",'_energy_holiday'!D86, ""), "")</f>
        <v/>
      </c>
      <c r="F86" s="85">
        <f>IF('_energy_holiday'!C86="N",'_energy_holiday'!D86, " ")</f>
        <v>121998.2</v>
      </c>
    </row>
    <row r="87">
      <c r="A87" s="31">
        <v>18.1</v>
      </c>
      <c r="B87" s="27" t="str">
        <f>IF('_energy_holiday'!B87="Y",'_energy_holiday'!D87,"")</f>
        <v/>
      </c>
      <c r="C87" s="37">
        <f>IF('_energy_holiday'!B87="N",'_energy_holiday'!D87, "")</f>
        <v>122346.335</v>
      </c>
      <c r="D87" s="31">
        <v>18.1</v>
      </c>
      <c r="E87" s="35" t="str">
        <f>IFERROR(IF('_energy_holiday'!C87="Y",'_energy_holiday'!D87, ""), "")</f>
        <v/>
      </c>
      <c r="F87" s="85">
        <f>IF('_energy_holiday'!C87="N",'_energy_holiday'!D87, " ")</f>
        <v>122346.335</v>
      </c>
    </row>
    <row r="88">
      <c r="A88" s="31">
        <v>19.1</v>
      </c>
      <c r="B88" s="27" t="str">
        <f>IF('_energy_holiday'!B88="Y",'_energy_holiday'!D88,"")</f>
        <v/>
      </c>
      <c r="C88" s="37">
        <f>IF('_energy_holiday'!B88="N",'_energy_holiday'!D88, "")</f>
        <v>112187.715</v>
      </c>
      <c r="D88" s="31">
        <v>19.1</v>
      </c>
      <c r="E88" s="35" t="str">
        <f>IFERROR(IF('_energy_holiday'!C88="Y",'_energy_holiday'!D88, ""), "")</f>
        <v/>
      </c>
      <c r="F88" s="85">
        <f>IF('_energy_holiday'!C88="N",'_energy_holiday'!D88, " ")</f>
        <v>112187.715</v>
      </c>
    </row>
    <row r="89">
      <c r="A89" s="31">
        <v>22.7</v>
      </c>
      <c r="B89" s="27" t="str">
        <f>IF('_energy_holiday'!B89="Y",'_energy_holiday'!D89,"")</f>
        <v/>
      </c>
      <c r="C89" s="37">
        <f>IF('_energy_holiday'!B89="N",'_energy_holiday'!D89, "")</f>
        <v>106418.665</v>
      </c>
      <c r="D89" s="31">
        <v>22.7</v>
      </c>
      <c r="E89" s="35" t="str">
        <f>IFERROR(IF('_energy_holiday'!C89="Y",'_energy_holiday'!D89, ""), "")</f>
        <v/>
      </c>
      <c r="F89" s="85">
        <f>IF('_energy_holiday'!C89="N",'_energy_holiday'!D89, " ")</f>
        <v>106418.665</v>
      </c>
    </row>
    <row r="90">
      <c r="A90" s="31">
        <v>23.1</v>
      </c>
      <c r="B90" s="27" t="str">
        <f>IF('_energy_holiday'!B90="Y",'_energy_holiday'!D90,"")</f>
        <v/>
      </c>
      <c r="C90" s="37">
        <f>IF('_energy_holiday'!B90="N",'_energy_holiday'!D90, "")</f>
        <v>123061.87</v>
      </c>
      <c r="D90" s="31">
        <v>23.1</v>
      </c>
      <c r="E90" s="35" t="str">
        <f>IFERROR(IF('_energy_holiday'!C90="Y",'_energy_holiday'!D90, ""), "")</f>
        <v/>
      </c>
      <c r="F90" s="85">
        <f>IF('_energy_holiday'!C90="N",'_energy_holiday'!D90, " ")</f>
        <v>123061.87</v>
      </c>
    </row>
    <row r="91">
      <c r="A91" s="31">
        <v>25.3</v>
      </c>
      <c r="B91" s="27" t="str">
        <f>IF('_energy_holiday'!B91="Y",'_energy_holiday'!D91,"")</f>
        <v/>
      </c>
      <c r="C91" s="37">
        <f>IF('_energy_holiday'!B91="N",'_energy_holiday'!D91, "")</f>
        <v>125795.325</v>
      </c>
      <c r="D91" s="31">
        <v>25.3</v>
      </c>
      <c r="E91" s="35" t="str">
        <f>IFERROR(IF('_energy_holiday'!C91="Y",'_energy_holiday'!D91, ""), "")</f>
        <v/>
      </c>
      <c r="F91" s="85">
        <f>IF('_energy_holiday'!C91="N",'_energy_holiday'!D91, " ")</f>
        <v>125795.325</v>
      </c>
    </row>
    <row r="92">
      <c r="A92" s="31">
        <v>29.0</v>
      </c>
      <c r="B92" s="27" t="str">
        <f>IF('_energy_holiday'!B92="Y",'_energy_holiday'!D92,"")</f>
        <v/>
      </c>
      <c r="C92" s="30" t="str">
        <f>IF('_energy_holiday'!B92="N",'_energy_holiday'!D92, "")</f>
        <v/>
      </c>
      <c r="D92" s="31">
        <v>29.0</v>
      </c>
      <c r="E92" s="35" t="str">
        <f>IFERROR(IF('_energy_holiday'!C92="Y",'_energy_holiday'!D92, ""), "")</f>
        <v/>
      </c>
      <c r="F92" s="85" t="str">
        <f>IF('_energy_holiday'!C92="N",'_energy_holiday'!D92, " ")</f>
        <v> </v>
      </c>
    </row>
    <row r="93">
      <c r="A93" s="31">
        <v>17.2</v>
      </c>
      <c r="B93" s="27" t="str">
        <f>IF('_energy_holiday'!B93="Y",'_energy_holiday'!D93,"")</f>
        <v/>
      </c>
      <c r="C93" s="30" t="str">
        <f>IF('_energy_holiday'!B93="N",'_energy_holiday'!D93, "")</f>
        <v/>
      </c>
      <c r="D93" s="31">
        <v>17.2</v>
      </c>
      <c r="E93" s="35" t="str">
        <f>IFERROR(IF('_energy_holiday'!C93="Y",'_energy_holiday'!D93, ""), "")</f>
        <v/>
      </c>
      <c r="F93" s="85" t="str">
        <f>IF('_energy_holiday'!C93="N",'_energy_holiday'!D93, " ")</f>
        <v> </v>
      </c>
    </row>
    <row r="94">
      <c r="A94" s="31">
        <v>20.9</v>
      </c>
      <c r="B94" s="27" t="str">
        <f>IF('_energy_holiday'!B94="Y",'_energy_holiday'!D94,"")</f>
        <v/>
      </c>
      <c r="C94" s="30" t="str">
        <f>IF('_energy_holiday'!B94="N",'_energy_holiday'!D94, "")</f>
        <v/>
      </c>
      <c r="D94" s="31">
        <v>20.9</v>
      </c>
      <c r="E94" s="35" t="str">
        <f>IFERROR(IF('_energy_holiday'!C94="Y",'_energy_holiday'!D94, ""), "")</f>
        <v/>
      </c>
      <c r="F94" s="85" t="str">
        <f>IF('_energy_holiday'!C94="N",'_energy_holiday'!D94, " ")</f>
        <v> </v>
      </c>
    </row>
    <row r="95">
      <c r="A95" s="31">
        <v>23.5</v>
      </c>
      <c r="B95" s="27" t="str">
        <f>IF('_energy_holiday'!B95="Y",'_energy_holiday'!D95,"")</f>
        <v/>
      </c>
      <c r="C95" s="37">
        <f>IF('_energy_holiday'!B95="N",'_energy_holiday'!D95, "")</f>
        <v>103999.17</v>
      </c>
      <c r="D95" s="31">
        <v>23.5</v>
      </c>
      <c r="E95" s="35">
        <f>IFERROR(IF('_energy_holiday'!C95="Y",'_energy_holiday'!D95, ""), "")</f>
        <v>103999.17</v>
      </c>
      <c r="F95" s="85" t="str">
        <f>IF('_energy_holiday'!C95="N",'_energy_holiday'!D95, " ")</f>
        <v> </v>
      </c>
    </row>
    <row r="96">
      <c r="A96" s="31">
        <v>18.5</v>
      </c>
      <c r="B96" s="27">
        <f>IF('_energy_holiday'!B96="Y",'_energy_holiday'!D96,"")</f>
        <v>103685.45</v>
      </c>
      <c r="C96" s="30" t="str">
        <f>IF('_energy_holiday'!B96="N",'_energy_holiday'!D96, "")</f>
        <v/>
      </c>
      <c r="D96" s="31">
        <v>18.5</v>
      </c>
      <c r="E96" s="35" t="str">
        <f>IFERROR(IF('_energy_holiday'!C96="Y",'_energy_holiday'!D96, ""), "")</f>
        <v/>
      </c>
      <c r="F96" s="85">
        <f>IF('_energy_holiday'!C96="N",'_energy_holiday'!D96, " ")</f>
        <v>103685.45</v>
      </c>
    </row>
    <row r="97">
      <c r="A97" s="31">
        <v>18.4</v>
      </c>
      <c r="B97" s="27">
        <f>IF('_energy_holiday'!B97="Y",'_energy_holiday'!D97,"")</f>
        <v>107383.37</v>
      </c>
      <c r="C97" s="30" t="str">
        <f>IF('_energy_holiday'!B97="N",'_energy_holiday'!D97, "")</f>
        <v/>
      </c>
      <c r="D97" s="31">
        <v>18.4</v>
      </c>
      <c r="E97" s="35" t="str">
        <f>IFERROR(IF('_energy_holiday'!C97="Y",'_energy_holiday'!D97, ""), "")</f>
        <v/>
      </c>
      <c r="F97" s="85">
        <f>IF('_energy_holiday'!C97="N",'_energy_holiday'!D97, " ")</f>
        <v>107383.37</v>
      </c>
    </row>
    <row r="98">
      <c r="A98" s="31">
        <v>17.3</v>
      </c>
      <c r="B98" s="27" t="str">
        <f>IF('_energy_holiday'!B98="Y",'_energy_holiday'!D98,"")</f>
        <v/>
      </c>
      <c r="C98" s="37">
        <f>IF('_energy_holiday'!B98="N",'_energy_holiday'!D98, "")</f>
        <v>120235.505</v>
      </c>
      <c r="D98" s="31">
        <v>17.3</v>
      </c>
      <c r="E98" s="35" t="str">
        <f>IFERROR(IF('_energy_holiday'!C98="Y",'_energy_holiday'!D98, ""), "")</f>
        <v/>
      </c>
      <c r="F98" s="85">
        <f>IF('_energy_holiday'!C98="N",'_energy_holiday'!D98, " ")</f>
        <v>120235.505</v>
      </c>
    </row>
    <row r="99">
      <c r="A99" s="31">
        <v>17.7</v>
      </c>
      <c r="B99" s="27">
        <f>IF('_energy_holiday'!B99="Y",'_energy_holiday'!D99,"")</f>
        <v>122129.775</v>
      </c>
      <c r="C99" s="30" t="str">
        <f>IF('_energy_holiday'!B99="N",'_energy_holiday'!D99, "")</f>
        <v/>
      </c>
      <c r="D99" s="31">
        <v>17.7</v>
      </c>
      <c r="E99" s="35" t="str">
        <f>IFERROR(IF('_energy_holiday'!C99="Y",'_energy_holiday'!D99, ""), "")</f>
        <v/>
      </c>
      <c r="F99" s="85">
        <f>IF('_energy_holiday'!C99="N",'_energy_holiday'!D99, " ")</f>
        <v>122129.775</v>
      </c>
    </row>
    <row r="100">
      <c r="A100" s="31">
        <v>19.1</v>
      </c>
      <c r="B100" s="27">
        <f>IF('_energy_holiday'!B100="Y",'_energy_holiday'!D100,"")</f>
        <v>123990.76</v>
      </c>
      <c r="C100" s="30" t="str">
        <f>IF('_energy_holiday'!B100="N",'_energy_holiday'!D100, "")</f>
        <v/>
      </c>
      <c r="D100" s="31">
        <v>19.1</v>
      </c>
      <c r="E100" s="35" t="str">
        <f>IFERROR(IF('_energy_holiday'!C100="Y",'_energy_holiday'!D100, ""), "")</f>
        <v/>
      </c>
      <c r="F100" s="85">
        <f>IF('_energy_holiday'!C100="N",'_energy_holiday'!D100, " ")</f>
        <v>123990.76</v>
      </c>
    </row>
    <row r="101">
      <c r="A101" s="31">
        <v>18.7</v>
      </c>
      <c r="B101" s="27" t="str">
        <f>IF('_energy_holiday'!B101="Y",'_energy_holiday'!D101,"")</f>
        <v/>
      </c>
      <c r="C101" s="37">
        <f>IF('_energy_holiday'!B101="N",'_energy_holiday'!D101, "")</f>
        <v>121753.115</v>
      </c>
      <c r="D101" s="31">
        <v>18.7</v>
      </c>
      <c r="E101" s="35" t="str">
        <f>IFERROR(IF('_energy_holiday'!C101="Y",'_energy_holiday'!D101, ""), "")</f>
        <v/>
      </c>
      <c r="F101" s="85">
        <f>IF('_energy_holiday'!C101="N",'_energy_holiday'!D101, " ")</f>
        <v>121753.115</v>
      </c>
    </row>
    <row r="102">
      <c r="A102" s="31">
        <v>23.7</v>
      </c>
      <c r="B102" s="27">
        <f>IF('_energy_holiday'!B102="Y",'_energy_holiday'!D102,"")</f>
        <v>110034.165</v>
      </c>
      <c r="C102" s="30" t="str">
        <f>IF('_energy_holiday'!B102="N",'_energy_holiday'!D102, "")</f>
        <v/>
      </c>
      <c r="D102" s="31">
        <v>23.7</v>
      </c>
      <c r="E102" s="35" t="str">
        <f>IFERROR(IF('_energy_holiday'!C102="Y",'_energy_holiday'!D102, ""), "")</f>
        <v/>
      </c>
      <c r="F102" s="85">
        <f>IF('_energy_holiday'!C102="N",'_energy_holiday'!D102, " ")</f>
        <v>110034.165</v>
      </c>
    </row>
    <row r="103">
      <c r="A103" s="31">
        <v>18.3</v>
      </c>
      <c r="B103" s="27">
        <f>IF('_energy_holiday'!B103="Y",'_energy_holiday'!D103,"")</f>
        <v>103760.225</v>
      </c>
      <c r="C103" s="30" t="str">
        <f>IF('_energy_holiday'!B103="N",'_energy_holiday'!D103, "")</f>
        <v/>
      </c>
      <c r="D103" s="31">
        <v>18.3</v>
      </c>
      <c r="E103" s="35" t="str">
        <f>IFERROR(IF('_energy_holiday'!C103="Y",'_energy_holiday'!D103, ""), "")</f>
        <v/>
      </c>
      <c r="F103" s="85">
        <f>IF('_energy_holiday'!C103="N",'_energy_holiday'!D103, " ")</f>
        <v>103760.225</v>
      </c>
    </row>
    <row r="104">
      <c r="A104" s="31">
        <v>19.1</v>
      </c>
      <c r="B104" s="27" t="str">
        <f>IF('_energy_holiday'!B104="Y",'_energy_holiday'!D104,"")</f>
        <v/>
      </c>
      <c r="C104" s="37">
        <f>IF('_energy_holiday'!B104="N",'_energy_holiday'!D104, "")</f>
        <v>125107.78</v>
      </c>
      <c r="D104" s="31">
        <v>19.1</v>
      </c>
      <c r="E104" s="35" t="str">
        <f>IFERROR(IF('_energy_holiday'!C104="Y",'_energy_holiday'!D104, ""), "")</f>
        <v/>
      </c>
      <c r="F104" s="85">
        <f>IF('_energy_holiday'!C104="N",'_energy_holiday'!D104, " ")</f>
        <v>125107.78</v>
      </c>
    </row>
    <row r="105">
      <c r="A105" s="31">
        <v>24.7</v>
      </c>
      <c r="B105" s="27">
        <f>IF('_energy_holiday'!B105="Y",'_energy_holiday'!D105,"")</f>
        <v>127793.38</v>
      </c>
      <c r="C105" s="30" t="str">
        <f>IF('_energy_holiday'!B105="N",'_energy_holiday'!D105, "")</f>
        <v/>
      </c>
      <c r="D105" s="31">
        <v>24.7</v>
      </c>
      <c r="E105" s="35" t="str">
        <f>IFERROR(IF('_energy_holiday'!C105="Y",'_energy_holiday'!D105, ""), "")</f>
        <v/>
      </c>
      <c r="F105" s="85">
        <f>IF('_energy_holiday'!C105="N",'_energy_holiday'!D105, " ")</f>
        <v>127793.38</v>
      </c>
    </row>
    <row r="106">
      <c r="A106" s="31">
        <v>27.6</v>
      </c>
      <c r="B106" s="27">
        <f>IF('_energy_holiday'!B106="Y",'_energy_holiday'!D106,"")</f>
        <v>126673.935</v>
      </c>
      <c r="C106" s="30" t="str">
        <f>IF('_energy_holiday'!B106="N",'_energy_holiday'!D106, "")</f>
        <v/>
      </c>
      <c r="D106" s="31">
        <v>27.6</v>
      </c>
      <c r="E106" s="35" t="str">
        <f>IFERROR(IF('_energy_holiday'!C106="Y",'_energy_holiday'!D106, ""), "")</f>
        <v/>
      </c>
      <c r="F106" s="85">
        <f>IF('_energy_holiday'!C106="N",'_energy_holiday'!D106, " ")</f>
        <v>126673.935</v>
      </c>
    </row>
    <row r="107">
      <c r="A107" s="31">
        <v>17.8</v>
      </c>
      <c r="B107" s="27">
        <f>IF('_energy_holiday'!B107="Y",'_energy_holiday'!D107,"")</f>
        <v>126937.94</v>
      </c>
      <c r="C107" s="30" t="str">
        <f>IF('_energy_holiday'!B107="N",'_energy_holiday'!D107, "")</f>
        <v/>
      </c>
      <c r="D107" s="31">
        <v>17.8</v>
      </c>
      <c r="E107" s="35" t="str">
        <f>IFERROR(IF('_energy_holiday'!C107="Y",'_energy_holiday'!D107, ""), "")</f>
        <v/>
      </c>
      <c r="F107" s="85">
        <f>IF('_energy_holiday'!C107="N",'_energy_holiday'!D107, " ")</f>
        <v>126937.94</v>
      </c>
    </row>
    <row r="108">
      <c r="A108" s="31">
        <v>17.1</v>
      </c>
      <c r="B108" s="27">
        <f>IF('_energy_holiday'!B108="Y",'_energy_holiday'!D108,"")</f>
        <v>131031.415</v>
      </c>
      <c r="C108" s="30" t="str">
        <f>IF('_energy_holiday'!B108="N",'_energy_holiday'!D108, "")</f>
        <v/>
      </c>
      <c r="D108" s="31">
        <v>17.1</v>
      </c>
      <c r="E108" s="35" t="str">
        <f>IFERROR(IF('_energy_holiday'!C108="Y",'_energy_holiday'!D108, ""), "")</f>
        <v/>
      </c>
      <c r="F108" s="85">
        <f>IF('_energy_holiday'!C108="N",'_energy_holiday'!D108, " ")</f>
        <v>131031.415</v>
      </c>
    </row>
    <row r="109">
      <c r="A109" s="31">
        <v>21.9</v>
      </c>
      <c r="B109" s="27">
        <f>IF('_energy_holiday'!B109="Y",'_energy_holiday'!D109,"")</f>
        <v>109763.985</v>
      </c>
      <c r="C109" s="30" t="str">
        <f>IF('_energy_holiday'!B109="N",'_energy_holiday'!D109, "")</f>
        <v/>
      </c>
      <c r="D109" s="31">
        <v>21.9</v>
      </c>
      <c r="E109" s="35" t="str">
        <f>IFERROR(IF('_energy_holiday'!C109="Y",'_energy_holiday'!D109, ""), "")</f>
        <v/>
      </c>
      <c r="F109" s="85">
        <f>IF('_energy_holiday'!C109="N",'_energy_holiday'!D109, " ")</f>
        <v>109763.985</v>
      </c>
    </row>
    <row r="110">
      <c r="A110" s="31">
        <v>14.7</v>
      </c>
      <c r="B110" s="27">
        <f>IF('_energy_holiday'!B110="Y",'_energy_holiday'!D110,"")</f>
        <v>107160.54</v>
      </c>
      <c r="C110" s="30" t="str">
        <f>IF('_energy_holiday'!B110="N",'_energy_holiday'!D110, "")</f>
        <v/>
      </c>
      <c r="D110" s="31">
        <v>14.7</v>
      </c>
      <c r="E110" s="35" t="str">
        <f>IFERROR(IF('_energy_holiday'!C110="Y",'_energy_holiday'!D110, ""), "")</f>
        <v/>
      </c>
      <c r="F110" s="85">
        <f>IF('_energy_holiday'!C110="N",'_energy_holiday'!D110, " ")</f>
        <v>107160.54</v>
      </c>
    </row>
    <row r="111">
      <c r="A111" s="31">
        <v>16.2</v>
      </c>
      <c r="B111" s="27">
        <f>IF('_energy_holiday'!B111="Y",'_energy_holiday'!D111,"")</f>
        <v>126696.19</v>
      </c>
      <c r="C111" s="30" t="str">
        <f>IF('_energy_holiday'!B111="N",'_energy_holiday'!D111, "")</f>
        <v/>
      </c>
      <c r="D111" s="31">
        <v>16.2</v>
      </c>
      <c r="E111" s="35" t="str">
        <f>IFERROR(IF('_energy_holiday'!C111="Y",'_energy_holiday'!D111, ""), "")</f>
        <v/>
      </c>
      <c r="F111" s="85">
        <f>IF('_energy_holiday'!C111="N",'_energy_holiday'!D111, " ")</f>
        <v>126696.19</v>
      </c>
    </row>
    <row r="112">
      <c r="A112" s="31">
        <v>17.7</v>
      </c>
      <c r="B112" s="27">
        <f>IF('_energy_holiday'!B112="Y",'_energy_holiday'!D112,"")</f>
        <v>127973.585</v>
      </c>
      <c r="C112" s="30" t="str">
        <f>IF('_energy_holiday'!B112="N",'_energy_holiday'!D112, "")</f>
        <v/>
      </c>
      <c r="D112" s="31">
        <v>17.7</v>
      </c>
      <c r="E112" s="35" t="str">
        <f>IFERROR(IF('_energy_holiday'!C112="Y",'_energy_holiday'!D112, ""), "")</f>
        <v/>
      </c>
      <c r="F112" s="85">
        <f>IF('_energy_holiday'!C112="N",'_energy_holiday'!D112, " ")</f>
        <v>127973.585</v>
      </c>
    </row>
    <row r="113">
      <c r="A113" s="31">
        <v>19.5</v>
      </c>
      <c r="B113" s="27">
        <f>IF('_energy_holiday'!B113="Y",'_energy_holiday'!D113,"")</f>
        <v>128598.495</v>
      </c>
      <c r="C113" s="30" t="str">
        <f>IF('_energy_holiday'!B113="N",'_energy_holiday'!D113, "")</f>
        <v/>
      </c>
      <c r="D113" s="31">
        <v>19.5</v>
      </c>
      <c r="E113" s="35" t="str">
        <f>IFERROR(IF('_energy_holiday'!C113="Y",'_energy_holiday'!D113, ""), "")</f>
        <v/>
      </c>
      <c r="F113" s="85">
        <f>IF('_energy_holiday'!C113="N",'_energy_holiday'!D113, " ")</f>
        <v>128598.495</v>
      </c>
    </row>
    <row r="114">
      <c r="A114" s="31">
        <v>19.2</v>
      </c>
      <c r="B114" s="27">
        <f>IF('_energy_holiday'!B114="Y",'_energy_holiday'!D114,"")</f>
        <v>126483.805</v>
      </c>
      <c r="C114" s="30" t="str">
        <f>IF('_energy_holiday'!B114="N",'_energy_holiday'!D114, "")</f>
        <v/>
      </c>
      <c r="D114" s="31">
        <v>19.2</v>
      </c>
      <c r="E114" s="35" t="str">
        <f>IFERROR(IF('_energy_holiday'!C114="Y",'_energy_holiday'!D114, ""), "")</f>
        <v/>
      </c>
      <c r="F114" s="85">
        <f>IF('_energy_holiday'!C114="N",'_energy_holiday'!D114, " ")</f>
        <v>126483.805</v>
      </c>
    </row>
    <row r="115">
      <c r="A115" s="31">
        <v>21.1</v>
      </c>
      <c r="B115" s="27">
        <f>IF('_energy_holiday'!B115="Y",'_energy_holiday'!D115,"")</f>
        <v>126230.785</v>
      </c>
      <c r="C115" s="30" t="str">
        <f>IF('_energy_holiday'!B115="N",'_energy_holiday'!D115, "")</f>
        <v/>
      </c>
      <c r="D115" s="31">
        <v>21.1</v>
      </c>
      <c r="E115" s="35" t="str">
        <f>IFERROR(IF('_energy_holiday'!C115="Y",'_energy_holiday'!D115, ""), "")</f>
        <v/>
      </c>
      <c r="F115" s="85">
        <f>IF('_energy_holiday'!C115="N",'_energy_holiday'!D115, " ")</f>
        <v>126230.785</v>
      </c>
    </row>
    <row r="116">
      <c r="A116" s="31">
        <v>15.0</v>
      </c>
      <c r="B116" s="27">
        <f>IF('_energy_holiday'!B116="Y",'_energy_holiday'!D116,"")</f>
        <v>111803.625</v>
      </c>
      <c r="C116" s="30" t="str">
        <f>IF('_energy_holiday'!B116="N",'_energy_holiday'!D116, "")</f>
        <v/>
      </c>
      <c r="D116" s="31">
        <v>15.0</v>
      </c>
      <c r="E116" s="35">
        <f>IFERROR(IF('_energy_holiday'!C116="Y",'_energy_holiday'!D116, ""), "")</f>
        <v>111803.625</v>
      </c>
      <c r="F116" s="85" t="str">
        <f>IF('_energy_holiday'!C116="N",'_energy_holiday'!D116, " ")</f>
        <v> </v>
      </c>
    </row>
    <row r="117">
      <c r="A117" s="31">
        <v>15.4</v>
      </c>
      <c r="B117" s="27">
        <f>IF('_energy_holiday'!B117="Y",'_energy_holiday'!D117,"")</f>
        <v>108217.82</v>
      </c>
      <c r="C117" s="30" t="str">
        <f>IF('_energy_holiday'!B117="N",'_energy_holiday'!D117, "")</f>
        <v/>
      </c>
      <c r="D117" s="31">
        <v>15.4</v>
      </c>
      <c r="E117" s="35" t="str">
        <f>IFERROR(IF('_energy_holiday'!C117="Y",'_energy_holiday'!D117, ""), "")</f>
        <v/>
      </c>
      <c r="F117" s="85">
        <f>IF('_energy_holiday'!C117="N",'_energy_holiday'!D117, " ")</f>
        <v>108217.82</v>
      </c>
    </row>
    <row r="118">
      <c r="A118" s="31">
        <v>15.1</v>
      </c>
      <c r="B118" s="27">
        <f>IF('_energy_holiday'!B118="Y",'_energy_holiday'!D118,"")</f>
        <v>127855.22</v>
      </c>
      <c r="C118" s="30" t="str">
        <f>IF('_energy_holiday'!B118="N",'_energy_holiday'!D118, "")</f>
        <v/>
      </c>
      <c r="D118" s="31">
        <v>15.1</v>
      </c>
      <c r="E118" s="35" t="str">
        <f>IFERROR(IF('_energy_holiday'!C118="Y",'_energy_holiday'!D118, ""), "")</f>
        <v/>
      </c>
      <c r="F118" s="85">
        <f>IF('_energy_holiday'!C118="N",'_energy_holiday'!D118, " ")</f>
        <v>127855.22</v>
      </c>
    </row>
    <row r="119">
      <c r="A119" s="31">
        <v>16.0</v>
      </c>
      <c r="B119" s="27">
        <f>IF('_energy_holiday'!B119="Y",'_energy_holiday'!D119,"")</f>
        <v>132642.14</v>
      </c>
      <c r="C119" s="30" t="str">
        <f>IF('_energy_holiday'!B119="N",'_energy_holiday'!D119, "")</f>
        <v/>
      </c>
      <c r="D119" s="31">
        <v>16.0</v>
      </c>
      <c r="E119" s="35" t="str">
        <f>IFERROR(IF('_energy_holiday'!C119="Y",'_energy_holiday'!D119, ""), "")</f>
        <v/>
      </c>
      <c r="F119" s="85">
        <f>IF('_energy_holiday'!C119="N",'_energy_holiday'!D119, " ")</f>
        <v>132642.14</v>
      </c>
    </row>
    <row r="120">
      <c r="A120" s="31">
        <v>17.1</v>
      </c>
      <c r="B120" s="27">
        <f>IF('_energy_holiday'!B120="Y",'_energy_holiday'!D120,"")</f>
        <v>132814.615</v>
      </c>
      <c r="C120" s="30" t="str">
        <f>IF('_energy_holiday'!B120="N",'_energy_holiday'!D120, "")</f>
        <v/>
      </c>
      <c r="D120" s="31">
        <v>17.1</v>
      </c>
      <c r="E120" s="35" t="str">
        <f>IFERROR(IF('_energy_holiday'!C120="Y",'_energy_holiday'!D120, ""), "")</f>
        <v/>
      </c>
      <c r="F120" s="85">
        <f>IF('_energy_holiday'!C120="N",'_energy_holiday'!D120, " ")</f>
        <v>132814.615</v>
      </c>
    </row>
    <row r="121">
      <c r="A121" s="31">
        <v>19.6</v>
      </c>
      <c r="B121" s="27">
        <f>IF('_energy_holiday'!B121="Y",'_energy_holiday'!D121,"")</f>
        <v>132669.58</v>
      </c>
      <c r="C121" s="30" t="str">
        <f>IF('_energy_holiday'!B121="N",'_energy_holiday'!D121, "")</f>
        <v/>
      </c>
      <c r="D121" s="31">
        <v>19.6</v>
      </c>
      <c r="E121" s="35" t="str">
        <f>IFERROR(IF('_energy_holiday'!C121="Y",'_energy_holiday'!D121, ""), "")</f>
        <v/>
      </c>
      <c r="F121" s="85">
        <f>IF('_energy_holiday'!C121="N",'_energy_holiday'!D121, " ")</f>
        <v>132669.58</v>
      </c>
    </row>
    <row r="122">
      <c r="A122" s="31">
        <v>23.1</v>
      </c>
      <c r="B122" s="27" t="str">
        <f>IF('_energy_holiday'!B122="Y",'_energy_holiday'!D122,"")</f>
        <v/>
      </c>
      <c r="C122" s="30" t="str">
        <f>IF('_energy_holiday'!B122="N",'_energy_holiday'!D122, "")</f>
        <v/>
      </c>
      <c r="D122" s="31">
        <v>23.1</v>
      </c>
      <c r="E122" s="35" t="str">
        <f>IFERROR(IF('_energy_holiday'!C122="Y",'_energy_holiday'!D122, ""), "")</f>
        <v/>
      </c>
      <c r="F122" s="85" t="str">
        <f>IF('_energy_holiday'!C122="N",'_energy_holiday'!D122, " ")</f>
        <v> </v>
      </c>
    </row>
    <row r="123">
      <c r="A123" s="31">
        <v>22.2</v>
      </c>
      <c r="B123" s="27" t="str">
        <f>IF('_energy_holiday'!B123="Y",'_energy_holiday'!D123,"")</f>
        <v/>
      </c>
      <c r="C123" s="30" t="str">
        <f>IF('_energy_holiday'!B123="N",'_energy_holiday'!D123, "")</f>
        <v/>
      </c>
      <c r="D123" s="31">
        <v>22.2</v>
      </c>
      <c r="E123" s="35" t="str">
        <f>IFERROR(IF('_energy_holiday'!C123="Y",'_energy_holiday'!D123, ""), "")</f>
        <v/>
      </c>
      <c r="F123" s="85" t="str">
        <f>IF('_energy_holiday'!C123="N",'_energy_holiday'!D123, " ")</f>
        <v> </v>
      </c>
    </row>
    <row r="124">
      <c r="A124" s="31">
        <v>18.2</v>
      </c>
      <c r="B124" s="27" t="str">
        <f>IF('_energy_holiday'!B124="Y",'_energy_holiday'!D124,"")</f>
        <v/>
      </c>
      <c r="C124" s="30" t="str">
        <f>IF('_energy_holiday'!B124="N",'_energy_holiday'!D124, "")</f>
        <v/>
      </c>
      <c r="D124" s="31">
        <v>18.2</v>
      </c>
      <c r="E124" s="35" t="str">
        <f>IFERROR(IF('_energy_holiday'!C124="Y",'_energy_holiday'!D124, ""), "")</f>
        <v/>
      </c>
      <c r="F124" s="85" t="str">
        <f>IF('_energy_holiday'!C124="N",'_energy_holiday'!D124, " ")</f>
        <v> </v>
      </c>
    </row>
    <row r="125">
      <c r="A125" s="31">
        <v>22.3</v>
      </c>
      <c r="B125" s="27" t="str">
        <f>IF('_energy_holiday'!B125="Y",'_energy_holiday'!D125,"")</f>
        <v/>
      </c>
      <c r="C125" s="30" t="str">
        <f>IF('_energy_holiday'!B125="N",'_energy_holiday'!D125, "")</f>
        <v/>
      </c>
      <c r="D125" s="31">
        <v>22.3</v>
      </c>
      <c r="E125" s="35" t="str">
        <f>IFERROR(IF('_energy_holiday'!C125="Y",'_energy_holiday'!D125, ""), "")</f>
        <v/>
      </c>
      <c r="F125" s="85" t="str">
        <f>IF('_energy_holiday'!C125="N",'_energy_holiday'!D125, " ")</f>
        <v> </v>
      </c>
    </row>
    <row r="126">
      <c r="A126" s="31">
        <v>18.1</v>
      </c>
      <c r="B126" s="27">
        <f>IF('_energy_holiday'!B126="Y",'_energy_holiday'!D126,"")</f>
        <v>123734.865</v>
      </c>
      <c r="C126" s="30" t="str">
        <f>IF('_energy_holiday'!B126="N",'_energy_holiday'!D126, "")</f>
        <v/>
      </c>
      <c r="D126" s="31">
        <v>18.1</v>
      </c>
      <c r="E126" s="35" t="str">
        <f>IFERROR(IF('_energy_holiday'!C126="Y",'_energy_holiday'!D126, ""), "")</f>
        <v/>
      </c>
      <c r="F126" s="85">
        <f>IF('_energy_holiday'!C126="N",'_energy_holiday'!D126, " ")</f>
        <v>123734.865</v>
      </c>
    </row>
    <row r="127">
      <c r="A127" s="31">
        <v>16.2</v>
      </c>
      <c r="B127" s="27">
        <f>IF('_energy_holiday'!B127="Y",'_energy_holiday'!D127,"")</f>
        <v>129121.86</v>
      </c>
      <c r="C127" s="30" t="str">
        <f>IF('_energy_holiday'!B127="N",'_energy_holiday'!D127, "")</f>
        <v/>
      </c>
      <c r="D127" s="31">
        <v>16.2</v>
      </c>
      <c r="E127" s="35" t="str">
        <f>IFERROR(IF('_energy_holiday'!C127="Y",'_energy_holiday'!D127, ""), "")</f>
        <v/>
      </c>
      <c r="F127" s="85">
        <f>IF('_energy_holiday'!C127="N",'_energy_holiday'!D127, " ")</f>
        <v>129121.86</v>
      </c>
    </row>
    <row r="128">
      <c r="A128" s="31">
        <v>15.6</v>
      </c>
      <c r="B128" s="27" t="str">
        <f>IF('_energy_holiday'!B128="Y",'_energy_holiday'!D128,"")</f>
        <v/>
      </c>
      <c r="C128" s="37">
        <f>IF('_energy_holiday'!B128="N",'_energy_holiday'!D128, "")</f>
        <v>131237.185</v>
      </c>
      <c r="D128" s="31">
        <v>15.6</v>
      </c>
      <c r="E128" s="35" t="str">
        <f>IFERROR(IF('_energy_holiday'!C128="Y",'_energy_holiday'!D128, ""), "")</f>
        <v/>
      </c>
      <c r="F128" s="85">
        <f>IF('_energy_holiday'!C128="N",'_energy_holiday'!D128, " ")</f>
        <v>131237.185</v>
      </c>
    </row>
    <row r="129">
      <c r="A129" s="31">
        <v>15.9</v>
      </c>
      <c r="B129" s="27">
        <f>IF('_energy_holiday'!B129="Y",'_energy_holiday'!D129,"")</f>
        <v>131138.73</v>
      </c>
      <c r="C129" s="30" t="str">
        <f>IF('_energy_holiday'!B129="N",'_energy_holiday'!D129, "")</f>
        <v/>
      </c>
      <c r="D129" s="31">
        <v>15.9</v>
      </c>
      <c r="E129" s="35" t="str">
        <f>IFERROR(IF('_energy_holiday'!C129="Y",'_energy_holiday'!D129, ""), "")</f>
        <v/>
      </c>
      <c r="F129" s="85">
        <f>IF('_energy_holiday'!C129="N",'_energy_holiday'!D129, " ")</f>
        <v>131138.73</v>
      </c>
    </row>
    <row r="130">
      <c r="A130" s="31">
        <v>18.7</v>
      </c>
      <c r="B130" s="27">
        <f>IF('_energy_holiday'!B130="Y",'_energy_holiday'!D130,"")</f>
        <v>108377.05</v>
      </c>
      <c r="C130" s="30" t="str">
        <f>IF('_energy_holiday'!B130="N",'_energy_holiday'!D130, "")</f>
        <v/>
      </c>
      <c r="D130" s="31">
        <v>18.7</v>
      </c>
      <c r="E130" s="35" t="str">
        <f>IFERROR(IF('_energy_holiday'!C130="Y",'_energy_holiday'!D130, ""), "")</f>
        <v/>
      </c>
      <c r="F130" s="85">
        <f>IF('_energy_holiday'!C130="N",'_energy_holiday'!D130, " ")</f>
        <v>108377.05</v>
      </c>
    </row>
    <row r="131">
      <c r="A131" s="31">
        <v>16.6</v>
      </c>
      <c r="B131" s="27" t="str">
        <f>IF('_energy_holiday'!B131="Y",'_energy_holiday'!D131,"")</f>
        <v/>
      </c>
      <c r="C131" s="37">
        <f>IF('_energy_holiday'!B131="N",'_energy_holiday'!D131, "")</f>
        <v>103811.28</v>
      </c>
      <c r="D131" s="31">
        <v>16.6</v>
      </c>
      <c r="E131" s="35" t="str">
        <f>IFERROR(IF('_energy_holiday'!C131="Y",'_energy_holiday'!D131, ""), "")</f>
        <v/>
      </c>
      <c r="F131" s="85">
        <f>IF('_energy_holiday'!C131="N",'_energy_holiday'!D131, " ")</f>
        <v>103811.28</v>
      </c>
    </row>
    <row r="132">
      <c r="A132" s="31">
        <v>15.9</v>
      </c>
      <c r="B132" s="27">
        <f>IF('_energy_holiday'!B132="Y",'_energy_holiday'!D132,"")</f>
        <v>123740.245</v>
      </c>
      <c r="C132" s="30" t="str">
        <f>IF('_energy_holiday'!B132="N",'_energy_holiday'!D132, "")</f>
        <v/>
      </c>
      <c r="D132" s="31">
        <v>15.9</v>
      </c>
      <c r="E132" s="35" t="str">
        <f>IFERROR(IF('_energy_holiday'!C132="Y",'_energy_holiday'!D132, ""), "")</f>
        <v/>
      </c>
      <c r="F132" s="85">
        <f>IF('_energy_holiday'!C132="N",'_energy_holiday'!D132, " ")</f>
        <v>123740.245</v>
      </c>
    </row>
    <row r="133">
      <c r="A133" s="31">
        <v>17.4</v>
      </c>
      <c r="B133" s="27">
        <f>IF('_energy_holiday'!B133="Y",'_energy_holiday'!D133,"")</f>
        <v>129312.58</v>
      </c>
      <c r="C133" s="30" t="str">
        <f>IF('_energy_holiday'!B133="N",'_energy_holiday'!D133, "")</f>
        <v/>
      </c>
      <c r="D133" s="31">
        <v>17.4</v>
      </c>
      <c r="E133" s="35" t="str">
        <f>IFERROR(IF('_energy_holiday'!C133="Y",'_energy_holiday'!D133, ""), "")</f>
        <v/>
      </c>
      <c r="F133" s="85">
        <f>IF('_energy_holiday'!C133="N",'_energy_holiday'!D133, " ")</f>
        <v>129312.58</v>
      </c>
    </row>
    <row r="134">
      <c r="A134" s="31">
        <v>12.8</v>
      </c>
      <c r="B134" s="27">
        <f>IF('_energy_holiday'!B134="Y",'_energy_holiday'!D134,"")</f>
        <v>136903.27</v>
      </c>
      <c r="C134" s="30" t="str">
        <f>IF('_energy_holiday'!B134="N",'_energy_holiday'!D134, "")</f>
        <v/>
      </c>
      <c r="D134" s="31">
        <v>12.8</v>
      </c>
      <c r="E134" s="35" t="str">
        <f>IFERROR(IF('_energy_holiday'!C134="Y",'_energy_holiday'!D134, ""), "")</f>
        <v/>
      </c>
      <c r="F134" s="85">
        <f>IF('_energy_holiday'!C134="N",'_energy_holiday'!D134, " ")</f>
        <v>136903.27</v>
      </c>
    </row>
    <row r="135">
      <c r="A135" s="31">
        <v>14.6</v>
      </c>
      <c r="B135" s="27">
        <f>IF('_energy_holiday'!B135="Y",'_energy_holiday'!D135,"")</f>
        <v>135217.65</v>
      </c>
      <c r="C135" s="30" t="str">
        <f>IF('_energy_holiday'!B135="N",'_energy_holiday'!D135, "")</f>
        <v/>
      </c>
      <c r="D135" s="31">
        <v>14.6</v>
      </c>
      <c r="E135" s="35" t="str">
        <f>IFERROR(IF('_energy_holiday'!C135="Y",'_energy_holiday'!D135, ""), "")</f>
        <v/>
      </c>
      <c r="F135" s="85">
        <f>IF('_energy_holiday'!C135="N",'_energy_holiday'!D135, " ")</f>
        <v>135217.65</v>
      </c>
    </row>
    <row r="136">
      <c r="A136" s="31">
        <v>14.5</v>
      </c>
      <c r="B136" s="27">
        <f>IF('_energy_holiday'!B136="Y",'_energy_holiday'!D136,"")</f>
        <v>135172.41</v>
      </c>
      <c r="C136" s="30" t="str">
        <f>IF('_energy_holiday'!B136="N",'_energy_holiday'!D136, "")</f>
        <v/>
      </c>
      <c r="D136" s="31">
        <v>14.5</v>
      </c>
      <c r="E136" s="35" t="str">
        <f>IFERROR(IF('_energy_holiday'!C136="Y",'_energy_holiday'!D136, ""), "")</f>
        <v/>
      </c>
      <c r="F136" s="85">
        <f>IF('_energy_holiday'!C136="N",'_energy_holiday'!D136, " ")</f>
        <v>135172.41</v>
      </c>
    </row>
    <row r="137">
      <c r="A137" s="31">
        <v>16.2</v>
      </c>
      <c r="B137" s="27">
        <f>IF('_energy_holiday'!B137="Y",'_energy_holiday'!D137,"")</f>
        <v>117136.63</v>
      </c>
      <c r="C137" s="30" t="str">
        <f>IF('_energy_holiday'!B137="N",'_energy_holiday'!D137, "")</f>
        <v/>
      </c>
      <c r="D137" s="31">
        <v>16.2</v>
      </c>
      <c r="E137" s="35" t="str">
        <f>IFERROR(IF('_energy_holiday'!C137="Y",'_energy_holiday'!D137, ""), "")</f>
        <v/>
      </c>
      <c r="F137" s="85">
        <f>IF('_energy_holiday'!C137="N",'_energy_holiday'!D137, " ")</f>
        <v>117136.63</v>
      </c>
    </row>
    <row r="138">
      <c r="A138" s="31">
        <v>20.5</v>
      </c>
      <c r="B138" s="27">
        <f>IF('_energy_holiday'!B138="Y",'_energy_holiday'!D138,"")</f>
        <v>111897.085</v>
      </c>
      <c r="C138" s="30" t="str">
        <f>IF('_energy_holiday'!B138="N",'_energy_holiday'!D138, "")</f>
        <v/>
      </c>
      <c r="D138" s="31">
        <v>20.5</v>
      </c>
      <c r="E138" s="35" t="str">
        <f>IFERROR(IF('_energy_holiday'!C138="Y",'_energy_holiday'!D138, ""), "")</f>
        <v/>
      </c>
      <c r="F138" s="85">
        <f>IF('_energy_holiday'!C138="N",'_energy_holiday'!D138, " ")</f>
        <v>111897.085</v>
      </c>
    </row>
    <row r="139">
      <c r="A139" s="31">
        <v>20.4</v>
      </c>
      <c r="B139" s="27">
        <f>IF('_energy_holiday'!B139="Y",'_energy_holiday'!D139,"")</f>
        <v>127524.8</v>
      </c>
      <c r="C139" s="30" t="str">
        <f>IF('_energy_holiday'!B139="N",'_energy_holiday'!D139, "")</f>
        <v/>
      </c>
      <c r="D139" s="31">
        <v>20.4</v>
      </c>
      <c r="E139" s="35" t="str">
        <f>IFERROR(IF('_energy_holiday'!C139="Y",'_energy_holiday'!D139, ""), "")</f>
        <v/>
      </c>
      <c r="F139" s="85">
        <f>IF('_energy_holiday'!C139="N",'_energy_holiday'!D139, " ")</f>
        <v>127524.8</v>
      </c>
    </row>
    <row r="140">
      <c r="A140" s="31">
        <v>16.2</v>
      </c>
      <c r="B140" s="27">
        <f>IF('_energy_holiday'!B140="Y",'_energy_holiday'!D140,"")</f>
        <v>133235.48</v>
      </c>
      <c r="C140" s="30" t="str">
        <f>IF('_energy_holiday'!B140="N",'_energy_holiday'!D140, "")</f>
        <v/>
      </c>
      <c r="D140" s="31">
        <v>16.2</v>
      </c>
      <c r="E140" s="35" t="str">
        <f>IFERROR(IF('_energy_holiday'!C140="Y",'_energy_holiday'!D140, ""), "")</f>
        <v/>
      </c>
      <c r="F140" s="85">
        <f>IF('_energy_holiday'!C140="N",'_energy_holiday'!D140, " ")</f>
        <v>133235.48</v>
      </c>
    </row>
    <row r="141">
      <c r="A141" s="31">
        <v>18.1</v>
      </c>
      <c r="B141" s="27">
        <f>IF('_energy_holiday'!B141="Y",'_energy_holiday'!D141,"")</f>
        <v>127522.71</v>
      </c>
      <c r="C141" s="30" t="str">
        <f>IF('_energy_holiday'!B141="N",'_energy_holiday'!D141, "")</f>
        <v/>
      </c>
      <c r="D141" s="31">
        <v>18.1</v>
      </c>
      <c r="E141" s="35" t="str">
        <f>IFERROR(IF('_energy_holiday'!C141="Y",'_energy_holiday'!D141, ""), "")</f>
        <v/>
      </c>
      <c r="F141" s="85">
        <f>IF('_energy_holiday'!C141="N",'_energy_holiday'!D141, " ")</f>
        <v>127522.71</v>
      </c>
    </row>
    <row r="142">
      <c r="A142" s="31">
        <v>13.6</v>
      </c>
      <c r="B142" s="27">
        <f>IF('_energy_holiday'!B142="Y",'_energy_holiday'!D142,"")</f>
        <v>135361.195</v>
      </c>
      <c r="C142" s="30" t="str">
        <f>IF('_energy_holiday'!B142="N",'_energy_holiday'!D142, "")</f>
        <v/>
      </c>
      <c r="D142" s="31">
        <v>13.6</v>
      </c>
      <c r="E142" s="35" t="str">
        <f>IFERROR(IF('_energy_holiday'!C142="Y",'_energy_holiday'!D142, ""), "")</f>
        <v/>
      </c>
      <c r="F142" s="85">
        <f>IF('_energy_holiday'!C142="N",'_energy_holiday'!D142, " ")</f>
        <v>135361.195</v>
      </c>
    </row>
    <row r="143">
      <c r="A143" s="31">
        <v>14.1</v>
      </c>
      <c r="B143" s="27">
        <f>IF('_energy_holiday'!B143="Y",'_energy_holiday'!D143,"")</f>
        <v>133422.46</v>
      </c>
      <c r="C143" s="30" t="str">
        <f>IF('_energy_holiday'!B143="N",'_energy_holiday'!D143, "")</f>
        <v/>
      </c>
      <c r="D143" s="31">
        <v>14.1</v>
      </c>
      <c r="E143" s="35" t="str">
        <f>IFERROR(IF('_energy_holiday'!C143="Y",'_energy_holiday'!D143, ""), "")</f>
        <v/>
      </c>
      <c r="F143" s="85">
        <f>IF('_energy_holiday'!C143="N",'_energy_holiday'!D143, " ")</f>
        <v>133422.46</v>
      </c>
    </row>
    <row r="144">
      <c r="A144" s="31">
        <v>13.3</v>
      </c>
      <c r="B144" s="27">
        <f>IF('_energy_holiday'!B144="Y",'_energy_holiday'!D144,"")</f>
        <v>119331.85</v>
      </c>
      <c r="C144" s="30" t="str">
        <f>IF('_energy_holiday'!B144="N",'_energy_holiday'!D144, "")</f>
        <v/>
      </c>
      <c r="D144" s="31">
        <v>13.3</v>
      </c>
      <c r="E144" s="35" t="str">
        <f>IFERROR(IF('_energy_holiday'!C144="Y",'_energy_holiday'!D144, ""), "")</f>
        <v/>
      </c>
      <c r="F144" s="85">
        <f>IF('_energy_holiday'!C144="N",'_energy_holiday'!D144, " ")</f>
        <v>119331.85</v>
      </c>
    </row>
    <row r="145">
      <c r="A145" s="31">
        <v>15.6</v>
      </c>
      <c r="B145" s="27">
        <f>IF('_energy_holiday'!B145="Y",'_energy_holiday'!D145,"")</f>
        <v>118783.085</v>
      </c>
      <c r="C145" s="30" t="str">
        <f>IF('_energy_holiday'!B145="N",'_energy_holiday'!D145, "")</f>
        <v/>
      </c>
      <c r="D145" s="31">
        <v>15.6</v>
      </c>
      <c r="E145" s="35" t="str">
        <f>IFERROR(IF('_energy_holiday'!C145="Y",'_energy_holiday'!D145, ""), "")</f>
        <v/>
      </c>
      <c r="F145" s="85">
        <f>IF('_energy_holiday'!C145="N",'_energy_holiday'!D145, " ")</f>
        <v>118783.085</v>
      </c>
    </row>
    <row r="146">
      <c r="A146" s="31">
        <v>17.1</v>
      </c>
      <c r="B146" s="27">
        <f>IF('_energy_holiday'!B146="Y",'_energy_holiday'!D146,"")</f>
        <v>136690.92</v>
      </c>
      <c r="C146" s="30" t="str">
        <f>IF('_energy_holiday'!B146="N",'_energy_holiday'!D146, "")</f>
        <v/>
      </c>
      <c r="D146" s="31">
        <v>17.1</v>
      </c>
      <c r="E146" s="35" t="str">
        <f>IFERROR(IF('_energy_holiday'!C146="Y",'_energy_holiday'!D146, ""), "")</f>
        <v/>
      </c>
      <c r="F146" s="85">
        <f>IF('_energy_holiday'!C146="N",'_energy_holiday'!D146, " ")</f>
        <v>136690.92</v>
      </c>
    </row>
    <row r="147">
      <c r="A147" s="31">
        <v>15.6</v>
      </c>
      <c r="B147" s="27">
        <f>IF('_energy_holiday'!B147="Y",'_energy_holiday'!D147,"")</f>
        <v>140886.995</v>
      </c>
      <c r="C147" s="30" t="str">
        <f>IF('_energy_holiday'!B147="N",'_energy_holiday'!D147, "")</f>
        <v/>
      </c>
      <c r="D147" s="31">
        <v>15.6</v>
      </c>
      <c r="E147" s="35" t="str">
        <f>IFERROR(IF('_energy_holiday'!C147="Y",'_energy_holiday'!D147, ""), "")</f>
        <v/>
      </c>
      <c r="F147" s="85">
        <f>IF('_energy_holiday'!C147="N",'_energy_holiday'!D147, " ")</f>
        <v>140886.995</v>
      </c>
    </row>
    <row r="148">
      <c r="A148" s="31">
        <v>18.7</v>
      </c>
      <c r="B148" s="27">
        <f>IF('_energy_holiday'!B148="Y",'_energy_holiday'!D148,"")</f>
        <v>133103.37</v>
      </c>
      <c r="C148" s="30" t="str">
        <f>IF('_energy_holiday'!B148="N",'_energy_holiday'!D148, "")</f>
        <v/>
      </c>
      <c r="D148" s="31">
        <v>18.7</v>
      </c>
      <c r="E148" s="35" t="str">
        <f>IFERROR(IF('_energy_holiday'!C148="Y",'_energy_holiday'!D148, ""), "")</f>
        <v/>
      </c>
      <c r="F148" s="85">
        <f>IF('_energy_holiday'!C148="N",'_energy_holiday'!D148, " ")</f>
        <v>133103.37</v>
      </c>
    </row>
    <row r="149">
      <c r="A149" s="31">
        <v>19.7</v>
      </c>
      <c r="B149" s="27">
        <f>IF('_energy_holiday'!B149="Y",'_energy_holiday'!D149,"")</f>
        <v>127900.235</v>
      </c>
      <c r="C149" s="30" t="str">
        <f>IF('_energy_holiday'!B149="N",'_energy_holiday'!D149, "")</f>
        <v/>
      </c>
      <c r="D149" s="31">
        <v>19.7</v>
      </c>
      <c r="E149" s="35" t="str">
        <f>IFERROR(IF('_energy_holiday'!C149="Y",'_energy_holiday'!D149, ""), "")</f>
        <v/>
      </c>
      <c r="F149" s="85">
        <f>IF('_energy_holiday'!C149="N",'_energy_holiday'!D149, " ")</f>
        <v>127900.235</v>
      </c>
    </row>
    <row r="150">
      <c r="A150" s="31">
        <v>15.8</v>
      </c>
      <c r="B150" s="27">
        <f>IF('_energy_holiday'!B150="Y",'_energy_holiday'!D150,"")</f>
        <v>132338.94</v>
      </c>
      <c r="C150" s="30" t="str">
        <f>IF('_energy_holiday'!B150="N",'_energy_holiday'!D150, "")</f>
        <v/>
      </c>
      <c r="D150" s="31">
        <v>15.8</v>
      </c>
      <c r="E150" s="35" t="str">
        <f>IFERROR(IF('_energy_holiday'!C150="Y",'_energy_holiday'!D150, ""), "")</f>
        <v/>
      </c>
      <c r="F150" s="85">
        <f>IF('_energy_holiday'!C150="N",'_energy_holiday'!D150, " ")</f>
        <v>132338.94</v>
      </c>
    </row>
    <row r="151">
      <c r="A151" s="31">
        <v>17.3</v>
      </c>
      <c r="B151" s="27">
        <f>IF('_energy_holiday'!B151="Y",'_energy_holiday'!D151,"")</f>
        <v>114669.79</v>
      </c>
      <c r="C151" s="30" t="str">
        <f>IF('_energy_holiday'!B151="N",'_energy_holiday'!D151, "")</f>
        <v/>
      </c>
      <c r="D151" s="31">
        <v>17.3</v>
      </c>
      <c r="E151" s="35" t="str">
        <f>IFERROR(IF('_energy_holiday'!C151="Y",'_energy_holiday'!D151, ""), "")</f>
        <v/>
      </c>
      <c r="F151" s="85">
        <f>IF('_energy_holiday'!C151="N",'_energy_holiday'!D151, " ")</f>
        <v>114669.79</v>
      </c>
    </row>
    <row r="152">
      <c r="A152" s="31">
        <v>16.8</v>
      </c>
      <c r="B152" s="27">
        <f>IF('_energy_holiday'!B152="Y",'_energy_holiday'!D152,"")</f>
        <v>113261.26</v>
      </c>
      <c r="C152" s="30" t="str">
        <f>IF('_energy_holiday'!B152="N",'_energy_holiday'!D152, "")</f>
        <v/>
      </c>
      <c r="D152" s="31">
        <v>16.8</v>
      </c>
      <c r="E152" s="35" t="str">
        <f>IFERROR(IF('_energy_holiday'!C152="Y",'_energy_holiday'!D152, ""), "")</f>
        <v/>
      </c>
      <c r="F152" s="85">
        <f>IF('_energy_holiday'!C152="N",'_energy_holiday'!D152, " ")</f>
        <v>113261.26</v>
      </c>
    </row>
    <row r="153">
      <c r="A153" s="31">
        <v>12.2</v>
      </c>
      <c r="B153" s="27" t="str">
        <f>IF('_energy_holiday'!B153="Y",'_energy_holiday'!D153,"")</f>
        <v/>
      </c>
      <c r="C153" s="30" t="str">
        <f>IF('_energy_holiday'!B153="N",'_energy_holiday'!D153, "")</f>
        <v/>
      </c>
      <c r="D153" s="31">
        <v>12.2</v>
      </c>
      <c r="E153" s="35" t="str">
        <f>IFERROR(IF('_energy_holiday'!C153="Y",'_energy_holiday'!D153, ""), "")</f>
        <v/>
      </c>
      <c r="F153" s="85" t="str">
        <f>IF('_energy_holiday'!C153="N",'_energy_holiday'!D153, " ")</f>
        <v> </v>
      </c>
    </row>
    <row r="154">
      <c r="A154" s="31">
        <v>11.4</v>
      </c>
      <c r="B154" s="27" t="str">
        <f>IF('_energy_holiday'!B154="Y",'_energy_holiday'!D154,"")</f>
        <v/>
      </c>
      <c r="C154" s="30" t="str">
        <f>IF('_energy_holiday'!B154="N",'_energy_holiday'!D154, "")</f>
        <v/>
      </c>
      <c r="D154" s="31">
        <v>11.4</v>
      </c>
      <c r="E154" s="35" t="str">
        <f>IFERROR(IF('_energy_holiday'!C154="Y",'_energy_holiday'!D154, ""), "")</f>
        <v/>
      </c>
      <c r="F154" s="85" t="str">
        <f>IF('_energy_holiday'!C154="N",'_energy_holiday'!D154, " ")</f>
        <v> </v>
      </c>
    </row>
    <row r="155">
      <c r="A155" s="31">
        <v>13.6</v>
      </c>
      <c r="B155" s="27" t="str">
        <f>IF('_energy_holiday'!B155="Y",'_energy_holiday'!D155,"")</f>
        <v/>
      </c>
      <c r="C155" s="30" t="str">
        <f>IF('_energy_holiday'!B155="N",'_energy_holiday'!D155, "")</f>
        <v/>
      </c>
      <c r="D155" s="31">
        <v>13.6</v>
      </c>
      <c r="E155" s="35" t="str">
        <f>IFERROR(IF('_energy_holiday'!C155="Y",'_energy_holiday'!D155, ""), "")</f>
        <v/>
      </c>
      <c r="F155" s="85" t="str">
        <f>IF('_energy_holiday'!C155="N",'_energy_holiday'!D155, " ")</f>
        <v> </v>
      </c>
    </row>
    <row r="156">
      <c r="A156" s="31">
        <v>11.3</v>
      </c>
      <c r="B156" s="27" t="str">
        <f>IF('_energy_holiday'!B156="Y",'_energy_holiday'!D156,"")</f>
        <v/>
      </c>
      <c r="C156" s="30" t="str">
        <f>IF('_energy_holiday'!B156="N",'_energy_holiday'!D156, "")</f>
        <v/>
      </c>
      <c r="D156" s="31">
        <v>11.3</v>
      </c>
      <c r="E156" s="35" t="str">
        <f>IFERROR(IF('_energy_holiday'!C156="Y",'_energy_holiday'!D156, ""), "")</f>
        <v/>
      </c>
      <c r="F156" s="85" t="str">
        <f>IF('_energy_holiday'!C156="N",'_energy_holiday'!D156, " ")</f>
        <v> </v>
      </c>
    </row>
    <row r="157">
      <c r="A157" s="31">
        <v>15.0</v>
      </c>
      <c r="B157" s="27" t="str">
        <f>IF('_energy_holiday'!B157="Y",'_energy_holiday'!D157,"")</f>
        <v/>
      </c>
      <c r="C157" s="30" t="str">
        <f>IF('_energy_holiday'!B157="N",'_energy_holiday'!D157, "")</f>
        <v/>
      </c>
      <c r="D157" s="31">
        <v>15.0</v>
      </c>
      <c r="E157" s="35" t="str">
        <f>IFERROR(IF('_energy_holiday'!C157="Y",'_energy_holiday'!D157, ""), "")</f>
        <v/>
      </c>
      <c r="F157" s="85" t="str">
        <f>IF('_energy_holiday'!C157="N",'_energy_holiday'!D157, " ")</f>
        <v> </v>
      </c>
    </row>
    <row r="158">
      <c r="A158" s="31">
        <v>16.6</v>
      </c>
      <c r="B158" s="27">
        <f>IF('_energy_holiday'!B158="Y",'_energy_holiday'!D158,"")</f>
        <v>120128.295</v>
      </c>
      <c r="C158" s="30" t="str">
        <f>IF('_energy_holiday'!B158="N",'_energy_holiday'!D158, "")</f>
        <v/>
      </c>
      <c r="D158" s="31">
        <v>16.6</v>
      </c>
      <c r="E158" s="35" t="str">
        <f>IFERROR(IF('_energy_holiday'!C158="Y",'_energy_holiday'!D158, ""), "")</f>
        <v/>
      </c>
      <c r="F158" s="85">
        <f>IF('_energy_holiday'!C158="N",'_energy_holiday'!D158, " ")</f>
        <v>120128.295</v>
      </c>
    </row>
    <row r="159">
      <c r="A159" s="31">
        <v>14.5</v>
      </c>
      <c r="B159" s="27" t="str">
        <f>IF('_energy_holiday'!B159="Y",'_energy_holiday'!D159,"")</f>
        <v/>
      </c>
      <c r="C159" s="37">
        <f>IF('_energy_holiday'!B159="N",'_energy_holiday'!D159, "")</f>
        <v>109609.685</v>
      </c>
      <c r="D159" s="31">
        <v>14.5</v>
      </c>
      <c r="E159" s="35" t="str">
        <f>IFERROR(IF('_energy_holiday'!C159="Y",'_energy_holiday'!D159, ""), "")</f>
        <v/>
      </c>
      <c r="F159" s="85">
        <f>IF('_energy_holiday'!C159="N",'_energy_holiday'!D159, " ")</f>
        <v>109609.685</v>
      </c>
    </row>
    <row r="160">
      <c r="A160" s="31">
        <v>18.5</v>
      </c>
      <c r="B160" s="27">
        <f>IF('_energy_holiday'!B160="Y",'_energy_holiday'!D160,"")</f>
        <v>110715.815</v>
      </c>
      <c r="C160" s="30" t="str">
        <f>IF('_energy_holiday'!B160="N",'_energy_holiday'!D160, "")</f>
        <v/>
      </c>
      <c r="D160" s="31">
        <v>18.5</v>
      </c>
      <c r="E160" s="35" t="str">
        <f>IFERROR(IF('_energy_holiday'!C160="Y",'_energy_holiday'!D160, ""), "")</f>
        <v/>
      </c>
      <c r="F160" s="85">
        <f>IF('_energy_holiday'!C160="N",'_energy_holiday'!D160, " ")</f>
        <v>110715.815</v>
      </c>
    </row>
    <row r="161">
      <c r="A161" s="31">
        <v>13.5</v>
      </c>
      <c r="B161" s="27">
        <f>IF('_energy_holiday'!B161="Y",'_energy_holiday'!D161,"")</f>
        <v>132854.135</v>
      </c>
      <c r="C161" s="30" t="str">
        <f>IF('_energy_holiday'!B161="N",'_energy_holiday'!D161, "")</f>
        <v/>
      </c>
      <c r="D161" s="31">
        <v>13.5</v>
      </c>
      <c r="E161" s="35" t="str">
        <f>IFERROR(IF('_energy_holiday'!C161="Y",'_energy_holiday'!D161, ""), "")</f>
        <v/>
      </c>
      <c r="F161" s="85">
        <f>IF('_energy_holiday'!C161="N",'_energy_holiday'!D161, " ")</f>
        <v>132854.135</v>
      </c>
    </row>
    <row r="162">
      <c r="A162" s="31">
        <v>13.4</v>
      </c>
      <c r="B162" s="27">
        <f>IF('_energy_holiday'!B162="Y",'_energy_holiday'!D162,"")</f>
        <v>144125.525</v>
      </c>
      <c r="C162" s="30" t="str">
        <f>IF('_energy_holiday'!B162="N",'_energy_holiday'!D162, "")</f>
        <v/>
      </c>
      <c r="D162" s="31">
        <v>13.4</v>
      </c>
      <c r="E162" s="35" t="str">
        <f>IFERROR(IF('_energy_holiday'!C162="Y",'_energy_holiday'!D162, ""), "")</f>
        <v/>
      </c>
      <c r="F162" s="85">
        <f>IF('_energy_holiday'!C162="N",'_energy_holiday'!D162, " ")</f>
        <v>144125.525</v>
      </c>
    </row>
    <row r="163">
      <c r="A163" s="31">
        <v>14.0</v>
      </c>
      <c r="B163" s="27">
        <f>IF('_energy_holiday'!B163="Y",'_energy_holiday'!D163,"")</f>
        <v>143465.445</v>
      </c>
      <c r="C163" s="30" t="str">
        <f>IF('_energy_holiday'!B163="N",'_energy_holiday'!D163, "")</f>
        <v/>
      </c>
      <c r="D163" s="31">
        <v>14.0</v>
      </c>
      <c r="E163" s="35" t="str">
        <f>IFERROR(IF('_energy_holiday'!C163="Y",'_energy_holiday'!D163, ""), "")</f>
        <v/>
      </c>
      <c r="F163" s="85">
        <f>IF('_energy_holiday'!C163="N",'_energy_holiday'!D163, " ")</f>
        <v>143465.445</v>
      </c>
    </row>
    <row r="164">
      <c r="A164" s="31">
        <v>13.1</v>
      </c>
      <c r="B164" s="27">
        <f>IF('_energy_holiday'!B164="Y",'_energy_holiday'!D164,"")</f>
        <v>145005.62</v>
      </c>
      <c r="C164" s="30" t="str">
        <f>IF('_energy_holiday'!B164="N",'_energy_holiday'!D164, "")</f>
        <v/>
      </c>
      <c r="D164" s="31">
        <v>13.1</v>
      </c>
      <c r="E164" s="35" t="str">
        <f>IFERROR(IF('_energy_holiday'!C164="Y",'_energy_holiday'!D164, ""), "")</f>
        <v/>
      </c>
      <c r="F164" s="85">
        <f>IF('_energy_holiday'!C164="N",'_energy_holiday'!D164, " ")</f>
        <v>145005.62</v>
      </c>
    </row>
    <row r="165">
      <c r="A165" s="31">
        <v>18.2</v>
      </c>
      <c r="B165" s="27">
        <f>IF('_energy_holiday'!B165="Y",'_energy_holiday'!D165,"")</f>
        <v>123754.55</v>
      </c>
      <c r="C165" s="30" t="str">
        <f>IF('_energy_holiday'!B165="N",'_energy_holiday'!D165, "")</f>
        <v/>
      </c>
      <c r="D165" s="31">
        <v>18.2</v>
      </c>
      <c r="E165" s="35" t="str">
        <f>IFERROR(IF('_energy_holiday'!C165="Y",'_energy_holiday'!D165, ""), "")</f>
        <v/>
      </c>
      <c r="F165" s="85">
        <f>IF('_energy_holiday'!C165="N",'_energy_holiday'!D165, " ")</f>
        <v>123754.55</v>
      </c>
    </row>
    <row r="166">
      <c r="A166" s="31">
        <v>17.4</v>
      </c>
      <c r="B166" s="27">
        <f>IF('_energy_holiday'!B166="Y",'_energy_holiday'!D166,"")</f>
        <v>119125.62</v>
      </c>
      <c r="C166" s="30" t="str">
        <f>IF('_energy_holiday'!B166="N",'_energy_holiday'!D166, "")</f>
        <v/>
      </c>
      <c r="D166" s="31">
        <v>17.4</v>
      </c>
      <c r="E166" s="35" t="str">
        <f>IFERROR(IF('_energy_holiday'!C166="Y",'_energy_holiday'!D166, ""), "")</f>
        <v/>
      </c>
      <c r="F166" s="85">
        <f>IF('_energy_holiday'!C166="N",'_energy_holiday'!D166, " ")</f>
        <v>119125.62</v>
      </c>
    </row>
    <row r="167">
      <c r="A167" s="31">
        <v>16.9</v>
      </c>
      <c r="B167" s="27">
        <f>IF('_energy_holiday'!B167="Y",'_energy_holiday'!D167,"")</f>
        <v>136054.145</v>
      </c>
      <c r="C167" s="30" t="str">
        <f>IF('_energy_holiday'!B167="N",'_energy_holiday'!D167, "")</f>
        <v/>
      </c>
      <c r="D167" s="31">
        <v>16.9</v>
      </c>
      <c r="E167" s="35" t="str">
        <f>IFERROR(IF('_energy_holiday'!C167="Y",'_energy_holiday'!D167, ""), "")</f>
        <v/>
      </c>
      <c r="F167" s="85">
        <f>IF('_energy_holiday'!C167="N",'_energy_holiday'!D167, " ")</f>
        <v>136054.145</v>
      </c>
    </row>
    <row r="168">
      <c r="A168" s="31">
        <v>16.1</v>
      </c>
      <c r="B168" s="27">
        <f>IF('_energy_holiday'!B168="Y",'_energy_holiday'!D168,"")</f>
        <v>139073.785</v>
      </c>
      <c r="C168" s="30" t="str">
        <f>IF('_energy_holiday'!B168="N",'_energy_holiday'!D168, "")</f>
        <v/>
      </c>
      <c r="D168" s="31">
        <v>16.1</v>
      </c>
      <c r="E168" s="35" t="str">
        <f>IFERROR(IF('_energy_holiday'!C168="Y",'_energy_holiday'!D168, ""), "")</f>
        <v/>
      </c>
      <c r="F168" s="85">
        <f>IF('_energy_holiday'!C168="N",'_energy_holiday'!D168, " ")</f>
        <v>139073.785</v>
      </c>
    </row>
    <row r="169">
      <c r="A169" s="31">
        <v>13.8</v>
      </c>
      <c r="B169" s="27">
        <f>IF('_energy_holiday'!B169="Y",'_energy_holiday'!D169,"")</f>
        <v>134290.46</v>
      </c>
      <c r="C169" s="30" t="str">
        <f>IF('_energy_holiday'!B169="N",'_energy_holiday'!D169, "")</f>
        <v/>
      </c>
      <c r="D169" s="31">
        <v>13.8</v>
      </c>
      <c r="E169" s="35" t="str">
        <f>IFERROR(IF('_energy_holiday'!C169="Y",'_energy_holiday'!D169, ""), "")</f>
        <v/>
      </c>
      <c r="F169" s="85">
        <f>IF('_energy_holiday'!C169="N",'_energy_holiday'!D169, " ")</f>
        <v>134290.46</v>
      </c>
    </row>
    <row r="170">
      <c r="A170" s="31">
        <v>12.7</v>
      </c>
      <c r="B170" s="27">
        <f>IF('_energy_holiday'!B170="Y",'_energy_holiday'!D170,"")</f>
        <v>137073.775</v>
      </c>
      <c r="C170" s="30" t="str">
        <f>IF('_energy_holiday'!B170="N",'_energy_holiday'!D170, "")</f>
        <v/>
      </c>
      <c r="D170" s="31">
        <v>12.7</v>
      </c>
      <c r="E170" s="35" t="str">
        <f>IFERROR(IF('_energy_holiday'!C170="Y",'_energy_holiday'!D170, ""), "")</f>
        <v/>
      </c>
      <c r="F170" s="85">
        <f>IF('_energy_holiday'!C170="N",'_energy_holiday'!D170, " ")</f>
        <v>137073.775</v>
      </c>
    </row>
    <row r="171">
      <c r="A171" s="31">
        <v>12.4</v>
      </c>
      <c r="B171" s="27">
        <f>IF('_energy_holiday'!B171="Y",'_energy_holiday'!D171,"")</f>
        <v>139781.245</v>
      </c>
      <c r="C171" s="30" t="str">
        <f>IF('_energy_holiday'!B171="N",'_energy_holiday'!D171, "")</f>
        <v/>
      </c>
      <c r="D171" s="31">
        <v>12.4</v>
      </c>
      <c r="E171" s="35" t="str">
        <f>IFERROR(IF('_energy_holiday'!C171="Y",'_energy_holiday'!D171, ""), "")</f>
        <v/>
      </c>
      <c r="F171" s="85">
        <f>IF('_energy_holiday'!C171="N",'_energy_holiday'!D171, " ")</f>
        <v>139781.245</v>
      </c>
    </row>
    <row r="172">
      <c r="A172" s="31">
        <v>11.6</v>
      </c>
      <c r="B172" s="27">
        <f>IF('_energy_holiday'!B172="Y",'_energy_holiday'!D172,"")</f>
        <v>129576.36</v>
      </c>
      <c r="C172" s="30" t="str">
        <f>IF('_energy_holiday'!B172="N",'_energy_holiday'!D172, "")</f>
        <v/>
      </c>
      <c r="D172" s="31">
        <v>11.6</v>
      </c>
      <c r="E172" s="35" t="str">
        <f>IFERROR(IF('_energy_holiday'!C172="Y",'_energy_holiday'!D172, ""), "")</f>
        <v/>
      </c>
      <c r="F172" s="85">
        <f>IF('_energy_holiday'!C172="N",'_energy_holiday'!D172, " ")</f>
        <v>129576.36</v>
      </c>
    </row>
    <row r="173">
      <c r="A173" s="31">
        <v>12.9</v>
      </c>
      <c r="B173" s="27">
        <f>IF('_energy_holiday'!B173="Y",'_energy_holiday'!D173,"")</f>
        <v>124910.57</v>
      </c>
      <c r="C173" s="30" t="str">
        <f>IF('_energy_holiday'!B173="N",'_energy_holiday'!D173, "")</f>
        <v/>
      </c>
      <c r="D173" s="31">
        <v>12.9</v>
      </c>
      <c r="E173" s="35" t="str">
        <f>IFERROR(IF('_energy_holiday'!C173="Y",'_energy_holiday'!D173, ""), "")</f>
        <v/>
      </c>
      <c r="F173" s="85">
        <f>IF('_energy_holiday'!C173="N",'_energy_holiday'!D173, " ")</f>
        <v>124910.57</v>
      </c>
    </row>
    <row r="174">
      <c r="A174" s="31">
        <v>14.1</v>
      </c>
      <c r="B174" s="27">
        <f>IF('_energy_holiday'!B174="Y",'_energy_holiday'!D174,"")</f>
        <v>140431.36</v>
      </c>
      <c r="C174" s="30" t="str">
        <f>IF('_energy_holiday'!B174="N",'_energy_holiday'!D174, "")</f>
        <v/>
      </c>
      <c r="D174" s="31">
        <v>14.1</v>
      </c>
      <c r="E174" s="35" t="str">
        <f>IFERROR(IF('_energy_holiday'!C174="Y",'_energy_holiday'!D174, ""), "")</f>
        <v/>
      </c>
      <c r="F174" s="85">
        <f>IF('_energy_holiday'!C174="N",'_energy_holiday'!D174, " ")</f>
        <v>140431.36</v>
      </c>
    </row>
    <row r="175">
      <c r="A175" s="31">
        <v>17.6</v>
      </c>
      <c r="B175" s="27">
        <f>IF('_energy_holiday'!B175="Y",'_energy_holiday'!D175,"")</f>
        <v>133171.4</v>
      </c>
      <c r="C175" s="30" t="str">
        <f>IF('_energy_holiday'!B175="N",'_energy_holiday'!D175, "")</f>
        <v/>
      </c>
      <c r="D175" s="31">
        <v>17.6</v>
      </c>
      <c r="E175" s="35" t="str">
        <f>IFERROR(IF('_energy_holiday'!C175="Y",'_energy_holiday'!D175, ""), "")</f>
        <v/>
      </c>
      <c r="F175" s="85">
        <f>IF('_energy_holiday'!C175="N",'_energy_holiday'!D175, " ")</f>
        <v>133171.4</v>
      </c>
    </row>
    <row r="176">
      <c r="A176" s="31">
        <v>16.0</v>
      </c>
      <c r="B176" s="27">
        <f>IF('_energy_holiday'!B176="Y",'_energy_holiday'!D176,"")</f>
        <v>135407.57</v>
      </c>
      <c r="C176" s="30" t="str">
        <f>IF('_energy_holiday'!B176="N",'_energy_holiday'!D176, "")</f>
        <v/>
      </c>
      <c r="D176" s="31">
        <v>16.0</v>
      </c>
      <c r="E176" s="35" t="str">
        <f>IFERROR(IF('_energy_holiday'!C176="Y",'_energy_holiday'!D176, ""), "")</f>
        <v/>
      </c>
      <c r="F176" s="85">
        <f>IF('_energy_holiday'!C176="N",'_energy_holiday'!D176, " ")</f>
        <v>135407.57</v>
      </c>
    </row>
    <row r="177">
      <c r="A177" s="31">
        <v>14.0</v>
      </c>
      <c r="B177" s="27">
        <f>IF('_energy_holiday'!B177="Y",'_energy_holiday'!D177,"")</f>
        <v>137379.23</v>
      </c>
      <c r="C177" s="30" t="str">
        <f>IF('_energy_holiday'!B177="N",'_energy_holiday'!D177, "")</f>
        <v/>
      </c>
      <c r="D177" s="31">
        <v>14.0</v>
      </c>
      <c r="E177" s="35" t="str">
        <f>IFERROR(IF('_energy_holiday'!C177="Y",'_energy_holiday'!D177, ""), "")</f>
        <v/>
      </c>
      <c r="F177" s="85">
        <f>IF('_energy_holiday'!C177="N",'_energy_holiday'!D177, " ")</f>
        <v>137379.23</v>
      </c>
    </row>
    <row r="178">
      <c r="A178" s="31">
        <v>16.9</v>
      </c>
      <c r="B178" s="27" t="str">
        <f>IF('_energy_holiday'!B178="Y",'_energy_holiday'!D178,"")</f>
        <v/>
      </c>
      <c r="C178" s="37">
        <f>IF('_energy_holiday'!B178="N",'_energy_holiday'!D178, "")</f>
        <v>135562.075</v>
      </c>
      <c r="D178" s="31">
        <v>16.9</v>
      </c>
      <c r="E178" s="35" t="str">
        <f>IFERROR(IF('_energy_holiday'!C178="Y",'_energy_holiday'!D178, ""), "")</f>
        <v/>
      </c>
      <c r="F178" s="85">
        <f>IF('_energy_holiday'!C178="N",'_energy_holiday'!D178, " ")</f>
        <v>135562.075</v>
      </c>
    </row>
    <row r="179">
      <c r="A179" s="31">
        <v>14.1</v>
      </c>
      <c r="B179" s="27" t="str">
        <f>IF('_energy_holiday'!B179="Y",'_energy_holiday'!D179,"")</f>
        <v/>
      </c>
      <c r="C179" s="37">
        <f>IF('_energy_holiday'!B179="N",'_energy_holiday'!D179, "")</f>
        <v>124587.43</v>
      </c>
      <c r="D179" s="31">
        <v>14.1</v>
      </c>
      <c r="E179" s="35" t="str">
        <f>IFERROR(IF('_energy_holiday'!C179="Y",'_energy_holiday'!D179, ""), "")</f>
        <v/>
      </c>
      <c r="F179" s="85">
        <f>IF('_energy_holiday'!C179="N",'_energy_holiday'!D179, " ")</f>
        <v>124587.43</v>
      </c>
    </row>
    <row r="180">
      <c r="A180" s="31">
        <v>14.5</v>
      </c>
      <c r="B180" s="27" t="str">
        <f>IF('_energy_holiday'!B180="Y",'_energy_holiday'!D180,"")</f>
        <v/>
      </c>
      <c r="C180" s="37">
        <f>IF('_energy_holiday'!B180="N",'_energy_holiday'!D180, "")</f>
        <v>119277.48</v>
      </c>
      <c r="D180" s="31">
        <v>14.5</v>
      </c>
      <c r="E180" s="35" t="str">
        <f>IFERROR(IF('_energy_holiday'!C180="Y",'_energy_holiday'!D180, ""), "")</f>
        <v/>
      </c>
      <c r="F180" s="85">
        <f>IF('_energy_holiday'!C180="N",'_energy_holiday'!D180, " ")</f>
        <v>119277.48</v>
      </c>
    </row>
    <row r="181">
      <c r="A181" s="31">
        <v>12.3</v>
      </c>
      <c r="B181" s="27" t="str">
        <f>IF('_energy_holiday'!B181="Y",'_energy_holiday'!D181,"")</f>
        <v/>
      </c>
      <c r="C181" s="37">
        <f>IF('_energy_holiday'!B181="N",'_energy_holiday'!D181, "")</f>
        <v>139468.155</v>
      </c>
      <c r="D181" s="31">
        <v>12.3</v>
      </c>
      <c r="E181" s="35" t="str">
        <f>IFERROR(IF('_energy_holiday'!C181="Y",'_energy_holiday'!D181, ""), "")</f>
        <v/>
      </c>
      <c r="F181" s="85">
        <f>IF('_energy_holiday'!C181="N",'_energy_holiday'!D181, " ")</f>
        <v>139468.155</v>
      </c>
    </row>
    <row r="182">
      <c r="A182" s="31">
        <v>14.2</v>
      </c>
      <c r="B182" s="27" t="str">
        <f>IF('_energy_holiday'!B182="Y",'_energy_holiday'!D182,"")</f>
        <v/>
      </c>
      <c r="C182" s="37">
        <f>IF('_energy_holiday'!B182="N",'_energy_holiday'!D182, "")</f>
        <v>143170.055</v>
      </c>
      <c r="D182" s="31">
        <v>14.2</v>
      </c>
      <c r="E182" s="35" t="str">
        <f>IFERROR(IF('_energy_holiday'!C182="Y",'_energy_holiday'!D182, ""), "")</f>
        <v/>
      </c>
      <c r="F182" s="85">
        <f>IF('_energy_holiday'!C182="N",'_energy_holiday'!D182, " ")</f>
        <v>143170.055</v>
      </c>
    </row>
    <row r="183">
      <c r="A183" s="31">
        <v>15.0</v>
      </c>
      <c r="B183" s="27" t="str">
        <f>IF('_energy_holiday'!B183="Y",'_energy_holiday'!D183,"")</f>
        <v/>
      </c>
      <c r="C183" s="30" t="str">
        <f>IF('_energy_holiday'!B183="N",'_energy_holiday'!D183, "")</f>
        <v/>
      </c>
      <c r="D183" s="31">
        <v>15.0</v>
      </c>
      <c r="E183" s="35" t="str">
        <f>IFERROR(IF('_energy_holiday'!C183="Y",'_energy_holiday'!D183, ""), "")</f>
        <v/>
      </c>
      <c r="F183" s="85" t="str">
        <f>IF('_energy_holiday'!C183="N",'_energy_holiday'!D183, " ")</f>
        <v> </v>
      </c>
    </row>
    <row r="184">
      <c r="A184" s="31">
        <v>11.9</v>
      </c>
      <c r="B184" s="27" t="str">
        <f>IF('_energy_holiday'!B184="Y",'_energy_holiday'!D184,"")</f>
        <v/>
      </c>
      <c r="C184" s="30" t="str">
        <f>IF('_energy_holiday'!B184="N",'_energy_holiday'!D184, "")</f>
        <v/>
      </c>
      <c r="D184" s="31">
        <v>11.9</v>
      </c>
      <c r="E184" s="35" t="str">
        <f>IFERROR(IF('_energy_holiday'!C184="Y",'_energy_holiday'!D184, ""), "")</f>
        <v/>
      </c>
      <c r="F184" s="85" t="str">
        <f>IF('_energy_holiday'!C184="N",'_energy_holiday'!D184, " ")</f>
        <v> </v>
      </c>
    </row>
    <row r="185">
      <c r="A185" s="31">
        <v>12.0</v>
      </c>
      <c r="B185" s="27" t="str">
        <f>IF('_energy_holiday'!B185="Y",'_energy_holiday'!D185,"")</f>
        <v/>
      </c>
      <c r="C185" s="30" t="str">
        <f>IF('_energy_holiday'!B185="N",'_energy_holiday'!D185, "")</f>
        <v/>
      </c>
      <c r="D185" s="31">
        <v>12.0</v>
      </c>
      <c r="E185" s="35" t="str">
        <f>IFERROR(IF('_energy_holiday'!C185="Y",'_energy_holiday'!D185, ""), "")</f>
        <v/>
      </c>
      <c r="F185" s="85" t="str">
        <f>IF('_energy_holiday'!C185="N",'_energy_holiday'!D185, " ")</f>
        <v> </v>
      </c>
    </row>
    <row r="186">
      <c r="A186" s="31">
        <v>10.6</v>
      </c>
      <c r="B186" s="27" t="str">
        <f>IF('_energy_holiday'!B186="Y",'_energy_holiday'!D186,"")</f>
        <v/>
      </c>
      <c r="C186" s="30" t="str">
        <f>IF('_energy_holiday'!B186="N",'_energy_holiday'!D186, "")</f>
        <v/>
      </c>
      <c r="D186" s="31">
        <v>10.6</v>
      </c>
      <c r="E186" s="35" t="str">
        <f>IFERROR(IF('_energy_holiday'!C186="Y",'_energy_holiday'!D186, ""), "")</f>
        <v/>
      </c>
      <c r="F186" s="85" t="str">
        <f>IF('_energy_holiday'!C186="N",'_energy_holiday'!D186, " ")</f>
        <v> </v>
      </c>
    </row>
    <row r="187">
      <c r="A187" s="31">
        <v>14.9</v>
      </c>
      <c r="B187" s="27" t="str">
        <f>IF('_energy_holiday'!B187="Y",'_energy_holiday'!D187,"")</f>
        <v/>
      </c>
      <c r="C187" s="30" t="str">
        <f>IF('_energy_holiday'!B187="N",'_energy_holiday'!D187, "")</f>
        <v/>
      </c>
      <c r="D187" s="31">
        <v>14.9</v>
      </c>
      <c r="E187" s="35" t="str">
        <f>IFERROR(IF('_energy_holiday'!C187="Y",'_energy_holiday'!D187, ""), "")</f>
        <v/>
      </c>
      <c r="F187" s="85" t="str">
        <f>IF('_energy_holiday'!C187="N",'_energy_holiday'!D187, " ")</f>
        <v> </v>
      </c>
    </row>
    <row r="188">
      <c r="A188" s="31">
        <v>11.5</v>
      </c>
      <c r="B188" s="27" t="str">
        <f>IF('_energy_holiday'!B188="Y",'_energy_holiday'!D188,"")</f>
        <v/>
      </c>
      <c r="C188" s="30" t="str">
        <f>IF('_energy_holiday'!B188="N",'_energy_holiday'!D188, "")</f>
        <v/>
      </c>
      <c r="D188" s="31">
        <v>11.5</v>
      </c>
      <c r="E188" s="35" t="str">
        <f>IFERROR(IF('_energy_holiday'!C188="Y",'_energy_holiday'!D188, ""), "")</f>
        <v/>
      </c>
      <c r="F188" s="85" t="str">
        <f>IF('_energy_holiday'!C188="N",'_energy_holiday'!D188, " ")</f>
        <v> </v>
      </c>
    </row>
    <row r="189">
      <c r="A189" s="31">
        <v>14.2</v>
      </c>
      <c r="B189" s="27" t="str">
        <f>IF('_energy_holiday'!B189="Y",'_energy_holiday'!D189,"")</f>
        <v/>
      </c>
      <c r="C189" s="37">
        <f>IF('_energy_holiday'!B189="N",'_energy_holiday'!D189, "")</f>
        <v>143984.39</v>
      </c>
      <c r="D189" s="31">
        <v>14.2</v>
      </c>
      <c r="E189" s="35" t="str">
        <f>IFERROR(IF('_energy_holiday'!C189="Y",'_energy_holiday'!D189, ""), "")</f>
        <v/>
      </c>
      <c r="F189" s="85">
        <f>IF('_energy_holiday'!C189="N",'_energy_holiday'!D189, " ")</f>
        <v>143984.39</v>
      </c>
    </row>
    <row r="190">
      <c r="A190" s="31">
        <v>14.8</v>
      </c>
      <c r="B190" s="27">
        <f>IF('_energy_holiday'!B190="Y",'_energy_holiday'!D190,"")</f>
        <v>141696.295</v>
      </c>
      <c r="C190" s="30" t="str">
        <f>IF('_energy_holiday'!B190="N",'_energy_holiday'!D190, "")</f>
        <v/>
      </c>
      <c r="D190" s="31">
        <v>14.8</v>
      </c>
      <c r="E190" s="35" t="str">
        <f>IFERROR(IF('_energy_holiday'!C190="Y",'_energy_holiday'!D190, ""), "")</f>
        <v/>
      </c>
      <c r="F190" s="85">
        <f>IF('_energy_holiday'!C190="N",'_energy_holiday'!D190, " ")</f>
        <v>141696.295</v>
      </c>
    </row>
    <row r="191">
      <c r="A191" s="31">
        <v>13.4</v>
      </c>
      <c r="B191" s="27">
        <f>IF('_energy_holiday'!B191="Y",'_energy_holiday'!D191,"")</f>
        <v>141994.375</v>
      </c>
      <c r="C191" s="30" t="str">
        <f>IF('_energy_holiday'!B191="N",'_energy_holiday'!D191, "")</f>
        <v/>
      </c>
      <c r="D191" s="31">
        <v>13.4</v>
      </c>
      <c r="E191" s="35" t="str">
        <f>IFERROR(IF('_energy_holiday'!C191="Y",'_energy_holiday'!D191, ""), "")</f>
        <v/>
      </c>
      <c r="F191" s="85">
        <f>IF('_energy_holiday'!C191="N",'_energy_holiday'!D191, " ")</f>
        <v>141994.375</v>
      </c>
    </row>
    <row r="192">
      <c r="A192" s="31">
        <v>14.3</v>
      </c>
      <c r="B192" s="27">
        <f>IF('_energy_holiday'!B192="Y",'_energy_holiday'!D192,"")</f>
        <v>136884.095</v>
      </c>
      <c r="C192" s="30" t="str">
        <f>IF('_energy_holiday'!B192="N",'_energy_holiday'!D192, "")</f>
        <v/>
      </c>
      <c r="D192" s="31">
        <v>14.3</v>
      </c>
      <c r="E192" s="35" t="str">
        <f>IFERROR(IF('_energy_holiday'!C192="Y",'_energy_holiday'!D192, ""), "")</f>
        <v/>
      </c>
      <c r="F192" s="85">
        <f>IF('_energy_holiday'!C192="N",'_energy_holiday'!D192, " ")</f>
        <v>136884.095</v>
      </c>
    </row>
    <row r="193">
      <c r="A193" s="31">
        <v>13.1</v>
      </c>
      <c r="B193" s="27">
        <f>IF('_energy_holiday'!B193="Y",'_energy_holiday'!D193,"")</f>
        <v>123971.705</v>
      </c>
      <c r="C193" s="30" t="str">
        <f>IF('_energy_holiday'!B193="N",'_energy_holiday'!D193, "")</f>
        <v/>
      </c>
      <c r="D193" s="31">
        <v>13.1</v>
      </c>
      <c r="E193" s="35" t="str">
        <f>IFERROR(IF('_energy_holiday'!C193="Y",'_energy_holiday'!D193, ""), "")</f>
        <v/>
      </c>
      <c r="F193" s="85">
        <f>IF('_energy_holiday'!C193="N",'_energy_holiday'!D193, " ")</f>
        <v>123971.705</v>
      </c>
    </row>
    <row r="194">
      <c r="A194" s="31">
        <v>12.3</v>
      </c>
      <c r="B194" s="27">
        <f>IF('_energy_holiday'!B194="Y",'_energy_holiday'!D194,"")</f>
        <v>124790.695</v>
      </c>
      <c r="C194" s="30" t="str">
        <f>IF('_energy_holiday'!B194="N",'_energy_holiday'!D194, "")</f>
        <v/>
      </c>
      <c r="D194" s="31">
        <v>12.3</v>
      </c>
      <c r="E194" s="35" t="str">
        <f>IFERROR(IF('_energy_holiday'!C194="Y",'_energy_holiday'!D194, ""), "")</f>
        <v/>
      </c>
      <c r="F194" s="85">
        <f>IF('_energy_holiday'!C194="N",'_energy_holiday'!D194, " ")</f>
        <v>124790.695</v>
      </c>
    </row>
    <row r="195">
      <c r="A195" s="31">
        <v>12.7</v>
      </c>
      <c r="B195" s="27" t="str">
        <f>IF('_energy_holiday'!B195="Y",'_energy_holiday'!D195,"")</f>
        <v/>
      </c>
      <c r="C195" s="37">
        <f>IF('_energy_holiday'!B195="N",'_energy_holiday'!D195, "")</f>
        <v>138680.335</v>
      </c>
      <c r="D195" s="31">
        <v>12.7</v>
      </c>
      <c r="E195" s="35" t="str">
        <f>IFERROR(IF('_energy_holiday'!C195="Y",'_energy_holiday'!D195, ""), "")</f>
        <v/>
      </c>
      <c r="F195" s="85">
        <f>IF('_energy_holiday'!C195="N",'_energy_holiday'!D195, " ")</f>
        <v>138680.335</v>
      </c>
    </row>
    <row r="196">
      <c r="A196" s="31">
        <v>9.8</v>
      </c>
      <c r="B196" s="27">
        <f>IF('_energy_holiday'!B196="Y",'_energy_holiday'!D196,"")</f>
        <v>150671.105</v>
      </c>
      <c r="C196" s="30" t="str">
        <f>IF('_energy_holiday'!B196="N",'_energy_holiday'!D196, "")</f>
        <v/>
      </c>
      <c r="D196" s="31">
        <v>9.8</v>
      </c>
      <c r="E196" s="35" t="str">
        <f>IFERROR(IF('_energy_holiday'!C196="Y",'_energy_holiday'!D196, ""), "")</f>
        <v/>
      </c>
      <c r="F196" s="85">
        <f>IF('_energy_holiday'!C196="N",'_energy_holiday'!D196, " ")</f>
        <v>150671.105</v>
      </c>
    </row>
    <row r="197">
      <c r="A197" s="31">
        <v>10.5</v>
      </c>
      <c r="B197" s="27">
        <f>IF('_energy_holiday'!B197="Y",'_energy_holiday'!D197,"")</f>
        <v>151270.54</v>
      </c>
      <c r="C197" s="30" t="str">
        <f>IF('_energy_holiday'!B197="N",'_energy_holiday'!D197, "")</f>
        <v/>
      </c>
      <c r="D197" s="31">
        <v>10.5</v>
      </c>
      <c r="E197" s="35" t="str">
        <f>IFERROR(IF('_energy_holiday'!C197="Y",'_energy_holiday'!D197, ""), "")</f>
        <v/>
      </c>
      <c r="F197" s="85">
        <f>IF('_energy_holiday'!C197="N",'_energy_holiday'!D197, " ")</f>
        <v>151270.54</v>
      </c>
    </row>
    <row r="198">
      <c r="A198" s="31">
        <v>12.3</v>
      </c>
      <c r="B198" s="27">
        <f>IF('_energy_holiday'!B198="Y",'_energy_holiday'!D198,"")</f>
        <v>144797.98</v>
      </c>
      <c r="C198" s="30" t="str">
        <f>IF('_energy_holiday'!B198="N",'_energy_holiday'!D198, "")</f>
        <v/>
      </c>
      <c r="D198" s="31">
        <v>12.3</v>
      </c>
      <c r="E198" s="35" t="str">
        <f>IFERROR(IF('_energy_holiday'!C198="Y",'_energy_holiday'!D198, ""), "")</f>
        <v/>
      </c>
      <c r="F198" s="85">
        <f>IF('_energy_holiday'!C198="N",'_energy_holiday'!D198, " ")</f>
        <v>144797.98</v>
      </c>
    </row>
    <row r="199">
      <c r="A199" s="31">
        <v>12.3</v>
      </c>
      <c r="B199" s="27">
        <f>IF('_energy_holiday'!B199="Y",'_energy_holiday'!D199,"")</f>
        <v>142965.48</v>
      </c>
      <c r="C199" s="30" t="str">
        <f>IF('_energy_holiday'!B199="N",'_energy_holiday'!D199, "")</f>
        <v/>
      </c>
      <c r="D199" s="31">
        <v>12.3</v>
      </c>
      <c r="E199" s="35" t="str">
        <f>IFERROR(IF('_energy_holiday'!C199="Y",'_energy_holiday'!D199, ""), "")</f>
        <v/>
      </c>
      <c r="F199" s="85">
        <f>IF('_energy_holiday'!C199="N",'_energy_holiday'!D199, " ")</f>
        <v>142965.48</v>
      </c>
    </row>
    <row r="200">
      <c r="A200" s="31">
        <v>11.5</v>
      </c>
      <c r="B200" s="27">
        <f>IF('_energy_holiday'!B200="Y",'_energy_holiday'!D200,"")</f>
        <v>130187.445</v>
      </c>
      <c r="C200" s="30" t="str">
        <f>IF('_energy_holiday'!B200="N",'_energy_holiday'!D200, "")</f>
        <v/>
      </c>
      <c r="D200" s="31">
        <v>11.5</v>
      </c>
      <c r="E200" s="35" t="str">
        <f>IFERROR(IF('_energy_holiday'!C200="Y",'_energy_holiday'!D200, ""), "")</f>
        <v/>
      </c>
      <c r="F200" s="85">
        <f>IF('_energy_holiday'!C200="N",'_energy_holiday'!D200, " ")</f>
        <v>130187.445</v>
      </c>
    </row>
    <row r="201">
      <c r="A201" s="31">
        <v>12.1</v>
      </c>
      <c r="B201" s="27">
        <f>IF('_energy_holiday'!B201="Y",'_energy_holiday'!D201,"")</f>
        <v>131141.355</v>
      </c>
      <c r="C201" s="30" t="str">
        <f>IF('_energy_holiday'!B201="N",'_energy_holiday'!D201, "")</f>
        <v/>
      </c>
      <c r="D201" s="31">
        <v>12.1</v>
      </c>
      <c r="E201" s="35" t="str">
        <f>IFERROR(IF('_energy_holiday'!C201="Y",'_energy_holiday'!D201, ""), "")</f>
        <v/>
      </c>
      <c r="F201" s="85">
        <f>IF('_energy_holiday'!C201="N",'_energy_holiday'!D201, " ")</f>
        <v>131141.355</v>
      </c>
    </row>
    <row r="202">
      <c r="A202" s="31">
        <v>14.7</v>
      </c>
      <c r="B202" s="27">
        <f>IF('_energy_holiday'!B202="Y",'_energy_holiday'!D202,"")</f>
        <v>146154.37</v>
      </c>
      <c r="C202" s="30" t="str">
        <f>IF('_energy_holiday'!B202="N",'_energy_holiday'!D202, "")</f>
        <v/>
      </c>
      <c r="D202" s="31">
        <v>14.7</v>
      </c>
      <c r="E202" s="35" t="str">
        <f>IFERROR(IF('_energy_holiday'!C202="Y",'_energy_holiday'!D202, ""), "")</f>
        <v/>
      </c>
      <c r="F202" s="85">
        <f>IF('_energy_holiday'!C202="N",'_energy_holiday'!D202, " ")</f>
        <v>146154.37</v>
      </c>
    </row>
    <row r="203">
      <c r="A203" s="31">
        <v>17.0</v>
      </c>
      <c r="B203" s="27">
        <f>IF('_energy_holiday'!B203="Y",'_energy_holiday'!D203,"")</f>
        <v>138931.81</v>
      </c>
      <c r="C203" s="30" t="str">
        <f>IF('_energy_holiday'!B203="N",'_energy_holiday'!D203, "")</f>
        <v/>
      </c>
      <c r="D203" s="31">
        <v>17.0</v>
      </c>
      <c r="E203" s="35" t="str">
        <f>IFERROR(IF('_energy_holiday'!C203="Y",'_energy_holiday'!D203, ""), "")</f>
        <v/>
      </c>
      <c r="F203" s="85">
        <f>IF('_energy_holiday'!C203="N",'_energy_holiday'!D203, " ")</f>
        <v>138931.81</v>
      </c>
    </row>
    <row r="204">
      <c r="A204" s="31">
        <v>16.6</v>
      </c>
      <c r="B204" s="27">
        <f>IF('_energy_holiday'!B204="Y",'_energy_holiday'!D204,"")</f>
        <v>138418.835</v>
      </c>
      <c r="C204" s="30" t="str">
        <f>IF('_energy_holiday'!B204="N",'_energy_holiday'!D204, "")</f>
        <v/>
      </c>
      <c r="D204" s="31">
        <v>16.6</v>
      </c>
      <c r="E204" s="35" t="str">
        <f>IFERROR(IF('_energy_holiday'!C204="Y",'_energy_holiday'!D204, ""), "")</f>
        <v/>
      </c>
      <c r="F204" s="85">
        <f>IF('_energy_holiday'!C204="N",'_energy_holiday'!D204, " ")</f>
        <v>138418.835</v>
      </c>
    </row>
    <row r="205">
      <c r="A205" s="31">
        <v>16.1</v>
      </c>
      <c r="B205" s="27">
        <f>IF('_energy_holiday'!B205="Y",'_energy_holiday'!D205,"")</f>
        <v>142316.295</v>
      </c>
      <c r="C205" s="30" t="str">
        <f>IF('_energy_holiday'!B205="N",'_energy_holiday'!D205, "")</f>
        <v/>
      </c>
      <c r="D205" s="31">
        <v>16.1</v>
      </c>
      <c r="E205" s="35" t="str">
        <f>IFERROR(IF('_energy_holiday'!C205="Y",'_energy_holiday'!D205, ""), "")</f>
        <v/>
      </c>
      <c r="F205" s="85">
        <f>IF('_energy_holiday'!C205="N",'_energy_holiday'!D205, " ")</f>
        <v>142316.295</v>
      </c>
    </row>
    <row r="206">
      <c r="A206" s="31">
        <v>15.0</v>
      </c>
      <c r="B206" s="27">
        <f>IF('_energy_holiday'!B206="Y",'_energy_holiday'!D206,"")</f>
        <v>136837.155</v>
      </c>
      <c r="C206" s="30" t="str">
        <f>IF('_energy_holiday'!B206="N",'_energy_holiday'!D206, "")</f>
        <v/>
      </c>
      <c r="D206" s="31">
        <v>15.0</v>
      </c>
      <c r="E206" s="35" t="str">
        <f>IFERROR(IF('_energy_holiday'!C206="Y",'_energy_holiday'!D206, ""), "")</f>
        <v/>
      </c>
      <c r="F206" s="85">
        <f>IF('_energy_holiday'!C206="N",'_energy_holiday'!D206, " ")</f>
        <v>136837.155</v>
      </c>
    </row>
    <row r="207">
      <c r="A207" s="31">
        <v>13.3</v>
      </c>
      <c r="B207" s="27">
        <f>IF('_energy_holiday'!B207="Y",'_energy_holiday'!D207,"")</f>
        <v>121021.425</v>
      </c>
      <c r="C207" s="30" t="str">
        <f>IF('_energy_holiday'!B207="N",'_energy_holiday'!D207, "")</f>
        <v/>
      </c>
      <c r="D207" s="31">
        <v>13.3</v>
      </c>
      <c r="E207" s="35" t="str">
        <f>IFERROR(IF('_energy_holiday'!C207="Y",'_energy_holiday'!D207, ""), "")</f>
        <v/>
      </c>
      <c r="F207" s="85">
        <f>IF('_energy_holiday'!C207="N",'_energy_holiday'!D207, " ")</f>
        <v>121021.425</v>
      </c>
    </row>
    <row r="208">
      <c r="A208" s="31">
        <v>11.6</v>
      </c>
      <c r="B208" s="27">
        <f>IF('_energy_holiday'!B208="Y",'_energy_holiday'!D208,"")</f>
        <v>120396.735</v>
      </c>
      <c r="C208" s="30" t="str">
        <f>IF('_energy_holiday'!B208="N",'_energy_holiday'!D208, "")</f>
        <v/>
      </c>
      <c r="D208" s="31">
        <v>11.6</v>
      </c>
      <c r="E208" s="35" t="str">
        <f>IFERROR(IF('_energy_holiday'!C208="Y",'_energy_holiday'!D208, ""), "")</f>
        <v/>
      </c>
      <c r="F208" s="85">
        <f>IF('_energy_holiday'!C208="N",'_energy_holiday'!D208, " ")</f>
        <v>120396.735</v>
      </c>
    </row>
    <row r="209">
      <c r="A209" s="31">
        <v>13.9</v>
      </c>
      <c r="B209" s="27">
        <f>IF('_energy_holiday'!B209="Y",'_energy_holiday'!D209,"")</f>
        <v>142470.43</v>
      </c>
      <c r="C209" s="30" t="str">
        <f>IF('_energy_holiday'!B209="N",'_energy_holiday'!D209, "")</f>
        <v/>
      </c>
      <c r="D209" s="31">
        <v>13.9</v>
      </c>
      <c r="E209" s="35" t="str">
        <f>IFERROR(IF('_energy_holiday'!C209="Y",'_energy_holiday'!D209, ""), "")</f>
        <v/>
      </c>
      <c r="F209" s="85">
        <f>IF('_energy_holiday'!C209="N",'_energy_holiday'!D209, " ")</f>
        <v>142470.43</v>
      </c>
    </row>
    <row r="210">
      <c r="A210" s="31">
        <v>14.4</v>
      </c>
      <c r="B210" s="27">
        <f>IF('_energy_holiday'!B210="Y",'_energy_holiday'!D210,"")</f>
        <v>144008.37</v>
      </c>
      <c r="C210" s="30" t="str">
        <f>IF('_energy_holiday'!B210="N",'_energy_holiday'!D210, "")</f>
        <v/>
      </c>
      <c r="D210" s="31">
        <v>14.4</v>
      </c>
      <c r="E210" s="35" t="str">
        <f>IFERROR(IF('_energy_holiday'!C210="Y",'_energy_holiday'!D210, ""), "")</f>
        <v/>
      </c>
      <c r="F210" s="85">
        <f>IF('_energy_holiday'!C210="N",'_energy_holiday'!D210, " ")</f>
        <v>144008.37</v>
      </c>
    </row>
    <row r="211">
      <c r="A211" s="31">
        <v>14.0</v>
      </c>
      <c r="B211" s="27">
        <f>IF('_energy_holiday'!B211="Y",'_energy_holiday'!D211,"")</f>
        <v>142637.76</v>
      </c>
      <c r="C211" s="30" t="str">
        <f>IF('_energy_holiday'!B211="N",'_energy_holiday'!D211, "")</f>
        <v/>
      </c>
      <c r="D211" s="31">
        <v>14.0</v>
      </c>
      <c r="E211" s="35" t="str">
        <f>IFERROR(IF('_energy_holiday'!C211="Y",'_energy_holiday'!D211, ""), "")</f>
        <v/>
      </c>
      <c r="F211" s="85">
        <f>IF('_energy_holiday'!C211="N",'_energy_holiday'!D211, " ")</f>
        <v>142637.76</v>
      </c>
    </row>
    <row r="212">
      <c r="A212" s="31">
        <v>12.3</v>
      </c>
      <c r="B212" s="27">
        <f>IF('_energy_holiday'!B212="Y",'_energy_holiday'!D212,"")</f>
        <v>143544.11</v>
      </c>
      <c r="C212" s="30" t="str">
        <f>IF('_energy_holiday'!B212="N",'_energy_holiday'!D212, "")</f>
        <v/>
      </c>
      <c r="D212" s="31">
        <v>12.3</v>
      </c>
      <c r="E212" s="35" t="str">
        <f>IFERROR(IF('_energy_holiday'!C212="Y",'_energy_holiday'!D212, ""), "")</f>
        <v/>
      </c>
      <c r="F212" s="85">
        <f>IF('_energy_holiday'!C212="N",'_energy_holiday'!D212, " ")</f>
        <v>143544.11</v>
      </c>
    </row>
    <row r="213">
      <c r="A213" s="31">
        <v>14.0</v>
      </c>
      <c r="B213" s="27">
        <f>IF('_energy_holiday'!B213="Y",'_energy_holiday'!D213,"")</f>
        <v>139584.955</v>
      </c>
      <c r="C213" s="30" t="str">
        <f>IF('_energy_holiday'!B213="N",'_energy_holiday'!D213, "")</f>
        <v/>
      </c>
      <c r="D213" s="31">
        <v>14.0</v>
      </c>
      <c r="E213" s="35" t="str">
        <f>IFERROR(IF('_energy_holiday'!C213="Y",'_energy_holiday'!D213, ""), "")</f>
        <v/>
      </c>
      <c r="F213" s="85">
        <f>IF('_energy_holiday'!C213="N",'_energy_holiday'!D213, " ")</f>
        <v>139584.955</v>
      </c>
    </row>
    <row r="214">
      <c r="A214" s="31">
        <v>11.4</v>
      </c>
      <c r="B214" s="27" t="str">
        <f>IF('_energy_holiday'!B214="Y",'_energy_holiday'!D214,"")</f>
        <v/>
      </c>
      <c r="C214" s="30" t="str">
        <f>IF('_energy_holiday'!B214="N",'_energy_holiday'!D214, "")</f>
        <v/>
      </c>
      <c r="D214" s="31">
        <v>11.4</v>
      </c>
      <c r="E214" s="35" t="str">
        <f>IFERROR(IF('_energy_holiday'!C214="Y",'_energy_holiday'!D214, ""), "")</f>
        <v/>
      </c>
      <c r="F214" s="85" t="str">
        <f>IF('_energy_holiday'!C214="N",'_energy_holiday'!D214, " ")</f>
        <v> </v>
      </c>
    </row>
    <row r="215">
      <c r="A215" s="31">
        <v>14.9</v>
      </c>
      <c r="B215" s="27" t="str">
        <f>IF('_energy_holiday'!B215="Y",'_energy_holiday'!D215,"")</f>
        <v/>
      </c>
      <c r="C215" s="30" t="str">
        <f>IF('_energy_holiday'!B215="N",'_energy_holiday'!D215, "")</f>
        <v/>
      </c>
      <c r="D215" s="31">
        <v>14.9</v>
      </c>
      <c r="E215" s="35" t="str">
        <f>IFERROR(IF('_energy_holiday'!C215="Y",'_energy_holiday'!D215, ""), "")</f>
        <v/>
      </c>
      <c r="F215" s="85" t="str">
        <f>IF('_energy_holiday'!C215="N",'_energy_holiday'!D215, " ")</f>
        <v> </v>
      </c>
    </row>
    <row r="216">
      <c r="A216" s="31">
        <v>10.8</v>
      </c>
      <c r="B216" s="27" t="str">
        <f>IF('_energy_holiday'!B216="Y",'_energy_holiday'!D216,"")</f>
        <v/>
      </c>
      <c r="C216" s="30" t="str">
        <f>IF('_energy_holiday'!B216="N",'_energy_holiday'!D216, "")</f>
        <v/>
      </c>
      <c r="D216" s="31">
        <v>10.8</v>
      </c>
      <c r="E216" s="35" t="str">
        <f>IFERROR(IF('_energy_holiday'!C216="Y",'_energy_holiday'!D216, ""), "")</f>
        <v/>
      </c>
      <c r="F216" s="85" t="str">
        <f>IF('_energy_holiday'!C216="N",'_energy_holiday'!D216, " ")</f>
        <v> </v>
      </c>
    </row>
    <row r="217">
      <c r="A217" s="31">
        <v>11.3</v>
      </c>
      <c r="B217" s="27" t="str">
        <f>IF('_energy_holiday'!B217="Y",'_energy_holiday'!D217,"")</f>
        <v/>
      </c>
      <c r="C217" s="30" t="str">
        <f>IF('_energy_holiday'!B217="N",'_energy_holiday'!D217, "")</f>
        <v/>
      </c>
      <c r="D217" s="31">
        <v>11.3</v>
      </c>
      <c r="E217" s="35" t="str">
        <f>IFERROR(IF('_energy_holiday'!C217="Y",'_energy_holiday'!D217, ""), "")</f>
        <v/>
      </c>
      <c r="F217" s="85" t="str">
        <f>IF('_energy_holiday'!C217="N",'_energy_holiday'!D217, " ")</f>
        <v> </v>
      </c>
    </row>
    <row r="218">
      <c r="A218" s="31">
        <v>10.8</v>
      </c>
      <c r="B218" s="27" t="str">
        <f>IF('_energy_holiday'!B218="Y",'_energy_holiday'!D218,"")</f>
        <v/>
      </c>
      <c r="C218" s="30" t="str">
        <f>IF('_energy_holiday'!B218="N",'_energy_holiday'!D218, "")</f>
        <v/>
      </c>
      <c r="D218" s="31">
        <v>10.8</v>
      </c>
      <c r="E218" s="35" t="str">
        <f>IFERROR(IF('_energy_holiday'!C218="Y",'_energy_holiday'!D218, ""), "")</f>
        <v/>
      </c>
      <c r="F218" s="85" t="str">
        <f>IF('_energy_holiday'!C218="N",'_energy_holiday'!D218, " ")</f>
        <v> </v>
      </c>
    </row>
    <row r="219">
      <c r="A219" s="31">
        <v>12.8</v>
      </c>
      <c r="B219" s="27" t="str">
        <f>IF('_energy_holiday'!B219="Y",'_energy_holiday'!D219,"")</f>
        <v/>
      </c>
      <c r="C219" s="30" t="str">
        <f>IF('_energy_holiday'!B219="N",'_energy_holiday'!D219, "")</f>
        <v/>
      </c>
      <c r="D219" s="31">
        <v>12.8</v>
      </c>
      <c r="E219" s="35" t="str">
        <f>IFERROR(IF('_energy_holiday'!C219="Y",'_energy_holiday'!D219, ""), "")</f>
        <v/>
      </c>
      <c r="F219" s="85" t="str">
        <f>IF('_energy_holiday'!C219="N",'_energy_holiday'!D219, " ")</f>
        <v> </v>
      </c>
    </row>
    <row r="220">
      <c r="A220" s="31">
        <v>13.1</v>
      </c>
      <c r="B220" s="27" t="str">
        <f>IF('_energy_holiday'!B220="Y",'_energy_holiday'!D220,"")</f>
        <v/>
      </c>
      <c r="C220" s="30" t="str">
        <f>IF('_energy_holiday'!B220="N",'_energy_holiday'!D220, "")</f>
        <v/>
      </c>
      <c r="D220" s="31">
        <v>13.1</v>
      </c>
      <c r="E220" s="35" t="str">
        <f>IFERROR(IF('_energy_holiday'!C220="Y",'_energy_holiday'!D220, ""), "")</f>
        <v/>
      </c>
      <c r="F220" s="85" t="str">
        <f>IF('_energy_holiday'!C220="N",'_energy_holiday'!D220, " ")</f>
        <v> </v>
      </c>
    </row>
    <row r="221">
      <c r="A221" s="31">
        <v>12.6</v>
      </c>
      <c r="B221" s="27">
        <f>IF('_energy_holiday'!B221="Y",'_energy_holiday'!D221,"")</f>
        <v>125830.535</v>
      </c>
      <c r="C221" s="30" t="str">
        <f>IF('_energy_holiday'!B221="N",'_energy_holiday'!D221, "")</f>
        <v/>
      </c>
      <c r="D221" s="31">
        <v>12.6</v>
      </c>
      <c r="E221" s="35" t="str">
        <f>IFERROR(IF('_energy_holiday'!C221="Y",'_energy_holiday'!D221, ""), "")</f>
        <v/>
      </c>
      <c r="F221" s="85">
        <f>IF('_energy_holiday'!C221="N",'_energy_holiday'!D221, " ")</f>
        <v>125830.535</v>
      </c>
    </row>
    <row r="222">
      <c r="A222" s="31">
        <v>13.3</v>
      </c>
      <c r="B222" s="27">
        <f>IF('_energy_holiday'!B222="Y",'_energy_holiday'!D222,"")</f>
        <v>120008.455</v>
      </c>
      <c r="C222" s="30" t="str">
        <f>IF('_energy_holiday'!B222="N",'_energy_holiday'!D222, "")</f>
        <v/>
      </c>
      <c r="D222" s="31">
        <v>13.3</v>
      </c>
      <c r="E222" s="35" t="str">
        <f>IFERROR(IF('_energy_holiday'!C222="Y",'_energy_holiday'!D222, ""), "")</f>
        <v/>
      </c>
      <c r="F222" s="85">
        <f>IF('_energy_holiday'!C222="N",'_energy_holiday'!D222, " ")</f>
        <v>120008.455</v>
      </c>
    </row>
    <row r="223">
      <c r="A223" s="31">
        <v>16.0</v>
      </c>
      <c r="B223" s="27">
        <f>IF('_energy_holiday'!B223="Y",'_energy_holiday'!D223,"")</f>
        <v>130978.095</v>
      </c>
      <c r="C223" s="30" t="str">
        <f>IF('_energy_holiday'!B223="N",'_energy_holiday'!D223, "")</f>
        <v/>
      </c>
      <c r="D223" s="31">
        <v>16.0</v>
      </c>
      <c r="E223" s="35" t="str">
        <f>IFERROR(IF('_energy_holiday'!C223="Y",'_energy_holiday'!D223, ""), "")</f>
        <v/>
      </c>
      <c r="F223" s="85">
        <f>IF('_energy_holiday'!C223="N",'_energy_holiday'!D223, " ")</f>
        <v>130978.095</v>
      </c>
    </row>
    <row r="224">
      <c r="A224" s="31">
        <v>14.8</v>
      </c>
      <c r="B224" s="27">
        <f>IF('_energy_holiday'!B224="Y",'_energy_holiday'!D224,"")</f>
        <v>135616.125</v>
      </c>
      <c r="C224" s="30" t="str">
        <f>IF('_energy_holiday'!B224="N",'_energy_holiday'!D224, "")</f>
        <v/>
      </c>
      <c r="D224" s="31">
        <v>14.8</v>
      </c>
      <c r="E224" s="35" t="str">
        <f>IFERROR(IF('_energy_holiday'!C224="Y",'_energy_holiday'!D224, ""), "")</f>
        <v/>
      </c>
      <c r="F224" s="85">
        <f>IF('_energy_holiday'!C224="N",'_energy_holiday'!D224, " ")</f>
        <v>135616.125</v>
      </c>
    </row>
    <row r="225">
      <c r="A225" s="31">
        <v>14.8</v>
      </c>
      <c r="B225" s="27">
        <f>IF('_energy_holiday'!B225="Y",'_energy_holiday'!D225,"")</f>
        <v>138900.5</v>
      </c>
      <c r="C225" s="30" t="str">
        <f>IF('_energy_holiday'!B225="N",'_energy_holiday'!D225, "")</f>
        <v/>
      </c>
      <c r="D225" s="31">
        <v>14.8</v>
      </c>
      <c r="E225" s="35" t="str">
        <f>IFERROR(IF('_energy_holiday'!C225="Y",'_energy_holiday'!D225, ""), "")</f>
        <v/>
      </c>
      <c r="F225" s="85">
        <f>IF('_energy_holiday'!C225="N",'_energy_holiday'!D225, " ")</f>
        <v>138900.5</v>
      </c>
    </row>
    <row r="226">
      <c r="A226" s="31">
        <v>13.0</v>
      </c>
      <c r="B226" s="27">
        <f>IF('_energy_holiday'!B226="Y",'_energy_holiday'!D226,"")</f>
        <v>140905.85</v>
      </c>
      <c r="C226" s="30" t="str">
        <f>IF('_energy_holiday'!B226="N",'_energy_holiday'!D226, "")</f>
        <v/>
      </c>
      <c r="D226" s="31">
        <v>13.0</v>
      </c>
      <c r="E226" s="35" t="str">
        <f>IFERROR(IF('_energy_holiday'!C226="Y",'_energy_holiday'!D226, ""), "")</f>
        <v/>
      </c>
      <c r="F226" s="85">
        <f>IF('_energy_holiday'!C226="N",'_energy_holiday'!D226, " ")</f>
        <v>140905.85</v>
      </c>
    </row>
    <row r="227">
      <c r="A227" s="31">
        <v>15.3</v>
      </c>
      <c r="B227" s="27">
        <f>IF('_energy_holiday'!B227="Y",'_energy_holiday'!D227,"")</f>
        <v>137838.925</v>
      </c>
      <c r="C227" s="30" t="str">
        <f>IF('_energy_holiday'!B227="N",'_energy_holiday'!D227, "")</f>
        <v/>
      </c>
      <c r="D227" s="31">
        <v>15.3</v>
      </c>
      <c r="E227" s="35" t="str">
        <f>IFERROR(IF('_energy_holiday'!C227="Y",'_energy_holiday'!D227, ""), "")</f>
        <v/>
      </c>
      <c r="F227" s="85">
        <f>IF('_energy_holiday'!C227="N",'_energy_holiday'!D227, " ")</f>
        <v>137838.925</v>
      </c>
    </row>
    <row r="228">
      <c r="A228" s="31">
        <v>14.9</v>
      </c>
      <c r="B228" s="27">
        <f>IF('_energy_holiday'!B228="Y",'_energy_holiday'!D228,"")</f>
        <v>122088.76</v>
      </c>
      <c r="C228" s="30" t="str">
        <f>IF('_energy_holiday'!B228="N",'_energy_holiday'!D228, "")</f>
        <v/>
      </c>
      <c r="D228" s="31">
        <v>14.9</v>
      </c>
      <c r="E228" s="35" t="str">
        <f>IFERROR(IF('_energy_holiday'!C228="Y",'_energy_holiday'!D228, ""), "")</f>
        <v/>
      </c>
      <c r="F228" s="85">
        <f>IF('_energy_holiday'!C228="N",'_energy_holiday'!D228, " ")</f>
        <v>122088.76</v>
      </c>
    </row>
    <row r="229">
      <c r="A229" s="31">
        <v>17.0</v>
      </c>
      <c r="B229" s="27">
        <f>IF('_energy_holiday'!B229="Y",'_energy_holiday'!D229,"")</f>
        <v>116648.77</v>
      </c>
      <c r="C229" s="30" t="str">
        <f>IF('_energy_holiday'!B229="N",'_energy_holiday'!D229, "")</f>
        <v/>
      </c>
      <c r="D229" s="31">
        <v>17.0</v>
      </c>
      <c r="E229" s="35" t="str">
        <f>IFERROR(IF('_energy_holiday'!C229="Y",'_energy_holiday'!D229, ""), "")</f>
        <v/>
      </c>
      <c r="F229" s="85">
        <f>IF('_energy_holiday'!C229="N",'_energy_holiday'!D229, " ")</f>
        <v>116648.77</v>
      </c>
    </row>
    <row r="230">
      <c r="A230" s="31">
        <v>12.2</v>
      </c>
      <c r="B230" s="27">
        <f>IF('_energy_holiday'!B230="Y",'_energy_holiday'!D230,"")</f>
        <v>137008.71</v>
      </c>
      <c r="C230" s="30" t="str">
        <f>IF('_energy_holiday'!B230="N",'_energy_holiday'!D230, "")</f>
        <v/>
      </c>
      <c r="D230" s="31">
        <v>12.2</v>
      </c>
      <c r="E230" s="35" t="str">
        <f>IFERROR(IF('_energy_holiday'!C230="Y",'_energy_holiday'!D230, ""), "")</f>
        <v/>
      </c>
      <c r="F230" s="85">
        <f>IF('_energy_holiday'!C230="N",'_energy_holiday'!D230, " ")</f>
        <v>137008.71</v>
      </c>
    </row>
    <row r="231">
      <c r="A231" s="31">
        <v>11.1</v>
      </c>
      <c r="B231" s="27">
        <f>IF('_energy_holiday'!B231="Y",'_energy_holiday'!D231,"")</f>
        <v>148093.96</v>
      </c>
      <c r="C231" s="30" t="str">
        <f>IF('_energy_holiday'!B231="N",'_energy_holiday'!D231, "")</f>
        <v/>
      </c>
      <c r="D231" s="31">
        <v>11.1</v>
      </c>
      <c r="E231" s="35" t="str">
        <f>IFERROR(IF('_energy_holiday'!C231="Y",'_energy_holiday'!D231, ""), "")</f>
        <v/>
      </c>
      <c r="F231" s="85">
        <f>IF('_energy_holiday'!C231="N",'_energy_holiday'!D231, " ")</f>
        <v>148093.96</v>
      </c>
    </row>
    <row r="232">
      <c r="A232" s="31">
        <v>12.7</v>
      </c>
      <c r="B232" s="27">
        <f>IF('_energy_holiday'!B232="Y",'_energy_holiday'!D232,"")</f>
        <v>144024.66</v>
      </c>
      <c r="C232" s="30" t="str">
        <f>IF('_energy_holiday'!B232="N",'_energy_holiday'!D232, "")</f>
        <v/>
      </c>
      <c r="D232" s="31">
        <v>12.7</v>
      </c>
      <c r="E232" s="35" t="str">
        <f>IFERROR(IF('_energy_holiday'!C232="Y",'_energy_holiday'!D232, ""), "")</f>
        <v/>
      </c>
      <c r="F232" s="85">
        <f>IF('_energy_holiday'!C232="N",'_energy_holiday'!D232, " ")</f>
        <v>144024.66</v>
      </c>
    </row>
    <row r="233">
      <c r="A233" s="31">
        <v>17.1</v>
      </c>
      <c r="B233" s="27">
        <f>IF('_energy_holiday'!B233="Y",'_energy_holiday'!D233,"")</f>
        <v>131575.79</v>
      </c>
      <c r="C233" s="30" t="str">
        <f>IF('_energy_holiday'!B233="N",'_energy_holiday'!D233, "")</f>
        <v/>
      </c>
      <c r="D233" s="31">
        <v>17.1</v>
      </c>
      <c r="E233" s="35" t="str">
        <f>IFERROR(IF('_energy_holiday'!C233="Y",'_energy_holiday'!D233, ""), "")</f>
        <v/>
      </c>
      <c r="F233" s="85">
        <f>IF('_energy_holiday'!C233="N",'_energy_holiday'!D233, " ")</f>
        <v>131575.79</v>
      </c>
    </row>
    <row r="234">
      <c r="A234" s="31">
        <v>18.7</v>
      </c>
      <c r="B234" s="27">
        <f>IF('_energy_holiday'!B234="Y",'_energy_holiday'!D234,"")</f>
        <v>126570.47</v>
      </c>
      <c r="C234" s="30" t="str">
        <f>IF('_energy_holiday'!B234="N",'_energy_holiday'!D234, "")</f>
        <v/>
      </c>
      <c r="D234" s="31">
        <v>18.7</v>
      </c>
      <c r="E234" s="35" t="str">
        <f>IFERROR(IF('_energy_holiday'!C234="Y",'_energy_holiday'!D234, ""), "")</f>
        <v/>
      </c>
      <c r="F234" s="85">
        <f>IF('_energy_holiday'!C234="N",'_energy_holiday'!D234, " ")</f>
        <v>126570.47</v>
      </c>
    </row>
    <row r="235">
      <c r="A235" s="31">
        <v>18.8</v>
      </c>
      <c r="B235" s="27">
        <f>IF('_energy_holiday'!B235="Y",'_energy_holiday'!D235,"")</f>
        <v>112275.15</v>
      </c>
      <c r="C235" s="30" t="str">
        <f>IF('_energy_holiday'!B235="N",'_energy_holiday'!D235, "")</f>
        <v/>
      </c>
      <c r="D235" s="31">
        <v>18.8</v>
      </c>
      <c r="E235" s="35" t="str">
        <f>IFERROR(IF('_energy_holiday'!C235="Y",'_energy_holiday'!D235, ""), "")</f>
        <v/>
      </c>
      <c r="F235" s="85">
        <f>IF('_energy_holiday'!C235="N",'_energy_holiday'!D235, " ")</f>
        <v>112275.15</v>
      </c>
    </row>
    <row r="236">
      <c r="A236" s="31">
        <v>16.3</v>
      </c>
      <c r="B236" s="27">
        <f>IF('_energy_holiday'!B236="Y",'_energy_holiday'!D236,"")</f>
        <v>111793.015</v>
      </c>
      <c r="C236" s="30" t="str">
        <f>IF('_energy_holiday'!B236="N",'_energy_holiday'!D236, "")</f>
        <v/>
      </c>
      <c r="D236" s="31">
        <v>16.3</v>
      </c>
      <c r="E236" s="35" t="str">
        <f>IFERROR(IF('_energy_holiday'!C236="Y",'_energy_holiday'!D236, ""), "")</f>
        <v/>
      </c>
      <c r="F236" s="85">
        <f>IF('_energy_holiday'!C236="N",'_energy_holiday'!D236, " ")</f>
        <v>111793.015</v>
      </c>
    </row>
    <row r="237">
      <c r="A237" s="31">
        <v>14.5</v>
      </c>
      <c r="B237" s="27">
        <f>IF('_energy_holiday'!B237="Y",'_energy_holiday'!D237,"")</f>
        <v>128868.255</v>
      </c>
      <c r="C237" s="30" t="str">
        <f>IF('_energy_holiday'!B237="N",'_energy_holiday'!D237, "")</f>
        <v/>
      </c>
      <c r="D237" s="31">
        <v>14.5</v>
      </c>
      <c r="E237" s="35" t="str">
        <f>IFERROR(IF('_energy_holiday'!C237="Y",'_energy_holiday'!D237, ""), "")</f>
        <v/>
      </c>
      <c r="F237" s="85">
        <f>IF('_energy_holiday'!C237="N",'_energy_holiday'!D237, " ")</f>
        <v>128868.255</v>
      </c>
    </row>
    <row r="238">
      <c r="A238" s="31">
        <v>14.3</v>
      </c>
      <c r="B238" s="27">
        <f>IF('_energy_holiday'!B238="Y",'_energy_holiday'!D238,"")</f>
        <v>135051.545</v>
      </c>
      <c r="C238" s="30" t="str">
        <f>IF('_energy_holiday'!B238="N",'_energy_holiday'!D238, "")</f>
        <v/>
      </c>
      <c r="D238" s="31">
        <v>14.3</v>
      </c>
      <c r="E238" s="35" t="str">
        <f>IFERROR(IF('_energy_holiday'!C238="Y",'_energy_holiday'!D238, ""), "")</f>
        <v/>
      </c>
      <c r="F238" s="85">
        <f>IF('_energy_holiday'!C238="N",'_energy_holiday'!D238, " ")</f>
        <v>135051.545</v>
      </c>
    </row>
    <row r="239">
      <c r="A239" s="31">
        <v>14.6</v>
      </c>
      <c r="B239" s="27">
        <f>IF('_energy_holiday'!B239="Y",'_energy_holiday'!D239,"")</f>
        <v>135914.68</v>
      </c>
      <c r="C239" s="30" t="str">
        <f>IF('_energy_holiday'!B239="N",'_energy_holiday'!D239, "")</f>
        <v/>
      </c>
      <c r="D239" s="31">
        <v>14.6</v>
      </c>
      <c r="E239" s="35" t="str">
        <f>IFERROR(IF('_energy_holiday'!C239="Y",'_energy_holiday'!D239, ""), "")</f>
        <v/>
      </c>
      <c r="F239" s="85">
        <f>IF('_energy_holiday'!C239="N",'_energy_holiday'!D239, " ")</f>
        <v>135914.68</v>
      </c>
    </row>
    <row r="240">
      <c r="A240" s="31">
        <v>11.7</v>
      </c>
      <c r="B240" s="27">
        <f>IF('_energy_holiday'!B240="Y",'_energy_holiday'!D240,"")</f>
        <v>141159.77</v>
      </c>
      <c r="C240" s="30" t="str">
        <f>IF('_energy_holiday'!B240="N",'_energy_holiday'!D240, "")</f>
        <v/>
      </c>
      <c r="D240" s="31">
        <v>11.7</v>
      </c>
      <c r="E240" s="35" t="str">
        <f>IFERROR(IF('_energy_holiday'!C240="Y",'_energy_holiday'!D240, ""), "")</f>
        <v/>
      </c>
      <c r="F240" s="85">
        <f>IF('_energy_holiday'!C240="N",'_energy_holiday'!D240, " ")</f>
        <v>141159.77</v>
      </c>
    </row>
    <row r="241">
      <c r="A241" s="31">
        <v>13.2</v>
      </c>
      <c r="B241" s="27">
        <f>IF('_energy_holiday'!B241="Y",'_energy_holiday'!D241,"")</f>
        <v>134755.505</v>
      </c>
      <c r="C241" s="30" t="str">
        <f>IF('_energy_holiday'!B241="N",'_energy_holiday'!D241, "")</f>
        <v/>
      </c>
      <c r="D241" s="31">
        <v>13.2</v>
      </c>
      <c r="E241" s="35" t="str">
        <f>IFERROR(IF('_energy_holiday'!C241="Y",'_energy_holiday'!D241, ""), "")</f>
        <v/>
      </c>
      <c r="F241" s="85">
        <f>IF('_energy_holiday'!C241="N",'_energy_holiday'!D241, " ")</f>
        <v>134755.505</v>
      </c>
    </row>
    <row r="242">
      <c r="A242" s="31">
        <v>11.7</v>
      </c>
      <c r="B242" s="27">
        <f>IF('_energy_holiday'!B242="Y",'_energy_holiday'!D242,"")</f>
        <v>124448.5</v>
      </c>
      <c r="C242" s="30" t="str">
        <f>IF('_energy_holiday'!B242="N",'_energy_holiday'!D242, "")</f>
        <v/>
      </c>
      <c r="D242" s="31">
        <v>11.7</v>
      </c>
      <c r="E242" s="35" t="str">
        <f>IFERROR(IF('_energy_holiday'!C242="Y",'_energy_holiday'!D242, ""), "")</f>
        <v/>
      </c>
      <c r="F242" s="85">
        <f>IF('_energy_holiday'!C242="N",'_energy_holiday'!D242, " ")</f>
        <v>124448.5</v>
      </c>
    </row>
    <row r="243">
      <c r="A243" s="31">
        <v>12.5</v>
      </c>
      <c r="B243" s="27">
        <f>IF('_energy_holiday'!B243="Y",'_energy_holiday'!D243,"")</f>
        <v>116744.215</v>
      </c>
      <c r="C243" s="30" t="str">
        <f>IF('_energy_holiday'!B243="N",'_energy_holiday'!D243, "")</f>
        <v/>
      </c>
      <c r="D243" s="31">
        <v>12.5</v>
      </c>
      <c r="E243" s="35" t="str">
        <f>IFERROR(IF('_energy_holiday'!C243="Y",'_energy_holiday'!D243, ""), "")</f>
        <v/>
      </c>
      <c r="F243" s="85">
        <f>IF('_energy_holiday'!C243="N",'_energy_holiday'!D243, " ")</f>
        <v>116744.215</v>
      </c>
    </row>
    <row r="244">
      <c r="A244" s="31">
        <v>13.0</v>
      </c>
      <c r="B244" s="27">
        <f>IF('_energy_holiday'!B244="Y",'_energy_holiday'!D244,"")</f>
        <v>137724.895</v>
      </c>
      <c r="C244" s="30" t="str">
        <f>IF('_energy_holiday'!B244="N",'_energy_holiday'!D244, "")</f>
        <v/>
      </c>
      <c r="D244" s="31">
        <v>13.0</v>
      </c>
      <c r="E244" s="35" t="str">
        <f>IFERROR(IF('_energy_holiday'!C244="Y",'_energy_holiday'!D244, ""), "")</f>
        <v/>
      </c>
      <c r="F244" s="85">
        <f>IF('_energy_holiday'!C244="N",'_energy_holiday'!D244, " ")</f>
        <v>137724.895</v>
      </c>
    </row>
    <row r="245">
      <c r="A245" s="31">
        <v>16.2</v>
      </c>
      <c r="B245" s="27" t="str">
        <f>IF('_energy_holiday'!B245="Y",'_energy_holiday'!D245,"")</f>
        <v/>
      </c>
      <c r="C245" s="30" t="str">
        <f>IF('_energy_holiday'!B245="N",'_energy_holiday'!D245, "")</f>
        <v/>
      </c>
      <c r="D245" s="31">
        <v>16.2</v>
      </c>
      <c r="E245" s="35" t="str">
        <f>IFERROR(IF('_energy_holiday'!C245="Y",'_energy_holiday'!D245, ""), "")</f>
        <v/>
      </c>
      <c r="F245" s="85" t="str">
        <f>IF('_energy_holiday'!C245="N",'_energy_holiday'!D245, " ")</f>
        <v> </v>
      </c>
    </row>
    <row r="246">
      <c r="A246" s="31">
        <v>18.8</v>
      </c>
      <c r="B246" s="27" t="str">
        <f>IF('_energy_holiday'!B246="Y",'_energy_holiday'!D246,"")</f>
        <v/>
      </c>
      <c r="C246" s="30" t="str">
        <f>IF('_energy_holiday'!B246="N",'_energy_holiday'!D246, "")</f>
        <v/>
      </c>
      <c r="D246" s="31">
        <v>18.8</v>
      </c>
      <c r="E246" s="35" t="str">
        <f>IFERROR(IF('_energy_holiday'!C246="Y",'_energy_holiday'!D246, ""), "")</f>
        <v/>
      </c>
      <c r="F246" s="85" t="str">
        <f>IF('_energy_holiday'!C246="N",'_energy_holiday'!D246, " ")</f>
        <v> </v>
      </c>
    </row>
    <row r="247">
      <c r="A247" s="31">
        <v>14.0</v>
      </c>
      <c r="B247" s="27" t="str">
        <f>IF('_energy_holiday'!B247="Y",'_energy_holiday'!D247,"")</f>
        <v/>
      </c>
      <c r="C247" s="30" t="str">
        <f>IF('_energy_holiday'!B247="N",'_energy_holiday'!D247, "")</f>
        <v/>
      </c>
      <c r="D247" s="31">
        <v>14.0</v>
      </c>
      <c r="E247" s="35" t="str">
        <f>IFERROR(IF('_energy_holiday'!C247="Y",'_energy_holiday'!D247, ""), "")</f>
        <v/>
      </c>
      <c r="F247" s="85" t="str">
        <f>IF('_energy_holiday'!C247="N",'_energy_holiday'!D247, " ")</f>
        <v> </v>
      </c>
    </row>
    <row r="248">
      <c r="A248" s="31">
        <v>13.7</v>
      </c>
      <c r="B248" s="27" t="str">
        <f>IF('_energy_holiday'!B248="Y",'_energy_holiday'!D248,"")</f>
        <v/>
      </c>
      <c r="C248" s="30" t="str">
        <f>IF('_energy_holiday'!B248="N",'_energy_holiday'!D248, "")</f>
        <v/>
      </c>
      <c r="D248" s="31">
        <v>13.7</v>
      </c>
      <c r="E248" s="35" t="str">
        <f>IFERROR(IF('_energy_holiday'!C248="Y",'_energy_holiday'!D248, ""), "")</f>
        <v/>
      </c>
      <c r="F248" s="85" t="str">
        <f>IF('_energy_holiday'!C248="N",'_energy_holiday'!D248, " ")</f>
        <v> </v>
      </c>
    </row>
    <row r="249">
      <c r="A249" s="31">
        <v>14.0</v>
      </c>
      <c r="B249" s="27" t="str">
        <f>IF('_energy_holiday'!B249="Y",'_energy_holiday'!D249,"")</f>
        <v/>
      </c>
      <c r="C249" s="30" t="str">
        <f>IF('_energy_holiday'!B249="N",'_energy_holiday'!D249, "")</f>
        <v/>
      </c>
      <c r="D249" s="31">
        <v>14.0</v>
      </c>
      <c r="E249" s="35" t="str">
        <f>IFERROR(IF('_energy_holiday'!C249="Y",'_energy_holiday'!D249, ""), "")</f>
        <v/>
      </c>
      <c r="F249" s="85" t="str">
        <f>IF('_energy_holiday'!C249="N",'_energy_holiday'!D249, " ")</f>
        <v> </v>
      </c>
    </row>
    <row r="250">
      <c r="A250" s="31">
        <v>16.6</v>
      </c>
      <c r="B250" s="27" t="str">
        <f>IF('_energy_holiday'!B250="Y",'_energy_holiday'!D250,"")</f>
        <v/>
      </c>
      <c r="C250" s="30" t="str">
        <f>IF('_energy_holiday'!B250="N",'_energy_holiday'!D250, "")</f>
        <v/>
      </c>
      <c r="D250" s="31">
        <v>16.6</v>
      </c>
      <c r="E250" s="35" t="str">
        <f>IFERROR(IF('_energy_holiday'!C250="Y",'_energy_holiday'!D250, ""), "")</f>
        <v/>
      </c>
      <c r="F250" s="85" t="str">
        <f>IF('_energy_holiday'!C250="N",'_energy_holiday'!D250, " ")</f>
        <v> </v>
      </c>
    </row>
    <row r="251">
      <c r="A251" s="31">
        <v>13.6</v>
      </c>
      <c r="B251" s="27" t="str">
        <f>IF('_energy_holiday'!B251="Y",'_energy_holiday'!D251,"")</f>
        <v/>
      </c>
      <c r="C251" s="30" t="str">
        <f>IF('_energy_holiday'!B251="N",'_energy_holiday'!D251, "")</f>
        <v/>
      </c>
      <c r="D251" s="31">
        <v>13.6</v>
      </c>
      <c r="E251" s="35" t="str">
        <f>IFERROR(IF('_energy_holiday'!C251="Y",'_energy_holiday'!D251, ""), "")</f>
        <v/>
      </c>
      <c r="F251" s="85" t="str">
        <f>IF('_energy_holiday'!C251="N",'_energy_holiday'!D251, " ")</f>
        <v> </v>
      </c>
    </row>
    <row r="252">
      <c r="A252" s="31">
        <v>12.8</v>
      </c>
      <c r="B252" s="27" t="str">
        <f>IF('_energy_holiday'!B252="Y",'_energy_holiday'!D252,"")</f>
        <v/>
      </c>
      <c r="C252" s="30" t="str">
        <f>IF('_energy_holiday'!B252="N",'_energy_holiday'!D252, "")</f>
        <v/>
      </c>
      <c r="D252" s="31">
        <v>12.8</v>
      </c>
      <c r="E252" s="35" t="str">
        <f>IFERROR(IF('_energy_holiday'!C252="Y",'_energy_holiday'!D252, ""), "")</f>
        <v/>
      </c>
      <c r="F252" s="85" t="str">
        <f>IF('_energy_holiday'!C252="N",'_energy_holiday'!D252, " ")</f>
        <v> </v>
      </c>
    </row>
    <row r="253">
      <c r="A253" s="31">
        <v>15.3</v>
      </c>
      <c r="B253" s="27">
        <f>IF('_energy_holiday'!B253="Y",'_energy_holiday'!D253,"")</f>
        <v>132977.45</v>
      </c>
      <c r="C253" s="30" t="str">
        <f>IF('_energy_holiday'!B253="N",'_energy_holiday'!D253, "")</f>
        <v/>
      </c>
      <c r="D253" s="31">
        <v>15.3</v>
      </c>
      <c r="E253" s="35" t="str">
        <f>IFERROR(IF('_energy_holiday'!C253="Y",'_energy_holiday'!D253, ""), "")</f>
        <v/>
      </c>
      <c r="F253" s="85">
        <f>IF('_energy_holiday'!C253="N",'_energy_holiday'!D253, " ")</f>
        <v>132977.45</v>
      </c>
    </row>
    <row r="254">
      <c r="A254" s="31">
        <v>15.7</v>
      </c>
      <c r="B254" s="27">
        <f>IF('_energy_holiday'!B254="Y",'_energy_holiday'!D254,"")</f>
        <v>133541.98</v>
      </c>
      <c r="C254" s="30" t="str">
        <f>IF('_energy_holiday'!B254="N",'_energy_holiday'!D254, "")</f>
        <v/>
      </c>
      <c r="D254" s="31">
        <v>15.7</v>
      </c>
      <c r="E254" s="35" t="str">
        <f>IFERROR(IF('_energy_holiday'!C254="Y",'_energy_holiday'!D254, ""), "")</f>
        <v/>
      </c>
      <c r="F254" s="85">
        <f>IF('_energy_holiday'!C254="N",'_energy_holiday'!D254, " ")</f>
        <v>133541.98</v>
      </c>
    </row>
    <row r="255">
      <c r="A255" s="31">
        <v>20.1</v>
      </c>
      <c r="B255" s="27">
        <f>IF('_energy_holiday'!B255="Y",'_energy_holiday'!D255,"")</f>
        <v>123968.9</v>
      </c>
      <c r="C255" s="30" t="str">
        <f>IF('_energy_holiday'!B255="N",'_energy_holiday'!D255, "")</f>
        <v/>
      </c>
      <c r="D255" s="31">
        <v>20.1</v>
      </c>
      <c r="E255" s="35" t="str">
        <f>IFERROR(IF('_energy_holiday'!C255="Y",'_energy_holiday'!D255, ""), "")</f>
        <v/>
      </c>
      <c r="F255" s="85">
        <f>IF('_energy_holiday'!C255="N",'_energy_holiday'!D255, " ")</f>
        <v>123968.9</v>
      </c>
    </row>
    <row r="256">
      <c r="A256" s="31">
        <v>21.7</v>
      </c>
      <c r="B256" s="27">
        <f>IF('_energy_holiday'!B256="Y",'_energy_holiday'!D256,"")</f>
        <v>108790.005</v>
      </c>
      <c r="C256" s="30" t="str">
        <f>IF('_energy_holiday'!B256="N",'_energy_holiday'!D256, "")</f>
        <v/>
      </c>
      <c r="D256" s="31">
        <v>21.7</v>
      </c>
      <c r="E256" s="35" t="str">
        <f>IFERROR(IF('_energy_holiday'!C256="Y",'_energy_holiday'!D256, ""), "")</f>
        <v/>
      </c>
      <c r="F256" s="85">
        <f>IF('_energy_holiday'!C256="N",'_energy_holiday'!D256, " ")</f>
        <v>108790.005</v>
      </c>
    </row>
    <row r="257">
      <c r="A257" s="31">
        <v>25.5</v>
      </c>
      <c r="B257" s="27">
        <f>IF('_energy_holiday'!B257="Y",'_energy_holiday'!D257,"")</f>
        <v>99161.765</v>
      </c>
      <c r="C257" s="30" t="str">
        <f>IF('_energy_holiday'!B257="N",'_energy_holiday'!D257, "")</f>
        <v/>
      </c>
      <c r="D257" s="31">
        <v>25.5</v>
      </c>
      <c r="E257" s="35" t="str">
        <f>IFERROR(IF('_energy_holiday'!C257="Y",'_energy_holiday'!D257, ""), "")</f>
        <v/>
      </c>
      <c r="F257" s="85">
        <f>IF('_energy_holiday'!C257="N",'_energy_holiday'!D257, " ")</f>
        <v>99161.765</v>
      </c>
    </row>
    <row r="258">
      <c r="A258" s="31">
        <v>26.7</v>
      </c>
      <c r="B258" s="27">
        <f>IF('_energy_holiday'!B258="Y",'_energy_holiday'!D258,"")</f>
        <v>116574.17</v>
      </c>
      <c r="C258" s="30" t="str">
        <f>IF('_energy_holiday'!B258="N",'_energy_holiday'!D258, "")</f>
        <v/>
      </c>
      <c r="D258" s="31">
        <v>26.7</v>
      </c>
      <c r="E258" s="35" t="str">
        <f>IFERROR(IF('_energy_holiday'!C258="Y",'_energy_holiday'!D258, ""), "")</f>
        <v/>
      </c>
      <c r="F258" s="85">
        <f>IF('_energy_holiday'!C258="N",'_energy_holiday'!D258, " ")</f>
        <v>116574.17</v>
      </c>
    </row>
    <row r="259">
      <c r="A259" s="31">
        <v>15.9</v>
      </c>
      <c r="B259" s="27">
        <f>IF('_energy_holiday'!B259="Y",'_energy_holiday'!D259,"")</f>
        <v>123750.5</v>
      </c>
      <c r="C259" s="30" t="str">
        <f>IF('_energy_holiday'!B259="N",'_energy_holiday'!D259, "")</f>
        <v/>
      </c>
      <c r="D259" s="31">
        <v>15.9</v>
      </c>
      <c r="E259" s="35" t="str">
        <f>IFERROR(IF('_energy_holiday'!C259="Y",'_energy_holiday'!D259, ""), "")</f>
        <v/>
      </c>
      <c r="F259" s="85">
        <f>IF('_energy_holiday'!C259="N",'_energy_holiday'!D259, " ")</f>
        <v>123750.5</v>
      </c>
    </row>
    <row r="260">
      <c r="A260" s="31">
        <v>14.8</v>
      </c>
      <c r="B260" s="27">
        <f>IF('_energy_holiday'!B260="Y",'_energy_holiday'!D260,"")</f>
        <v>131795.485</v>
      </c>
      <c r="C260" s="30" t="str">
        <f>IF('_energy_holiday'!B260="N",'_energy_holiday'!D260, "")</f>
        <v/>
      </c>
      <c r="D260" s="31">
        <v>14.8</v>
      </c>
      <c r="E260" s="35" t="str">
        <f>IFERROR(IF('_energy_holiday'!C260="Y",'_energy_holiday'!D260, ""), "")</f>
        <v/>
      </c>
      <c r="F260" s="85">
        <f>IF('_energy_holiday'!C260="N",'_energy_holiday'!D260, " ")</f>
        <v>131795.485</v>
      </c>
    </row>
    <row r="261">
      <c r="A261" s="31">
        <v>14.3</v>
      </c>
      <c r="B261" s="27">
        <f>IF('_energy_holiday'!B261="Y",'_energy_holiday'!D261,"")</f>
        <v>131050.675</v>
      </c>
      <c r="C261" s="30" t="str">
        <f>IF('_energy_holiday'!B261="N",'_energy_holiday'!D261, "")</f>
        <v/>
      </c>
      <c r="D261" s="31">
        <v>14.3</v>
      </c>
      <c r="E261" s="35" t="str">
        <f>IFERROR(IF('_energy_holiday'!C261="Y",'_energy_holiday'!D261, ""), "")</f>
        <v/>
      </c>
      <c r="F261" s="85">
        <f>IF('_energy_holiday'!C261="N",'_energy_holiday'!D261, " ")</f>
        <v>131050.675</v>
      </c>
    </row>
    <row r="262">
      <c r="A262" s="31">
        <v>14.7</v>
      </c>
      <c r="B262" s="27" t="str">
        <f>IF('_energy_holiday'!B262="Y",'_energy_holiday'!D262,"")</f>
        <v/>
      </c>
      <c r="C262" s="37">
        <f>IF('_energy_holiday'!B262="N",'_energy_holiday'!D262, "")</f>
        <v>130764.585</v>
      </c>
      <c r="D262" s="31">
        <v>14.7</v>
      </c>
      <c r="E262" s="35" t="str">
        <f>IFERROR(IF('_energy_holiday'!C262="Y",'_energy_holiday'!D262, ""), "")</f>
        <v/>
      </c>
      <c r="F262" s="85">
        <f>IF('_energy_holiday'!C262="N",'_energy_holiday'!D262, " ")</f>
        <v>130764.585</v>
      </c>
    </row>
    <row r="263">
      <c r="A263" s="31">
        <v>21.3</v>
      </c>
      <c r="B263" s="27" t="str">
        <f>IF('_energy_holiday'!B263="Y",'_energy_holiday'!D263,"")</f>
        <v/>
      </c>
      <c r="C263" s="37">
        <f>IF('_energy_holiday'!B263="N",'_energy_holiday'!D263, "")</f>
        <v>112377.185</v>
      </c>
      <c r="D263" s="31">
        <v>21.3</v>
      </c>
      <c r="E263" s="35" t="str">
        <f>IFERROR(IF('_energy_holiday'!C263="Y",'_energy_holiday'!D263, ""), "")</f>
        <v/>
      </c>
      <c r="F263" s="85">
        <f>IF('_energy_holiday'!C263="N",'_energy_holiday'!D263, " ")</f>
        <v>112377.185</v>
      </c>
    </row>
    <row r="264">
      <c r="A264" s="31">
        <v>22.9</v>
      </c>
      <c r="B264" s="27" t="str">
        <f>IF('_energy_holiday'!B264="Y",'_energy_holiday'!D264,"")</f>
        <v/>
      </c>
      <c r="C264" s="37">
        <f>IF('_energy_holiday'!B264="N",'_energy_holiday'!D264, "")</f>
        <v>103708.925</v>
      </c>
      <c r="D264" s="31">
        <v>22.9</v>
      </c>
      <c r="E264" s="35" t="str">
        <f>IFERROR(IF('_energy_holiday'!C264="Y",'_energy_holiday'!D264, ""), "")</f>
        <v/>
      </c>
      <c r="F264" s="85">
        <f>IF('_energy_holiday'!C264="N",'_energy_holiday'!D264, " ")</f>
        <v>103708.925</v>
      </c>
    </row>
    <row r="265">
      <c r="A265" s="31">
        <v>18.1</v>
      </c>
      <c r="B265" s="27" t="str">
        <f>IF('_energy_holiday'!B265="Y",'_energy_holiday'!D265,"")</f>
        <v/>
      </c>
      <c r="C265" s="37">
        <f>IF('_energy_holiday'!B265="N",'_energy_holiday'!D265, "")</f>
        <v>120096.71</v>
      </c>
      <c r="D265" s="31">
        <v>18.1</v>
      </c>
      <c r="E265" s="35" t="str">
        <f>IFERROR(IF('_energy_holiday'!C265="Y",'_energy_holiday'!D265, ""), "")</f>
        <v/>
      </c>
      <c r="F265" s="85">
        <f>IF('_energy_holiday'!C265="N",'_energy_holiday'!D265, " ")</f>
        <v>120096.71</v>
      </c>
    </row>
    <row r="266">
      <c r="A266" s="31">
        <v>12.7</v>
      </c>
      <c r="B266" s="27" t="str">
        <f>IF('_energy_holiday'!B266="Y",'_energy_holiday'!D266,"")</f>
        <v/>
      </c>
      <c r="C266" s="37">
        <f>IF('_energy_holiday'!B266="N",'_energy_holiday'!D266, "")</f>
        <v>127755.095</v>
      </c>
      <c r="D266" s="31">
        <v>12.7</v>
      </c>
      <c r="E266" s="35" t="str">
        <f>IFERROR(IF('_energy_holiday'!C266="Y",'_energy_holiday'!D266, ""), "")</f>
        <v/>
      </c>
      <c r="F266" s="85">
        <f>IF('_energy_holiday'!C266="N",'_energy_holiday'!D266, " ")</f>
        <v>127755.095</v>
      </c>
    </row>
    <row r="267">
      <c r="A267" s="31">
        <v>12.6</v>
      </c>
      <c r="B267" s="27" t="str">
        <f>IF('_energy_holiday'!B267="Y",'_energy_holiday'!D267,"")</f>
        <v/>
      </c>
      <c r="C267" s="37">
        <f>IF('_energy_holiday'!B267="N",'_energy_holiday'!D267, "")</f>
        <v>131866.73</v>
      </c>
      <c r="D267" s="31">
        <v>12.6</v>
      </c>
      <c r="E267" s="35" t="str">
        <f>IFERROR(IF('_energy_holiday'!C267="Y",'_energy_holiday'!D267, ""), "")</f>
        <v/>
      </c>
      <c r="F267" s="85">
        <f>IF('_energy_holiday'!C267="N",'_energy_holiday'!D267, " ")</f>
        <v>131866.73</v>
      </c>
    </row>
    <row r="268">
      <c r="A268" s="31">
        <v>14.3</v>
      </c>
      <c r="B268" s="27" t="str">
        <f>IF('_energy_holiday'!B268="Y",'_energy_holiday'!D268,"")</f>
        <v/>
      </c>
      <c r="C268" s="37">
        <f>IF('_energy_holiday'!B268="N",'_energy_holiday'!D268, "")</f>
        <v>130937.625</v>
      </c>
      <c r="D268" s="31">
        <v>14.3</v>
      </c>
      <c r="E268" s="35" t="str">
        <f>IFERROR(IF('_energy_holiday'!C268="Y",'_energy_holiday'!D268, ""), "")</f>
        <v/>
      </c>
      <c r="F268" s="85">
        <f>IF('_energy_holiday'!C268="N",'_energy_holiday'!D268, " ")</f>
        <v>130937.625</v>
      </c>
    </row>
    <row r="269">
      <c r="A269" s="31">
        <v>19.1</v>
      </c>
      <c r="B269" s="27" t="str">
        <f>IF('_energy_holiday'!B269="Y",'_energy_holiday'!D269,"")</f>
        <v/>
      </c>
      <c r="C269" s="37">
        <f>IF('_energy_holiday'!B269="N",'_energy_holiday'!D269, "")</f>
        <v>124278.93</v>
      </c>
      <c r="D269" s="31">
        <v>19.1</v>
      </c>
      <c r="E269" s="35" t="str">
        <f>IFERROR(IF('_energy_holiday'!C269="Y",'_energy_holiday'!D269, ""), "")</f>
        <v/>
      </c>
      <c r="F269" s="85">
        <f>IF('_energy_holiday'!C269="N",'_energy_holiday'!D269, " ")</f>
        <v>124278.93</v>
      </c>
    </row>
    <row r="270">
      <c r="A270" s="31">
        <v>17.9</v>
      </c>
      <c r="B270" s="27" t="str">
        <f>IF('_energy_holiday'!B270="Y",'_energy_holiday'!D270,"")</f>
        <v/>
      </c>
      <c r="C270" s="37">
        <f>IF('_energy_holiday'!B270="N",'_energy_holiday'!D270, "")</f>
        <v>111064.49</v>
      </c>
      <c r="D270" s="31">
        <v>17.9</v>
      </c>
      <c r="E270" s="35" t="str">
        <f>IFERROR(IF('_energy_holiday'!C270="Y",'_energy_holiday'!D270, ""), "")</f>
        <v/>
      </c>
      <c r="F270" s="85">
        <f>IF('_energy_holiday'!C270="N",'_energy_holiday'!D270, " ")</f>
        <v>111064.49</v>
      </c>
    </row>
    <row r="271">
      <c r="A271" s="31">
        <v>20.2</v>
      </c>
      <c r="B271" s="27" t="str">
        <f>IF('_energy_holiday'!B271="Y",'_energy_holiday'!D271,"")</f>
        <v/>
      </c>
      <c r="C271" s="37">
        <f>IF('_energy_holiday'!B271="N",'_energy_holiday'!D271, "")</f>
        <v>106431.815</v>
      </c>
      <c r="D271" s="31">
        <v>20.2</v>
      </c>
      <c r="E271" s="35" t="str">
        <f>IFERROR(IF('_energy_holiday'!C271="Y",'_energy_holiday'!D271, ""), "")</f>
        <v/>
      </c>
      <c r="F271" s="85">
        <f>IF('_energy_holiday'!C271="N",'_energy_holiday'!D271, " ")</f>
        <v>106431.815</v>
      </c>
    </row>
    <row r="272">
      <c r="A272" s="31">
        <v>21.4</v>
      </c>
      <c r="B272" s="27" t="str">
        <f>IF('_energy_holiday'!B272="Y",'_energy_holiday'!D272,"")</f>
        <v/>
      </c>
      <c r="C272" s="37">
        <f>IF('_energy_holiday'!B272="N",'_energy_holiday'!D272, "")</f>
        <v>121796.715</v>
      </c>
      <c r="D272" s="31">
        <v>21.4</v>
      </c>
      <c r="E272" s="35" t="str">
        <f>IFERROR(IF('_energy_holiday'!C272="Y",'_energy_holiday'!D272, ""), "")</f>
        <v/>
      </c>
      <c r="F272" s="85">
        <f>IF('_energy_holiday'!C272="N",'_energy_holiday'!D272, " ")</f>
        <v>121796.715</v>
      </c>
    </row>
    <row r="273">
      <c r="A273" s="31">
        <v>16.9</v>
      </c>
      <c r="B273" s="27" t="str">
        <f>IF('_energy_holiday'!B273="Y",'_energy_holiday'!D273,"")</f>
        <v/>
      </c>
      <c r="C273" s="37">
        <f>IF('_energy_holiday'!B273="N",'_energy_holiday'!D273, "")</f>
        <v>126691.8</v>
      </c>
      <c r="D273" s="31">
        <v>16.9</v>
      </c>
      <c r="E273" s="35" t="str">
        <f>IFERROR(IF('_energy_holiday'!C273="Y",'_energy_holiday'!D273, ""), "")</f>
        <v/>
      </c>
      <c r="F273" s="85">
        <f>IF('_energy_holiday'!C273="N",'_energy_holiday'!D273, " ")</f>
        <v>126691.8</v>
      </c>
    </row>
    <row r="274">
      <c r="A274" s="31">
        <v>15.9</v>
      </c>
      <c r="B274" s="27" t="str">
        <f>IF('_energy_holiday'!B274="Y",'_energy_holiday'!D274,"")</f>
        <v/>
      </c>
      <c r="C274" s="37">
        <f>IF('_energy_holiday'!B274="N",'_energy_holiday'!D274, "")</f>
        <v>129641.245</v>
      </c>
      <c r="D274" s="31">
        <v>15.9</v>
      </c>
      <c r="E274" s="35" t="str">
        <f>IFERROR(IF('_energy_holiday'!C274="Y",'_energy_holiday'!D274, ""), "")</f>
        <v/>
      </c>
      <c r="F274" s="85">
        <f>IF('_energy_holiday'!C274="N",'_energy_holiday'!D274, " ")</f>
        <v>129641.245</v>
      </c>
    </row>
    <row r="275">
      <c r="A275" s="31">
        <v>21.6</v>
      </c>
      <c r="B275" s="27" t="str">
        <f>IF('_energy_holiday'!B275="Y",'_energy_holiday'!D275,"")</f>
        <v/>
      </c>
      <c r="C275" s="30" t="str">
        <f>IF('_energy_holiday'!B275="N",'_energy_holiday'!D275, "")</f>
        <v/>
      </c>
      <c r="D275" s="31">
        <v>21.6</v>
      </c>
      <c r="E275" s="35" t="str">
        <f>IFERROR(IF('_energy_holiday'!C275="Y",'_energy_holiday'!D275, ""), "")</f>
        <v/>
      </c>
      <c r="F275" s="85" t="str">
        <f>IF('_energy_holiday'!C275="N",'_energy_holiday'!D275, " ")</f>
        <v> </v>
      </c>
    </row>
    <row r="276">
      <c r="A276" s="31">
        <v>28.6</v>
      </c>
      <c r="B276" s="27" t="str">
        <f>IF('_energy_holiday'!B276="Y",'_energy_holiday'!D276,"")</f>
        <v/>
      </c>
      <c r="C276" s="30" t="str">
        <f>IF('_energy_holiday'!B276="N",'_energy_holiday'!D276, "")</f>
        <v/>
      </c>
      <c r="D276" s="31">
        <v>28.6</v>
      </c>
      <c r="E276" s="35" t="str">
        <f>IFERROR(IF('_energy_holiday'!C276="Y",'_energy_holiday'!D276, ""), "")</f>
        <v/>
      </c>
      <c r="F276" s="85" t="str">
        <f>IF('_energy_holiday'!C276="N",'_energy_holiday'!D276, " ")</f>
        <v> </v>
      </c>
    </row>
    <row r="277">
      <c r="A277" s="31">
        <v>31.3</v>
      </c>
      <c r="B277" s="27" t="str">
        <f>IF('_energy_holiday'!B277="Y",'_energy_holiday'!D277,"")</f>
        <v/>
      </c>
      <c r="C277" s="30" t="str">
        <f>IF('_energy_holiday'!B277="N",'_energy_holiday'!D277, "")</f>
        <v/>
      </c>
      <c r="D277" s="31">
        <v>31.3</v>
      </c>
      <c r="E277" s="35" t="str">
        <f>IFERROR(IF('_energy_holiday'!C277="Y",'_energy_holiday'!D277, ""), "")</f>
        <v/>
      </c>
      <c r="F277" s="85" t="str">
        <f>IF('_energy_holiday'!C277="N",'_energy_holiday'!D277, " ")</f>
        <v> </v>
      </c>
    </row>
    <row r="278">
      <c r="A278" s="31">
        <v>24.9</v>
      </c>
      <c r="B278" s="27" t="str">
        <f>IF('_energy_holiday'!B278="Y",'_energy_holiday'!D278,"")</f>
        <v/>
      </c>
      <c r="C278" s="30" t="str">
        <f>IF('_energy_holiday'!B278="N",'_energy_holiday'!D278, "")</f>
        <v/>
      </c>
      <c r="D278" s="31">
        <v>24.9</v>
      </c>
      <c r="E278" s="35" t="str">
        <f>IFERROR(IF('_energy_holiday'!C278="Y",'_energy_holiday'!D278, ""), "")</f>
        <v/>
      </c>
      <c r="F278" s="85" t="str">
        <f>IF('_energy_holiday'!C278="N",'_energy_holiday'!D278, " ")</f>
        <v> </v>
      </c>
    </row>
    <row r="279">
      <c r="A279" s="31">
        <v>34.4</v>
      </c>
      <c r="B279" s="27" t="str">
        <f>IF('_energy_holiday'!B279="Y",'_energy_holiday'!D279,"")</f>
        <v/>
      </c>
      <c r="C279" s="30" t="str">
        <f>IF('_energy_holiday'!B279="N",'_energy_holiday'!D279, "")</f>
        <v/>
      </c>
      <c r="D279" s="31">
        <v>34.4</v>
      </c>
      <c r="E279" s="35" t="str">
        <f>IFERROR(IF('_energy_holiday'!C279="Y",'_energy_holiday'!D279, ""), "")</f>
        <v/>
      </c>
      <c r="F279" s="85" t="str">
        <f>IF('_energy_holiday'!C279="N",'_energy_holiday'!D279, " ")</f>
        <v> </v>
      </c>
    </row>
    <row r="280">
      <c r="A280" s="31">
        <v>35.8</v>
      </c>
      <c r="B280" s="27" t="str">
        <f>IF('_energy_holiday'!B280="Y",'_energy_holiday'!D280,"")</f>
        <v/>
      </c>
      <c r="C280" s="30" t="str">
        <f>IF('_energy_holiday'!B280="N",'_energy_holiday'!D280, "")</f>
        <v/>
      </c>
      <c r="D280" s="31">
        <v>35.8</v>
      </c>
      <c r="E280" s="35" t="str">
        <f>IFERROR(IF('_energy_holiday'!C280="Y",'_energy_holiday'!D280, ""), "")</f>
        <v/>
      </c>
      <c r="F280" s="85" t="str">
        <f>IF('_energy_holiday'!C280="N",'_energy_holiday'!D280, " ")</f>
        <v> </v>
      </c>
    </row>
    <row r="281">
      <c r="A281" s="31">
        <v>16.2</v>
      </c>
      <c r="B281" s="27" t="str">
        <f>IF('_energy_holiday'!B281="Y",'_energy_holiday'!D281,"")</f>
        <v/>
      </c>
      <c r="C281" s="30" t="str">
        <f>IF('_energy_holiday'!B281="N",'_energy_holiday'!D281, "")</f>
        <v/>
      </c>
      <c r="D281" s="31">
        <v>16.2</v>
      </c>
      <c r="E281" s="35" t="str">
        <f>IFERROR(IF('_energy_holiday'!C281="Y",'_energy_holiday'!D281, ""), "")</f>
        <v/>
      </c>
      <c r="F281" s="85" t="str">
        <f>IF('_energy_holiday'!C281="N",'_energy_holiday'!D281, " ")</f>
        <v> </v>
      </c>
    </row>
    <row r="282">
      <c r="A282" s="31">
        <v>18.6</v>
      </c>
      <c r="B282" s="27" t="str">
        <f>IF('_energy_holiday'!B282="Y",'_energy_holiday'!D282,"")</f>
        <v/>
      </c>
      <c r="C282" s="30" t="str">
        <f>IF('_energy_holiday'!B282="N",'_energy_holiday'!D282, "")</f>
        <v/>
      </c>
      <c r="D282" s="31">
        <v>18.6</v>
      </c>
      <c r="E282" s="35" t="str">
        <f>IFERROR(IF('_energy_holiday'!C282="Y",'_energy_holiday'!D282, ""), "")</f>
        <v/>
      </c>
      <c r="F282" s="85" t="str">
        <f>IF('_energy_holiday'!C282="N",'_energy_holiday'!D282, " ")</f>
        <v> </v>
      </c>
    </row>
    <row r="283">
      <c r="A283" s="31">
        <v>29.9</v>
      </c>
      <c r="B283" s="27" t="str">
        <f>IF('_energy_holiday'!B283="Y",'_energy_holiday'!D283,"")</f>
        <v/>
      </c>
      <c r="C283" s="30" t="str">
        <f>IF('_energy_holiday'!B283="N",'_energy_holiday'!D283, "")</f>
        <v/>
      </c>
      <c r="D283" s="31">
        <v>29.9</v>
      </c>
      <c r="E283" s="35" t="str">
        <f>IFERROR(IF('_energy_holiday'!C283="Y",'_energy_holiday'!D283, ""), "")</f>
        <v/>
      </c>
      <c r="F283" s="85" t="str">
        <f>IF('_energy_holiday'!C283="N",'_energy_holiday'!D283, " ")</f>
        <v> </v>
      </c>
    </row>
    <row r="284">
      <c r="A284" s="31">
        <v>29.2</v>
      </c>
      <c r="B284" s="27">
        <f>IF('_energy_holiday'!B284="Y",'_energy_holiday'!D284,"")</f>
        <v>112604.825</v>
      </c>
      <c r="C284" s="30" t="str">
        <f>IF('_energy_holiday'!B284="N",'_energy_holiday'!D284, "")</f>
        <v/>
      </c>
      <c r="D284" s="31">
        <v>29.2</v>
      </c>
      <c r="E284" s="35" t="str">
        <f>IFERROR(IF('_energy_holiday'!C284="Y",'_energy_holiday'!D284, ""), "")</f>
        <v/>
      </c>
      <c r="F284" s="85">
        <f>IF('_energy_holiday'!C284="N",'_energy_holiday'!D284, " ")</f>
        <v>112604.825</v>
      </c>
    </row>
    <row r="285">
      <c r="A285" s="31">
        <v>19.2</v>
      </c>
      <c r="B285" s="27">
        <f>IF('_energy_holiday'!B285="Y",'_energy_holiday'!D285,"")</f>
        <v>105376.335</v>
      </c>
      <c r="C285" s="30" t="str">
        <f>IF('_energy_holiday'!B285="N",'_energy_holiday'!D285, "")</f>
        <v/>
      </c>
      <c r="D285" s="31">
        <v>19.2</v>
      </c>
      <c r="E285" s="35" t="str">
        <f>IFERROR(IF('_energy_holiday'!C285="Y",'_energy_holiday'!D285, ""), "")</f>
        <v/>
      </c>
      <c r="F285" s="85">
        <f>IF('_energy_holiday'!C285="N",'_energy_holiday'!D285, " ")</f>
        <v>105376.335</v>
      </c>
    </row>
    <row r="286">
      <c r="A286" s="31">
        <v>16.1</v>
      </c>
      <c r="B286" s="27">
        <f>IF('_energy_holiday'!B286="Y",'_energy_holiday'!D286,"")</f>
        <v>120916.215</v>
      </c>
      <c r="C286" s="30" t="str">
        <f>IF('_energy_holiday'!B286="N",'_energy_holiday'!D286, "")</f>
        <v/>
      </c>
      <c r="D286" s="31">
        <v>16.1</v>
      </c>
      <c r="E286" s="35" t="str">
        <f>IFERROR(IF('_energy_holiday'!C286="Y",'_energy_holiday'!D286, ""), "")</f>
        <v/>
      </c>
      <c r="F286" s="85">
        <f>IF('_energy_holiday'!C286="N",'_energy_holiday'!D286, " ")</f>
        <v>120916.215</v>
      </c>
    </row>
    <row r="287">
      <c r="A287" s="31">
        <v>17.6</v>
      </c>
      <c r="B287" s="27">
        <f>IF('_energy_holiday'!B287="Y",'_energy_holiday'!D287,"")</f>
        <v>122830.38</v>
      </c>
      <c r="C287" s="30" t="str">
        <f>IF('_energy_holiday'!B287="N",'_energy_holiday'!D287, "")</f>
        <v/>
      </c>
      <c r="D287" s="31">
        <v>17.6</v>
      </c>
      <c r="E287" s="35" t="str">
        <f>IFERROR(IF('_energy_holiday'!C287="Y",'_energy_holiday'!D287, ""), "")</f>
        <v/>
      </c>
      <c r="F287" s="85">
        <f>IF('_energy_holiday'!C287="N",'_energy_holiday'!D287, " ")</f>
        <v>122830.38</v>
      </c>
    </row>
    <row r="288">
      <c r="A288" s="31">
        <v>28.6</v>
      </c>
      <c r="B288" s="27">
        <f>IF('_energy_holiday'!B288="Y",'_energy_holiday'!D288,"")</f>
        <v>126919.195</v>
      </c>
      <c r="C288" s="30" t="str">
        <f>IF('_energy_holiday'!B288="N",'_energy_holiday'!D288, "")</f>
        <v/>
      </c>
      <c r="D288" s="31">
        <v>28.6</v>
      </c>
      <c r="E288" s="35" t="str">
        <f>IFERROR(IF('_energy_holiday'!C288="Y",'_energy_holiday'!D288, ""), "")</f>
        <v/>
      </c>
      <c r="F288" s="85">
        <f>IF('_energy_holiday'!C288="N",'_energy_holiday'!D288, " ")</f>
        <v>126919.195</v>
      </c>
    </row>
    <row r="289">
      <c r="A289" s="31">
        <v>34.0</v>
      </c>
      <c r="B289" s="27">
        <f>IF('_energy_holiday'!B289="Y",'_energy_holiday'!D289,"")</f>
        <v>130260.37</v>
      </c>
      <c r="C289" s="30" t="str">
        <f>IF('_energy_holiday'!B289="N",'_energy_holiday'!D289, "")</f>
        <v/>
      </c>
      <c r="D289" s="31">
        <v>34.0</v>
      </c>
      <c r="E289" s="35" t="str">
        <f>IFERROR(IF('_energy_holiday'!C289="Y",'_energy_holiday'!D289, ""), "")</f>
        <v/>
      </c>
      <c r="F289" s="85">
        <f>IF('_energy_holiday'!C289="N",'_energy_holiday'!D289, " ")</f>
        <v>130260.37</v>
      </c>
    </row>
    <row r="290">
      <c r="A290" s="31">
        <v>23.8</v>
      </c>
      <c r="B290" s="27">
        <f>IF('_energy_holiday'!B290="Y",'_energy_holiday'!D290,"")</f>
        <v>123985.97</v>
      </c>
      <c r="C290" s="30" t="str">
        <f>IF('_energy_holiday'!B290="N",'_energy_holiday'!D290, "")</f>
        <v/>
      </c>
      <c r="D290" s="31">
        <v>23.8</v>
      </c>
      <c r="E290" s="35" t="str">
        <f>IFERROR(IF('_energy_holiday'!C290="Y",'_energy_holiday'!D290, ""), "")</f>
        <v/>
      </c>
      <c r="F290" s="85">
        <f>IF('_energy_holiday'!C290="N",'_energy_holiday'!D290, " ")</f>
        <v>123985.97</v>
      </c>
    </row>
    <row r="291">
      <c r="A291" s="31">
        <v>20.5</v>
      </c>
      <c r="B291" s="27">
        <f>IF('_energy_holiday'!B291="Y",'_energy_holiday'!D291,"")</f>
        <v>104916.345</v>
      </c>
      <c r="C291" s="30" t="str">
        <f>IF('_energy_holiday'!B291="N",'_energy_holiday'!D291, "")</f>
        <v/>
      </c>
      <c r="D291" s="31">
        <v>20.5</v>
      </c>
      <c r="E291" s="35" t="str">
        <f>IFERROR(IF('_energy_holiday'!C291="Y",'_energy_holiday'!D291, ""), "")</f>
        <v/>
      </c>
      <c r="F291" s="85">
        <f>IF('_energy_holiday'!C291="N",'_energy_holiday'!D291, " ")</f>
        <v>104916.345</v>
      </c>
    </row>
    <row r="292">
      <c r="A292" s="31">
        <v>17.7</v>
      </c>
      <c r="B292" s="27">
        <f>IF('_energy_holiday'!B292="Y",'_energy_holiday'!D292,"")</f>
        <v>100812.04</v>
      </c>
      <c r="C292" s="30" t="str">
        <f>IF('_energy_holiday'!B292="N",'_energy_holiday'!D292, "")</f>
        <v/>
      </c>
      <c r="D292" s="31">
        <v>17.7</v>
      </c>
      <c r="E292" s="35" t="str">
        <f>IFERROR(IF('_energy_holiday'!C292="Y",'_energy_holiday'!D292, ""), "")</f>
        <v/>
      </c>
      <c r="F292" s="85">
        <f>IF('_energy_holiday'!C292="N",'_energy_holiday'!D292, " ")</f>
        <v>100812.04</v>
      </c>
    </row>
    <row r="293">
      <c r="A293" s="31">
        <v>26.7</v>
      </c>
      <c r="B293" s="27">
        <f>IF('_energy_holiday'!B293="Y",'_energy_holiday'!D293,"")</f>
        <v>120795</v>
      </c>
      <c r="C293" s="30" t="str">
        <f>IF('_energy_holiday'!B293="N",'_energy_holiday'!D293, "")</f>
        <v/>
      </c>
      <c r="D293" s="31">
        <v>26.7</v>
      </c>
      <c r="E293" s="35" t="str">
        <f>IFERROR(IF('_energy_holiday'!C293="Y",'_energy_holiday'!D293, ""), "")</f>
        <v/>
      </c>
      <c r="F293" s="85">
        <f>IF('_energy_holiday'!C293="N",'_energy_holiday'!D293, " ")</f>
        <v>120795</v>
      </c>
    </row>
    <row r="294">
      <c r="A294" s="31">
        <v>31.8</v>
      </c>
      <c r="B294" s="27">
        <f>IF('_energy_holiday'!B294="Y",'_energy_holiday'!D294,"")</f>
        <v>126655.49</v>
      </c>
      <c r="C294" s="30" t="str">
        <f>IF('_energy_holiday'!B294="N",'_energy_holiday'!D294, "")</f>
        <v/>
      </c>
      <c r="D294" s="31">
        <v>31.8</v>
      </c>
      <c r="E294" s="35" t="str">
        <f>IFERROR(IF('_energy_holiday'!C294="Y",'_energy_holiday'!D294, ""), "")</f>
        <v/>
      </c>
      <c r="F294" s="85">
        <f>IF('_energy_holiday'!C294="N",'_energy_holiday'!D294, " ")</f>
        <v>126655.49</v>
      </c>
    </row>
    <row r="295">
      <c r="A295" s="31">
        <v>18.3</v>
      </c>
      <c r="B295" s="27">
        <f>IF('_energy_holiday'!B295="Y",'_energy_holiday'!D295,"")</f>
        <v>122368.885</v>
      </c>
      <c r="C295" s="30" t="str">
        <f>IF('_energy_holiday'!B295="N",'_energy_holiday'!D295, "")</f>
        <v/>
      </c>
      <c r="D295" s="31">
        <v>18.3</v>
      </c>
      <c r="E295" s="35" t="str">
        <f>IFERROR(IF('_energy_holiday'!C295="Y",'_energy_holiday'!D295, ""), "")</f>
        <v/>
      </c>
      <c r="F295" s="85">
        <f>IF('_energy_holiday'!C295="N",'_energy_holiday'!D295, " ")</f>
        <v>122368.885</v>
      </c>
    </row>
    <row r="296">
      <c r="A296" s="31">
        <v>16.7</v>
      </c>
      <c r="B296" s="27">
        <f>IF('_energy_holiday'!B296="Y",'_energy_holiday'!D296,"")</f>
        <v>121471.64</v>
      </c>
      <c r="C296" s="30" t="str">
        <f>IF('_energy_holiday'!B296="N",'_energy_holiday'!D296, "")</f>
        <v/>
      </c>
      <c r="D296" s="31">
        <v>16.7</v>
      </c>
      <c r="E296" s="35" t="str">
        <f>IFERROR(IF('_energy_holiday'!C296="Y",'_energy_holiday'!D296, ""), "")</f>
        <v/>
      </c>
      <c r="F296" s="85">
        <f>IF('_energy_holiday'!C296="N",'_energy_holiday'!D296, " ")</f>
        <v>121471.64</v>
      </c>
    </row>
    <row r="297">
      <c r="A297" s="31">
        <v>16.4</v>
      </c>
      <c r="B297" s="27">
        <f>IF('_energy_holiday'!B297="Y",'_energy_holiday'!D297,"")</f>
        <v>120420.7</v>
      </c>
      <c r="C297" s="30" t="str">
        <f>IF('_energy_holiday'!B297="N",'_energy_holiday'!D297, "")</f>
        <v/>
      </c>
      <c r="D297" s="31">
        <v>16.4</v>
      </c>
      <c r="E297" s="35" t="str">
        <f>IFERROR(IF('_energy_holiday'!C297="Y",'_energy_holiday'!D297, ""), "")</f>
        <v/>
      </c>
      <c r="F297" s="85">
        <f>IF('_energy_holiday'!C297="N",'_energy_holiday'!D297, " ")</f>
        <v>120420.7</v>
      </c>
    </row>
    <row r="298">
      <c r="A298" s="31">
        <v>19.5</v>
      </c>
      <c r="B298" s="27">
        <f>IF('_energy_holiday'!B298="Y",'_energy_holiday'!D298,"")</f>
        <v>106813.03</v>
      </c>
      <c r="C298" s="30" t="str">
        <f>IF('_energy_holiday'!B298="N",'_energy_holiday'!D298, "")</f>
        <v/>
      </c>
      <c r="D298" s="31">
        <v>19.5</v>
      </c>
      <c r="E298" s="35" t="str">
        <f>IFERROR(IF('_energy_holiday'!C298="Y",'_energy_holiday'!D298, ""), "")</f>
        <v/>
      </c>
      <c r="F298" s="85">
        <f>IF('_energy_holiday'!C298="N",'_energy_holiday'!D298, " ")</f>
        <v>106813.03</v>
      </c>
    </row>
    <row r="299">
      <c r="A299" s="31">
        <v>31.3</v>
      </c>
      <c r="B299" s="27">
        <f>IF('_energy_holiday'!B299="Y",'_energy_holiday'!D299,"")</f>
        <v>102279.745</v>
      </c>
      <c r="C299" s="30" t="str">
        <f>IF('_energy_holiday'!B299="N",'_energy_holiday'!D299, "")</f>
        <v/>
      </c>
      <c r="D299" s="31">
        <v>31.3</v>
      </c>
      <c r="E299" s="35" t="str">
        <f>IFERROR(IF('_energy_holiday'!C299="Y",'_energy_holiday'!D299, ""), "")</f>
        <v/>
      </c>
      <c r="F299" s="85">
        <f>IF('_energy_holiday'!C299="N",'_energy_holiday'!D299, " ")</f>
        <v>102279.745</v>
      </c>
    </row>
    <row r="300">
      <c r="A300" s="31">
        <v>15.9</v>
      </c>
      <c r="B300" s="27">
        <f>IF('_energy_holiday'!B300="Y",'_energy_holiday'!D300,"")</f>
        <v>115297.34</v>
      </c>
      <c r="C300" s="30" t="str">
        <f>IF('_energy_holiday'!B300="N",'_energy_holiday'!D300, "")</f>
        <v/>
      </c>
      <c r="D300" s="31">
        <v>15.9</v>
      </c>
      <c r="E300" s="35" t="str">
        <f>IFERROR(IF('_energy_holiday'!C300="Y",'_energy_holiday'!D300, ""), "")</f>
        <v/>
      </c>
      <c r="F300" s="85">
        <f>IF('_energy_holiday'!C300="N",'_energy_holiday'!D300, " ")</f>
        <v>115297.34</v>
      </c>
    </row>
    <row r="301">
      <c r="A301" s="31">
        <v>23.3</v>
      </c>
      <c r="B301" s="27">
        <f>IF('_energy_holiday'!B301="Y",'_energy_holiday'!D301,"")</f>
        <v>116619.57</v>
      </c>
      <c r="C301" s="30" t="str">
        <f>IF('_energy_holiday'!B301="N",'_energy_holiday'!D301, "")</f>
        <v/>
      </c>
      <c r="D301" s="31">
        <v>23.3</v>
      </c>
      <c r="E301" s="35" t="str">
        <f>IFERROR(IF('_energy_holiday'!C301="Y",'_energy_holiday'!D301, ""), "")</f>
        <v/>
      </c>
      <c r="F301" s="85">
        <f>IF('_energy_holiday'!C301="N",'_energy_holiday'!D301, " ")</f>
        <v>116619.57</v>
      </c>
    </row>
    <row r="302">
      <c r="A302" s="31">
        <v>26.8</v>
      </c>
      <c r="B302" s="27">
        <f>IF('_energy_holiday'!B302="Y",'_energy_holiday'!D302,"")</f>
        <v>122887.41</v>
      </c>
      <c r="C302" s="30" t="str">
        <f>IF('_energy_holiday'!B302="N",'_energy_holiday'!D302, "")</f>
        <v/>
      </c>
      <c r="D302" s="31">
        <v>26.8</v>
      </c>
      <c r="E302" s="35" t="str">
        <f>IFERROR(IF('_energy_holiday'!C302="Y",'_energy_holiday'!D302, ""), "")</f>
        <v/>
      </c>
      <c r="F302" s="85">
        <f>IF('_energy_holiday'!C302="N",'_energy_holiday'!D302, " ")</f>
        <v>122887.41</v>
      </c>
    </row>
    <row r="303">
      <c r="A303" s="31">
        <v>26.1</v>
      </c>
      <c r="B303" s="27">
        <f>IF('_energy_holiday'!B303="Y",'_energy_holiday'!D303,"")</f>
        <v>124222.935</v>
      </c>
      <c r="C303" s="30" t="str">
        <f>IF('_energy_holiday'!B303="N",'_energy_holiday'!D303, "")</f>
        <v/>
      </c>
      <c r="D303" s="31">
        <v>26.1</v>
      </c>
      <c r="E303" s="35" t="str">
        <f>IFERROR(IF('_energy_holiday'!C303="Y",'_energy_holiday'!D303, ""), "")</f>
        <v/>
      </c>
      <c r="F303" s="85">
        <f>IF('_energy_holiday'!C303="N",'_energy_holiday'!D303, " ")</f>
        <v>124222.935</v>
      </c>
    </row>
    <row r="304">
      <c r="A304" s="31">
        <v>27.4</v>
      </c>
      <c r="B304" s="27">
        <f>IF('_energy_holiday'!B304="Y",'_energy_holiday'!D304,"")</f>
        <v>121256.97</v>
      </c>
      <c r="C304" s="30" t="str">
        <f>IF('_energy_holiday'!B304="N",'_energy_holiday'!D304, "")</f>
        <v/>
      </c>
      <c r="D304" s="31">
        <v>27.4</v>
      </c>
      <c r="E304" s="35" t="str">
        <f>IFERROR(IF('_energy_holiday'!C304="Y",'_energy_holiday'!D304, ""), "")</f>
        <v/>
      </c>
      <c r="F304" s="85">
        <f>IF('_energy_holiday'!C304="N",'_energy_holiday'!D304, " ")</f>
        <v>121256.97</v>
      </c>
    </row>
    <row r="305">
      <c r="A305" s="31">
        <v>25.9</v>
      </c>
      <c r="B305" s="27">
        <f>IF('_energy_holiday'!B305="Y",'_energy_holiday'!D305,"")</f>
        <v>106353.44</v>
      </c>
      <c r="C305" s="30" t="str">
        <f>IF('_energy_holiday'!B305="N",'_energy_holiday'!D305, "")</f>
        <v/>
      </c>
      <c r="D305" s="31">
        <v>25.9</v>
      </c>
      <c r="E305" s="35" t="str">
        <f>IFERROR(IF('_energy_holiday'!C305="Y",'_energy_holiday'!D305, ""), "")</f>
        <v/>
      </c>
      <c r="F305" s="85">
        <f>IF('_energy_holiday'!C305="N",'_energy_holiday'!D305, " ")</f>
        <v>106353.44</v>
      </c>
    </row>
    <row r="306">
      <c r="A306" s="31">
        <v>26.0</v>
      </c>
      <c r="B306" s="27" t="str">
        <f>IF('_energy_holiday'!B306="Y",'_energy_holiday'!D306,"")</f>
        <v/>
      </c>
      <c r="C306" s="30" t="str">
        <f>IF('_energy_holiday'!B306="N",'_energy_holiday'!D306, "")</f>
        <v/>
      </c>
      <c r="D306" s="31">
        <v>26.0</v>
      </c>
      <c r="E306" s="35" t="str">
        <f>IFERROR(IF('_energy_holiday'!C306="Y",'_energy_holiday'!D306, ""), "")</f>
        <v/>
      </c>
      <c r="F306" s="85" t="str">
        <f>IF('_energy_holiday'!C306="N",'_energy_holiday'!D306, " ")</f>
        <v> </v>
      </c>
    </row>
    <row r="307">
      <c r="A307" s="31">
        <v>16.0</v>
      </c>
      <c r="B307" s="27" t="str">
        <f>IF('_energy_holiday'!B307="Y",'_energy_holiday'!D307,"")</f>
        <v/>
      </c>
      <c r="C307" s="30" t="str">
        <f>IF('_energy_holiday'!B307="N",'_energy_holiday'!D307, "")</f>
        <v/>
      </c>
      <c r="D307" s="31">
        <v>16.0</v>
      </c>
      <c r="E307" s="35" t="str">
        <f>IFERROR(IF('_energy_holiday'!C307="Y",'_energy_holiday'!D307, ""), "")</f>
        <v/>
      </c>
      <c r="F307" s="85" t="str">
        <f>IF('_energy_holiday'!C307="N",'_energy_holiday'!D307, " ")</f>
        <v> </v>
      </c>
    </row>
    <row r="308">
      <c r="A308" s="31">
        <v>17.9</v>
      </c>
      <c r="B308" s="27" t="str">
        <f>IF('_energy_holiday'!B308="Y",'_energy_holiday'!D308,"")</f>
        <v/>
      </c>
      <c r="C308" s="30" t="str">
        <f>IF('_energy_holiday'!B308="N",'_energy_holiday'!D308, "")</f>
        <v/>
      </c>
      <c r="D308" s="31">
        <v>17.9</v>
      </c>
      <c r="E308" s="35" t="str">
        <f>IFERROR(IF('_energy_holiday'!C308="Y",'_energy_holiday'!D308, ""), "")</f>
        <v/>
      </c>
      <c r="F308" s="85" t="str">
        <f>IF('_energy_holiday'!C308="N",'_energy_holiday'!D308, " ")</f>
        <v> </v>
      </c>
    </row>
    <row r="309">
      <c r="A309" s="31">
        <v>27.2</v>
      </c>
      <c r="B309" s="27" t="str">
        <f>IF('_energy_holiday'!B309="Y",'_energy_holiday'!D309,"")</f>
        <v/>
      </c>
      <c r="C309" s="30" t="str">
        <f>IF('_energy_holiday'!B309="N",'_energy_holiday'!D309, "")</f>
        <v/>
      </c>
      <c r="D309" s="31">
        <v>27.2</v>
      </c>
      <c r="E309" s="35" t="str">
        <f>IFERROR(IF('_energy_holiday'!C309="Y",'_energy_holiday'!D309, ""), "")</f>
        <v/>
      </c>
      <c r="F309" s="85" t="str">
        <f>IF('_energy_holiday'!C309="N",'_energy_holiday'!D309, " ")</f>
        <v> </v>
      </c>
    </row>
    <row r="310">
      <c r="A310" s="31">
        <v>24.7</v>
      </c>
      <c r="B310" s="27" t="str">
        <f>IF('_energy_holiday'!B310="Y",'_energy_holiday'!D310,"")</f>
        <v/>
      </c>
      <c r="C310" s="30" t="str">
        <f>IF('_energy_holiday'!B310="N",'_energy_holiday'!D310, "")</f>
        <v/>
      </c>
      <c r="D310" s="31">
        <v>24.7</v>
      </c>
      <c r="E310" s="35" t="str">
        <f>IFERROR(IF('_energy_holiday'!C310="Y",'_energy_holiday'!D310, ""), "")</f>
        <v/>
      </c>
      <c r="F310" s="85" t="str">
        <f>IF('_energy_holiday'!C310="N",'_energy_holiday'!D310, " ")</f>
        <v> </v>
      </c>
    </row>
    <row r="311">
      <c r="A311" s="31">
        <v>18.7</v>
      </c>
      <c r="B311" s="27" t="str">
        <f>IF('_energy_holiday'!B311="Y",'_energy_holiday'!D311,"")</f>
        <v/>
      </c>
      <c r="C311" s="30" t="str">
        <f>IF('_energy_holiday'!B311="N",'_energy_holiday'!D311, "")</f>
        <v/>
      </c>
      <c r="D311" s="31">
        <v>18.7</v>
      </c>
      <c r="E311" s="35" t="str">
        <f>IFERROR(IF('_energy_holiday'!C311="Y",'_energy_holiday'!D311, ""), "")</f>
        <v/>
      </c>
      <c r="F311" s="85" t="str">
        <f>IF('_energy_holiday'!C311="N",'_energy_holiday'!D311, " ")</f>
        <v> </v>
      </c>
    </row>
    <row r="312">
      <c r="A312" s="31">
        <v>16.8</v>
      </c>
      <c r="B312" s="27" t="str">
        <f>IF('_energy_holiday'!B312="Y",'_energy_holiday'!D312,"")</f>
        <v/>
      </c>
      <c r="C312" s="30" t="str">
        <f>IF('_energy_holiday'!B312="N",'_energy_holiday'!D312, "")</f>
        <v/>
      </c>
      <c r="D312" s="31">
        <v>16.8</v>
      </c>
      <c r="E312" s="35" t="str">
        <f>IFERROR(IF('_energy_holiday'!C312="Y",'_energy_holiday'!D312, ""), "")</f>
        <v/>
      </c>
      <c r="F312" s="85" t="str">
        <f>IF('_energy_holiday'!C312="N",'_energy_holiday'!D312, " ")</f>
        <v> </v>
      </c>
    </row>
    <row r="313">
      <c r="A313" s="31">
        <v>24.8</v>
      </c>
      <c r="B313" s="27" t="str">
        <f>IF('_energy_holiday'!B313="Y",'_energy_holiday'!D313,"")</f>
        <v/>
      </c>
      <c r="C313" s="30" t="str">
        <f>IF('_energy_holiday'!B313="N",'_energy_holiday'!D313, "")</f>
        <v/>
      </c>
      <c r="D313" s="31">
        <v>24.8</v>
      </c>
      <c r="E313" s="35" t="str">
        <f>IFERROR(IF('_energy_holiday'!C313="Y",'_energy_holiday'!D313, ""), "")</f>
        <v/>
      </c>
      <c r="F313" s="85" t="str">
        <f>IF('_energy_holiday'!C313="N",'_energy_holiday'!D313, " ")</f>
        <v> </v>
      </c>
    </row>
    <row r="314">
      <c r="A314" s="31">
        <v>33.1</v>
      </c>
      <c r="B314" s="27" t="str">
        <f>IF('_energy_holiday'!B314="Y",'_energy_holiday'!D314,"")</f>
        <v/>
      </c>
      <c r="C314" s="30" t="str">
        <f>IF('_energy_holiday'!B314="N",'_energy_holiday'!D314, "")</f>
        <v/>
      </c>
      <c r="D314" s="31">
        <v>33.1</v>
      </c>
      <c r="E314" s="35" t="str">
        <f>IFERROR(IF('_energy_holiday'!C314="Y",'_energy_holiday'!D314, ""), "")</f>
        <v/>
      </c>
      <c r="F314" s="85" t="str">
        <f>IF('_energy_holiday'!C314="N",'_energy_holiday'!D314, " ")</f>
        <v> </v>
      </c>
    </row>
    <row r="315">
      <c r="A315" s="31">
        <v>16.4</v>
      </c>
      <c r="B315" s="27" t="str">
        <f>IF('_energy_holiday'!B315="Y",'_energy_holiday'!D315,"")</f>
        <v/>
      </c>
      <c r="C315" s="30" t="str">
        <f>IF('_energy_holiday'!B315="N",'_energy_holiday'!D315, "")</f>
        <v/>
      </c>
      <c r="D315" s="31">
        <v>16.4</v>
      </c>
      <c r="E315" s="35" t="str">
        <f>IFERROR(IF('_energy_holiday'!C315="Y",'_energy_holiday'!D315, ""), "")</f>
        <v/>
      </c>
      <c r="F315" s="85" t="str">
        <f>IF('_energy_holiday'!C315="N",'_energy_holiday'!D315, " ")</f>
        <v> </v>
      </c>
    </row>
    <row r="316">
      <c r="A316" s="31">
        <v>20.1</v>
      </c>
      <c r="B316" s="27">
        <f>IF('_energy_holiday'!B316="Y",'_energy_holiday'!D316,"")</f>
        <v>121566.645</v>
      </c>
      <c r="C316" s="30" t="str">
        <f>IF('_energy_holiday'!B316="N",'_energy_holiday'!D316, "")</f>
        <v/>
      </c>
      <c r="D316" s="31">
        <v>20.1</v>
      </c>
      <c r="E316" s="35" t="str">
        <f>IFERROR(IF('_energy_holiday'!C316="Y",'_energy_holiday'!D316, ""), "")</f>
        <v/>
      </c>
      <c r="F316" s="85">
        <f>IF('_energy_holiday'!C316="N",'_energy_holiday'!D316, " ")</f>
        <v>121566.645</v>
      </c>
    </row>
    <row r="317">
      <c r="A317" s="31">
        <v>21.2</v>
      </c>
      <c r="B317" s="27">
        <f>IF('_energy_holiday'!B317="Y",'_energy_holiday'!D317,"")</f>
        <v>123775.16</v>
      </c>
      <c r="C317" s="30" t="str">
        <f>IF('_energy_holiday'!B317="N",'_energy_holiday'!D317, "")</f>
        <v/>
      </c>
      <c r="D317" s="31">
        <v>21.2</v>
      </c>
      <c r="E317" s="35" t="str">
        <f>IFERROR(IF('_energy_holiday'!C317="Y",'_energy_holiday'!D317, ""), "")</f>
        <v/>
      </c>
      <c r="F317" s="85">
        <f>IF('_energy_holiday'!C317="N",'_energy_holiday'!D317, " ")</f>
        <v>123775.16</v>
      </c>
    </row>
    <row r="318">
      <c r="A318" s="31">
        <v>18.2</v>
      </c>
      <c r="B318" s="27">
        <f>IF('_energy_holiday'!B318="Y",'_energy_holiday'!D318,"")</f>
        <v>117078.585</v>
      </c>
      <c r="C318" s="30" t="str">
        <f>IF('_energy_holiday'!B318="N",'_energy_holiday'!D318, "")</f>
        <v/>
      </c>
      <c r="D318" s="31">
        <v>18.2</v>
      </c>
      <c r="E318" s="35" t="str">
        <f>IFERROR(IF('_energy_holiday'!C318="Y",'_energy_holiday'!D318, ""), "")</f>
        <v/>
      </c>
      <c r="F318" s="85">
        <f>IF('_energy_holiday'!C318="N",'_energy_holiday'!D318, " ")</f>
        <v>117078.585</v>
      </c>
    </row>
    <row r="319">
      <c r="A319" s="31">
        <v>18.3</v>
      </c>
      <c r="B319" s="27">
        <f>IF('_energy_holiday'!B319="Y",'_energy_holiday'!D319,"")</f>
        <v>103646.635</v>
      </c>
      <c r="C319" s="30" t="str">
        <f>IF('_energy_holiday'!B319="N",'_energy_holiday'!D319, "")</f>
        <v/>
      </c>
      <c r="D319" s="31">
        <v>18.3</v>
      </c>
      <c r="E319" s="35" t="str">
        <f>IFERROR(IF('_energy_holiday'!C319="Y",'_energy_holiday'!D319, ""), "")</f>
        <v/>
      </c>
      <c r="F319" s="85">
        <f>IF('_energy_holiday'!C319="N",'_energy_holiday'!D319, " ")</f>
        <v>103646.635</v>
      </c>
    </row>
    <row r="320">
      <c r="A320" s="31">
        <v>18.5</v>
      </c>
      <c r="B320" s="27">
        <f>IF('_energy_holiday'!B320="Y",'_energy_holiday'!D320,"")</f>
        <v>99761.81</v>
      </c>
      <c r="C320" s="30" t="str">
        <f>IF('_energy_holiday'!B320="N",'_energy_holiday'!D320, "")</f>
        <v/>
      </c>
      <c r="D320" s="31">
        <v>18.5</v>
      </c>
      <c r="E320" s="35" t="str">
        <f>IFERROR(IF('_energy_holiday'!C320="Y",'_energy_holiday'!D320, ""), "")</f>
        <v/>
      </c>
      <c r="F320" s="85">
        <f>IF('_energy_holiday'!C320="N",'_energy_holiday'!D320, " ")</f>
        <v>99761.81</v>
      </c>
    </row>
    <row r="321">
      <c r="A321" s="31">
        <v>26.3</v>
      </c>
      <c r="B321" s="27">
        <f>IF('_energy_holiday'!B321="Y",'_energy_holiday'!D321,"")</f>
        <v>124557.225</v>
      </c>
      <c r="C321" s="30" t="str">
        <f>IF('_energy_holiday'!B321="N",'_energy_holiday'!D321, "")</f>
        <v/>
      </c>
      <c r="D321" s="31">
        <v>26.3</v>
      </c>
      <c r="E321" s="35" t="str">
        <f>IFERROR(IF('_energy_holiday'!C321="Y",'_energy_holiday'!D321, ""), "")</f>
        <v/>
      </c>
      <c r="F321" s="85">
        <f>IF('_energy_holiday'!C321="N",'_energy_holiday'!D321, " ")</f>
        <v>124557.225</v>
      </c>
    </row>
    <row r="322">
      <c r="A322" s="31">
        <v>33.3</v>
      </c>
      <c r="B322" s="27">
        <f>IF('_energy_holiday'!B322="Y",'_energy_holiday'!D322,"")</f>
        <v>131442.2</v>
      </c>
      <c r="C322" s="30" t="str">
        <f>IF('_energy_holiday'!B322="N",'_energy_holiday'!D322, "")</f>
        <v/>
      </c>
      <c r="D322" s="31">
        <v>33.3</v>
      </c>
      <c r="E322" s="35" t="str">
        <f>IFERROR(IF('_energy_holiday'!C322="Y",'_energy_holiday'!D322, ""), "")</f>
        <v/>
      </c>
      <c r="F322" s="85">
        <f>IF('_energy_holiday'!C322="N",'_energy_holiday'!D322, " ")</f>
        <v>131442.2</v>
      </c>
    </row>
    <row r="323">
      <c r="A323" s="31">
        <v>29.5</v>
      </c>
      <c r="B323" s="27">
        <f>IF('_energy_holiday'!B323="Y",'_energy_holiday'!D323,"")</f>
        <v>132353.755</v>
      </c>
      <c r="C323" s="30" t="str">
        <f>IF('_energy_holiday'!B323="N",'_energy_holiday'!D323, "")</f>
        <v/>
      </c>
      <c r="D323" s="31">
        <v>29.5</v>
      </c>
      <c r="E323" s="35" t="str">
        <f>IFERROR(IF('_energy_holiday'!C323="Y",'_energy_holiday'!D323, ""), "")</f>
        <v/>
      </c>
      <c r="F323" s="85">
        <f>IF('_energy_holiday'!C323="N",'_energy_holiday'!D323, " ")</f>
        <v>132353.755</v>
      </c>
    </row>
    <row r="324">
      <c r="A324" s="31">
        <v>31.5</v>
      </c>
      <c r="B324" s="27">
        <f>IF('_energy_holiday'!B324="Y",'_energy_holiday'!D324,"")</f>
        <v>138118.705</v>
      </c>
      <c r="C324" s="30" t="str">
        <f>IF('_energy_holiday'!B324="N",'_energy_holiday'!D324, "")</f>
        <v/>
      </c>
      <c r="D324" s="31">
        <v>31.5</v>
      </c>
      <c r="E324" s="35" t="str">
        <f>IFERROR(IF('_energy_holiday'!C324="Y",'_energy_holiday'!D324, ""), "")</f>
        <v/>
      </c>
      <c r="F324" s="85">
        <f>IF('_energy_holiday'!C324="N",'_energy_holiday'!D324, " ")</f>
        <v>138118.705</v>
      </c>
    </row>
    <row r="325">
      <c r="A325" s="31">
        <v>19.1</v>
      </c>
      <c r="B325" s="27">
        <f>IF('_energy_holiday'!B325="Y",'_energy_holiday'!D325,"")</f>
        <v>123412.685</v>
      </c>
      <c r="C325" s="30" t="str">
        <f>IF('_energy_holiday'!B325="N",'_energy_holiday'!D325, "")</f>
        <v/>
      </c>
      <c r="D325" s="31">
        <v>19.1</v>
      </c>
      <c r="E325" s="35" t="str">
        <f>IFERROR(IF('_energy_holiday'!C325="Y",'_energy_holiday'!D325, ""), "")</f>
        <v/>
      </c>
      <c r="F325" s="85">
        <f>IF('_energy_holiday'!C325="N",'_energy_holiday'!D325, " ")</f>
        <v>123412.685</v>
      </c>
    </row>
    <row r="326">
      <c r="A326" s="31">
        <v>17.5</v>
      </c>
      <c r="B326" s="27">
        <f>IF('_energy_holiday'!B326="Y",'_energy_holiday'!D326,"")</f>
        <v>102647.905</v>
      </c>
      <c r="C326" s="30" t="str">
        <f>IF('_energy_holiday'!B326="N",'_energy_holiday'!D326, "")</f>
        <v/>
      </c>
      <c r="D326" s="31">
        <v>17.5</v>
      </c>
      <c r="E326" s="35" t="str">
        <f>IFERROR(IF('_energy_holiday'!C326="Y",'_energy_holiday'!D326, ""), "")</f>
        <v/>
      </c>
      <c r="F326" s="85">
        <f>IF('_energy_holiday'!C326="N",'_energy_holiday'!D326, " ")</f>
        <v>102647.905</v>
      </c>
    </row>
    <row r="327">
      <c r="A327" s="31">
        <v>20.0</v>
      </c>
      <c r="B327" s="27">
        <f>IF('_energy_holiday'!B327="Y",'_energy_holiday'!D327,"")</f>
        <v>98621.62</v>
      </c>
      <c r="C327" s="30" t="str">
        <f>IF('_energy_holiday'!B327="N",'_energy_holiday'!D327, "")</f>
        <v/>
      </c>
      <c r="D327" s="31">
        <v>20.0</v>
      </c>
      <c r="E327" s="35" t="str">
        <f>IFERROR(IF('_energy_holiday'!C327="Y",'_energy_holiday'!D327, ""), "")</f>
        <v/>
      </c>
      <c r="F327" s="85">
        <f>IF('_energy_holiday'!C327="N",'_energy_holiday'!D327, " ")</f>
        <v>98621.62</v>
      </c>
    </row>
    <row r="328">
      <c r="A328" s="31">
        <v>20.7</v>
      </c>
      <c r="B328" s="27">
        <f>IF('_energy_holiday'!B328="Y",'_energy_holiday'!D328,"")</f>
        <v>114406.825</v>
      </c>
      <c r="C328" s="30" t="str">
        <f>IF('_energy_holiday'!B328="N",'_energy_holiday'!D328, "")</f>
        <v/>
      </c>
      <c r="D328" s="31">
        <v>20.7</v>
      </c>
      <c r="E328" s="35" t="str">
        <f>IFERROR(IF('_energy_holiday'!C328="Y",'_energy_holiday'!D328, ""), "")</f>
        <v/>
      </c>
      <c r="F328" s="85">
        <f>IF('_energy_holiday'!C328="N",'_energy_holiday'!D328, " ")</f>
        <v>114406.825</v>
      </c>
    </row>
    <row r="329">
      <c r="A329" s="31">
        <v>24.5</v>
      </c>
      <c r="B329" s="27">
        <f>IF('_energy_holiday'!B329="Y",'_energy_holiday'!D329,"")</f>
        <v>118894.305</v>
      </c>
      <c r="C329" s="30" t="str">
        <f>IF('_energy_holiday'!B329="N",'_energy_holiday'!D329, "")</f>
        <v/>
      </c>
      <c r="D329" s="31">
        <v>24.5</v>
      </c>
      <c r="E329" s="35" t="str">
        <f>IFERROR(IF('_energy_holiday'!C329="Y",'_energy_holiday'!D329, ""), "")</f>
        <v/>
      </c>
      <c r="F329" s="85">
        <f>IF('_energy_holiday'!C329="N",'_energy_holiday'!D329, " ")</f>
        <v>118894.305</v>
      </c>
    </row>
    <row r="330">
      <c r="A330" s="31">
        <v>33.3</v>
      </c>
      <c r="B330" s="27">
        <f>IF('_energy_holiday'!B330="Y",'_energy_holiday'!D330,"")</f>
        <v>124728.875</v>
      </c>
      <c r="C330" s="30" t="str">
        <f>IF('_energy_holiday'!B330="N",'_energy_holiday'!D330, "")</f>
        <v/>
      </c>
      <c r="D330" s="31">
        <v>33.3</v>
      </c>
      <c r="E330" s="35" t="str">
        <f>IFERROR(IF('_energy_holiday'!C330="Y",'_energy_holiday'!D330, ""), "")</f>
        <v/>
      </c>
      <c r="F330" s="85">
        <f>IF('_energy_holiday'!C330="N",'_energy_holiday'!D330, " ")</f>
        <v>124728.875</v>
      </c>
    </row>
    <row r="331">
      <c r="A331" s="31">
        <v>17.4</v>
      </c>
      <c r="B331" s="27">
        <f>IF('_energy_holiday'!B331="Y",'_energy_holiday'!D331,"")</f>
        <v>112907.145</v>
      </c>
      <c r="C331" s="30" t="str">
        <f>IF('_energy_holiday'!B331="N",'_energy_holiday'!D331, "")</f>
        <v/>
      </c>
      <c r="D331" s="31">
        <v>17.4</v>
      </c>
      <c r="E331" s="35" t="str">
        <f>IFERROR(IF('_energy_holiday'!C331="Y",'_energy_holiday'!D331, ""), "")</f>
        <v/>
      </c>
      <c r="F331" s="85">
        <f>IF('_energy_holiday'!C331="N",'_energy_holiday'!D331, " ")</f>
        <v>112907.145</v>
      </c>
    </row>
    <row r="332">
      <c r="A332" s="31">
        <v>18.2</v>
      </c>
      <c r="B332" s="27">
        <f>IF('_energy_holiday'!B332="Y",'_energy_holiday'!D332,"")</f>
        <v>117492.82</v>
      </c>
      <c r="C332" s="30" t="str">
        <f>IF('_energy_holiday'!B332="N",'_energy_holiday'!D332, "")</f>
        <v/>
      </c>
      <c r="D332" s="31">
        <v>18.2</v>
      </c>
      <c r="E332" s="35" t="str">
        <f>IFERROR(IF('_energy_holiday'!C332="Y",'_energy_holiday'!D332, ""), "")</f>
        <v/>
      </c>
      <c r="F332" s="85">
        <f>IF('_energy_holiday'!C332="N",'_energy_holiday'!D332, " ")</f>
        <v>117492.82</v>
      </c>
    </row>
    <row r="333">
      <c r="A333" s="31">
        <v>20.1</v>
      </c>
      <c r="B333" s="27">
        <f>IF('_energy_holiday'!B333="Y",'_energy_holiday'!D333,"")</f>
        <v>105011.195</v>
      </c>
      <c r="C333" s="30" t="str">
        <f>IF('_energy_holiday'!B333="N",'_energy_holiday'!D333, "")</f>
        <v/>
      </c>
      <c r="D333" s="31">
        <v>20.1</v>
      </c>
      <c r="E333" s="35" t="str">
        <f>IFERROR(IF('_energy_holiday'!C333="Y",'_energy_holiday'!D333, ""), "")</f>
        <v/>
      </c>
      <c r="F333" s="85">
        <f>IF('_energy_holiday'!C333="N",'_energy_holiday'!D333, " ")</f>
        <v>105011.195</v>
      </c>
    </row>
    <row r="334">
      <c r="A334" s="31">
        <v>20.3</v>
      </c>
      <c r="B334" s="27">
        <f>IF('_energy_holiday'!B334="Y",'_energy_holiday'!D334,"")</f>
        <v>102162.53</v>
      </c>
      <c r="C334" s="30" t="str">
        <f>IF('_energy_holiday'!B334="N",'_energy_holiday'!D334, "")</f>
        <v/>
      </c>
      <c r="D334" s="31">
        <v>20.3</v>
      </c>
      <c r="E334" s="35" t="str">
        <f>IFERROR(IF('_energy_holiday'!C334="Y",'_energy_holiday'!D334, ""), "")</f>
        <v/>
      </c>
      <c r="F334" s="85">
        <f>IF('_energy_holiday'!C334="N",'_energy_holiday'!D334, " ")</f>
        <v>102162.53</v>
      </c>
    </row>
    <row r="335">
      <c r="A335" s="31">
        <v>32.2</v>
      </c>
      <c r="B335" s="27">
        <f>IF('_energy_holiday'!B335="Y",'_energy_holiday'!D335,"")</f>
        <v>122452.415</v>
      </c>
      <c r="C335" s="30" t="str">
        <f>IF('_energy_holiday'!B335="N",'_energy_holiday'!D335, "")</f>
        <v/>
      </c>
      <c r="D335" s="31">
        <v>32.2</v>
      </c>
      <c r="E335" s="35" t="str">
        <f>IFERROR(IF('_energy_holiday'!C335="Y",'_energy_holiday'!D335, ""), "")</f>
        <v/>
      </c>
      <c r="F335" s="85">
        <f>IF('_energy_holiday'!C335="N",'_energy_holiday'!D335, " ")</f>
        <v>122452.415</v>
      </c>
    </row>
    <row r="336">
      <c r="A336" s="31">
        <v>24.6</v>
      </c>
      <c r="B336" s="27" t="str">
        <f>IF('_energy_holiday'!B336="Y",'_energy_holiday'!D336,"")</f>
        <v/>
      </c>
      <c r="C336" s="30" t="str">
        <f>IF('_energy_holiday'!B336="N",'_energy_holiday'!D336, "")</f>
        <v/>
      </c>
      <c r="D336" s="31">
        <v>24.6</v>
      </c>
      <c r="E336" s="35" t="str">
        <f>IFERROR(IF('_energy_holiday'!C336="Y",'_energy_holiday'!D336, ""), "")</f>
        <v/>
      </c>
      <c r="F336" s="85" t="str">
        <f>IF('_energy_holiday'!C336="N",'_energy_holiday'!D336, " ")</f>
        <v> </v>
      </c>
    </row>
    <row r="337">
      <c r="A337" s="31">
        <v>17.5</v>
      </c>
      <c r="B337" s="27" t="str">
        <f>IF('_energy_holiday'!B337="Y",'_energy_holiday'!D337,"")</f>
        <v/>
      </c>
      <c r="C337" s="30" t="str">
        <f>IF('_energy_holiday'!B337="N",'_energy_holiday'!D337, "")</f>
        <v/>
      </c>
      <c r="D337" s="31">
        <v>17.5</v>
      </c>
      <c r="E337" s="35" t="str">
        <f>IFERROR(IF('_energy_holiday'!C337="Y",'_energy_holiday'!D337, ""), "")</f>
        <v/>
      </c>
      <c r="F337" s="85" t="str">
        <f>IF('_energy_holiday'!C337="N",'_energy_holiday'!D337, " ")</f>
        <v> </v>
      </c>
    </row>
    <row r="338">
      <c r="A338" s="31">
        <v>21.3</v>
      </c>
      <c r="B338" s="27" t="str">
        <f>IF('_energy_holiday'!B338="Y",'_energy_holiday'!D338,"")</f>
        <v/>
      </c>
      <c r="C338" s="30" t="str">
        <f>IF('_energy_holiday'!B338="N",'_energy_holiday'!D338, "")</f>
        <v/>
      </c>
      <c r="D338" s="31">
        <v>21.3</v>
      </c>
      <c r="E338" s="35" t="str">
        <f>IFERROR(IF('_energy_holiday'!C338="Y",'_energy_holiday'!D338, ""), "")</f>
        <v/>
      </c>
      <c r="F338" s="85" t="str">
        <f>IF('_energy_holiday'!C338="N",'_energy_holiday'!D338, " ")</f>
        <v> </v>
      </c>
    </row>
    <row r="339">
      <c r="A339" s="31">
        <v>30.8</v>
      </c>
      <c r="B339" s="27" t="str">
        <f>IF('_energy_holiday'!B339="Y",'_energy_holiday'!D339,"")</f>
        <v/>
      </c>
      <c r="C339" s="30" t="str">
        <f>IF('_energy_holiday'!B339="N",'_energy_holiday'!D339, "")</f>
        <v/>
      </c>
      <c r="D339" s="31">
        <v>30.8</v>
      </c>
      <c r="E339" s="35" t="str">
        <f>IFERROR(IF('_energy_holiday'!C339="Y",'_energy_holiday'!D339, ""), "")</f>
        <v/>
      </c>
      <c r="F339" s="85" t="str">
        <f>IF('_energy_holiday'!C339="N",'_energy_holiday'!D339, " ")</f>
        <v> </v>
      </c>
    </row>
    <row r="340">
      <c r="A340" s="31">
        <v>25.3</v>
      </c>
      <c r="B340" s="27" t="str">
        <f>IF('_energy_holiday'!B340="Y",'_energy_holiday'!D340,"")</f>
        <v/>
      </c>
      <c r="C340" s="30" t="str">
        <f>IF('_energy_holiday'!B340="N",'_energy_holiday'!D340, "")</f>
        <v/>
      </c>
      <c r="D340" s="31">
        <v>25.3</v>
      </c>
      <c r="E340" s="35" t="str">
        <f>IFERROR(IF('_energy_holiday'!C340="Y",'_energy_holiday'!D340, ""), "")</f>
        <v/>
      </c>
      <c r="F340" s="85" t="str">
        <f>IF('_energy_holiday'!C340="N",'_energy_holiday'!D340, " ")</f>
        <v> </v>
      </c>
    </row>
    <row r="341">
      <c r="A341" s="31">
        <v>29.8</v>
      </c>
      <c r="B341" s="27" t="str">
        <f>IF('_energy_holiday'!B341="Y",'_energy_holiday'!D341,"")</f>
        <v/>
      </c>
      <c r="C341" s="30" t="str">
        <f>IF('_energy_holiday'!B341="N",'_energy_holiday'!D341, "")</f>
        <v/>
      </c>
      <c r="D341" s="31">
        <v>29.8</v>
      </c>
      <c r="E341" s="35" t="str">
        <f>IFERROR(IF('_energy_holiday'!C341="Y",'_energy_holiday'!D341, ""), "")</f>
        <v/>
      </c>
      <c r="F341" s="85" t="str">
        <f>IF('_energy_holiday'!C341="N",'_energy_holiday'!D341, " ")</f>
        <v> </v>
      </c>
    </row>
    <row r="342">
      <c r="A342" s="31">
        <v>27.3</v>
      </c>
      <c r="B342" s="27" t="str">
        <f>IF('_energy_holiday'!B342="Y",'_energy_holiday'!D342,"")</f>
        <v/>
      </c>
      <c r="C342" s="30" t="str">
        <f>IF('_energy_holiday'!B342="N",'_energy_holiday'!D342, "")</f>
        <v/>
      </c>
      <c r="D342" s="31">
        <v>27.3</v>
      </c>
      <c r="E342" s="35" t="str">
        <f>IFERROR(IF('_energy_holiday'!C342="Y",'_energy_holiday'!D342, ""), "")</f>
        <v/>
      </c>
      <c r="F342" s="85" t="str">
        <f>IF('_energy_holiday'!C342="N",'_energy_holiday'!D342, " ")</f>
        <v> </v>
      </c>
    </row>
    <row r="343">
      <c r="A343" s="31">
        <v>35.4</v>
      </c>
      <c r="B343" s="27" t="str">
        <f>IF('_energy_holiday'!B343="Y",'_energy_holiday'!D343,"")</f>
        <v/>
      </c>
      <c r="C343" s="30" t="str">
        <f>IF('_energy_holiday'!B343="N",'_energy_holiday'!D343, "")</f>
        <v/>
      </c>
      <c r="D343" s="31">
        <v>35.4</v>
      </c>
      <c r="E343" s="35" t="str">
        <f>IFERROR(IF('_energy_holiday'!C343="Y",'_energy_holiday'!D343, ""), "")</f>
        <v/>
      </c>
      <c r="F343" s="85" t="str">
        <f>IF('_energy_holiday'!C343="N",'_energy_holiday'!D343, " ")</f>
        <v> </v>
      </c>
    </row>
    <row r="344">
      <c r="A344" s="31">
        <v>24.6</v>
      </c>
      <c r="B344" s="27" t="str">
        <f>IF('_energy_holiday'!B344="Y",'_energy_holiday'!D344,"")</f>
        <v/>
      </c>
      <c r="C344" s="30" t="str">
        <f>IF('_energy_holiday'!B344="N",'_energy_holiday'!D344, "")</f>
        <v/>
      </c>
      <c r="D344" s="31">
        <v>24.6</v>
      </c>
      <c r="E344" s="35" t="str">
        <f>IFERROR(IF('_energy_holiday'!C344="Y",'_energy_holiday'!D344, ""), "")</f>
        <v/>
      </c>
      <c r="F344" s="85" t="str">
        <f>IF('_energy_holiday'!C344="N",'_energy_holiday'!D344, " ")</f>
        <v> </v>
      </c>
    </row>
    <row r="345">
      <c r="A345" s="31">
        <v>26.0</v>
      </c>
      <c r="B345" s="27" t="str">
        <f>IF('_energy_holiday'!B345="Y",'_energy_holiday'!D345,"")</f>
        <v/>
      </c>
      <c r="C345" s="30" t="str">
        <f>IF('_energy_holiday'!B345="N",'_energy_holiday'!D345, "")</f>
        <v/>
      </c>
      <c r="D345" s="31">
        <v>26.0</v>
      </c>
      <c r="E345" s="35" t="str">
        <f>IFERROR(IF('_energy_holiday'!C345="Y",'_energy_holiday'!D345, ""), "")</f>
        <v/>
      </c>
      <c r="F345" s="85" t="str">
        <f>IF('_energy_holiday'!C345="N",'_energy_holiday'!D345, " ")</f>
        <v> </v>
      </c>
    </row>
    <row r="346">
      <c r="A346" s="31">
        <v>19.2</v>
      </c>
      <c r="B346" s="27" t="str">
        <f>IF('_energy_holiday'!B346="Y",'_energy_holiday'!D346,"")</f>
        <v/>
      </c>
      <c r="C346" s="30" t="str">
        <f>IF('_energy_holiday'!B346="N",'_energy_holiday'!D346, "")</f>
        <v/>
      </c>
      <c r="D346" s="31">
        <v>19.2</v>
      </c>
      <c r="E346" s="35" t="str">
        <f>IFERROR(IF('_energy_holiday'!C346="Y",'_energy_holiday'!D346, ""), "")</f>
        <v/>
      </c>
      <c r="F346" s="85" t="str">
        <f>IF('_energy_holiday'!C346="N",'_energy_holiday'!D346, " ")</f>
        <v> </v>
      </c>
    </row>
    <row r="347">
      <c r="A347" s="31">
        <v>18.3</v>
      </c>
      <c r="B347" s="27">
        <f>IF('_energy_holiday'!B347="Y",'_energy_holiday'!D347,"")</f>
        <v>106139.41</v>
      </c>
      <c r="C347" s="30" t="str">
        <f>IF('_energy_holiday'!B347="N",'_energy_holiday'!D347, "")</f>
        <v/>
      </c>
      <c r="D347" s="31">
        <v>18.3</v>
      </c>
      <c r="E347" s="35" t="str">
        <f>IFERROR(IF('_energy_holiday'!C347="Y",'_energy_holiday'!D347, ""), "")</f>
        <v/>
      </c>
      <c r="F347" s="85">
        <f>IF('_energy_holiday'!C347="N",'_energy_holiday'!D347, " ")</f>
        <v>106139.41</v>
      </c>
    </row>
    <row r="348">
      <c r="A348" s="31">
        <v>28.3</v>
      </c>
      <c r="B348" s="27">
        <f>IF('_energy_holiday'!B348="Y",'_energy_holiday'!D348,"")</f>
        <v>105218.515</v>
      </c>
      <c r="C348" s="30" t="str">
        <f>IF('_energy_holiday'!B348="N",'_energy_holiday'!D348, "")</f>
        <v/>
      </c>
      <c r="D348" s="31">
        <v>28.3</v>
      </c>
      <c r="E348" s="35" t="str">
        <f>IFERROR(IF('_energy_holiday'!C348="Y",'_energy_holiday'!D348, ""), "")</f>
        <v/>
      </c>
      <c r="F348" s="85">
        <f>IF('_energy_holiday'!C348="N",'_energy_holiday'!D348, " ")</f>
        <v>105218.515</v>
      </c>
    </row>
    <row r="349">
      <c r="A349" s="31">
        <v>22.7</v>
      </c>
      <c r="B349" s="27">
        <f>IF('_energy_holiday'!B349="Y",'_energy_holiday'!D349,"")</f>
        <v>125784.96</v>
      </c>
      <c r="C349" s="30" t="str">
        <f>IF('_energy_holiday'!B349="N",'_energy_holiday'!D349, "")</f>
        <v/>
      </c>
      <c r="D349" s="31">
        <v>22.7</v>
      </c>
      <c r="E349" s="35" t="str">
        <f>IFERROR(IF('_energy_holiday'!C349="Y",'_energy_holiday'!D349, ""), "")</f>
        <v/>
      </c>
      <c r="F349" s="85">
        <f>IF('_energy_holiday'!C349="N",'_energy_holiday'!D349, " ")</f>
        <v>125784.96</v>
      </c>
    </row>
    <row r="350">
      <c r="A350" s="31">
        <v>24.6</v>
      </c>
      <c r="B350" s="27">
        <f>IF('_energy_holiday'!B350="Y",'_energy_holiday'!D350,"")</f>
        <v>129077.41</v>
      </c>
      <c r="C350" s="30" t="str">
        <f>IF('_energy_holiday'!B350="N",'_energy_holiday'!D350, "")</f>
        <v/>
      </c>
      <c r="D350" s="31">
        <v>24.6</v>
      </c>
      <c r="E350" s="35" t="str">
        <f>IFERROR(IF('_energy_holiday'!C350="Y",'_energy_holiday'!D350, ""), "")</f>
        <v/>
      </c>
      <c r="F350" s="85">
        <f>IF('_energy_holiday'!C350="N",'_energy_holiday'!D350, " ")</f>
        <v>129077.41</v>
      </c>
    </row>
    <row r="351">
      <c r="A351" s="31">
        <v>27.5</v>
      </c>
      <c r="B351" s="27">
        <f>IF('_energy_holiday'!B351="Y",'_energy_holiday'!D351,"")</f>
        <v>135930.08</v>
      </c>
      <c r="C351" s="30" t="str">
        <f>IF('_energy_holiday'!B351="N",'_energy_holiday'!D351, "")</f>
        <v/>
      </c>
      <c r="D351" s="31">
        <v>27.5</v>
      </c>
      <c r="E351" s="35" t="str">
        <f>IFERROR(IF('_energy_holiday'!C351="Y",'_energy_holiday'!D351, ""), "")</f>
        <v/>
      </c>
      <c r="F351" s="85">
        <f>IF('_energy_holiday'!C351="N",'_energy_holiday'!D351, " ")</f>
        <v>135930.08</v>
      </c>
    </row>
    <row r="352">
      <c r="A352" s="31">
        <v>37.2</v>
      </c>
      <c r="B352" s="27">
        <f>IF('_energy_holiday'!B352="Y",'_energy_holiday'!D352,"")</f>
        <v>152366.3</v>
      </c>
      <c r="C352" s="30" t="str">
        <f>IF('_energy_holiday'!B352="N",'_energy_holiday'!D352, "")</f>
        <v/>
      </c>
      <c r="D352" s="31">
        <v>37.2</v>
      </c>
      <c r="E352" s="35" t="str">
        <f>IFERROR(IF('_energy_holiday'!C352="Y",'_energy_holiday'!D352, ""), "")</f>
        <v/>
      </c>
      <c r="F352" s="85">
        <f>IF('_energy_holiday'!C352="N",'_energy_holiday'!D352, " ")</f>
        <v>152366.3</v>
      </c>
    </row>
    <row r="353">
      <c r="A353" s="31">
        <v>35.4</v>
      </c>
      <c r="B353" s="27" t="str">
        <f>IF('_energy_holiday'!B353="Y",'_energy_holiday'!D353,"")</f>
        <v/>
      </c>
      <c r="C353" s="37">
        <f>IF('_energy_holiday'!B353="N",'_energy_holiday'!D353, "")</f>
        <v>158052.89</v>
      </c>
      <c r="D353" s="31">
        <v>35.4</v>
      </c>
      <c r="E353" s="35" t="str">
        <f>IFERROR(IF('_energy_holiday'!C353="Y",'_energy_holiday'!D353, ""), "")</f>
        <v/>
      </c>
      <c r="F353" s="85">
        <f>IF('_energy_holiday'!C353="N",'_energy_holiday'!D353, " ")</f>
        <v>158052.89</v>
      </c>
    </row>
    <row r="354">
      <c r="A354" s="31">
        <v>41.2</v>
      </c>
      <c r="B354" s="27" t="str">
        <f>IF('_energy_holiday'!B354="Y",'_energy_holiday'!D354,"")</f>
        <v/>
      </c>
      <c r="C354" s="37">
        <f>IF('_energy_holiday'!B354="N",'_energy_holiday'!D354, "")</f>
        <v>154924.89</v>
      </c>
      <c r="D354" s="31">
        <v>41.2</v>
      </c>
      <c r="E354" s="35" t="str">
        <f>IFERROR(IF('_energy_holiday'!C354="Y",'_energy_holiday'!D354, ""), "")</f>
        <v/>
      </c>
      <c r="F354" s="85">
        <f>IF('_energy_holiday'!C354="N",'_energy_holiday'!D354, " ")</f>
        <v>154924.89</v>
      </c>
    </row>
    <row r="355">
      <c r="A355" s="31">
        <v>37.8</v>
      </c>
      <c r="B355" s="27" t="str">
        <f>IF('_energy_holiday'!B355="Y",'_energy_holiday'!D355,"")</f>
        <v/>
      </c>
      <c r="C355" s="37">
        <f>IF('_energy_holiday'!B355="N",'_energy_holiday'!D355, "")</f>
        <v>133421.03</v>
      </c>
      <c r="D355" s="31">
        <v>37.8</v>
      </c>
      <c r="E355" s="35" t="str">
        <f>IFERROR(IF('_energy_holiday'!C355="Y",'_energy_holiday'!D355, ""), "")</f>
        <v/>
      </c>
      <c r="F355" s="85">
        <f>IF('_energy_holiday'!C355="N",'_energy_holiday'!D355, " ")</f>
        <v>133421.03</v>
      </c>
    </row>
    <row r="356">
      <c r="A356" s="31">
        <v>20.2</v>
      </c>
      <c r="B356" s="27" t="str">
        <f>IF('_energy_holiday'!B356="Y",'_energy_holiday'!D356,"")</f>
        <v/>
      </c>
      <c r="C356" s="37">
        <f>IF('_energy_holiday'!B356="N",'_energy_holiday'!D356, "")</f>
        <v>113802.21</v>
      </c>
      <c r="D356" s="31">
        <v>20.2</v>
      </c>
      <c r="E356" s="35" t="str">
        <f>IFERROR(IF('_energy_holiday'!C356="Y",'_energy_holiday'!D356, ""), "")</f>
        <v/>
      </c>
      <c r="F356" s="85">
        <f>IF('_energy_holiday'!C356="N",'_energy_holiday'!D356, " ")</f>
        <v>113802.21</v>
      </c>
    </row>
    <row r="357">
      <c r="A357" s="31">
        <v>22.8</v>
      </c>
      <c r="B357" s="27" t="str">
        <f>IF('_energy_holiday'!B357="Y",'_energy_holiday'!D357,"")</f>
        <v/>
      </c>
      <c r="C357" s="37">
        <f>IF('_energy_holiday'!B357="N",'_energy_holiday'!D357, "")</f>
        <v>119477.515</v>
      </c>
      <c r="D357" s="31">
        <v>22.8</v>
      </c>
      <c r="E357" s="35" t="str">
        <f>IFERROR(IF('_energy_holiday'!C357="Y",'_energy_holiday'!D357, ""), "")</f>
        <v/>
      </c>
      <c r="F357" s="85">
        <f>IF('_energy_holiday'!C357="N",'_energy_holiday'!D357, " ")</f>
        <v>119477.515</v>
      </c>
    </row>
    <row r="358">
      <c r="A358" s="31">
        <v>26.0</v>
      </c>
      <c r="B358" s="27" t="str">
        <f>IF('_energy_holiday'!B358="Y",'_energy_holiday'!D358,"")</f>
        <v/>
      </c>
      <c r="C358" s="37">
        <f>IF('_energy_holiday'!B358="N",'_energy_holiday'!D358, "")</f>
        <v>126553.115</v>
      </c>
      <c r="D358" s="31">
        <v>26.0</v>
      </c>
      <c r="E358" s="35" t="str">
        <f>IFERROR(IF('_energy_holiday'!C358="Y",'_energy_holiday'!D358, ""), "")</f>
        <v/>
      </c>
      <c r="F358" s="85">
        <f>IF('_energy_holiday'!C358="N",'_energy_holiday'!D358, " ")</f>
        <v>126553.115</v>
      </c>
    </row>
    <row r="359">
      <c r="A359" s="31">
        <v>34.6</v>
      </c>
      <c r="B359" s="27" t="str">
        <f>IF('_energy_holiday'!B359="Y",'_energy_holiday'!D359,"")</f>
        <v/>
      </c>
      <c r="C359" s="37">
        <f>IF('_energy_holiday'!B359="N",'_energy_holiday'!D359, "")</f>
        <v>134583.25</v>
      </c>
      <c r="D359" s="31">
        <v>34.6</v>
      </c>
      <c r="E359" s="35" t="str">
        <f>IFERROR(IF('_energy_holiday'!C359="Y",'_energy_holiday'!D359, ""), "")</f>
        <v/>
      </c>
      <c r="F359" s="85">
        <f>IF('_energy_holiday'!C359="N",'_energy_holiday'!D359, " ")</f>
        <v>134583.25</v>
      </c>
    </row>
    <row r="360">
      <c r="A360" s="31">
        <v>34.1</v>
      </c>
      <c r="B360" s="27" t="str">
        <f>IF('_energy_holiday'!B360="Y",'_energy_holiday'!D360,"")</f>
        <v/>
      </c>
      <c r="C360" s="37">
        <f>IF('_energy_holiday'!B360="N",'_energy_holiday'!D360, "")</f>
        <v>119950.37</v>
      </c>
      <c r="D360" s="31">
        <v>34.1</v>
      </c>
      <c r="E360" s="35">
        <f>IFERROR(IF('_energy_holiday'!C360="Y",'_energy_holiday'!D360, ""), "")</f>
        <v>119950.37</v>
      </c>
      <c r="F360" s="85" t="str">
        <f>IF('_energy_holiday'!C360="N",'_energy_holiday'!D360, " ")</f>
        <v> </v>
      </c>
    </row>
    <row r="361">
      <c r="A361" s="31">
        <v>20.0</v>
      </c>
      <c r="B361" s="27" t="str">
        <f>IF('_energy_holiday'!B361="Y",'_energy_holiday'!D361,"")</f>
        <v/>
      </c>
      <c r="C361" s="37">
        <f>IF('_energy_holiday'!B361="N",'_energy_holiday'!D361, "")</f>
        <v>95093.295</v>
      </c>
      <c r="D361" s="31">
        <v>20.0</v>
      </c>
      <c r="E361" s="35">
        <f>IFERROR(IF('_energy_holiday'!C361="Y",'_energy_holiday'!D361, ""), "")</f>
        <v>95093.295</v>
      </c>
      <c r="F361" s="85" t="str">
        <f>IF('_energy_holiday'!C361="N",'_energy_holiday'!D361, " ")</f>
        <v> </v>
      </c>
    </row>
    <row r="362">
      <c r="A362" s="31">
        <v>19.4</v>
      </c>
      <c r="B362" s="27" t="str">
        <f>IF('_energy_holiday'!B362="Y",'_energy_holiday'!D362,"")</f>
        <v/>
      </c>
      <c r="C362" s="37">
        <f>IF('_energy_holiday'!B362="N",'_energy_holiday'!D362, "")</f>
        <v>96394.94</v>
      </c>
      <c r="D362" s="31">
        <v>19.4</v>
      </c>
      <c r="E362" s="35" t="str">
        <f>IFERROR(IF('_energy_holiday'!C362="Y",'_energy_holiday'!D362, ""), "")</f>
        <v/>
      </c>
      <c r="F362" s="85">
        <f>IF('_energy_holiday'!C362="N",'_energy_holiday'!D362, " ")</f>
        <v>96394.94</v>
      </c>
    </row>
    <row r="363">
      <c r="A363" s="31">
        <v>20.8</v>
      </c>
      <c r="B363" s="27" t="str">
        <f>IF('_energy_holiday'!B363="Y",'_energy_holiday'!D363,"")</f>
        <v/>
      </c>
      <c r="C363" s="37">
        <f>IF('_energy_holiday'!B363="N",'_energy_holiday'!D363, "")</f>
        <v>100048.44</v>
      </c>
      <c r="D363" s="31">
        <v>20.8</v>
      </c>
      <c r="E363" s="35">
        <f>IFERROR(IF('_energy_holiday'!C363="Y",'_energy_holiday'!D363, ""), "")</f>
        <v>100048.44</v>
      </c>
      <c r="F363" s="85" t="str">
        <f>IF('_energy_holiday'!C363="N",'_energy_holiday'!D363, " ")</f>
        <v> </v>
      </c>
    </row>
    <row r="364">
      <c r="A364" s="31">
        <v>23.9</v>
      </c>
      <c r="B364" s="27" t="str">
        <f>IF('_energy_holiday'!B364="Y",'_energy_holiday'!D364,"")</f>
        <v/>
      </c>
      <c r="C364" s="37">
        <f>IF('_energy_holiday'!B364="N",'_energy_holiday'!D364, "")</f>
        <v>111647.54</v>
      </c>
      <c r="D364" s="31">
        <v>23.9</v>
      </c>
      <c r="E364" s="35" t="str">
        <f>IFERROR(IF('_energy_holiday'!C364="Y",'_energy_holiday'!D364, ""), "")</f>
        <v/>
      </c>
      <c r="F364" s="85">
        <f>IF('_energy_holiday'!C364="N",'_energy_holiday'!D364, " ")</f>
        <v>111647.54</v>
      </c>
    </row>
    <row r="365">
      <c r="A365" s="31">
        <v>34.7</v>
      </c>
      <c r="B365" s="27" t="str">
        <f>IF('_energy_holiday'!B365="Y",'_energy_holiday'!D365,"")</f>
        <v/>
      </c>
      <c r="C365" s="37">
        <f>IF('_energy_holiday'!B365="N",'_energy_holiday'!D365, "")</f>
        <v>128552.135</v>
      </c>
      <c r="D365" s="31">
        <v>34.7</v>
      </c>
      <c r="E365" s="35" t="str">
        <f>IFERROR(IF('_energy_holiday'!C365="Y",'_energy_holiday'!D365, ""), "")</f>
        <v/>
      </c>
      <c r="F365" s="85">
        <f>IF('_energy_holiday'!C365="N",'_energy_holiday'!D365, " ")</f>
        <v>128552.135</v>
      </c>
    </row>
    <row r="366">
      <c r="A366" s="31">
        <v>39.7</v>
      </c>
      <c r="B366" s="27" t="str">
        <f>IF('_energy_holiday'!B366="Y",'_energy_holiday'!D366,"")</f>
        <v/>
      </c>
      <c r="C366" s="37">
        <f>IF('_energy_holiday'!B366="N",'_energy_holiday'!D366, "")</f>
        <v>146473.835</v>
      </c>
      <c r="D366" s="31">
        <v>39.7</v>
      </c>
      <c r="E366" s="35" t="str">
        <f>IFERROR(IF('_energy_holiday'!C366="Y",'_energy_holiday'!D366, ""), "")</f>
        <v/>
      </c>
      <c r="F366" s="85">
        <f>IF('_energy_holiday'!C366="N",'_energy_holiday'!D366, " ")</f>
        <v>146473.835</v>
      </c>
    </row>
    <row r="367">
      <c r="A367" s="31">
        <v>24.2</v>
      </c>
      <c r="B367" s="27" t="str">
        <f>IF('_energy_holiday'!B367="Y",'_energy_holiday'!D367,"")</f>
        <v/>
      </c>
      <c r="C367" s="37">
        <f>IF('_energy_holiday'!B367="N",'_energy_holiday'!D367, "")</f>
        <v>116040.925</v>
      </c>
      <c r="D367" s="31">
        <v>24.2</v>
      </c>
      <c r="E367" s="35">
        <f>IFERROR(IF('_energy_holiday'!C367="Y",'_energy_holiday'!D367, ""), "")</f>
        <v>116040.925</v>
      </c>
      <c r="F367" s="85" t="str">
        <f>IF('_energy_holiday'!C367="N",'_energy_holiday'!D367, " ")</f>
        <v> </v>
      </c>
    </row>
    <row r="368">
      <c r="A368" s="31">
        <v>27.6</v>
      </c>
      <c r="B368" s="27">
        <f>IF('_energy_holiday'!B368="Y",'_energy_holiday'!D368,"")</f>
        <v>99622.64</v>
      </c>
      <c r="C368" s="30" t="str">
        <f>IF('_energy_holiday'!B368="N",'_energy_holiday'!D368, "")</f>
        <v/>
      </c>
      <c r="D368" s="31">
        <v>27.6</v>
      </c>
      <c r="E368" s="35" t="str">
        <f>IFERROR(IF('_energy_holiday'!C368="Y",'_energy_holiday'!D368, ""), "")</f>
        <v/>
      </c>
      <c r="F368" s="85">
        <f>IF('_energy_holiday'!C368="N",'_energy_holiday'!D368, " ")</f>
        <v>99622.64</v>
      </c>
    </row>
    <row r="369">
      <c r="A369" s="31">
        <v>27.1</v>
      </c>
      <c r="B369" s="27">
        <f>IF('_energy_holiday'!B369="Y",'_energy_holiday'!D369,"")</f>
        <v>97656.445</v>
      </c>
      <c r="C369" s="30" t="str">
        <f>IF('_energy_holiday'!B369="N",'_energy_holiday'!D369, "")</f>
        <v/>
      </c>
      <c r="D369" s="31">
        <v>27.1</v>
      </c>
      <c r="E369" s="35" t="str">
        <f>IFERROR(IF('_energy_holiday'!C369="Y",'_energy_holiday'!D369, ""), "")</f>
        <v/>
      </c>
      <c r="F369" s="85">
        <f>IF('_energy_holiday'!C369="N",'_energy_holiday'!D369, " ")</f>
        <v>97656.445</v>
      </c>
    </row>
    <row r="370">
      <c r="A370" s="31">
        <v>26.0</v>
      </c>
      <c r="B370" s="27" t="str">
        <f>IF('_energy_holiday'!B370="Y",'_energy_holiday'!D370,"")</f>
        <v/>
      </c>
      <c r="C370" s="37">
        <f>IF('_energy_holiday'!B370="N",'_energy_holiday'!D370, "")</f>
        <v>110932.505</v>
      </c>
      <c r="D370" s="31">
        <v>26.0</v>
      </c>
      <c r="E370" s="35" t="str">
        <f>IFERROR(IF('_energy_holiday'!C370="Y",'_energy_holiday'!D370, ""), "")</f>
        <v/>
      </c>
      <c r="F370" s="85">
        <f>IF('_energy_holiday'!C370="N",'_energy_holiday'!D370, " ")</f>
        <v>110932.505</v>
      </c>
    </row>
    <row r="371">
      <c r="A371" s="31">
        <v>25.7</v>
      </c>
      <c r="B371" s="27">
        <f>IF('_energy_holiday'!B371="Y",'_energy_holiday'!D371,"")</f>
        <v>117873.58</v>
      </c>
      <c r="C371" s="30" t="str">
        <f>IF('_energy_holiday'!B371="N",'_energy_holiday'!D371, "")</f>
        <v/>
      </c>
      <c r="D371" s="31">
        <v>25.7</v>
      </c>
      <c r="E371" s="35" t="str">
        <f>IFERROR(IF('_energy_holiday'!C371="Y",'_energy_holiday'!D371, ""), "")</f>
        <v/>
      </c>
      <c r="F371" s="85">
        <f>IF('_energy_holiday'!C371="N",'_energy_holiday'!D371, " ")</f>
        <v>117873.58</v>
      </c>
    </row>
    <row r="372">
      <c r="A372" s="31">
        <v>25.7</v>
      </c>
      <c r="B372" s="27">
        <f>IF('_energy_holiday'!B372="Y",'_energy_holiday'!D372,"")</f>
        <v>115064.265</v>
      </c>
      <c r="C372" s="30" t="str">
        <f>IF('_energy_holiday'!B372="N",'_energy_holiday'!D372, "")</f>
        <v/>
      </c>
      <c r="D372" s="31">
        <v>25.7</v>
      </c>
      <c r="E372" s="35" t="str">
        <f>IFERROR(IF('_energy_holiday'!C372="Y",'_energy_holiday'!D372, ""), "")</f>
        <v/>
      </c>
      <c r="F372" s="85">
        <f>IF('_energy_holiday'!C372="N",'_energy_holiday'!D372, " ")</f>
        <v>115064.265</v>
      </c>
    </row>
    <row r="373">
      <c r="A373" s="31">
        <v>21.3</v>
      </c>
      <c r="B373" s="27" t="str">
        <f>IF('_energy_holiday'!B373="Y",'_energy_holiday'!D373,"")</f>
        <v/>
      </c>
      <c r="C373" s="37">
        <f>IF('_energy_holiday'!B373="N",'_energy_holiday'!D373, "")</f>
        <v>112392.695</v>
      </c>
      <c r="D373" s="31">
        <v>21.3</v>
      </c>
      <c r="E373" s="35" t="str">
        <f>IFERROR(IF('_energy_holiday'!C373="Y",'_energy_holiday'!D373, ""), "")</f>
        <v/>
      </c>
      <c r="F373" s="85">
        <f>IF('_energy_holiday'!C373="N",'_energy_holiday'!D373, " ")</f>
        <v>112392.695</v>
      </c>
    </row>
    <row r="374">
      <c r="A374" s="31">
        <v>20.6</v>
      </c>
      <c r="B374" s="27">
        <f>IF('_energy_holiday'!B374="Y",'_energy_holiday'!D374,"")</f>
        <v>111879.54</v>
      </c>
      <c r="C374" s="30" t="str">
        <f>IF('_energy_holiday'!B374="N",'_energy_holiday'!D374, "")</f>
        <v/>
      </c>
      <c r="D374" s="31">
        <v>20.6</v>
      </c>
      <c r="E374" s="35" t="str">
        <f>IFERROR(IF('_energy_holiday'!C374="Y",'_energy_holiday'!D374, ""), "")</f>
        <v/>
      </c>
      <c r="F374" s="85">
        <f>IF('_energy_holiday'!C374="N",'_energy_holiday'!D374, " ")</f>
        <v>111879.54</v>
      </c>
    </row>
    <row r="375">
      <c r="A375" s="31">
        <v>21.4</v>
      </c>
      <c r="B375" s="27">
        <f>IF('_energy_holiday'!B375="Y",'_energy_holiday'!D375,"")</f>
        <v>105482.695</v>
      </c>
      <c r="C375" s="30" t="str">
        <f>IF('_energy_holiday'!B375="N",'_energy_holiday'!D375, "")</f>
        <v/>
      </c>
      <c r="D375" s="31">
        <v>21.4</v>
      </c>
      <c r="E375" s="35" t="str">
        <f>IFERROR(IF('_energy_holiday'!C375="Y",'_energy_holiday'!D375, ""), "")</f>
        <v/>
      </c>
      <c r="F375" s="85">
        <f>IF('_energy_holiday'!C375="N",'_energy_holiday'!D375, " ")</f>
        <v>105482.695</v>
      </c>
    </row>
    <row r="376">
      <c r="A376" s="31">
        <v>31.5</v>
      </c>
      <c r="B376" s="27" t="str">
        <f>IF('_energy_holiday'!B376="Y",'_energy_holiday'!D376,"")</f>
        <v/>
      </c>
      <c r="C376" s="37">
        <f>IF('_energy_holiday'!B376="N",'_energy_holiday'!D376, "")</f>
        <v>113049.145</v>
      </c>
      <c r="D376" s="31">
        <v>31.5</v>
      </c>
      <c r="E376" s="35" t="str">
        <f>IFERROR(IF('_energy_holiday'!C376="Y",'_energy_holiday'!D376, ""), "")</f>
        <v/>
      </c>
      <c r="F376" s="85">
        <f>IF('_energy_holiday'!C376="N",'_energy_holiday'!D376, " ")</f>
        <v>113049.145</v>
      </c>
    </row>
    <row r="377">
      <c r="A377" s="31">
        <v>36.4</v>
      </c>
      <c r="B377" s="27">
        <f>IF('_energy_holiday'!B377="Y",'_energy_holiday'!D377,"")</f>
        <v>141133.085</v>
      </c>
      <c r="C377" s="30" t="str">
        <f>IF('_energy_holiday'!B377="N",'_energy_holiday'!D377, "")</f>
        <v/>
      </c>
      <c r="D377" s="31">
        <v>36.4</v>
      </c>
      <c r="E377" s="35">
        <f>IFERROR(IF('_energy_holiday'!C377="Y",'_energy_holiday'!D377, ""), "")</f>
        <v>141133.085</v>
      </c>
      <c r="F377" s="85" t="str">
        <f>IF('_energy_holiday'!C377="N",'_energy_holiday'!D377, " ")</f>
        <v> </v>
      </c>
    </row>
    <row r="378">
      <c r="A378" s="31">
        <v>24.8</v>
      </c>
      <c r="B378" s="27">
        <f>IF('_energy_holiday'!B378="Y",'_energy_holiday'!D378,"")</f>
        <v>135006.11</v>
      </c>
      <c r="C378" s="30" t="str">
        <f>IF('_energy_holiday'!B378="N",'_energy_holiday'!D378, "")</f>
        <v/>
      </c>
      <c r="D378" s="31">
        <v>24.8</v>
      </c>
      <c r="E378" s="35" t="str">
        <f>IFERROR(IF('_energy_holiday'!C378="Y",'_energy_holiday'!D378, ""), "")</f>
        <v/>
      </c>
      <c r="F378" s="85">
        <f>IF('_energy_holiday'!C378="N",'_energy_holiday'!D378, " ")</f>
        <v>135006.11</v>
      </c>
    </row>
    <row r="379">
      <c r="A379" s="31">
        <v>42.2</v>
      </c>
      <c r="B379" s="27" t="str">
        <f>IF('_energy_holiday'!B379="Y",'_energy_holiday'!D379,"")</f>
        <v/>
      </c>
      <c r="C379" s="37">
        <f>IF('_energy_holiday'!B379="N",'_energy_holiday'!D379, "")</f>
        <v>160011.075</v>
      </c>
      <c r="D379" s="31">
        <v>42.2</v>
      </c>
      <c r="E379" s="35" t="str">
        <f>IFERROR(IF('_energy_holiday'!C379="Y",'_energy_holiday'!D379, ""), "")</f>
        <v/>
      </c>
      <c r="F379" s="85">
        <f>IF('_energy_holiday'!C379="N",'_energy_holiday'!D379, " ")</f>
        <v>160011.075</v>
      </c>
    </row>
    <row r="380">
      <c r="A380" s="31">
        <v>18.1</v>
      </c>
      <c r="B380" s="27" t="str">
        <f>IF('_energy_holiday'!B380="Y",'_energy_holiday'!D380,"")</f>
        <v/>
      </c>
      <c r="C380" s="37">
        <f>IF('_energy_holiday'!B380="N",'_energy_holiday'!D380, "")</f>
        <v>120396.335</v>
      </c>
      <c r="D380" s="31">
        <v>18.1</v>
      </c>
      <c r="E380" s="35" t="str">
        <f>IFERROR(IF('_energy_holiday'!C380="Y",'_energy_holiday'!D380, ""), "")</f>
        <v/>
      </c>
      <c r="F380" s="85">
        <f>IF('_energy_holiday'!C380="N",'_energy_holiday'!D380, " ")</f>
        <v>120396.335</v>
      </c>
    </row>
    <row r="381">
      <c r="A381" s="31">
        <v>19.2</v>
      </c>
      <c r="B381" s="27" t="str">
        <f>IF('_energy_holiday'!B381="Y",'_energy_holiday'!D381,"")</f>
        <v/>
      </c>
      <c r="C381" s="37">
        <f>IF('_energy_holiday'!B381="N",'_energy_holiday'!D381, "")</f>
        <v>113244.79</v>
      </c>
      <c r="D381" s="31">
        <v>19.2</v>
      </c>
      <c r="E381" s="35" t="str">
        <f>IFERROR(IF('_energy_holiday'!C381="Y",'_energy_holiday'!D381, ""), "")</f>
        <v/>
      </c>
      <c r="F381" s="85">
        <f>IF('_energy_holiday'!C381="N",'_energy_holiday'!D381, " ")</f>
        <v>113244.79</v>
      </c>
    </row>
    <row r="382">
      <c r="A382" s="31">
        <v>22.3</v>
      </c>
      <c r="B382" s="27" t="str">
        <f>IF('_energy_holiday'!B382="Y",'_energy_holiday'!D382,"")</f>
        <v/>
      </c>
      <c r="C382" s="37">
        <f>IF('_energy_holiday'!B382="N",'_energy_holiday'!D382, "")</f>
        <v>103046.17</v>
      </c>
      <c r="D382" s="31">
        <v>22.3</v>
      </c>
      <c r="E382" s="35" t="str">
        <f>IFERROR(IF('_energy_holiday'!C382="Y",'_energy_holiday'!D382, ""), "")</f>
        <v/>
      </c>
      <c r="F382" s="85">
        <f>IF('_energy_holiday'!C382="N",'_energy_holiday'!D382, " ")</f>
        <v>103046.17</v>
      </c>
    </row>
    <row r="383">
      <c r="A383" s="31">
        <v>32.7</v>
      </c>
      <c r="B383" s="27" t="str">
        <f>IF('_energy_holiday'!B383="Y",'_energy_holiday'!D383,"")</f>
        <v/>
      </c>
      <c r="C383" s="37">
        <f>IF('_energy_holiday'!B383="N",'_energy_holiday'!D383, "")</f>
        <v>114097.07</v>
      </c>
      <c r="D383" s="31">
        <v>32.7</v>
      </c>
      <c r="E383" s="35" t="str">
        <f>IFERROR(IF('_energy_holiday'!C383="Y",'_energy_holiday'!D383, ""), "")</f>
        <v/>
      </c>
      <c r="F383" s="85">
        <f>IF('_energy_holiday'!C383="N",'_energy_holiday'!D383, " ")</f>
        <v>114097.07</v>
      </c>
    </row>
    <row r="384">
      <c r="A384" s="31">
        <v>35.3</v>
      </c>
      <c r="B384" s="27" t="str">
        <f>IF('_energy_holiday'!B384="Y",'_energy_holiday'!D384,"")</f>
        <v/>
      </c>
      <c r="C384" s="37">
        <f>IF('_energy_holiday'!B384="N",'_energy_holiday'!D384, "")</f>
        <v>147817.585</v>
      </c>
      <c r="D384" s="31">
        <v>35.3</v>
      </c>
      <c r="E384" s="35" t="str">
        <f>IFERROR(IF('_energy_holiday'!C384="Y",'_energy_holiday'!D384, ""), "")</f>
        <v/>
      </c>
      <c r="F384" s="85">
        <f>IF('_energy_holiday'!C384="N",'_energy_holiday'!D384, " ")</f>
        <v>147817.585</v>
      </c>
    </row>
    <row r="385">
      <c r="A385" s="31">
        <v>30.9</v>
      </c>
      <c r="B385" s="27" t="str">
        <f>IF('_energy_holiday'!B385="Y",'_energy_holiday'!D385,"")</f>
        <v/>
      </c>
      <c r="C385" s="37">
        <f>IF('_energy_holiday'!B385="N",'_energy_holiday'!D385, "")</f>
        <v>148612.37</v>
      </c>
      <c r="D385" s="31">
        <v>30.9</v>
      </c>
      <c r="E385" s="35" t="str">
        <f>IFERROR(IF('_energy_holiday'!C385="Y",'_energy_holiday'!D385, ""), "")</f>
        <v/>
      </c>
      <c r="F385" s="85">
        <f>IF('_energy_holiday'!C385="N",'_energy_holiday'!D385, " ")</f>
        <v>148612.37</v>
      </c>
    </row>
    <row r="386">
      <c r="A386" s="31">
        <v>29.1</v>
      </c>
      <c r="B386" s="27" t="str">
        <f>IF('_energy_holiday'!B386="Y",'_energy_holiday'!D386,"")</f>
        <v/>
      </c>
      <c r="C386" s="37">
        <f>IF('_energy_holiday'!B386="N",'_energy_holiday'!D386, "")</f>
        <v>142471.51</v>
      </c>
      <c r="D386" s="31">
        <v>29.1</v>
      </c>
      <c r="E386" s="35" t="str">
        <f>IFERROR(IF('_energy_holiday'!C386="Y",'_energy_holiday'!D386, ""), "")</f>
        <v/>
      </c>
      <c r="F386" s="85">
        <f>IF('_energy_holiday'!C386="N",'_energy_holiday'!D386, " ")</f>
        <v>142471.51</v>
      </c>
    </row>
    <row r="387">
      <c r="A387" s="31">
        <v>26.7</v>
      </c>
      <c r="B387" s="27" t="str">
        <f>IF('_energy_holiday'!B387="Y",'_energy_holiday'!D387,"")</f>
        <v/>
      </c>
      <c r="C387" s="37">
        <f>IF('_energy_holiday'!B387="N",'_energy_holiday'!D387, "")</f>
        <v>139450.615</v>
      </c>
      <c r="D387" s="31">
        <v>26.7</v>
      </c>
      <c r="E387" s="35" t="str">
        <f>IFERROR(IF('_energy_holiday'!C387="Y",'_energy_holiday'!D387, ""), "")</f>
        <v/>
      </c>
      <c r="F387" s="85">
        <f>IF('_energy_holiday'!C387="N",'_energy_holiday'!D387, " ")</f>
        <v>139450.615</v>
      </c>
    </row>
    <row r="388">
      <c r="A388" s="31">
        <v>22.8</v>
      </c>
      <c r="B388" s="27" t="str">
        <f>IF('_energy_holiday'!B388="Y",'_energy_holiday'!D388,"")</f>
        <v/>
      </c>
      <c r="C388" s="37">
        <f>IF('_energy_holiday'!B388="N",'_energy_holiday'!D388, "")</f>
        <v>129135.185</v>
      </c>
      <c r="D388" s="31">
        <v>22.8</v>
      </c>
      <c r="E388" s="35" t="str">
        <f>IFERROR(IF('_energy_holiday'!C388="Y",'_energy_holiday'!D388, ""), "")</f>
        <v/>
      </c>
      <c r="F388" s="85">
        <f>IF('_energy_holiday'!C388="N",'_energy_holiday'!D388, " ")</f>
        <v>129135.185</v>
      </c>
    </row>
    <row r="389">
      <c r="A389" s="31">
        <v>21.9</v>
      </c>
      <c r="B389" s="27" t="str">
        <f>IF('_energy_holiday'!B389="Y",'_energy_holiday'!D389,"")</f>
        <v/>
      </c>
      <c r="C389" s="37">
        <f>IF('_energy_holiday'!B389="N",'_energy_holiday'!D389, "")</f>
        <v>108097.845</v>
      </c>
      <c r="D389" s="31">
        <v>21.9</v>
      </c>
      <c r="E389" s="35" t="str">
        <f>IFERROR(IF('_energy_holiday'!C389="Y",'_energy_holiday'!D389, ""), "")</f>
        <v/>
      </c>
      <c r="F389" s="85">
        <f>IF('_energy_holiday'!C389="N",'_energy_holiday'!D389, " ")</f>
        <v>108097.845</v>
      </c>
    </row>
    <row r="390">
      <c r="A390" s="31">
        <v>22.2</v>
      </c>
      <c r="B390" s="27" t="str">
        <f>IF('_energy_holiday'!B390="Y",'_energy_holiday'!D390,"")</f>
        <v/>
      </c>
      <c r="C390" s="37">
        <f>IF('_energy_holiday'!B390="N",'_energy_holiday'!D390, "")</f>
        <v>103396.3</v>
      </c>
      <c r="D390" s="31">
        <v>22.2</v>
      </c>
      <c r="E390" s="35" t="str">
        <f>IFERROR(IF('_energy_holiday'!C390="Y",'_energy_holiday'!D390, ""), "")</f>
        <v/>
      </c>
      <c r="F390" s="85">
        <f>IF('_energy_holiday'!C390="N",'_energy_holiday'!D390, " ")</f>
        <v>103396.3</v>
      </c>
    </row>
    <row r="391">
      <c r="A391" s="31">
        <v>20.9</v>
      </c>
      <c r="B391" s="27" t="str">
        <f>IF('_energy_holiday'!B391="Y",'_energy_holiday'!D391,"")</f>
        <v/>
      </c>
      <c r="C391" s="37">
        <f>IF('_energy_holiday'!B391="N",'_energy_holiday'!D391, "")</f>
        <v>112649.6</v>
      </c>
      <c r="D391" s="31">
        <v>20.9</v>
      </c>
      <c r="E391" s="35" t="str">
        <f>IFERROR(IF('_energy_holiday'!C391="Y",'_energy_holiday'!D391, ""), "")</f>
        <v/>
      </c>
      <c r="F391" s="85">
        <f>IF('_energy_holiday'!C391="N",'_energy_holiday'!D391, " ")</f>
        <v>112649.6</v>
      </c>
    </row>
    <row r="392">
      <c r="A392" s="31">
        <v>29.4</v>
      </c>
      <c r="B392" s="27" t="str">
        <f>IF('_energy_holiday'!B392="Y",'_energy_holiday'!D392,"")</f>
        <v/>
      </c>
      <c r="C392" s="37">
        <f>IF('_energy_holiday'!B392="N",'_energy_holiday'!D392, "")</f>
        <v>110152.815</v>
      </c>
      <c r="D392" s="31">
        <v>29.4</v>
      </c>
      <c r="E392" s="35">
        <f>IFERROR(IF('_energy_holiday'!C392="Y",'_energy_holiday'!D392, ""), "")</f>
        <v>110152.815</v>
      </c>
      <c r="F392" s="85" t="str">
        <f>IF('_energy_holiday'!C392="N",'_energy_holiday'!D392, " ")</f>
        <v> </v>
      </c>
    </row>
    <row r="393">
      <c r="A393" s="31">
        <v>29.5</v>
      </c>
      <c r="B393" s="27" t="str">
        <f>IF('_energy_holiday'!B393="Y",'_energy_holiday'!D393,"")</f>
        <v/>
      </c>
      <c r="C393" s="37">
        <f>IF('_energy_holiday'!B393="N",'_energy_holiday'!D393, "")</f>
        <v>133718.035</v>
      </c>
      <c r="D393" s="31">
        <v>29.5</v>
      </c>
      <c r="E393" s="35" t="str">
        <f>IFERROR(IF('_energy_holiday'!C393="Y",'_energy_holiday'!D393, ""), "")</f>
        <v/>
      </c>
      <c r="F393" s="85">
        <f>IF('_energy_holiday'!C393="N",'_energy_holiday'!D393, " ")</f>
        <v>133718.035</v>
      </c>
    </row>
    <row r="394">
      <c r="A394" s="31">
        <v>27.5</v>
      </c>
      <c r="B394" s="27">
        <f>IF('_energy_holiday'!B394="Y",'_energy_holiday'!D394,"")</f>
        <v>134169.83</v>
      </c>
      <c r="C394" s="30" t="str">
        <f>IF('_energy_holiday'!B394="N",'_energy_holiday'!D394, "")</f>
        <v/>
      </c>
      <c r="D394" s="31">
        <v>27.5</v>
      </c>
      <c r="E394" s="35" t="str">
        <f>IFERROR(IF('_energy_holiday'!C394="Y",'_energy_holiday'!D394, ""), "")</f>
        <v/>
      </c>
      <c r="F394" s="85">
        <f>IF('_energy_holiday'!C394="N",'_energy_holiday'!D394, " ")</f>
        <v>134169.83</v>
      </c>
    </row>
    <row r="395">
      <c r="A395" s="31">
        <v>18.3</v>
      </c>
      <c r="B395" s="27">
        <f>IF('_energy_holiday'!B395="Y",'_energy_holiday'!D395,"")</f>
        <v>123615.21</v>
      </c>
      <c r="C395" s="30" t="str">
        <f>IF('_energy_holiday'!B395="N",'_energy_holiday'!D395, "")</f>
        <v/>
      </c>
      <c r="D395" s="31">
        <v>18.3</v>
      </c>
      <c r="E395" s="35" t="str">
        <f>IFERROR(IF('_energy_holiday'!C395="Y",'_energy_holiday'!D395, ""), "")</f>
        <v/>
      </c>
      <c r="F395" s="85">
        <f>IF('_energy_holiday'!C395="N",'_energy_holiday'!D395, " ")</f>
        <v>123615.21</v>
      </c>
    </row>
    <row r="396">
      <c r="A396" s="31">
        <v>22.4</v>
      </c>
      <c r="B396" s="27">
        <f>IF('_energy_holiday'!B396="Y",'_energy_holiday'!D396,"")</f>
        <v>107579.345</v>
      </c>
      <c r="C396" s="30" t="str">
        <f>IF('_energy_holiday'!B396="N",'_energy_holiday'!D396, "")</f>
        <v/>
      </c>
      <c r="D396" s="31">
        <v>22.4</v>
      </c>
      <c r="E396" s="35" t="str">
        <f>IFERROR(IF('_energy_holiday'!C396="Y",'_energy_holiday'!D396, ""), "")</f>
        <v/>
      </c>
      <c r="F396" s="85">
        <f>IF('_energy_holiday'!C396="N",'_energy_holiday'!D396, " ")</f>
        <v>107579.345</v>
      </c>
    </row>
    <row r="397">
      <c r="A397" s="31">
        <v>21.8</v>
      </c>
      <c r="B397" s="27">
        <f>IF('_energy_holiday'!B397="Y",'_energy_holiday'!D397,"")</f>
        <v>101279.65</v>
      </c>
      <c r="C397" s="30" t="str">
        <f>IF('_energy_holiday'!B397="N",'_energy_holiday'!D397, "")</f>
        <v/>
      </c>
      <c r="D397" s="31">
        <v>21.8</v>
      </c>
      <c r="E397" s="35" t="str">
        <f>IFERROR(IF('_energy_holiday'!C397="Y",'_energy_holiday'!D397, ""), "")</f>
        <v/>
      </c>
      <c r="F397" s="85">
        <f>IF('_energy_holiday'!C397="N",'_energy_holiday'!D397, " ")</f>
        <v>101279.65</v>
      </c>
    </row>
    <row r="398">
      <c r="A398" s="31">
        <v>23.6</v>
      </c>
      <c r="B398" s="27" t="str">
        <f>IF('_energy_holiday'!B398="Y",'_energy_holiday'!D398,"")</f>
        <v/>
      </c>
      <c r="C398" s="30" t="str">
        <f>IF('_energy_holiday'!B398="N",'_energy_holiday'!D398, "")</f>
        <v/>
      </c>
      <c r="D398" s="31">
        <v>23.6</v>
      </c>
      <c r="E398" s="35" t="str">
        <f>IFERROR(IF('_energy_holiday'!C398="Y",'_energy_holiday'!D398, ""), "")</f>
        <v/>
      </c>
      <c r="F398" s="85" t="str">
        <f>IF('_energy_holiday'!C398="N",'_energy_holiday'!D398, " ")</f>
        <v> </v>
      </c>
    </row>
    <row r="399">
      <c r="A399" s="31">
        <v>31.5</v>
      </c>
      <c r="B399" s="27">
        <f>IF('_energy_holiday'!B399="Y",'_energy_holiday'!D399,"")</f>
        <v>133989.155</v>
      </c>
      <c r="C399" s="30" t="str">
        <f>IF('_energy_holiday'!B399="N",'_energy_holiday'!D399, "")</f>
        <v/>
      </c>
      <c r="D399" s="31">
        <v>31.5</v>
      </c>
      <c r="E399" s="35" t="str">
        <f>IFERROR(IF('_energy_holiday'!C399="Y",'_energy_holiday'!D399, ""), "")</f>
        <v/>
      </c>
      <c r="F399" s="85">
        <f>IF('_energy_holiday'!C399="N",'_energy_holiday'!D399, " ")</f>
        <v>133989.155</v>
      </c>
    </row>
    <row r="400">
      <c r="A400" s="31">
        <v>21.0</v>
      </c>
      <c r="B400" s="27">
        <f>IF('_energy_holiday'!B400="Y",'_energy_holiday'!D400,"")</f>
        <v>122594.475</v>
      </c>
      <c r="C400" s="30" t="str">
        <f>IF('_energy_holiday'!B400="N",'_energy_holiday'!D400, "")</f>
        <v/>
      </c>
      <c r="D400" s="31">
        <v>21.0</v>
      </c>
      <c r="E400" s="35" t="str">
        <f>IFERROR(IF('_energy_holiday'!C400="Y",'_energy_holiday'!D400, ""), "")</f>
        <v/>
      </c>
      <c r="F400" s="85">
        <f>IF('_energy_holiday'!C400="N",'_energy_holiday'!D400, " ")</f>
        <v>122594.475</v>
      </c>
    </row>
    <row r="401">
      <c r="A401" s="31">
        <v>20.9</v>
      </c>
      <c r="B401" s="27" t="str">
        <f>IF('_energy_holiday'!B401="Y",'_energy_holiday'!D401,"")</f>
        <v/>
      </c>
      <c r="C401" s="37">
        <f>IF('_energy_holiday'!B401="N",'_energy_holiday'!D401, "")</f>
        <v>119919.605</v>
      </c>
      <c r="D401" s="31">
        <v>20.9</v>
      </c>
      <c r="E401" s="35" t="str">
        <f>IFERROR(IF('_energy_holiday'!C401="Y",'_energy_holiday'!D401, ""), "")</f>
        <v/>
      </c>
      <c r="F401" s="85">
        <f>IF('_energy_holiday'!C401="N",'_energy_holiday'!D401, " ")</f>
        <v>119919.605</v>
      </c>
    </row>
    <row r="402">
      <c r="A402" s="31">
        <v>29.4</v>
      </c>
      <c r="B402" s="27">
        <f>IF('_energy_holiday'!B402="Y",'_energy_holiday'!D402,"")</f>
        <v>126330.55</v>
      </c>
      <c r="C402" s="30" t="str">
        <f>IF('_energy_holiday'!B402="N",'_energy_holiday'!D402, "")</f>
        <v/>
      </c>
      <c r="D402" s="31">
        <v>29.4</v>
      </c>
      <c r="E402" s="35" t="str">
        <f>IFERROR(IF('_energy_holiday'!C402="Y",'_energy_holiday'!D402, ""), "")</f>
        <v/>
      </c>
      <c r="F402" s="85">
        <f>IF('_energy_holiday'!C402="N",'_energy_holiday'!D402, " ")</f>
        <v>126330.55</v>
      </c>
    </row>
    <row r="403">
      <c r="A403" s="31">
        <v>32.6</v>
      </c>
      <c r="B403" s="27">
        <f>IF('_energy_holiday'!B403="Y",'_energy_holiday'!D403,"")</f>
        <v>123737.01</v>
      </c>
      <c r="C403" s="30" t="str">
        <f>IF('_energy_holiday'!B403="N",'_energy_holiday'!D403, "")</f>
        <v/>
      </c>
      <c r="D403" s="31">
        <v>32.6</v>
      </c>
      <c r="E403" s="35" t="str">
        <f>IFERROR(IF('_energy_holiday'!C403="Y",'_energy_holiday'!D403, ""), "")</f>
        <v/>
      </c>
      <c r="F403" s="85">
        <f>IF('_energy_holiday'!C403="N",'_energy_holiday'!D403, " ")</f>
        <v>123737.01</v>
      </c>
    </row>
    <row r="404">
      <c r="A404" s="31">
        <v>27.7</v>
      </c>
      <c r="B404" s="27" t="str">
        <f>IF('_energy_holiday'!B404="Y",'_energy_holiday'!D404,"")</f>
        <v/>
      </c>
      <c r="C404" s="37">
        <f>IF('_energy_holiday'!B404="N",'_energy_holiday'!D404, "")</f>
        <v>124436.81</v>
      </c>
      <c r="D404" s="31">
        <v>27.7</v>
      </c>
      <c r="E404" s="35" t="str">
        <f>IFERROR(IF('_energy_holiday'!C404="Y",'_energy_holiday'!D404, ""), "")</f>
        <v/>
      </c>
      <c r="F404" s="85">
        <f>IF('_energy_holiday'!C404="N",'_energy_holiday'!D404, " ")</f>
        <v>124436.81</v>
      </c>
    </row>
    <row r="405">
      <c r="A405" s="31">
        <v>22.9</v>
      </c>
      <c r="B405" s="27">
        <f>IF('_energy_holiday'!B405="Y",'_energy_holiday'!D405,"")</f>
        <v>129327.225</v>
      </c>
      <c r="C405" s="30" t="str">
        <f>IF('_energy_holiday'!B405="N",'_energy_holiday'!D405, "")</f>
        <v/>
      </c>
      <c r="D405" s="31">
        <v>22.9</v>
      </c>
      <c r="E405" s="35" t="str">
        <f>IFERROR(IF('_energy_holiday'!C405="Y",'_energy_holiday'!D405, ""), "")</f>
        <v/>
      </c>
      <c r="F405" s="85">
        <f>IF('_energy_holiday'!C405="N",'_energy_holiday'!D405, " ")</f>
        <v>129327.225</v>
      </c>
    </row>
    <row r="406">
      <c r="A406" s="31">
        <v>22.7</v>
      </c>
      <c r="B406" s="27">
        <f>IF('_energy_holiday'!B406="Y",'_energy_holiday'!D406,"")</f>
        <v>131271.265</v>
      </c>
      <c r="C406" s="30" t="str">
        <f>IF('_energy_holiday'!B406="N",'_energy_holiday'!D406, "")</f>
        <v/>
      </c>
      <c r="D406" s="31">
        <v>22.7</v>
      </c>
      <c r="E406" s="35" t="str">
        <f>IFERROR(IF('_energy_holiday'!C406="Y",'_energy_holiday'!D406, ""), "")</f>
        <v/>
      </c>
      <c r="F406" s="85">
        <f>IF('_energy_holiday'!C406="N",'_energy_holiday'!D406, " ")</f>
        <v>131271.265</v>
      </c>
    </row>
    <row r="407">
      <c r="A407" s="31">
        <v>23.3</v>
      </c>
      <c r="B407" s="27" t="str">
        <f>IF('_energy_holiday'!B407="Y",'_energy_holiday'!D407,"")</f>
        <v/>
      </c>
      <c r="C407" s="37">
        <f>IF('_energy_holiday'!B407="N",'_energy_holiday'!D407, "")</f>
        <v>132265.005</v>
      </c>
      <c r="D407" s="31">
        <v>23.3</v>
      </c>
      <c r="E407" s="35" t="str">
        <f>IFERROR(IF('_energy_holiday'!C407="Y",'_energy_holiday'!D407, ""), "")</f>
        <v/>
      </c>
      <c r="F407" s="85">
        <f>IF('_energy_holiday'!C407="N",'_energy_holiday'!D407, " ")</f>
        <v>132265.005</v>
      </c>
    </row>
    <row r="408">
      <c r="A408" s="31">
        <v>23.8</v>
      </c>
      <c r="B408" s="27">
        <f>IF('_energy_holiday'!B408="Y",'_energy_holiday'!D408,"")</f>
        <v>131003.79</v>
      </c>
      <c r="C408" s="30" t="str">
        <f>IF('_energy_holiday'!B408="N",'_energy_holiday'!D408, "")</f>
        <v/>
      </c>
      <c r="D408" s="31">
        <v>23.8</v>
      </c>
      <c r="E408" s="35" t="str">
        <f>IFERROR(IF('_energy_holiday'!C408="Y",'_energy_holiday'!D408, ""), "")</f>
        <v/>
      </c>
      <c r="F408" s="85">
        <f>IF('_energy_holiday'!C408="N",'_energy_holiday'!D408, " ")</f>
        <v>131003.79</v>
      </c>
    </row>
    <row r="409">
      <c r="A409" s="31">
        <v>24.9</v>
      </c>
      <c r="B409" s="27">
        <f>IF('_energy_holiday'!B409="Y",'_energy_holiday'!D409,"")</f>
        <v>133845.52</v>
      </c>
      <c r="C409" s="30" t="str">
        <f>IF('_energy_holiday'!B409="N",'_energy_holiday'!D409, "")</f>
        <v/>
      </c>
      <c r="D409" s="31">
        <v>24.9</v>
      </c>
      <c r="E409" s="35" t="str">
        <f>IFERROR(IF('_energy_holiday'!C409="Y",'_energy_holiday'!D409, ""), "")</f>
        <v/>
      </c>
      <c r="F409" s="85">
        <f>IF('_energy_holiday'!C409="N",'_energy_holiday'!D409, " ")</f>
        <v>133845.52</v>
      </c>
    </row>
    <row r="410">
      <c r="A410" s="31">
        <v>30.3</v>
      </c>
      <c r="B410" s="27">
        <f>IF('_energy_holiday'!B410="Y",'_energy_holiday'!D410,"")</f>
        <v>120839.995</v>
      </c>
      <c r="C410" s="30" t="str">
        <f>IF('_energy_holiday'!B410="N",'_energy_holiday'!D410, "")</f>
        <v/>
      </c>
      <c r="D410" s="31">
        <v>30.3</v>
      </c>
      <c r="E410" s="35" t="str">
        <f>IFERROR(IF('_energy_holiday'!C410="Y",'_energy_holiday'!D410, ""), "")</f>
        <v/>
      </c>
      <c r="F410" s="85">
        <f>IF('_energy_holiday'!C410="N",'_energy_holiday'!D410, " ")</f>
        <v>120839.995</v>
      </c>
    </row>
    <row r="411">
      <c r="A411" s="31">
        <v>24.5</v>
      </c>
      <c r="B411" s="27">
        <f>IF('_energy_holiday'!B411="Y",'_energy_holiday'!D411,"")</f>
        <v>104364.735</v>
      </c>
      <c r="C411" s="30" t="str">
        <f>IF('_energy_holiday'!B411="N",'_energy_holiday'!D411, "")</f>
        <v/>
      </c>
      <c r="D411" s="31">
        <v>24.5</v>
      </c>
      <c r="E411" s="35" t="str">
        <f>IFERROR(IF('_energy_holiday'!C411="Y",'_energy_holiday'!D411, ""), "")</f>
        <v/>
      </c>
      <c r="F411" s="85">
        <f>IF('_energy_holiday'!C411="N",'_energy_holiday'!D411, " ")</f>
        <v>104364.735</v>
      </c>
    </row>
    <row r="412">
      <c r="A412" s="31">
        <v>26.1</v>
      </c>
      <c r="B412" s="27">
        <f>IF('_energy_holiday'!B412="Y",'_energy_holiday'!D412,"")</f>
        <v>120863.325</v>
      </c>
      <c r="C412" s="30" t="str">
        <f>IF('_energy_holiday'!B412="N",'_energy_holiday'!D412, "")</f>
        <v/>
      </c>
      <c r="D412" s="31">
        <v>26.1</v>
      </c>
      <c r="E412" s="35" t="str">
        <f>IFERROR(IF('_energy_holiday'!C412="Y",'_energy_holiday'!D412, ""), "")</f>
        <v/>
      </c>
      <c r="F412" s="85">
        <f>IF('_energy_holiday'!C412="N",'_energy_holiday'!D412, " ")</f>
        <v>120863.325</v>
      </c>
    </row>
    <row r="413">
      <c r="A413" s="31">
        <v>18.4</v>
      </c>
      <c r="B413" s="27">
        <f>IF('_energy_holiday'!B413="Y",'_energy_holiday'!D413,"")</f>
        <v>117062.035</v>
      </c>
      <c r="C413" s="30" t="str">
        <f>IF('_energy_holiday'!B413="N",'_energy_holiday'!D413, "")</f>
        <v/>
      </c>
      <c r="D413" s="31">
        <v>18.4</v>
      </c>
      <c r="E413" s="35" t="str">
        <f>IFERROR(IF('_energy_holiday'!C413="Y",'_energy_holiday'!D413, ""), "")</f>
        <v/>
      </c>
      <c r="F413" s="85">
        <f>IF('_energy_holiday'!C413="N",'_energy_holiday'!D413, " ")</f>
        <v>117062.035</v>
      </c>
    </row>
    <row r="414">
      <c r="A414" s="31">
        <v>21.1</v>
      </c>
      <c r="B414" s="27">
        <f>IF('_energy_holiday'!B414="Y",'_energy_holiday'!D414,"")</f>
        <v>119481.79</v>
      </c>
      <c r="C414" s="30" t="str">
        <f>IF('_energy_holiday'!B414="N",'_energy_holiday'!D414, "")</f>
        <v/>
      </c>
      <c r="D414" s="31">
        <v>21.1</v>
      </c>
      <c r="E414" s="35" t="str">
        <f>IFERROR(IF('_energy_holiday'!C414="Y",'_energy_holiday'!D414, ""), "")</f>
        <v/>
      </c>
      <c r="F414" s="85">
        <f>IF('_energy_holiday'!C414="N",'_energy_holiday'!D414, " ")</f>
        <v>119481.79</v>
      </c>
    </row>
    <row r="415">
      <c r="A415" s="31">
        <v>22.6</v>
      </c>
      <c r="B415" s="27">
        <f>IF('_energy_holiday'!B415="Y",'_energy_holiday'!D415,"")</f>
        <v>125964.185</v>
      </c>
      <c r="C415" s="30" t="str">
        <f>IF('_energy_holiday'!B415="N",'_energy_holiday'!D415, "")</f>
        <v/>
      </c>
      <c r="D415" s="31">
        <v>22.6</v>
      </c>
      <c r="E415" s="35" t="str">
        <f>IFERROR(IF('_energy_holiday'!C415="Y",'_energy_holiday'!D415, ""), "")</f>
        <v/>
      </c>
      <c r="F415" s="85">
        <f>IF('_energy_holiday'!C415="N",'_energy_holiday'!D415, " ")</f>
        <v>125964.185</v>
      </c>
    </row>
    <row r="416">
      <c r="A416" s="31">
        <v>22.0</v>
      </c>
      <c r="B416" s="27">
        <f>IF('_energy_holiday'!B416="Y",'_energy_holiday'!D416,"")</f>
        <v>122991.66</v>
      </c>
      <c r="C416" s="30" t="str">
        <f>IF('_energy_holiday'!B416="N",'_energy_holiday'!D416, "")</f>
        <v/>
      </c>
      <c r="D416" s="31">
        <v>22.0</v>
      </c>
      <c r="E416" s="35" t="str">
        <f>IFERROR(IF('_energy_holiday'!C416="Y",'_energy_holiday'!D416, ""), "")</f>
        <v/>
      </c>
      <c r="F416" s="85">
        <f>IF('_energy_holiday'!C416="N",'_energy_holiday'!D416, " ")</f>
        <v>122991.66</v>
      </c>
    </row>
    <row r="417">
      <c r="A417" s="31">
        <v>20.8</v>
      </c>
      <c r="B417" s="27">
        <f>IF('_energy_holiday'!B417="Y",'_energy_holiday'!D417,"")</f>
        <v>105911.71</v>
      </c>
      <c r="C417" s="30" t="str">
        <f>IF('_energy_holiday'!B417="N",'_energy_holiday'!D417, "")</f>
        <v/>
      </c>
      <c r="D417" s="31">
        <v>20.8</v>
      </c>
      <c r="E417" s="35" t="str">
        <f>IFERROR(IF('_energy_holiday'!C417="Y",'_energy_holiday'!D417, ""), "")</f>
        <v/>
      </c>
      <c r="F417" s="85">
        <f>IF('_energy_holiday'!C417="N",'_energy_holiday'!D417, " ")</f>
        <v>105911.71</v>
      </c>
    </row>
    <row r="418">
      <c r="A418" s="31">
        <v>24.7</v>
      </c>
      <c r="B418" s="27">
        <f>IF('_energy_holiday'!B418="Y",'_energy_holiday'!D418,"")</f>
        <v>107884.355</v>
      </c>
      <c r="C418" s="30" t="str">
        <f>IF('_energy_holiday'!B418="N",'_energy_holiday'!D418, "")</f>
        <v/>
      </c>
      <c r="D418" s="31">
        <v>24.7</v>
      </c>
      <c r="E418" s="35" t="str">
        <f>IFERROR(IF('_energy_holiday'!C418="Y",'_energy_holiday'!D418, ""), "")</f>
        <v/>
      </c>
      <c r="F418" s="85">
        <f>IF('_energy_holiday'!C418="N",'_energy_holiday'!D418, " ")</f>
        <v>107884.355</v>
      </c>
    </row>
    <row r="419">
      <c r="A419" s="31">
        <v>29.5</v>
      </c>
      <c r="B419" s="27">
        <f>IF('_energy_holiday'!B419="Y",'_energy_holiday'!D419,"")</f>
        <v>130527.325</v>
      </c>
      <c r="C419" s="30" t="str">
        <f>IF('_energy_holiday'!B419="N",'_energy_holiday'!D419, "")</f>
        <v/>
      </c>
      <c r="D419" s="31">
        <v>29.5</v>
      </c>
      <c r="E419" s="35" t="str">
        <f>IFERROR(IF('_energy_holiday'!C419="Y",'_energy_holiday'!D419, ""), "")</f>
        <v/>
      </c>
      <c r="F419" s="85">
        <f>IF('_energy_holiday'!C419="N",'_energy_holiday'!D419, " ")</f>
        <v>130527.325</v>
      </c>
    </row>
    <row r="420">
      <c r="A420" s="31">
        <v>39.4</v>
      </c>
      <c r="B420" s="27">
        <f>IF('_energy_holiday'!B420="Y",'_energy_holiday'!D420,"")</f>
        <v>156924.83</v>
      </c>
      <c r="C420" s="30" t="str">
        <f>IF('_energy_holiday'!B420="N",'_energy_holiday'!D420, "")</f>
        <v/>
      </c>
      <c r="D420" s="31">
        <v>39.4</v>
      </c>
      <c r="E420" s="35" t="str">
        <f>IFERROR(IF('_energy_holiday'!C420="Y",'_energy_holiday'!D420, ""), "")</f>
        <v/>
      </c>
      <c r="F420" s="85">
        <f>IF('_energy_holiday'!C420="N",'_energy_holiday'!D420, " ")</f>
        <v>156924.83</v>
      </c>
    </row>
    <row r="421">
      <c r="A421" s="31">
        <v>25.6</v>
      </c>
      <c r="B421" s="27">
        <f>IF('_energy_holiday'!B421="Y",'_energy_holiday'!D421,"")</f>
        <v>152419.415</v>
      </c>
      <c r="C421" s="30" t="str">
        <f>IF('_energy_holiday'!B421="N",'_energy_holiday'!D421, "")</f>
        <v/>
      </c>
      <c r="D421" s="31">
        <v>25.6</v>
      </c>
      <c r="E421" s="35" t="str">
        <f>IFERROR(IF('_energy_holiday'!C421="Y",'_energy_holiday'!D421, ""), "")</f>
        <v/>
      </c>
      <c r="F421" s="85">
        <f>IF('_energy_holiday'!C421="N",'_energy_holiday'!D421, " ")</f>
        <v>152419.415</v>
      </c>
    </row>
    <row r="422">
      <c r="A422" s="31">
        <v>26.4</v>
      </c>
      <c r="B422" s="27">
        <f>IF('_energy_holiday'!B422="Y",'_energy_holiday'!D422,"")</f>
        <v>138064.855</v>
      </c>
      <c r="C422" s="30" t="str">
        <f>IF('_energy_holiday'!B422="N",'_energy_holiday'!D422, "")</f>
        <v/>
      </c>
      <c r="D422" s="31">
        <v>26.4</v>
      </c>
      <c r="E422" s="35" t="str">
        <f>IFERROR(IF('_energy_holiday'!C422="Y",'_energy_holiday'!D422, ""), "")</f>
        <v/>
      </c>
      <c r="F422" s="85">
        <f>IF('_energy_holiday'!C422="N",'_energy_holiday'!D422, " ")</f>
        <v>138064.855</v>
      </c>
    </row>
    <row r="423">
      <c r="A423" s="31">
        <v>23.5</v>
      </c>
      <c r="B423" s="27">
        <f>IF('_energy_holiday'!B423="Y",'_energy_holiday'!D423,"")</f>
        <v>122575.935</v>
      </c>
      <c r="C423" s="30" t="str">
        <f>IF('_energy_holiday'!B423="N",'_energy_holiday'!D423, "")</f>
        <v/>
      </c>
      <c r="D423" s="31">
        <v>23.5</v>
      </c>
      <c r="E423" s="35" t="str">
        <f>IFERROR(IF('_energy_holiday'!C423="Y",'_energy_holiday'!D423, ""), "")</f>
        <v/>
      </c>
      <c r="F423" s="85">
        <f>IF('_energy_holiday'!C423="N",'_energy_holiday'!D423, " ")</f>
        <v>122575.935</v>
      </c>
    </row>
    <row r="424">
      <c r="A424" s="31">
        <v>22.2</v>
      </c>
      <c r="B424" s="27">
        <f>IF('_energy_holiday'!B424="Y",'_energy_holiday'!D424,"")</f>
        <v>110545.84</v>
      </c>
      <c r="C424" s="30" t="str">
        <f>IF('_energy_holiday'!B424="N",'_energy_holiday'!D424, "")</f>
        <v/>
      </c>
      <c r="D424" s="31">
        <v>22.2</v>
      </c>
      <c r="E424" s="35" t="str">
        <f>IFERROR(IF('_energy_holiday'!C424="Y",'_energy_holiday'!D424, ""), "")</f>
        <v/>
      </c>
      <c r="F424" s="85">
        <f>IF('_energy_holiday'!C424="N",'_energy_holiday'!D424, " ")</f>
        <v>110545.84</v>
      </c>
    </row>
    <row r="425">
      <c r="A425" s="31">
        <v>22.7</v>
      </c>
      <c r="B425" s="27">
        <f>IF('_energy_holiday'!B425="Y",'_energy_holiday'!D425,"")</f>
        <v>105781.985</v>
      </c>
      <c r="C425" s="30" t="str">
        <f>IF('_energy_holiday'!B425="N",'_energy_holiday'!D425, "")</f>
        <v/>
      </c>
      <c r="D425" s="31">
        <v>22.7</v>
      </c>
      <c r="E425" s="35" t="str">
        <f>IFERROR(IF('_energy_holiday'!C425="Y",'_energy_holiday'!D425, ""), "")</f>
        <v/>
      </c>
      <c r="F425" s="85">
        <f>IF('_energy_holiday'!C425="N",'_energy_holiday'!D425, " ")</f>
        <v>105781.985</v>
      </c>
    </row>
    <row r="426">
      <c r="A426" s="31">
        <v>23.7</v>
      </c>
      <c r="B426" s="27">
        <f>IF('_energy_holiday'!B426="Y",'_energy_holiday'!D426,"")</f>
        <v>125400.08</v>
      </c>
      <c r="C426" s="30" t="str">
        <f>IF('_energy_holiday'!B426="N",'_energy_holiday'!D426, "")</f>
        <v/>
      </c>
      <c r="D426" s="31">
        <v>23.7</v>
      </c>
      <c r="E426" s="35" t="str">
        <f>IFERROR(IF('_energy_holiday'!C426="Y",'_energy_holiday'!D426, ""), "")</f>
        <v/>
      </c>
      <c r="F426" s="85">
        <f>IF('_energy_holiday'!C426="N",'_energy_holiday'!D426, " ")</f>
        <v>125400.08</v>
      </c>
    </row>
    <row r="427">
      <c r="A427" s="31">
        <v>33.7</v>
      </c>
      <c r="B427" s="27" t="str">
        <f>IF('_energy_holiday'!B427="Y",'_energy_holiday'!D427,"")</f>
        <v/>
      </c>
      <c r="C427" s="30" t="str">
        <f>IF('_energy_holiday'!B427="N",'_energy_holiday'!D427, "")</f>
        <v/>
      </c>
      <c r="D427" s="31">
        <v>33.7</v>
      </c>
      <c r="E427" s="35" t="str">
        <f>IFERROR(IF('_energy_holiday'!C427="Y",'_energy_holiday'!D427, ""), "")</f>
        <v/>
      </c>
      <c r="F427" s="85" t="str">
        <f>IF('_energy_holiday'!C427="N",'_energy_holiday'!D427, " ")</f>
        <v> </v>
      </c>
    </row>
    <row r="428">
      <c r="A428" s="31">
        <v>34.7</v>
      </c>
      <c r="B428" s="27" t="str">
        <f>IF('_energy_holiday'!B428="Y",'_energy_holiday'!D428,"")</f>
        <v/>
      </c>
      <c r="C428" s="30" t="str">
        <f>IF('_energy_holiday'!B428="N",'_energy_holiday'!D428, "")</f>
        <v/>
      </c>
      <c r="D428" s="31">
        <v>34.7</v>
      </c>
      <c r="E428" s="35" t="str">
        <f>IFERROR(IF('_energy_holiday'!C428="Y",'_energy_holiday'!D428, ""), "")</f>
        <v/>
      </c>
      <c r="F428" s="85" t="str">
        <f>IF('_energy_holiday'!C428="N",'_energy_holiday'!D428, " ")</f>
        <v> </v>
      </c>
    </row>
    <row r="429">
      <c r="A429" s="31">
        <v>23.9</v>
      </c>
      <c r="B429" s="27">
        <f>IF('_energy_holiday'!B429="Y",'_energy_holiday'!D429,"")</f>
        <v>136226.12</v>
      </c>
      <c r="C429" s="30" t="str">
        <f>IF('_energy_holiday'!B429="N",'_energy_holiday'!D429, "")</f>
        <v/>
      </c>
      <c r="D429" s="31">
        <v>23.9</v>
      </c>
      <c r="E429" s="35" t="str">
        <f>IFERROR(IF('_energy_holiday'!C429="Y",'_energy_holiday'!D429, ""), "")</f>
        <v/>
      </c>
      <c r="F429" s="85">
        <f>IF('_energy_holiday'!C429="N",'_energy_holiday'!D429, " ")</f>
        <v>136226.12</v>
      </c>
    </row>
    <row r="430">
      <c r="A430" s="31">
        <v>33.0</v>
      </c>
      <c r="B430" s="27" t="str">
        <f>IF('_energy_holiday'!B430="Y",'_energy_holiday'!D430,"")</f>
        <v/>
      </c>
      <c r="C430" s="37">
        <f>IF('_energy_holiday'!B430="N",'_energy_holiday'!D430, "")</f>
        <v>149376.57</v>
      </c>
      <c r="D430" s="31">
        <v>33.0</v>
      </c>
      <c r="E430" s="35" t="str">
        <f>IFERROR(IF('_energy_holiday'!C430="Y",'_energy_holiday'!D430, ""), "")</f>
        <v/>
      </c>
      <c r="F430" s="85">
        <f>IF('_energy_holiday'!C430="N",'_energy_holiday'!D430, " ")</f>
        <v>149376.57</v>
      </c>
    </row>
    <row r="431">
      <c r="A431" s="31">
        <v>23.7</v>
      </c>
      <c r="B431" s="27">
        <f>IF('_energy_holiday'!B431="Y",'_energy_holiday'!D431,"")</f>
        <v>124692.315</v>
      </c>
      <c r="C431" s="30" t="str">
        <f>IF('_energy_holiday'!B431="N",'_energy_holiday'!D431, "")</f>
        <v/>
      </c>
      <c r="D431" s="31">
        <v>23.7</v>
      </c>
      <c r="E431" s="35" t="str">
        <f>IFERROR(IF('_energy_holiday'!C431="Y",'_energy_holiday'!D431, ""), "")</f>
        <v/>
      </c>
      <c r="F431" s="85">
        <f>IF('_energy_holiday'!C431="N",'_energy_holiday'!D431, " ")</f>
        <v>124692.315</v>
      </c>
    </row>
    <row r="432">
      <c r="A432" s="31">
        <v>25.2</v>
      </c>
      <c r="B432" s="27">
        <f>IF('_energy_holiday'!B432="Y",'_energy_holiday'!D432,"")</f>
        <v>117707.95</v>
      </c>
      <c r="C432" s="30" t="str">
        <f>IF('_energy_holiday'!B432="N",'_energy_holiday'!D432, "")</f>
        <v/>
      </c>
      <c r="D432" s="31">
        <v>25.2</v>
      </c>
      <c r="E432" s="35" t="str">
        <f>IFERROR(IF('_energy_holiday'!C432="Y",'_energy_holiday'!D432, ""), "")</f>
        <v/>
      </c>
      <c r="F432" s="85">
        <f>IF('_energy_holiday'!C432="N",'_energy_holiday'!D432, " ")</f>
        <v>117707.95</v>
      </c>
    </row>
    <row r="433">
      <c r="A433" s="31">
        <v>24.9</v>
      </c>
      <c r="B433" s="27" t="str">
        <f>IF('_energy_holiday'!B433="Y",'_energy_holiday'!D433,"")</f>
        <v/>
      </c>
      <c r="C433" s="37">
        <f>IF('_energy_holiday'!B433="N",'_energy_holiday'!D433, "")</f>
        <v>131465.825</v>
      </c>
      <c r="D433" s="31">
        <v>24.9</v>
      </c>
      <c r="E433" s="35" t="str">
        <f>IFERROR(IF('_energy_holiday'!C433="Y",'_energy_holiday'!D433, ""), "")</f>
        <v/>
      </c>
      <c r="F433" s="85">
        <f>IF('_energy_holiday'!C433="N",'_energy_holiday'!D433, " ")</f>
        <v>131465.825</v>
      </c>
    </row>
    <row r="434">
      <c r="A434" s="31">
        <v>38.9</v>
      </c>
      <c r="B434" s="27">
        <f>IF('_energy_holiday'!B434="Y",'_energy_holiday'!D434,"")</f>
        <v>160285.015</v>
      </c>
      <c r="C434" s="30" t="str">
        <f>IF('_energy_holiday'!B434="N",'_energy_holiday'!D434, "")</f>
        <v/>
      </c>
      <c r="D434" s="31">
        <v>38.9</v>
      </c>
      <c r="E434" s="35" t="str">
        <f>IFERROR(IF('_energy_holiday'!C434="Y",'_energy_holiday'!D434, ""), "")</f>
        <v/>
      </c>
      <c r="F434" s="85">
        <f>IF('_energy_holiday'!C434="N",'_energy_holiday'!D434, " ")</f>
        <v>160285.015</v>
      </c>
    </row>
    <row r="435">
      <c r="A435" s="31">
        <v>28.5</v>
      </c>
      <c r="B435" s="27">
        <f>IF('_energy_holiday'!B435="Y",'_energy_holiday'!D435,"")</f>
        <v>152599.125</v>
      </c>
      <c r="C435" s="30" t="str">
        <f>IF('_energy_holiday'!B435="N",'_energy_holiday'!D435, "")</f>
        <v/>
      </c>
      <c r="D435" s="31">
        <v>28.5</v>
      </c>
      <c r="E435" s="35" t="str">
        <f>IFERROR(IF('_energy_holiday'!C435="Y",'_energy_holiday'!D435, ""), "")</f>
        <v/>
      </c>
      <c r="F435" s="85">
        <f>IF('_energy_holiday'!C435="N",'_energy_holiday'!D435, " ")</f>
        <v>152599.125</v>
      </c>
    </row>
    <row r="436">
      <c r="A436" s="31">
        <v>22.1</v>
      </c>
      <c r="B436" s="27" t="str">
        <f>IF('_energy_holiday'!B436="Y",'_energy_holiday'!D436,"")</f>
        <v/>
      </c>
      <c r="C436" s="37">
        <f>IF('_energy_holiday'!B436="N",'_energy_holiday'!D436, "")</f>
        <v>135635.705</v>
      </c>
      <c r="D436" s="31">
        <v>22.1</v>
      </c>
      <c r="E436" s="35" t="str">
        <f>IFERROR(IF('_energy_holiday'!C436="Y",'_energy_holiday'!D436, ""), "")</f>
        <v/>
      </c>
      <c r="F436" s="85">
        <f>IF('_energy_holiday'!C436="N",'_energy_holiday'!D436, " ")</f>
        <v>135635.705</v>
      </c>
    </row>
    <row r="437">
      <c r="A437" s="31">
        <v>26.1</v>
      </c>
      <c r="B437" s="27">
        <f>IF('_energy_holiday'!B437="Y",'_energy_holiday'!D437,"")</f>
        <v>141414.35</v>
      </c>
      <c r="C437" s="30" t="str">
        <f>IF('_energy_holiday'!B437="N",'_energy_holiday'!D437, "")</f>
        <v/>
      </c>
      <c r="D437" s="31">
        <v>26.1</v>
      </c>
      <c r="E437" s="35" t="str">
        <f>IFERROR(IF('_energy_holiday'!C437="Y",'_energy_holiday'!D437, ""), "")</f>
        <v/>
      </c>
      <c r="F437" s="85">
        <f>IF('_energy_holiday'!C437="N",'_energy_holiday'!D437, " ")</f>
        <v>141414.35</v>
      </c>
    </row>
    <row r="438">
      <c r="A438" s="31">
        <v>22.3</v>
      </c>
      <c r="B438" s="27">
        <f>IF('_energy_holiday'!B438="Y",'_energy_holiday'!D438,"")</f>
        <v>119690.755</v>
      </c>
      <c r="C438" s="30" t="str">
        <f>IF('_energy_holiday'!B438="N",'_energy_holiday'!D438, "")</f>
        <v/>
      </c>
      <c r="D438" s="31">
        <v>22.3</v>
      </c>
      <c r="E438" s="35" t="str">
        <f>IFERROR(IF('_energy_holiday'!C438="Y",'_energy_holiday'!D438, ""), "")</f>
        <v/>
      </c>
      <c r="F438" s="85">
        <f>IF('_energy_holiday'!C438="N",'_energy_holiday'!D438, " ")</f>
        <v>119690.755</v>
      </c>
    </row>
    <row r="439">
      <c r="A439" s="31">
        <v>23.2</v>
      </c>
      <c r="B439" s="27">
        <f>IF('_energy_holiday'!B439="Y",'_energy_holiday'!D439,"")</f>
        <v>111329.62</v>
      </c>
      <c r="C439" s="30" t="str">
        <f>IF('_energy_holiday'!B439="N",'_energy_holiday'!D439, "")</f>
        <v/>
      </c>
      <c r="D439" s="31">
        <v>23.2</v>
      </c>
      <c r="E439" s="35" t="str">
        <f>IFERROR(IF('_energy_holiday'!C439="Y",'_energy_holiday'!D439, ""), "")</f>
        <v/>
      </c>
      <c r="F439" s="85">
        <f>IF('_energy_holiday'!C439="N",'_energy_holiday'!D439, " ")</f>
        <v>111329.62</v>
      </c>
    </row>
    <row r="440">
      <c r="A440" s="31">
        <v>21.3</v>
      </c>
      <c r="B440" s="27">
        <f>IF('_energy_holiday'!B440="Y",'_energy_holiday'!D440,"")</f>
        <v>105388.57</v>
      </c>
      <c r="C440" s="30" t="str">
        <f>IF('_energy_holiday'!B440="N",'_energy_holiday'!D440, "")</f>
        <v/>
      </c>
      <c r="D440" s="31">
        <v>21.3</v>
      </c>
      <c r="E440" s="35">
        <f>IFERROR(IF('_energy_holiday'!C440="Y",'_energy_holiday'!D440, ""), "")</f>
        <v>105388.57</v>
      </c>
      <c r="F440" s="85" t="str">
        <f>IF('_energy_holiday'!C440="N",'_energy_holiday'!D440, " ")</f>
        <v> </v>
      </c>
    </row>
    <row r="441">
      <c r="A441" s="31">
        <v>26.8</v>
      </c>
      <c r="B441" s="27">
        <f>IF('_energy_holiday'!B441="Y",'_energy_holiday'!D441,"")</f>
        <v>123073.98</v>
      </c>
      <c r="C441" s="30" t="str">
        <f>IF('_energy_holiday'!B441="N",'_energy_holiday'!D441, "")</f>
        <v/>
      </c>
      <c r="D441" s="31">
        <v>26.8</v>
      </c>
      <c r="E441" s="35" t="str">
        <f>IFERROR(IF('_energy_holiday'!C441="Y",'_energy_holiday'!D441, ""), "")</f>
        <v/>
      </c>
      <c r="F441" s="85">
        <f>IF('_energy_holiday'!C441="N",'_energy_holiday'!D441, " ")</f>
        <v>123073.98</v>
      </c>
    </row>
    <row r="442">
      <c r="A442" s="31">
        <v>31.4</v>
      </c>
      <c r="B442" s="27">
        <f>IF('_energy_holiday'!B442="Y",'_energy_holiday'!D442,"")</f>
        <v>135047.625</v>
      </c>
      <c r="C442" s="30" t="str">
        <f>IF('_energy_holiday'!B442="N",'_energy_holiday'!D442, "")</f>
        <v/>
      </c>
      <c r="D442" s="31">
        <v>31.4</v>
      </c>
      <c r="E442" s="35" t="str">
        <f>IFERROR(IF('_energy_holiday'!C442="Y",'_energy_holiday'!D442, ""), "")</f>
        <v/>
      </c>
      <c r="F442" s="85">
        <f>IF('_energy_holiday'!C442="N",'_energy_holiday'!D442, " ")</f>
        <v>135047.625</v>
      </c>
    </row>
    <row r="443">
      <c r="A443" s="31">
        <v>32.5</v>
      </c>
      <c r="B443" s="27">
        <f>IF('_energy_holiday'!B443="Y",'_energy_holiday'!D443,"")</f>
        <v>143184.805</v>
      </c>
      <c r="C443" s="30" t="str">
        <f>IF('_energy_holiday'!B443="N",'_energy_holiday'!D443, "")</f>
        <v/>
      </c>
      <c r="D443" s="31">
        <v>32.5</v>
      </c>
      <c r="E443" s="35" t="str">
        <f>IFERROR(IF('_energy_holiday'!C443="Y",'_energy_holiday'!D443, ""), "")</f>
        <v/>
      </c>
      <c r="F443" s="85">
        <f>IF('_energy_holiday'!C443="N",'_energy_holiday'!D443, " ")</f>
        <v>143184.805</v>
      </c>
    </row>
    <row r="444">
      <c r="A444" s="31">
        <v>19.5</v>
      </c>
      <c r="B444" s="27">
        <f>IF('_energy_holiday'!B444="Y",'_energy_holiday'!D444,"")</f>
        <v>118189.72</v>
      </c>
      <c r="C444" s="30" t="str">
        <f>IF('_energy_holiday'!B444="N",'_energy_holiday'!D444, "")</f>
        <v/>
      </c>
      <c r="D444" s="31">
        <v>19.5</v>
      </c>
      <c r="E444" s="35" t="str">
        <f>IFERROR(IF('_energy_holiday'!C444="Y",'_energy_holiday'!D444, ""), "")</f>
        <v/>
      </c>
      <c r="F444" s="85">
        <f>IF('_energy_holiday'!C444="N",'_energy_holiday'!D444, " ")</f>
        <v>118189.72</v>
      </c>
    </row>
    <row r="445">
      <c r="A445" s="31">
        <v>18.8</v>
      </c>
      <c r="B445" s="27">
        <f>IF('_energy_holiday'!B445="Y",'_energy_holiday'!D445,"")</f>
        <v>105484.1</v>
      </c>
      <c r="C445" s="30" t="str">
        <f>IF('_energy_holiday'!B445="N",'_energy_holiday'!D445, "")</f>
        <v/>
      </c>
      <c r="D445" s="31">
        <v>18.8</v>
      </c>
      <c r="E445" s="35" t="str">
        <f>IFERROR(IF('_energy_holiday'!C445="Y",'_energy_holiday'!D445, ""), "")</f>
        <v/>
      </c>
      <c r="F445" s="85">
        <f>IF('_energy_holiday'!C445="N",'_energy_holiday'!D445, " ")</f>
        <v>105484.1</v>
      </c>
    </row>
    <row r="446">
      <c r="A446" s="31">
        <v>23.3</v>
      </c>
      <c r="B446" s="27">
        <f>IF('_energy_holiday'!B446="Y",'_energy_holiday'!D446,"")</f>
        <v>100394.06</v>
      </c>
      <c r="C446" s="30" t="str">
        <f>IF('_energy_holiday'!B446="N",'_energy_holiday'!D446, "")</f>
        <v/>
      </c>
      <c r="D446" s="31">
        <v>23.3</v>
      </c>
      <c r="E446" s="35" t="str">
        <f>IFERROR(IF('_energy_holiday'!C446="Y",'_energy_holiday'!D446, ""), "")</f>
        <v/>
      </c>
      <c r="F446" s="85">
        <f>IF('_energy_holiday'!C446="N",'_energy_holiday'!D446, " ")</f>
        <v>100394.06</v>
      </c>
    </row>
    <row r="447">
      <c r="A447" s="31">
        <v>23.5</v>
      </c>
      <c r="B447" s="27">
        <f>IF('_energy_holiday'!B447="Y",'_energy_holiday'!D447,"")</f>
        <v>117796.715</v>
      </c>
      <c r="C447" s="30" t="str">
        <f>IF('_energy_holiday'!B447="N",'_energy_holiday'!D447, "")</f>
        <v/>
      </c>
      <c r="D447" s="31">
        <v>23.5</v>
      </c>
      <c r="E447" s="35" t="str">
        <f>IFERROR(IF('_energy_holiday'!C447="Y",'_energy_holiday'!D447, ""), "")</f>
        <v/>
      </c>
      <c r="F447" s="85">
        <f>IF('_energy_holiday'!C447="N",'_energy_holiday'!D447, " ")</f>
        <v>117796.715</v>
      </c>
    </row>
    <row r="448">
      <c r="A448" s="31">
        <v>24.3</v>
      </c>
      <c r="B448" s="27">
        <f>IF('_energy_holiday'!B448="Y",'_energy_holiday'!D448,"")</f>
        <v>124081.46</v>
      </c>
      <c r="C448" s="30" t="str">
        <f>IF('_energy_holiday'!B448="N",'_energy_holiday'!D448, "")</f>
        <v/>
      </c>
      <c r="D448" s="31">
        <v>24.3</v>
      </c>
      <c r="E448" s="35" t="str">
        <f>IFERROR(IF('_energy_holiday'!C448="Y",'_energy_holiday'!D448, ""), "")</f>
        <v/>
      </c>
      <c r="F448" s="85">
        <f>IF('_energy_holiday'!C448="N",'_energy_holiday'!D448, " ")</f>
        <v>124081.46</v>
      </c>
    </row>
    <row r="449">
      <c r="A449" s="31">
        <v>28.8</v>
      </c>
      <c r="B449" s="27">
        <f>IF('_energy_holiday'!B449="Y",'_energy_holiday'!D449,"")</f>
        <v>126074.895</v>
      </c>
      <c r="C449" s="30" t="str">
        <f>IF('_energy_holiday'!B449="N",'_energy_holiday'!D449, "")</f>
        <v/>
      </c>
      <c r="D449" s="31">
        <v>28.8</v>
      </c>
      <c r="E449" s="35" t="str">
        <f>IFERROR(IF('_energy_holiday'!C449="Y",'_energy_holiday'!D449, ""), "")</f>
        <v/>
      </c>
      <c r="F449" s="85">
        <f>IF('_energy_holiday'!C449="N",'_energy_holiday'!D449, " ")</f>
        <v>126074.895</v>
      </c>
    </row>
    <row r="450">
      <c r="A450" s="31">
        <v>21.2</v>
      </c>
      <c r="B450" s="27" t="str">
        <f>IF('_energy_holiday'!B450="Y",'_energy_holiday'!D450,"")</f>
        <v/>
      </c>
      <c r="C450" s="37">
        <f>IF('_energy_holiday'!B450="N",'_energy_holiday'!D450, "")</f>
        <v>125072.73</v>
      </c>
      <c r="D450" s="31">
        <v>21.2</v>
      </c>
      <c r="E450" s="35" t="str">
        <f>IFERROR(IF('_energy_holiday'!C450="Y",'_energy_holiday'!D450, ""), "")</f>
        <v/>
      </c>
      <c r="F450" s="85">
        <f>IF('_energy_holiday'!C450="N",'_energy_holiday'!D450, " ")</f>
        <v>125072.73</v>
      </c>
    </row>
    <row r="451">
      <c r="A451" s="31">
        <v>20.4</v>
      </c>
      <c r="B451" s="27" t="str">
        <f>IF('_energy_holiday'!B451="Y",'_energy_holiday'!D451,"")</f>
        <v/>
      </c>
      <c r="C451" s="37">
        <f>IF('_energy_holiday'!B451="N",'_energy_holiday'!D451, "")</f>
        <v>101740.89</v>
      </c>
      <c r="D451" s="31">
        <v>20.4</v>
      </c>
      <c r="E451" s="35">
        <f>IFERROR(IF('_energy_holiday'!C451="Y",'_energy_holiday'!D451, ""), "")</f>
        <v>101740.89</v>
      </c>
      <c r="F451" s="85" t="str">
        <f>IF('_energy_holiday'!C451="N",'_energy_holiday'!D451, " ")</f>
        <v> </v>
      </c>
    </row>
    <row r="452">
      <c r="A452" s="31">
        <v>20.2</v>
      </c>
      <c r="B452" s="27" t="str">
        <f>IF('_energy_holiday'!B452="Y",'_energy_holiday'!D452,"")</f>
        <v/>
      </c>
      <c r="C452" s="37">
        <f>IF('_energy_holiday'!B452="N",'_energy_holiday'!D452, "")</f>
        <v>102726.745</v>
      </c>
      <c r="D452" s="31">
        <v>20.2</v>
      </c>
      <c r="E452" s="35">
        <f>IFERROR(IF('_energy_holiday'!C452="Y",'_energy_holiday'!D452, ""), "")</f>
        <v>102726.745</v>
      </c>
      <c r="F452" s="85" t="str">
        <f>IF('_energy_holiday'!C452="N",'_energy_holiday'!D452, " ")</f>
        <v> </v>
      </c>
    </row>
    <row r="453">
      <c r="A453" s="31">
        <v>19.9</v>
      </c>
      <c r="B453" s="27" t="str">
        <f>IF('_energy_holiday'!B453="Y",'_energy_holiday'!D453,"")</f>
        <v/>
      </c>
      <c r="C453" s="37">
        <f>IF('_energy_holiday'!B453="N",'_energy_holiday'!D453, "")</f>
        <v>98324.645</v>
      </c>
      <c r="D453" s="31">
        <v>19.9</v>
      </c>
      <c r="E453" s="35">
        <f>IFERROR(IF('_energy_holiday'!C453="Y",'_energy_holiday'!D453, ""), "")</f>
        <v>98324.645</v>
      </c>
      <c r="F453" s="85" t="str">
        <f>IF('_energy_holiday'!C453="N",'_energy_holiday'!D453, " ")</f>
        <v> </v>
      </c>
    </row>
    <row r="454">
      <c r="A454" s="31">
        <v>19.2</v>
      </c>
      <c r="B454" s="27" t="str">
        <f>IF('_energy_holiday'!B454="Y",'_energy_holiday'!D454,"")</f>
        <v/>
      </c>
      <c r="C454" s="37">
        <f>IF('_energy_holiday'!B454="N",'_energy_holiday'!D454, "")</f>
        <v>102746.6</v>
      </c>
      <c r="D454" s="31">
        <v>19.2</v>
      </c>
      <c r="E454" s="35">
        <f>IFERROR(IF('_energy_holiday'!C454="Y",'_energy_holiday'!D454, ""), "")</f>
        <v>102746.6</v>
      </c>
      <c r="F454" s="85" t="str">
        <f>IF('_energy_holiday'!C454="N",'_energy_holiday'!D454, " ")</f>
        <v> </v>
      </c>
    </row>
    <row r="455">
      <c r="A455" s="31">
        <v>17.9</v>
      </c>
      <c r="B455" s="27" t="str">
        <f>IF('_energy_holiday'!B455="Y",'_energy_holiday'!D455,"")</f>
        <v/>
      </c>
      <c r="C455" s="37">
        <f>IF('_energy_holiday'!B455="N",'_energy_holiday'!D455, "")</f>
        <v>118281.13</v>
      </c>
      <c r="D455" s="31">
        <v>17.9</v>
      </c>
      <c r="E455" s="35" t="str">
        <f>IFERROR(IF('_energy_holiday'!C455="Y",'_energy_holiday'!D455, ""), "")</f>
        <v/>
      </c>
      <c r="F455" s="85">
        <f>IF('_energy_holiday'!C455="N",'_energy_holiday'!D455, " ")</f>
        <v>118281.13</v>
      </c>
    </row>
    <row r="456">
      <c r="A456" s="31">
        <v>18.7</v>
      </c>
      <c r="B456" s="27" t="str">
        <f>IF('_energy_holiday'!B456="Y",'_energy_holiday'!D456,"")</f>
        <v/>
      </c>
      <c r="C456" s="37">
        <f>IF('_energy_holiday'!B456="N",'_energy_holiday'!D456, "")</f>
        <v>122625.21</v>
      </c>
      <c r="D456" s="31">
        <v>18.7</v>
      </c>
      <c r="E456" s="35" t="str">
        <f>IFERROR(IF('_energy_holiday'!C456="Y",'_energy_holiday'!D456, ""), "")</f>
        <v/>
      </c>
      <c r="F456" s="85">
        <f>IF('_energy_holiday'!C456="N",'_energy_holiday'!D456, " ")</f>
        <v>122625.21</v>
      </c>
    </row>
    <row r="457">
      <c r="A457" s="31">
        <v>22.7</v>
      </c>
      <c r="B457" s="27" t="str">
        <f>IF('_energy_holiday'!B457="Y",'_energy_holiday'!D457,"")</f>
        <v/>
      </c>
      <c r="C457" s="37">
        <f>IF('_energy_holiday'!B457="N",'_energy_holiday'!D457, "")</f>
        <v>122964.715</v>
      </c>
      <c r="D457" s="31">
        <v>22.7</v>
      </c>
      <c r="E457" s="35" t="str">
        <f>IFERROR(IF('_energy_holiday'!C457="Y",'_energy_holiday'!D457, ""), "")</f>
        <v/>
      </c>
      <c r="F457" s="85">
        <f>IF('_energy_holiday'!C457="N",'_energy_holiday'!D457, " ")</f>
        <v>122964.715</v>
      </c>
    </row>
    <row r="458">
      <c r="A458" s="31">
        <v>26.5</v>
      </c>
      <c r="B458" s="27" t="str">
        <f>IF('_energy_holiday'!B458="Y",'_energy_holiday'!D458,"")</f>
        <v/>
      </c>
      <c r="C458" s="30" t="str">
        <f>IF('_energy_holiday'!B458="N",'_energy_holiday'!D458, "")</f>
        <v/>
      </c>
      <c r="D458" s="31">
        <v>26.5</v>
      </c>
      <c r="E458" s="35" t="str">
        <f>IFERROR(IF('_energy_holiday'!C458="Y",'_energy_holiday'!D458, ""), "")</f>
        <v/>
      </c>
      <c r="F458" s="85" t="str">
        <f>IF('_energy_holiday'!C458="N",'_energy_holiday'!D458, " ")</f>
        <v> </v>
      </c>
    </row>
    <row r="459">
      <c r="A459" s="31">
        <v>19.5</v>
      </c>
      <c r="B459" s="27" t="str">
        <f>IF('_energy_holiday'!B459="Y",'_energy_holiday'!D459,"")</f>
        <v/>
      </c>
      <c r="C459" s="30" t="str">
        <f>IF('_energy_holiday'!B459="N",'_energy_holiday'!D459, "")</f>
        <v/>
      </c>
      <c r="D459" s="31">
        <v>19.5</v>
      </c>
      <c r="E459" s="35" t="str">
        <f>IFERROR(IF('_energy_holiday'!C459="Y",'_energy_holiday'!D459, ""), "")</f>
        <v/>
      </c>
      <c r="F459" s="85" t="str">
        <f>IF('_energy_holiday'!C459="N",'_energy_holiday'!D459, " ")</f>
        <v> </v>
      </c>
    </row>
    <row r="460">
      <c r="A460" s="31">
        <v>18.8</v>
      </c>
      <c r="B460" s="27" t="str">
        <f>IF('_energy_holiday'!B460="Y",'_energy_holiday'!D460,"")</f>
        <v/>
      </c>
      <c r="C460" s="30" t="str">
        <f>IF('_energy_holiday'!B460="N",'_energy_holiday'!D460, "")</f>
        <v/>
      </c>
      <c r="D460" s="31">
        <v>18.8</v>
      </c>
      <c r="E460" s="35" t="str">
        <f>IFERROR(IF('_energy_holiday'!C460="Y",'_energy_holiday'!D460, ""), "")</f>
        <v/>
      </c>
      <c r="F460" s="85" t="str">
        <f>IF('_energy_holiday'!C460="N",'_energy_holiday'!D460, " ")</f>
        <v> </v>
      </c>
    </row>
    <row r="461">
      <c r="A461" s="31">
        <v>21.2</v>
      </c>
      <c r="B461" s="27" t="str">
        <f>IF('_energy_holiday'!B461="Y",'_energy_holiday'!D461,"")</f>
        <v/>
      </c>
      <c r="C461" s="37">
        <f>IF('_energy_holiday'!B461="N",'_energy_holiday'!D461, "")</f>
        <v>120445.735</v>
      </c>
      <c r="D461" s="31">
        <v>21.2</v>
      </c>
      <c r="E461" s="35" t="str">
        <f>IFERROR(IF('_energy_holiday'!C461="Y",'_energy_holiday'!D461, ""), "")</f>
        <v/>
      </c>
      <c r="F461" s="85">
        <f>IF('_energy_holiday'!C461="N",'_energy_holiday'!D461, " ")</f>
        <v>120445.735</v>
      </c>
    </row>
    <row r="462">
      <c r="A462" s="31">
        <v>29.0</v>
      </c>
      <c r="B462" s="27">
        <f>IF('_energy_holiday'!B462="Y",'_energy_holiday'!D462,"")</f>
        <v>120371.235</v>
      </c>
      <c r="C462" s="30" t="str">
        <f>IF('_energy_holiday'!B462="N",'_energy_holiday'!D462, "")</f>
        <v/>
      </c>
      <c r="D462" s="31">
        <v>29.0</v>
      </c>
      <c r="E462" s="35" t="str">
        <f>IFERROR(IF('_energy_holiday'!C462="Y",'_energy_holiday'!D462, ""), "")</f>
        <v/>
      </c>
      <c r="F462" s="85">
        <f>IF('_energy_holiday'!C462="N",'_energy_holiday'!D462, " ")</f>
        <v>120371.235</v>
      </c>
    </row>
    <row r="463">
      <c r="A463" s="31">
        <v>15.6</v>
      </c>
      <c r="B463" s="27">
        <f>IF('_energy_holiday'!B463="Y",'_energy_holiday'!D463,"")</f>
        <v>125657.125</v>
      </c>
      <c r="C463" s="30" t="str">
        <f>IF('_energy_holiday'!B463="N",'_energy_holiday'!D463, "")</f>
        <v/>
      </c>
      <c r="D463" s="31">
        <v>15.6</v>
      </c>
      <c r="E463" s="35" t="str">
        <f>IFERROR(IF('_energy_holiday'!C463="Y",'_energy_holiday'!D463, ""), "")</f>
        <v/>
      </c>
      <c r="F463" s="85">
        <f>IF('_energy_holiday'!C463="N",'_energy_holiday'!D463, " ")</f>
        <v>125657.125</v>
      </c>
    </row>
    <row r="464">
      <c r="A464" s="31">
        <v>18.4</v>
      </c>
      <c r="B464" s="27" t="str">
        <f>IF('_energy_holiday'!B464="Y",'_energy_holiday'!D464,"")</f>
        <v/>
      </c>
      <c r="C464" s="37">
        <f>IF('_energy_holiday'!B464="N",'_energy_holiday'!D464, "")</f>
        <v>125663.33</v>
      </c>
      <c r="D464" s="31">
        <v>18.4</v>
      </c>
      <c r="E464" s="35" t="str">
        <f>IFERROR(IF('_energy_holiday'!C464="Y",'_energy_holiday'!D464, ""), "")</f>
        <v/>
      </c>
      <c r="F464" s="85">
        <f>IF('_energy_holiday'!C464="N",'_energy_holiday'!D464, " ")</f>
        <v>125663.33</v>
      </c>
    </row>
    <row r="465">
      <c r="A465" s="31">
        <v>20.0</v>
      </c>
      <c r="B465" s="27">
        <f>IF('_energy_holiday'!B465="Y",'_energy_holiday'!D465,"")</f>
        <v>124266.885</v>
      </c>
      <c r="C465" s="30" t="str">
        <f>IF('_energy_holiday'!B465="N",'_energy_holiday'!D465, "")</f>
        <v/>
      </c>
      <c r="D465" s="31">
        <v>20.0</v>
      </c>
      <c r="E465" s="35" t="str">
        <f>IFERROR(IF('_energy_holiday'!C465="Y",'_energy_holiday'!D465, ""), "")</f>
        <v/>
      </c>
      <c r="F465" s="85">
        <f>IF('_energy_holiday'!C465="N",'_energy_holiday'!D465, " ")</f>
        <v>124266.885</v>
      </c>
    </row>
    <row r="466">
      <c r="A466" s="31">
        <v>22.3</v>
      </c>
      <c r="B466" s="27">
        <f>IF('_energy_holiday'!B466="Y",'_energy_holiday'!D466,"")</f>
        <v>109044.9</v>
      </c>
      <c r="C466" s="30" t="str">
        <f>IF('_energy_holiday'!B466="N",'_energy_holiday'!D466, "")</f>
        <v/>
      </c>
      <c r="D466" s="31">
        <v>22.3</v>
      </c>
      <c r="E466" s="35" t="str">
        <f>IFERROR(IF('_energy_holiday'!C466="Y",'_energy_holiday'!D466, ""), "")</f>
        <v/>
      </c>
      <c r="F466" s="85">
        <f>IF('_energy_holiday'!C466="N",'_energy_holiday'!D466, " ")</f>
        <v>109044.9</v>
      </c>
    </row>
    <row r="467">
      <c r="A467" s="31">
        <v>23.5</v>
      </c>
      <c r="B467" s="27">
        <f>IF('_energy_holiday'!B467="Y",'_energy_holiday'!D467,"")</f>
        <v>99845.345</v>
      </c>
      <c r="C467" s="30" t="str">
        <f>IF('_energy_holiday'!B467="N",'_energy_holiday'!D467, "")</f>
        <v/>
      </c>
      <c r="D467" s="31">
        <v>23.5</v>
      </c>
      <c r="E467" s="35" t="str">
        <f>IFERROR(IF('_energy_holiday'!C467="Y",'_energy_holiday'!D467, ""), "")</f>
        <v/>
      </c>
      <c r="F467" s="85">
        <f>IF('_energy_holiday'!C467="N",'_energy_holiday'!D467, " ")</f>
        <v>99845.345</v>
      </c>
    </row>
    <row r="468">
      <c r="A468" s="31">
        <v>20.1</v>
      </c>
      <c r="B468" s="27">
        <f>IF('_energy_holiday'!B468="Y",'_energy_holiday'!D468,"")</f>
        <v>118614.005</v>
      </c>
      <c r="C468" s="30" t="str">
        <f>IF('_energy_holiday'!B468="N",'_energy_holiday'!D468, "")</f>
        <v/>
      </c>
      <c r="D468" s="31">
        <v>20.1</v>
      </c>
      <c r="E468" s="35" t="str">
        <f>IFERROR(IF('_energy_holiday'!C468="Y",'_energy_holiday'!D468, ""), "")</f>
        <v/>
      </c>
      <c r="F468" s="85">
        <f>IF('_energy_holiday'!C468="N",'_energy_holiday'!D468, " ")</f>
        <v>118614.005</v>
      </c>
    </row>
    <row r="469">
      <c r="A469" s="31">
        <v>18.7</v>
      </c>
      <c r="B469" s="27">
        <f>IF('_energy_holiday'!B469="Y",'_energy_holiday'!D469,"")</f>
        <v>123808.76</v>
      </c>
      <c r="C469" s="30" t="str">
        <f>IF('_energy_holiday'!B469="N",'_energy_holiday'!D469, "")</f>
        <v/>
      </c>
      <c r="D469" s="31">
        <v>18.7</v>
      </c>
      <c r="E469" s="35" t="str">
        <f>IFERROR(IF('_energy_holiday'!C469="Y",'_energy_holiday'!D469, ""), "")</f>
        <v/>
      </c>
      <c r="F469" s="85">
        <f>IF('_energy_holiday'!C469="N",'_energy_holiday'!D469, " ")</f>
        <v>123808.76</v>
      </c>
    </row>
    <row r="470">
      <c r="A470" s="31">
        <v>20.0</v>
      </c>
      <c r="B470" s="27">
        <f>IF('_energy_holiday'!B470="Y",'_energy_holiday'!D470,"")</f>
        <v>124686.63</v>
      </c>
      <c r="C470" s="30" t="str">
        <f>IF('_energy_holiday'!B470="N",'_energy_holiday'!D470, "")</f>
        <v/>
      </c>
      <c r="D470" s="31">
        <v>20.0</v>
      </c>
      <c r="E470" s="35" t="str">
        <f>IFERROR(IF('_energy_holiday'!C470="Y",'_energy_holiday'!D470, ""), "")</f>
        <v/>
      </c>
      <c r="F470" s="85">
        <f>IF('_energy_holiday'!C470="N",'_energy_holiday'!D470, " ")</f>
        <v>124686.63</v>
      </c>
    </row>
    <row r="471">
      <c r="A471" s="31">
        <v>27.0</v>
      </c>
      <c r="B471" s="27">
        <f>IF('_energy_holiday'!B471="Y",'_energy_holiday'!D471,"")</f>
        <v>126519.065</v>
      </c>
      <c r="C471" s="30" t="str">
        <f>IF('_energy_holiday'!B471="N",'_energy_holiday'!D471, "")</f>
        <v/>
      </c>
      <c r="D471" s="31">
        <v>27.0</v>
      </c>
      <c r="E471" s="35" t="str">
        <f>IFERROR(IF('_energy_holiday'!C471="Y",'_energy_holiday'!D471, ""), "")</f>
        <v/>
      </c>
      <c r="F471" s="85">
        <f>IF('_energy_holiday'!C471="N",'_energy_holiday'!D471, " ")</f>
        <v>126519.065</v>
      </c>
    </row>
    <row r="472">
      <c r="A472" s="31">
        <v>27.0</v>
      </c>
      <c r="B472" s="27">
        <f>IF('_energy_holiday'!B472="Y",'_energy_holiday'!D472,"")</f>
        <v>124721.485</v>
      </c>
      <c r="C472" s="30" t="str">
        <f>IF('_energy_holiday'!B472="N",'_energy_holiday'!D472, "")</f>
        <v/>
      </c>
      <c r="D472" s="31">
        <v>27.0</v>
      </c>
      <c r="E472" s="35" t="str">
        <f>IFERROR(IF('_energy_holiday'!C472="Y",'_energy_holiday'!D472, ""), "")</f>
        <v/>
      </c>
      <c r="F472" s="85">
        <f>IF('_energy_holiday'!C472="N",'_energy_holiday'!D472, " ")</f>
        <v>124721.485</v>
      </c>
    </row>
    <row r="473">
      <c r="A473" s="31">
        <v>20.3</v>
      </c>
      <c r="B473" s="27">
        <f>IF('_energy_holiday'!B473="Y",'_energy_holiday'!D473,"")</f>
        <v>108525.965</v>
      </c>
      <c r="C473" s="30" t="str">
        <f>IF('_energy_holiday'!B473="N",'_energy_holiday'!D473, "")</f>
        <v/>
      </c>
      <c r="D473" s="31">
        <v>20.3</v>
      </c>
      <c r="E473" s="35" t="str">
        <f>IFERROR(IF('_energy_holiday'!C473="Y",'_energy_holiday'!D473, ""), "")</f>
        <v/>
      </c>
      <c r="F473" s="85">
        <f>IF('_energy_holiday'!C473="N",'_energy_holiday'!D473, " ")</f>
        <v>108525.965</v>
      </c>
    </row>
    <row r="474">
      <c r="A474" s="31">
        <v>19.8</v>
      </c>
      <c r="B474" s="27">
        <f>IF('_energy_holiday'!B474="Y",'_energy_holiday'!D474,"")</f>
        <v>100526.305</v>
      </c>
      <c r="C474" s="30" t="str">
        <f>IF('_energy_holiday'!B474="N",'_energy_holiday'!D474, "")</f>
        <v/>
      </c>
      <c r="D474" s="31">
        <v>19.8</v>
      </c>
      <c r="E474" s="35" t="str">
        <f>IFERROR(IF('_energy_holiday'!C474="Y",'_energy_holiday'!D474, ""), "")</f>
        <v/>
      </c>
      <c r="F474" s="85">
        <f>IF('_energy_holiday'!C474="N",'_energy_holiday'!D474, " ")</f>
        <v>100526.305</v>
      </c>
    </row>
    <row r="475">
      <c r="A475" s="31">
        <v>25.0</v>
      </c>
      <c r="B475" s="27">
        <f>IF('_energy_holiday'!B475="Y",'_energy_holiday'!D475,"")</f>
        <v>123441.82</v>
      </c>
      <c r="C475" s="30" t="str">
        <f>IF('_energy_holiday'!B475="N",'_energy_holiday'!D475, "")</f>
        <v/>
      </c>
      <c r="D475" s="31">
        <v>25.0</v>
      </c>
      <c r="E475" s="35" t="str">
        <f>IFERROR(IF('_energy_holiday'!C475="Y",'_energy_holiday'!D475, ""), "")</f>
        <v/>
      </c>
      <c r="F475" s="85">
        <f>IF('_energy_holiday'!C475="N",'_energy_holiday'!D475, " ")</f>
        <v>123441.82</v>
      </c>
    </row>
    <row r="476">
      <c r="A476" s="31">
        <v>27.4</v>
      </c>
      <c r="B476" s="27">
        <f>IF('_energy_holiday'!B476="Y",'_energy_holiday'!D476,"")</f>
        <v>126846.445</v>
      </c>
      <c r="C476" s="30" t="str">
        <f>IF('_energy_holiday'!B476="N",'_energy_holiday'!D476, "")</f>
        <v/>
      </c>
      <c r="D476" s="31">
        <v>27.4</v>
      </c>
      <c r="E476" s="35" t="str">
        <f>IFERROR(IF('_energy_holiday'!C476="Y",'_energy_holiday'!D476, ""), "")</f>
        <v/>
      </c>
      <c r="F476" s="85">
        <f>IF('_energy_holiday'!C476="N",'_energy_holiday'!D476, " ")</f>
        <v>126846.445</v>
      </c>
    </row>
    <row r="477">
      <c r="A477" s="31">
        <v>28.0</v>
      </c>
      <c r="B477" s="27">
        <f>IF('_energy_holiday'!B477="Y",'_energy_holiday'!D477,"")</f>
        <v>125204.785</v>
      </c>
      <c r="C477" s="30" t="str">
        <f>IF('_energy_holiday'!B477="N",'_energy_holiday'!D477, "")</f>
        <v/>
      </c>
      <c r="D477" s="31">
        <v>28.0</v>
      </c>
      <c r="E477" s="35" t="str">
        <f>IFERROR(IF('_energy_holiday'!C477="Y",'_energy_holiday'!D477, ""), "")</f>
        <v/>
      </c>
      <c r="F477" s="85">
        <f>IF('_energy_holiday'!C477="N",'_energy_holiday'!D477, " ")</f>
        <v>125204.785</v>
      </c>
    </row>
    <row r="478">
      <c r="A478" s="31">
        <v>24.2</v>
      </c>
      <c r="B478" s="27">
        <f>IF('_energy_holiday'!B478="Y",'_energy_holiday'!D478,"")</f>
        <v>125514.14</v>
      </c>
      <c r="C478" s="30" t="str">
        <f>IF('_energy_holiday'!B478="N",'_energy_holiday'!D478, "")</f>
        <v/>
      </c>
      <c r="D478" s="31">
        <v>24.2</v>
      </c>
      <c r="E478" s="35" t="str">
        <f>IFERROR(IF('_energy_holiday'!C478="Y",'_energy_holiday'!D478, ""), "")</f>
        <v/>
      </c>
      <c r="F478" s="85">
        <f>IF('_energy_holiday'!C478="N",'_energy_holiday'!D478, " ")</f>
        <v>125514.14</v>
      </c>
    </row>
    <row r="479">
      <c r="A479" s="31">
        <v>16.7</v>
      </c>
      <c r="B479" s="27">
        <f>IF('_energy_holiday'!B479="Y",'_energy_holiday'!D479,"")</f>
        <v>120124.305</v>
      </c>
      <c r="C479" s="30" t="str">
        <f>IF('_energy_holiday'!B479="N",'_energy_holiday'!D479, "")</f>
        <v/>
      </c>
      <c r="D479" s="31">
        <v>16.7</v>
      </c>
      <c r="E479" s="35" t="str">
        <f>IFERROR(IF('_energy_holiday'!C479="Y",'_energy_holiday'!D479, ""), "")</f>
        <v/>
      </c>
      <c r="F479" s="85">
        <f>IF('_energy_holiday'!C479="N",'_energy_holiday'!D479, " ")</f>
        <v>120124.305</v>
      </c>
    </row>
    <row r="480">
      <c r="A480" s="31">
        <v>18.6</v>
      </c>
      <c r="B480" s="27">
        <f>IF('_energy_holiday'!B480="Y",'_energy_holiday'!D480,"")</f>
        <v>108773.745</v>
      </c>
      <c r="C480" s="30" t="str">
        <f>IF('_energy_holiday'!B480="N",'_energy_holiday'!D480, "")</f>
        <v/>
      </c>
      <c r="D480" s="31">
        <v>18.6</v>
      </c>
      <c r="E480" s="35" t="str">
        <f>IFERROR(IF('_energy_holiday'!C480="Y",'_energy_holiday'!D480, ""), "")</f>
        <v/>
      </c>
      <c r="F480" s="85">
        <f>IF('_energy_holiday'!C480="N",'_energy_holiday'!D480, " ")</f>
        <v>108773.745</v>
      </c>
    </row>
    <row r="481">
      <c r="A481" s="31">
        <v>20.0</v>
      </c>
      <c r="B481" s="27">
        <f>IF('_energy_holiday'!B481="Y",'_energy_holiday'!D481,"")</f>
        <v>105642.28</v>
      </c>
      <c r="C481" s="30" t="str">
        <f>IF('_energy_holiday'!B481="N",'_energy_holiday'!D481, "")</f>
        <v/>
      </c>
      <c r="D481" s="31">
        <v>20.0</v>
      </c>
      <c r="E481" s="35" t="str">
        <f>IFERROR(IF('_energy_holiday'!C481="Y",'_energy_holiday'!D481, ""), "")</f>
        <v/>
      </c>
      <c r="F481" s="85">
        <f>IF('_energy_holiday'!C481="N",'_energy_holiday'!D481, " ")</f>
        <v>105642.28</v>
      </c>
    </row>
    <row r="482">
      <c r="A482" s="31">
        <v>25.0</v>
      </c>
      <c r="B482" s="27">
        <f>IF('_energy_holiday'!B482="Y",'_energy_holiday'!D482,"")</f>
        <v>104072.435</v>
      </c>
      <c r="C482" s="30" t="str">
        <f>IF('_energy_holiday'!B482="N",'_energy_holiday'!D482, "")</f>
        <v/>
      </c>
      <c r="D482" s="31">
        <v>25.0</v>
      </c>
      <c r="E482" s="35">
        <f>IFERROR(IF('_energy_holiday'!C482="Y",'_energy_holiday'!D482, ""), "")</f>
        <v>104072.435</v>
      </c>
      <c r="F482" s="85" t="str">
        <f>IF('_energy_holiday'!C482="N",'_energy_holiday'!D482, " ")</f>
        <v> </v>
      </c>
    </row>
    <row r="483">
      <c r="A483" s="31">
        <v>25.6</v>
      </c>
      <c r="B483" s="27">
        <f>IF('_energy_holiday'!B483="Y",'_energy_holiday'!D483,"")</f>
        <v>117437.665</v>
      </c>
      <c r="C483" s="30" t="str">
        <f>IF('_energy_holiday'!B483="N",'_energy_holiday'!D483, "")</f>
        <v/>
      </c>
      <c r="D483" s="31">
        <v>25.6</v>
      </c>
      <c r="E483" s="35" t="str">
        <f>IFERROR(IF('_energy_holiday'!C483="Y",'_energy_holiday'!D483, ""), "")</f>
        <v/>
      </c>
      <c r="F483" s="85">
        <f>IF('_energy_holiday'!C483="N",'_energy_holiday'!D483, " ")</f>
        <v>117437.665</v>
      </c>
    </row>
    <row r="484">
      <c r="A484" s="31">
        <v>25.4</v>
      </c>
      <c r="B484" s="27">
        <f>IF('_energy_holiday'!B484="Y",'_energy_holiday'!D484,"")</f>
        <v>118531.5</v>
      </c>
      <c r="C484" s="30" t="str">
        <f>IF('_energy_holiday'!B484="N",'_energy_holiday'!D484, "")</f>
        <v/>
      </c>
      <c r="D484" s="31">
        <v>25.4</v>
      </c>
      <c r="E484" s="35" t="str">
        <f>IFERROR(IF('_energy_holiday'!C484="Y",'_energy_holiday'!D484, ""), "")</f>
        <v/>
      </c>
      <c r="F484" s="85">
        <f>IF('_energy_holiday'!C484="N",'_energy_holiday'!D484, " ")</f>
        <v>118531.5</v>
      </c>
    </row>
    <row r="485">
      <c r="A485" s="31">
        <v>24.9</v>
      </c>
      <c r="B485" s="27">
        <f>IF('_energy_holiday'!B485="Y",'_energy_holiday'!D485,"")</f>
        <v>126847.02</v>
      </c>
      <c r="C485" s="30" t="str">
        <f>IF('_energy_holiday'!B485="N",'_energy_holiday'!D485, "")</f>
        <v/>
      </c>
      <c r="D485" s="31">
        <v>24.9</v>
      </c>
      <c r="E485" s="35" t="str">
        <f>IFERROR(IF('_energy_holiday'!C485="Y",'_energy_holiday'!D485, ""), "")</f>
        <v/>
      </c>
      <c r="F485" s="85">
        <f>IF('_energy_holiday'!C485="N",'_energy_holiday'!D485, " ")</f>
        <v>126847.02</v>
      </c>
    </row>
    <row r="486">
      <c r="A486" s="31">
        <v>20.6</v>
      </c>
      <c r="B486" s="27">
        <f>IF('_energy_holiday'!B486="Y",'_energy_holiday'!D486,"")</f>
        <v>122054.13</v>
      </c>
      <c r="C486" s="30" t="str">
        <f>IF('_energy_holiday'!B486="N",'_energy_holiday'!D486, "")</f>
        <v/>
      </c>
      <c r="D486" s="31">
        <v>20.6</v>
      </c>
      <c r="E486" s="35" t="str">
        <f>IFERROR(IF('_energy_holiday'!C486="Y",'_energy_holiday'!D486, ""), "")</f>
        <v/>
      </c>
      <c r="F486" s="85">
        <f>IF('_energy_holiday'!C486="N",'_energy_holiday'!D486, " ")</f>
        <v>122054.13</v>
      </c>
    </row>
    <row r="487">
      <c r="A487" s="31">
        <v>24.1</v>
      </c>
      <c r="B487" s="27">
        <f>IF('_energy_holiday'!B487="Y",'_energy_holiday'!D487,"")</f>
        <v>103505.195</v>
      </c>
      <c r="C487" s="30" t="str">
        <f>IF('_energy_holiday'!B487="N",'_energy_holiday'!D487, "")</f>
        <v/>
      </c>
      <c r="D487" s="31">
        <v>24.1</v>
      </c>
      <c r="E487" s="35" t="str">
        <f>IFERROR(IF('_energy_holiday'!C487="Y",'_energy_holiday'!D487, ""), "")</f>
        <v/>
      </c>
      <c r="F487" s="85">
        <f>IF('_energy_holiday'!C487="N",'_energy_holiday'!D487, " ")</f>
        <v>103505.195</v>
      </c>
    </row>
    <row r="488">
      <c r="A488" s="31">
        <v>17.0</v>
      </c>
      <c r="B488" s="27" t="str">
        <f>IF('_energy_holiday'!B488="Y",'_energy_holiday'!D488,"")</f>
        <v/>
      </c>
      <c r="C488" s="30" t="str">
        <f>IF('_energy_holiday'!B488="N",'_energy_holiday'!D488, "")</f>
        <v/>
      </c>
      <c r="D488" s="31">
        <v>17.0</v>
      </c>
      <c r="E488" s="35" t="str">
        <f>IFERROR(IF('_energy_holiday'!C488="Y",'_energy_holiday'!D488, ""), "")</f>
        <v/>
      </c>
      <c r="F488" s="85" t="str">
        <f>IF('_energy_holiday'!C488="N",'_energy_holiday'!D488, " ")</f>
        <v> </v>
      </c>
    </row>
    <row r="489">
      <c r="A489" s="31">
        <v>18.4</v>
      </c>
      <c r="B489" s="27" t="str">
        <f>IF('_energy_holiday'!B489="Y",'_energy_holiday'!D489,"")</f>
        <v/>
      </c>
      <c r="C489" s="30" t="str">
        <f>IF('_energy_holiday'!B489="N",'_energy_holiday'!D489, "")</f>
        <v/>
      </c>
      <c r="D489" s="31">
        <v>18.4</v>
      </c>
      <c r="E489" s="35" t="str">
        <f>IFERROR(IF('_energy_holiday'!C489="Y",'_energy_holiday'!D489, ""), "")</f>
        <v/>
      </c>
      <c r="F489" s="85" t="str">
        <f>IF('_energy_holiday'!C489="N",'_energy_holiday'!D489, " ")</f>
        <v> </v>
      </c>
    </row>
    <row r="490">
      <c r="A490" s="31">
        <v>20.1</v>
      </c>
      <c r="B490" s="27" t="str">
        <f>IF('_energy_holiday'!B490="Y",'_energy_holiday'!D490,"")</f>
        <v/>
      </c>
      <c r="C490" s="30" t="str">
        <f>IF('_energy_holiday'!B490="N",'_energy_holiday'!D490, "")</f>
        <v/>
      </c>
      <c r="D490" s="31">
        <v>20.1</v>
      </c>
      <c r="E490" s="35" t="str">
        <f>IFERROR(IF('_energy_holiday'!C490="Y",'_energy_holiday'!D490, ""), "")</f>
        <v/>
      </c>
      <c r="F490" s="85" t="str">
        <f>IF('_energy_holiday'!C490="N",'_energy_holiday'!D490, " ")</f>
        <v> </v>
      </c>
    </row>
    <row r="491">
      <c r="A491" s="31">
        <v>18.2</v>
      </c>
      <c r="B491" s="27" t="str">
        <f>IF('_energy_holiday'!B491="Y",'_energy_holiday'!D491,"")</f>
        <v/>
      </c>
      <c r="C491" s="30" t="str">
        <f>IF('_energy_holiday'!B491="N",'_energy_holiday'!D491, "")</f>
        <v/>
      </c>
      <c r="D491" s="31">
        <v>18.2</v>
      </c>
      <c r="E491" s="35" t="str">
        <f>IFERROR(IF('_energy_holiday'!C491="Y",'_energy_holiday'!D491, ""), "")</f>
        <v/>
      </c>
      <c r="F491" s="85" t="str">
        <f>IF('_energy_holiday'!C491="N",'_energy_holiday'!D491, " ")</f>
        <v> </v>
      </c>
    </row>
    <row r="492">
      <c r="A492" s="31">
        <v>20.5</v>
      </c>
      <c r="B492" s="27">
        <f>IF('_energy_holiday'!B492="Y",'_energy_holiday'!D492,"")</f>
        <v>118192.055</v>
      </c>
      <c r="C492" s="30" t="str">
        <f>IF('_energy_holiday'!B492="N",'_energy_holiday'!D492, "")</f>
        <v/>
      </c>
      <c r="D492" s="31">
        <v>20.5</v>
      </c>
      <c r="E492" s="35" t="str">
        <f>IFERROR(IF('_energy_holiday'!C492="Y",'_energy_holiday'!D492, ""), "")</f>
        <v/>
      </c>
      <c r="F492" s="85">
        <f>IF('_energy_holiday'!C492="N",'_energy_holiday'!D492, " ")</f>
        <v>118192.055</v>
      </c>
    </row>
    <row r="493">
      <c r="A493" s="31">
        <v>24.7</v>
      </c>
      <c r="B493" s="27">
        <f>IF('_energy_holiday'!B493="Y",'_energy_holiday'!D493,"")</f>
        <v>120421.32</v>
      </c>
      <c r="C493" s="30" t="str">
        <f>IF('_energy_holiday'!B493="N",'_energy_holiday'!D493, "")</f>
        <v/>
      </c>
      <c r="D493" s="31">
        <v>24.7</v>
      </c>
      <c r="E493" s="35" t="str">
        <f>IFERROR(IF('_energy_holiday'!C493="Y",'_energy_holiday'!D493, ""), "")</f>
        <v/>
      </c>
      <c r="F493" s="85">
        <f>IF('_energy_holiday'!C493="N",'_energy_holiday'!D493, " ")</f>
        <v>120421.32</v>
      </c>
    </row>
    <row r="494">
      <c r="A494" s="31">
        <v>25.7</v>
      </c>
      <c r="B494" s="27" t="str">
        <f>IF('_energy_holiday'!B494="Y",'_energy_holiday'!D494,"")</f>
        <v/>
      </c>
      <c r="C494" s="37">
        <f>IF('_energy_holiday'!B494="N",'_energy_holiday'!D494, "")</f>
        <v>106052.64</v>
      </c>
      <c r="D494" s="31">
        <v>25.7</v>
      </c>
      <c r="E494" s="35" t="str">
        <f>IFERROR(IF('_energy_holiday'!C494="Y",'_energy_holiday'!D494, ""), "")</f>
        <v/>
      </c>
      <c r="F494" s="85">
        <f>IF('_energy_holiday'!C494="N",'_energy_holiday'!D494, " ")</f>
        <v>106052.64</v>
      </c>
    </row>
    <row r="495">
      <c r="A495" s="31">
        <v>20.4</v>
      </c>
      <c r="B495" s="27">
        <f>IF('_energy_holiday'!B495="Y",'_energy_holiday'!D495,"")</f>
        <v>103487.28</v>
      </c>
      <c r="C495" s="30" t="str">
        <f>IF('_energy_holiday'!B495="N",'_energy_holiday'!D495, "")</f>
        <v/>
      </c>
      <c r="D495" s="31">
        <v>20.4</v>
      </c>
      <c r="E495" s="35" t="str">
        <f>IFERROR(IF('_energy_holiday'!C495="Y",'_energy_holiday'!D495, ""), "")</f>
        <v/>
      </c>
      <c r="F495" s="85">
        <f>IF('_energy_holiday'!C495="N",'_energy_holiday'!D495, " ")</f>
        <v>103487.28</v>
      </c>
    </row>
    <row r="496">
      <c r="A496" s="31">
        <v>22.2</v>
      </c>
      <c r="B496" s="27">
        <f>IF('_energy_holiday'!B496="Y",'_energy_holiday'!D496,"")</f>
        <v>119781.135</v>
      </c>
      <c r="C496" s="30" t="str">
        <f>IF('_energy_holiday'!B496="N",'_energy_holiday'!D496, "")</f>
        <v/>
      </c>
      <c r="D496" s="31">
        <v>22.2</v>
      </c>
      <c r="E496" s="35" t="str">
        <f>IFERROR(IF('_energy_holiday'!C496="Y",'_energy_holiday'!D496, ""), "")</f>
        <v/>
      </c>
      <c r="F496" s="85">
        <f>IF('_energy_holiday'!C496="N",'_energy_holiday'!D496, " ")</f>
        <v>119781.135</v>
      </c>
    </row>
    <row r="497">
      <c r="A497" s="31">
        <v>17.2</v>
      </c>
      <c r="B497" s="27">
        <f>IF('_energy_holiday'!B497="Y",'_energy_holiday'!D497,"")</f>
        <v>119611.88</v>
      </c>
      <c r="C497" s="30" t="str">
        <f>IF('_energy_holiday'!B497="N",'_energy_holiday'!D497, "")</f>
        <v/>
      </c>
      <c r="D497" s="31">
        <v>17.2</v>
      </c>
      <c r="E497" s="35" t="str">
        <f>IFERROR(IF('_energy_holiday'!C497="Y",'_energy_holiday'!D497, ""), "")</f>
        <v/>
      </c>
      <c r="F497" s="85">
        <f>IF('_energy_holiday'!C497="N",'_energy_holiday'!D497, " ")</f>
        <v>119611.88</v>
      </c>
    </row>
    <row r="498">
      <c r="A498" s="31">
        <v>17.4</v>
      </c>
      <c r="B498" s="27">
        <f>IF('_energy_holiday'!B498="Y",'_energy_holiday'!D498,"")</f>
        <v>123616.28</v>
      </c>
      <c r="C498" s="30" t="str">
        <f>IF('_energy_holiday'!B498="N",'_energy_holiday'!D498, "")</f>
        <v/>
      </c>
      <c r="D498" s="31">
        <v>17.4</v>
      </c>
      <c r="E498" s="35" t="str">
        <f>IFERROR(IF('_energy_holiday'!C498="Y",'_energy_holiday'!D498, ""), "")</f>
        <v/>
      </c>
      <c r="F498" s="85">
        <f>IF('_energy_holiday'!C498="N",'_energy_holiday'!D498, " ")</f>
        <v>123616.28</v>
      </c>
    </row>
    <row r="499">
      <c r="A499" s="31">
        <v>21.4</v>
      </c>
      <c r="B499" s="27">
        <f>IF('_energy_holiday'!B499="Y",'_energy_holiday'!D499,"")</f>
        <v>120693.53</v>
      </c>
      <c r="C499" s="30" t="str">
        <f>IF('_energy_holiday'!B499="N",'_energy_holiday'!D499, "")</f>
        <v/>
      </c>
      <c r="D499" s="31">
        <v>21.4</v>
      </c>
      <c r="E499" s="35" t="str">
        <f>IFERROR(IF('_energy_holiday'!C499="Y",'_energy_holiday'!D499, ""), "")</f>
        <v/>
      </c>
      <c r="F499" s="85">
        <f>IF('_energy_holiday'!C499="N",'_energy_holiday'!D499, " ")</f>
        <v>120693.53</v>
      </c>
    </row>
    <row r="500">
      <c r="A500" s="31">
        <v>21.6</v>
      </c>
      <c r="B500" s="27">
        <f>IF('_energy_holiday'!B500="Y",'_energy_holiday'!D500,"")</f>
        <v>118800.07</v>
      </c>
      <c r="C500" s="30" t="str">
        <f>IF('_energy_holiday'!B500="N",'_energy_holiday'!D500, "")</f>
        <v/>
      </c>
      <c r="D500" s="31">
        <v>21.6</v>
      </c>
      <c r="E500" s="35" t="str">
        <f>IFERROR(IF('_energy_holiday'!C500="Y",'_energy_holiday'!D500, ""), "")</f>
        <v/>
      </c>
      <c r="F500" s="85">
        <f>IF('_energy_holiday'!C500="N",'_energy_holiday'!D500, " ")</f>
        <v>118800.07</v>
      </c>
    </row>
    <row r="501">
      <c r="A501" s="31">
        <v>21.7</v>
      </c>
      <c r="B501" s="27">
        <f>IF('_energy_holiday'!B501="Y",'_energy_holiday'!D501,"")</f>
        <v>101945.995</v>
      </c>
      <c r="C501" s="30" t="str">
        <f>IF('_energy_holiday'!B501="N",'_energy_holiday'!D501, "")</f>
        <v/>
      </c>
      <c r="D501" s="31">
        <v>21.7</v>
      </c>
      <c r="E501" s="35" t="str">
        <f>IFERROR(IF('_energy_holiday'!C501="Y",'_energy_holiday'!D501, ""), "")</f>
        <v/>
      </c>
      <c r="F501" s="85">
        <f>IF('_energy_holiday'!C501="N",'_energy_holiday'!D501, " ")</f>
        <v>101945.995</v>
      </c>
    </row>
    <row r="502">
      <c r="A502" s="31">
        <v>22.0</v>
      </c>
      <c r="B502" s="27">
        <f>IF('_energy_holiday'!B502="Y",'_energy_holiday'!D502,"")</f>
        <v>99697.62</v>
      </c>
      <c r="C502" s="30" t="str">
        <f>IF('_energy_holiday'!B502="N",'_energy_holiday'!D502, "")</f>
        <v/>
      </c>
      <c r="D502" s="31">
        <v>22.0</v>
      </c>
      <c r="E502" s="35" t="str">
        <f>IFERROR(IF('_energy_holiday'!C502="Y",'_energy_holiday'!D502, ""), "")</f>
        <v/>
      </c>
      <c r="F502" s="85">
        <f>IF('_energy_holiday'!C502="N",'_energy_holiday'!D502, " ")</f>
        <v>99697.62</v>
      </c>
    </row>
    <row r="503">
      <c r="A503" s="31">
        <v>19.6</v>
      </c>
      <c r="B503" s="27">
        <f>IF('_energy_holiday'!B503="Y",'_energy_holiday'!D503,"")</f>
        <v>121182.695</v>
      </c>
      <c r="C503" s="30" t="str">
        <f>IF('_energy_holiday'!B503="N",'_energy_holiday'!D503, "")</f>
        <v/>
      </c>
      <c r="D503" s="31">
        <v>19.6</v>
      </c>
      <c r="E503" s="35" t="str">
        <f>IFERROR(IF('_energy_holiday'!C503="Y",'_energy_holiday'!D503, ""), "")</f>
        <v/>
      </c>
      <c r="F503" s="85">
        <f>IF('_energy_holiday'!C503="N",'_energy_holiday'!D503, " ")</f>
        <v>121182.695</v>
      </c>
    </row>
    <row r="504">
      <c r="A504" s="31">
        <v>17.1</v>
      </c>
      <c r="B504" s="27">
        <f>IF('_energy_holiday'!B504="Y",'_energy_holiday'!D504,"")</f>
        <v>124209.405</v>
      </c>
      <c r="C504" s="30" t="str">
        <f>IF('_energy_holiday'!B504="N",'_energy_holiday'!D504, "")</f>
        <v/>
      </c>
      <c r="D504" s="31">
        <v>17.1</v>
      </c>
      <c r="E504" s="35" t="str">
        <f>IFERROR(IF('_energy_holiday'!C504="Y",'_energy_holiday'!D504, ""), "")</f>
        <v/>
      </c>
      <c r="F504" s="85">
        <f>IF('_energy_holiday'!C504="N",'_energy_holiday'!D504, " ")</f>
        <v>124209.405</v>
      </c>
    </row>
    <row r="505">
      <c r="A505" s="31">
        <v>19.3</v>
      </c>
      <c r="B505" s="27">
        <f>IF('_energy_holiday'!B505="Y",'_energy_holiday'!D505,"")</f>
        <v>124352.215</v>
      </c>
      <c r="C505" s="30" t="str">
        <f>IF('_energy_holiday'!B505="N",'_energy_holiday'!D505, "")</f>
        <v/>
      </c>
      <c r="D505" s="31">
        <v>19.3</v>
      </c>
      <c r="E505" s="35" t="str">
        <f>IFERROR(IF('_energy_holiday'!C505="Y",'_energy_holiday'!D505, ""), "")</f>
        <v/>
      </c>
      <c r="F505" s="85">
        <f>IF('_energy_holiday'!C505="N",'_energy_holiday'!D505, " ")</f>
        <v>124352.215</v>
      </c>
    </row>
    <row r="506">
      <c r="A506" s="31">
        <v>18.4</v>
      </c>
      <c r="B506" s="27">
        <f>IF('_energy_holiday'!B506="Y",'_energy_holiday'!D506,"")</f>
        <v>124392.29</v>
      </c>
      <c r="C506" s="30" t="str">
        <f>IF('_energy_holiday'!B506="N",'_energy_holiday'!D506, "")</f>
        <v/>
      </c>
      <c r="D506" s="31">
        <v>18.4</v>
      </c>
      <c r="E506" s="35" t="str">
        <f>IFERROR(IF('_energy_holiday'!C506="Y",'_energy_holiday'!D506, ""), "")</f>
        <v/>
      </c>
      <c r="F506" s="85">
        <f>IF('_energy_holiday'!C506="N",'_energy_holiday'!D506, " ")</f>
        <v>124392.29</v>
      </c>
    </row>
    <row r="507">
      <c r="A507" s="31">
        <v>17.4</v>
      </c>
      <c r="B507" s="27">
        <f>IF('_energy_holiday'!B507="Y",'_energy_holiday'!D507,"")</f>
        <v>127705.84</v>
      </c>
      <c r="C507" s="30" t="str">
        <f>IF('_energy_holiday'!B507="N",'_energy_holiday'!D507, "")</f>
        <v/>
      </c>
      <c r="D507" s="31">
        <v>17.4</v>
      </c>
      <c r="E507" s="35" t="str">
        <f>IFERROR(IF('_energy_holiday'!C507="Y",'_energy_holiday'!D507, ""), "")</f>
        <v/>
      </c>
      <c r="F507" s="85">
        <f>IF('_energy_holiday'!C507="N",'_energy_holiday'!D507, " ")</f>
        <v>127705.84</v>
      </c>
    </row>
    <row r="508">
      <c r="A508" s="31">
        <v>18.5</v>
      </c>
      <c r="B508" s="27">
        <f>IF('_energy_holiday'!B508="Y",'_energy_holiday'!D508,"")</f>
        <v>112336.78</v>
      </c>
      <c r="C508" s="30" t="str">
        <f>IF('_energy_holiday'!B508="N",'_energy_holiday'!D508, "")</f>
        <v/>
      </c>
      <c r="D508" s="31">
        <v>18.5</v>
      </c>
      <c r="E508" s="35" t="str">
        <f>IFERROR(IF('_energy_holiday'!C508="Y",'_energy_holiday'!D508, ""), "")</f>
        <v/>
      </c>
      <c r="F508" s="85">
        <f>IF('_energy_holiday'!C508="N",'_energy_holiday'!D508, " ")</f>
        <v>112336.78</v>
      </c>
    </row>
    <row r="509">
      <c r="A509" s="31">
        <v>22.2</v>
      </c>
      <c r="B509" s="27">
        <f>IF('_energy_holiday'!B509="Y",'_energy_holiday'!D509,"")</f>
        <v>101618.98</v>
      </c>
      <c r="C509" s="30" t="str">
        <f>IF('_energy_holiday'!B509="N",'_energy_holiday'!D509, "")</f>
        <v/>
      </c>
      <c r="D509" s="31">
        <v>22.2</v>
      </c>
      <c r="E509" s="35" t="str">
        <f>IFERROR(IF('_energy_holiday'!C509="Y",'_energy_holiday'!D509, ""), "")</f>
        <v/>
      </c>
      <c r="F509" s="85">
        <f>IF('_energy_holiday'!C509="N",'_energy_holiday'!D509, " ")</f>
        <v>101618.98</v>
      </c>
    </row>
    <row r="510">
      <c r="A510" s="31">
        <v>17.2</v>
      </c>
      <c r="B510" s="27">
        <f>IF('_energy_holiday'!B510="Y",'_energy_holiday'!D510,"")</f>
        <v>121424.42</v>
      </c>
      <c r="C510" s="30" t="str">
        <f>IF('_energy_holiday'!B510="N",'_energy_holiday'!D510, "")</f>
        <v/>
      </c>
      <c r="D510" s="31">
        <v>17.2</v>
      </c>
      <c r="E510" s="35" t="str">
        <f>IFERROR(IF('_energy_holiday'!C510="Y",'_energy_holiday'!D510, ""), "")</f>
        <v/>
      </c>
      <c r="F510" s="85">
        <f>IF('_energy_holiday'!C510="N",'_energy_holiday'!D510, " ")</f>
        <v>121424.42</v>
      </c>
    </row>
    <row r="511">
      <c r="A511" s="31">
        <v>15.8</v>
      </c>
      <c r="B511" s="27">
        <f>IF('_energy_holiday'!B511="Y",'_energy_holiday'!D511,"")</f>
        <v>131916.405</v>
      </c>
      <c r="C511" s="30" t="str">
        <f>IF('_energy_holiday'!B511="N",'_energy_holiday'!D511, "")</f>
        <v/>
      </c>
      <c r="D511" s="31">
        <v>15.8</v>
      </c>
      <c r="E511" s="35" t="str">
        <f>IFERROR(IF('_energy_holiday'!C511="Y",'_energy_holiday'!D511, ""), "")</f>
        <v/>
      </c>
      <c r="F511" s="85">
        <f>IF('_energy_holiday'!C511="N",'_energy_holiday'!D511, " ")</f>
        <v>131916.405</v>
      </c>
    </row>
    <row r="512">
      <c r="A512" s="31">
        <v>15.6</v>
      </c>
      <c r="B512" s="27">
        <f>IF('_energy_holiday'!B512="Y",'_energy_holiday'!D512,"")</f>
        <v>132170.05</v>
      </c>
      <c r="C512" s="30" t="str">
        <f>IF('_energy_holiday'!B512="N",'_energy_holiday'!D512, "")</f>
        <v/>
      </c>
      <c r="D512" s="31">
        <v>15.6</v>
      </c>
      <c r="E512" s="35" t="str">
        <f>IFERROR(IF('_energy_holiday'!C512="Y",'_energy_holiday'!D512, ""), "")</f>
        <v/>
      </c>
      <c r="F512" s="85">
        <f>IF('_energy_holiday'!C512="N",'_energy_holiday'!D512, " ")</f>
        <v>132170.05</v>
      </c>
    </row>
    <row r="513">
      <c r="A513" s="31">
        <v>12.5</v>
      </c>
      <c r="B513" s="27">
        <f>IF('_energy_holiday'!B513="Y",'_energy_holiday'!D513,"")</f>
        <v>137080.875</v>
      </c>
      <c r="C513" s="30" t="str">
        <f>IF('_energy_holiday'!B513="N",'_energy_holiday'!D513, "")</f>
        <v/>
      </c>
      <c r="D513" s="31">
        <v>12.5</v>
      </c>
      <c r="E513" s="35" t="str">
        <f>IFERROR(IF('_energy_holiday'!C513="Y",'_energy_holiday'!D513, ""), "")</f>
        <v/>
      </c>
      <c r="F513" s="85">
        <f>IF('_energy_holiday'!C513="N",'_energy_holiday'!D513, " ")</f>
        <v>137080.875</v>
      </c>
    </row>
    <row r="514">
      <c r="A514" s="31">
        <v>14.4</v>
      </c>
      <c r="B514" s="27">
        <f>IF('_energy_holiday'!B514="Y",'_energy_holiday'!D514,"")</f>
        <v>134317.62</v>
      </c>
      <c r="C514" s="30" t="str">
        <f>IF('_energy_holiday'!B514="N",'_energy_holiday'!D514, "")</f>
        <v/>
      </c>
      <c r="D514" s="31">
        <v>14.4</v>
      </c>
      <c r="E514" s="35" t="str">
        <f>IFERROR(IF('_energy_holiday'!C514="Y",'_energy_holiday'!D514, ""), "")</f>
        <v/>
      </c>
      <c r="F514" s="85">
        <f>IF('_energy_holiday'!C514="N",'_energy_holiday'!D514, " ")</f>
        <v>134317.62</v>
      </c>
    </row>
    <row r="515">
      <c r="A515" s="31">
        <v>13.2</v>
      </c>
      <c r="B515" s="27">
        <f>IF('_energy_holiday'!B515="Y",'_energy_holiday'!D515,"")</f>
        <v>119938.795</v>
      </c>
      <c r="C515" s="30" t="str">
        <f>IF('_energy_holiday'!B515="N",'_energy_holiday'!D515, "")</f>
        <v/>
      </c>
      <c r="D515" s="31">
        <v>13.2</v>
      </c>
      <c r="E515" s="35" t="str">
        <f>IFERROR(IF('_energy_holiday'!C515="Y",'_energy_holiday'!D515, ""), "")</f>
        <v/>
      </c>
      <c r="F515" s="85">
        <f>IF('_energy_holiday'!C515="N",'_energy_holiday'!D515, " ")</f>
        <v>119938.795</v>
      </c>
    </row>
    <row r="516">
      <c r="A516" s="31">
        <v>13.9</v>
      </c>
      <c r="B516" s="27">
        <f>IF('_energy_holiday'!B516="Y",'_energy_holiday'!D516,"")</f>
        <v>118751.965</v>
      </c>
      <c r="C516" s="30" t="str">
        <f>IF('_energy_holiday'!B516="N",'_energy_holiday'!D516, "")</f>
        <v/>
      </c>
      <c r="D516" s="31">
        <v>13.9</v>
      </c>
      <c r="E516" s="35" t="str">
        <f>IFERROR(IF('_energy_holiday'!C516="Y",'_energy_holiday'!D516, ""), "")</f>
        <v/>
      </c>
      <c r="F516" s="85">
        <f>IF('_energy_holiday'!C516="N",'_energy_holiday'!D516, " ")</f>
        <v>118751.965</v>
      </c>
    </row>
    <row r="517">
      <c r="A517" s="31">
        <v>15.4</v>
      </c>
      <c r="B517" s="27">
        <f>IF('_energy_holiday'!B517="Y",'_energy_holiday'!D517,"")</f>
        <v>134983.955</v>
      </c>
      <c r="C517" s="30" t="str">
        <f>IF('_energy_holiday'!B517="N",'_energy_holiday'!D517, "")</f>
        <v/>
      </c>
      <c r="D517" s="31">
        <v>15.4</v>
      </c>
      <c r="E517" s="35" t="str">
        <f>IFERROR(IF('_energy_holiday'!C517="Y",'_energy_holiday'!D517, ""), "")</f>
        <v/>
      </c>
      <c r="F517" s="85">
        <f>IF('_energy_holiday'!C517="N",'_energy_holiday'!D517, " ")</f>
        <v>134983.955</v>
      </c>
    </row>
    <row r="518">
      <c r="A518" s="31">
        <v>17.4</v>
      </c>
      <c r="B518" s="27">
        <f>IF('_energy_holiday'!B518="Y",'_energy_holiday'!D518,"")</f>
        <v>140402.15</v>
      </c>
      <c r="C518" s="30" t="str">
        <f>IF('_energy_holiday'!B518="N",'_energy_holiday'!D518, "")</f>
        <v/>
      </c>
      <c r="D518" s="31">
        <v>17.4</v>
      </c>
      <c r="E518" s="35" t="str">
        <f>IFERROR(IF('_energy_holiday'!C518="Y",'_energy_holiday'!D518, ""), "")</f>
        <v/>
      </c>
      <c r="F518" s="85">
        <f>IF('_energy_holiday'!C518="N",'_energy_holiday'!D518, " ")</f>
        <v>140402.15</v>
      </c>
    </row>
    <row r="519">
      <c r="A519" s="31">
        <v>17.0</v>
      </c>
      <c r="B519" s="27" t="str">
        <f>IF('_energy_holiday'!B519="Y",'_energy_holiday'!D519,"")</f>
        <v/>
      </c>
      <c r="C519" s="30" t="str">
        <f>IF('_energy_holiday'!B519="N",'_energy_holiday'!D519, "")</f>
        <v/>
      </c>
      <c r="D519" s="31">
        <v>17.0</v>
      </c>
      <c r="E519" s="35" t="str">
        <f>IFERROR(IF('_energy_holiday'!C519="Y",'_energy_holiday'!D519, ""), "")</f>
        <v/>
      </c>
      <c r="F519" s="85" t="str">
        <f>IF('_energy_holiday'!C519="N",'_energy_holiday'!D519, " ")</f>
        <v> </v>
      </c>
    </row>
    <row r="520">
      <c r="A520" s="31">
        <v>12.8</v>
      </c>
      <c r="B520" s="27" t="str">
        <f>IF('_energy_holiday'!B520="Y",'_energy_holiday'!D520,"")</f>
        <v/>
      </c>
      <c r="C520" s="30" t="str">
        <f>IF('_energy_holiday'!B520="N",'_energy_holiday'!D520, "")</f>
        <v/>
      </c>
      <c r="D520" s="31">
        <v>12.8</v>
      </c>
      <c r="E520" s="35" t="str">
        <f>IFERROR(IF('_energy_holiday'!C520="Y",'_energy_holiday'!D520, ""), "")</f>
        <v/>
      </c>
      <c r="F520" s="85" t="str">
        <f>IF('_energy_holiday'!C520="N",'_energy_holiday'!D520, " ")</f>
        <v> </v>
      </c>
    </row>
    <row r="521">
      <c r="A521" s="31">
        <v>14.1</v>
      </c>
      <c r="B521" s="27" t="str">
        <f>IF('_energy_holiday'!B521="Y",'_energy_holiday'!D521,"")</f>
        <v/>
      </c>
      <c r="C521" s="30" t="str">
        <f>IF('_energy_holiday'!B521="N",'_energy_holiday'!D521, "")</f>
        <v/>
      </c>
      <c r="D521" s="31">
        <v>14.1</v>
      </c>
      <c r="E521" s="35" t="str">
        <f>IFERROR(IF('_energy_holiday'!C521="Y",'_energy_holiday'!D521, ""), "")</f>
        <v/>
      </c>
      <c r="F521" s="85" t="str">
        <f>IF('_energy_holiday'!C521="N",'_energy_holiday'!D521, " ")</f>
        <v> </v>
      </c>
    </row>
    <row r="522">
      <c r="A522" s="31">
        <v>13.4</v>
      </c>
      <c r="B522" s="27" t="str">
        <f>IF('_energy_holiday'!B522="Y",'_energy_holiday'!D522,"")</f>
        <v/>
      </c>
      <c r="C522" s="30" t="str">
        <f>IF('_energy_holiday'!B522="N",'_energy_holiday'!D522, "")</f>
        <v/>
      </c>
      <c r="D522" s="31">
        <v>13.4</v>
      </c>
      <c r="E522" s="35" t="str">
        <f>IFERROR(IF('_energy_holiday'!C522="Y",'_energy_holiday'!D522, ""), "")</f>
        <v/>
      </c>
      <c r="F522" s="85" t="str">
        <f>IF('_energy_holiday'!C522="N",'_energy_holiday'!D522, " ")</f>
        <v> </v>
      </c>
    </row>
    <row r="523">
      <c r="A523" s="31">
        <v>14.1</v>
      </c>
      <c r="B523" s="27" t="str">
        <f>IF('_energy_holiday'!B523="Y",'_energy_holiday'!D523,"")</f>
        <v/>
      </c>
      <c r="C523" s="30" t="str">
        <f>IF('_energy_holiday'!B523="N",'_energy_holiday'!D523, "")</f>
        <v/>
      </c>
      <c r="D523" s="31">
        <v>14.1</v>
      </c>
      <c r="E523" s="35" t="str">
        <f>IFERROR(IF('_energy_holiday'!C523="Y",'_energy_holiday'!D523, ""), "")</f>
        <v/>
      </c>
      <c r="F523" s="85" t="str">
        <f>IF('_energy_holiday'!C523="N",'_energy_holiday'!D523, " ")</f>
        <v> </v>
      </c>
    </row>
    <row r="524">
      <c r="A524" s="31">
        <v>14.5</v>
      </c>
      <c r="B524" s="27">
        <f>IF('_energy_holiday'!B524="Y",'_energy_holiday'!D524,"")</f>
        <v>134829.755</v>
      </c>
      <c r="C524" s="30" t="str">
        <f>IF('_energy_holiday'!B524="N",'_energy_holiday'!D524, "")</f>
        <v/>
      </c>
      <c r="D524" s="31">
        <v>14.5</v>
      </c>
      <c r="E524" s="35" t="str">
        <f>IFERROR(IF('_energy_holiday'!C524="Y",'_energy_holiday'!D524, ""), "")</f>
        <v/>
      </c>
      <c r="F524" s="85">
        <f>IF('_energy_holiday'!C524="N",'_energy_holiday'!D524, " ")</f>
        <v>134829.755</v>
      </c>
    </row>
    <row r="525">
      <c r="A525" s="31">
        <v>15.3</v>
      </c>
      <c r="B525" s="27" t="str">
        <f>IF('_energy_holiday'!B525="Y",'_energy_holiday'!D525,"")</f>
        <v/>
      </c>
      <c r="C525" s="37">
        <f>IF('_energy_holiday'!B525="N",'_energy_holiday'!D525, "")</f>
        <v>135306.005</v>
      </c>
      <c r="D525" s="31">
        <v>15.3</v>
      </c>
      <c r="E525" s="35" t="str">
        <f>IFERROR(IF('_energy_holiday'!C525="Y",'_energy_holiday'!D525, ""), "")</f>
        <v/>
      </c>
      <c r="F525" s="85">
        <f>IF('_energy_holiday'!C525="N",'_energy_holiday'!D525, " ")</f>
        <v>135306.005</v>
      </c>
    </row>
    <row r="526">
      <c r="A526" s="31">
        <v>14.7</v>
      </c>
      <c r="B526" s="27">
        <f>IF('_energy_holiday'!B526="Y",'_energy_holiday'!D526,"")</f>
        <v>137305.355</v>
      </c>
      <c r="C526" s="30" t="str">
        <f>IF('_energy_holiday'!B526="N",'_energy_holiday'!D526, "")</f>
        <v/>
      </c>
      <c r="D526" s="31">
        <v>14.7</v>
      </c>
      <c r="E526" s="35" t="str">
        <f>IFERROR(IF('_energy_holiday'!C526="Y",'_energy_holiday'!D526, ""), "")</f>
        <v/>
      </c>
      <c r="F526" s="85">
        <f>IF('_energy_holiday'!C526="N",'_energy_holiday'!D526, " ")</f>
        <v>137305.355</v>
      </c>
    </row>
    <row r="527">
      <c r="A527" s="31">
        <v>17.5</v>
      </c>
      <c r="B527" s="27">
        <f>IF('_energy_holiday'!B527="Y",'_energy_holiday'!D527,"")</f>
        <v>132859.305</v>
      </c>
      <c r="C527" s="30" t="str">
        <f>IF('_energy_holiday'!B527="N",'_energy_holiday'!D527, "")</f>
        <v/>
      </c>
      <c r="D527" s="31">
        <v>17.5</v>
      </c>
      <c r="E527" s="35" t="str">
        <f>IFERROR(IF('_energy_holiday'!C527="Y",'_energy_holiday'!D527, ""), "")</f>
        <v/>
      </c>
      <c r="F527" s="85">
        <f>IF('_energy_holiday'!C527="N",'_energy_holiday'!D527, " ")</f>
        <v>132859.305</v>
      </c>
    </row>
    <row r="528">
      <c r="A528" s="31">
        <v>15.8</v>
      </c>
      <c r="B528" s="27">
        <f>IF('_energy_holiday'!B528="Y",'_energy_holiday'!D528,"")</f>
        <v>132209.515</v>
      </c>
      <c r="C528" s="30" t="str">
        <f>IF('_energy_holiday'!B528="N",'_energy_holiday'!D528, "")</f>
        <v/>
      </c>
      <c r="D528" s="31">
        <v>15.8</v>
      </c>
      <c r="E528" s="35" t="str">
        <f>IFERROR(IF('_energy_holiday'!C528="Y",'_energy_holiday'!D528, ""), "")</f>
        <v/>
      </c>
      <c r="F528" s="85">
        <f>IF('_energy_holiday'!C528="N",'_energy_holiday'!D528, " ")</f>
        <v>132209.515</v>
      </c>
    </row>
    <row r="529">
      <c r="A529" s="31">
        <v>13.5</v>
      </c>
      <c r="B529" s="27">
        <f>IF('_energy_holiday'!B529="Y",'_energy_holiday'!D529,"")</f>
        <v>120753.43</v>
      </c>
      <c r="C529" s="30" t="str">
        <f>IF('_energy_holiday'!B529="N",'_energy_holiday'!D529, "")</f>
        <v/>
      </c>
      <c r="D529" s="31">
        <v>13.5</v>
      </c>
      <c r="E529" s="35" t="str">
        <f>IFERROR(IF('_energy_holiday'!C529="Y",'_energy_holiday'!D529, ""), "")</f>
        <v/>
      </c>
      <c r="F529" s="85">
        <f>IF('_energy_holiday'!C529="N",'_energy_holiday'!D529, " ")</f>
        <v>120753.43</v>
      </c>
    </row>
    <row r="530">
      <c r="A530" s="31">
        <v>13.8</v>
      </c>
      <c r="B530" s="27">
        <f>IF('_energy_holiday'!B530="Y",'_energy_holiday'!D530,"")</f>
        <v>122771.53</v>
      </c>
      <c r="C530" s="30" t="str">
        <f>IF('_energy_holiday'!B530="N",'_energy_holiday'!D530, "")</f>
        <v/>
      </c>
      <c r="D530" s="31">
        <v>13.8</v>
      </c>
      <c r="E530" s="35" t="str">
        <f>IFERROR(IF('_energy_holiday'!C530="Y",'_energy_holiday'!D530, ""), "")</f>
        <v/>
      </c>
      <c r="F530" s="85">
        <f>IF('_energy_holiday'!C530="N",'_energy_holiday'!D530, " ")</f>
        <v>122771.53</v>
      </c>
    </row>
    <row r="531">
      <c r="A531" s="31">
        <v>13.4</v>
      </c>
      <c r="B531" s="27">
        <f>IF('_energy_holiday'!B531="Y",'_energy_holiday'!D531,"")</f>
        <v>122106.95</v>
      </c>
      <c r="C531" s="30" t="str">
        <f>IF('_energy_holiday'!B531="N",'_energy_holiday'!D531, "")</f>
        <v/>
      </c>
      <c r="D531" s="31">
        <v>13.4</v>
      </c>
      <c r="E531" s="35">
        <f>IFERROR(IF('_energy_holiday'!C531="Y",'_energy_holiday'!D531, ""), "")</f>
        <v>122106.95</v>
      </c>
      <c r="F531" s="85" t="str">
        <f>IF('_energy_holiday'!C531="N",'_energy_holiday'!D531, " ")</f>
        <v> </v>
      </c>
    </row>
    <row r="532">
      <c r="A532" s="31">
        <v>15.6</v>
      </c>
      <c r="B532" s="27">
        <f>IF('_energy_holiday'!B532="Y",'_energy_holiday'!D532,"")</f>
        <v>138466.56</v>
      </c>
      <c r="C532" s="30" t="str">
        <f>IF('_energy_holiday'!B532="N",'_energy_holiday'!D532, "")</f>
        <v/>
      </c>
      <c r="D532" s="31">
        <v>15.6</v>
      </c>
      <c r="E532" s="35" t="str">
        <f>IFERROR(IF('_energy_holiday'!C532="Y",'_energy_holiday'!D532, ""), "")</f>
        <v/>
      </c>
      <c r="F532" s="85">
        <f>IF('_energy_holiday'!C532="N",'_energy_holiday'!D532, " ")</f>
        <v>138466.56</v>
      </c>
    </row>
    <row r="533">
      <c r="A533" s="31">
        <v>17.9</v>
      </c>
      <c r="B533" s="27">
        <f>IF('_energy_holiday'!B533="Y",'_energy_holiday'!D533,"")</f>
        <v>140904.59</v>
      </c>
      <c r="C533" s="30" t="str">
        <f>IF('_energy_holiday'!B533="N",'_energy_holiday'!D533, "")</f>
        <v/>
      </c>
      <c r="D533" s="31">
        <v>17.9</v>
      </c>
      <c r="E533" s="35" t="str">
        <f>IFERROR(IF('_energy_holiday'!C533="Y",'_energy_holiday'!D533, ""), "")</f>
        <v/>
      </c>
      <c r="F533" s="85">
        <f>IF('_energy_holiday'!C533="N",'_energy_holiday'!D533, " ")</f>
        <v>140904.59</v>
      </c>
    </row>
    <row r="534">
      <c r="A534" s="31">
        <v>14.3</v>
      </c>
      <c r="B534" s="27">
        <f>IF('_energy_holiday'!B534="Y",'_energy_holiday'!D534,"")</f>
        <v>140741.165</v>
      </c>
      <c r="C534" s="30" t="str">
        <f>IF('_energy_holiday'!B534="N",'_energy_holiday'!D534, "")</f>
        <v/>
      </c>
      <c r="D534" s="31">
        <v>14.3</v>
      </c>
      <c r="E534" s="35" t="str">
        <f>IFERROR(IF('_energy_holiday'!C534="Y",'_energy_holiday'!D534, ""), "")</f>
        <v/>
      </c>
      <c r="F534" s="85">
        <f>IF('_energy_holiday'!C534="N",'_energy_holiday'!D534, " ")</f>
        <v>140741.165</v>
      </c>
    </row>
    <row r="535">
      <c r="A535" s="31">
        <v>15.1</v>
      </c>
      <c r="B535" s="27">
        <f>IF('_energy_holiday'!B535="Y",'_energy_holiday'!D535,"")</f>
        <v>138023.11</v>
      </c>
      <c r="C535" s="30" t="str">
        <f>IF('_energy_holiday'!B535="N",'_energy_holiday'!D535, "")</f>
        <v/>
      </c>
      <c r="D535" s="31">
        <v>15.1</v>
      </c>
      <c r="E535" s="35" t="str">
        <f>IFERROR(IF('_energy_holiday'!C535="Y",'_energy_holiday'!D535, ""), "")</f>
        <v/>
      </c>
      <c r="F535" s="85">
        <f>IF('_energy_holiday'!C535="N",'_energy_holiday'!D535, " ")</f>
        <v>138023.11</v>
      </c>
    </row>
    <row r="536">
      <c r="A536" s="31">
        <v>12.7</v>
      </c>
      <c r="B536" s="27">
        <f>IF('_energy_holiday'!B536="Y",'_energy_holiday'!D536,"")</f>
        <v>123162.185</v>
      </c>
      <c r="C536" s="30" t="str">
        <f>IF('_energy_holiday'!B536="N",'_energy_holiday'!D536, "")</f>
        <v/>
      </c>
      <c r="D536" s="31">
        <v>12.7</v>
      </c>
      <c r="E536" s="35" t="str">
        <f>IFERROR(IF('_energy_holiday'!C536="Y",'_energy_holiday'!D536, ""), "")</f>
        <v/>
      </c>
      <c r="F536" s="85">
        <f>IF('_energy_holiday'!C536="N",'_energy_holiday'!D536, " ")</f>
        <v>123162.185</v>
      </c>
    </row>
    <row r="537">
      <c r="A537" s="31">
        <v>13.5</v>
      </c>
      <c r="B537" s="27">
        <f>IF('_energy_holiday'!B537="Y",'_energy_holiday'!D537,"")</f>
        <v>119662.165</v>
      </c>
      <c r="C537" s="30" t="str">
        <f>IF('_energy_holiday'!B537="N",'_energy_holiday'!D537, "")</f>
        <v/>
      </c>
      <c r="D537" s="31">
        <v>13.5</v>
      </c>
      <c r="E537" s="35" t="str">
        <f>IFERROR(IF('_energy_holiday'!C537="Y",'_energy_holiday'!D537, ""), "")</f>
        <v/>
      </c>
      <c r="F537" s="85">
        <f>IF('_energy_holiday'!C537="N",'_energy_holiday'!D537, " ")</f>
        <v>119662.165</v>
      </c>
    </row>
    <row r="538">
      <c r="A538" s="31">
        <v>13.2</v>
      </c>
      <c r="B538" s="27">
        <f>IF('_energy_holiday'!B538="Y",'_energy_holiday'!D538,"")</f>
        <v>134435.115</v>
      </c>
      <c r="C538" s="30" t="str">
        <f>IF('_energy_holiday'!B538="N",'_energy_holiday'!D538, "")</f>
        <v/>
      </c>
      <c r="D538" s="31">
        <v>13.2</v>
      </c>
      <c r="E538" s="35" t="str">
        <f>IFERROR(IF('_energy_holiday'!C538="Y",'_energy_holiday'!D538, ""), "")</f>
        <v/>
      </c>
      <c r="F538" s="85">
        <f>IF('_energy_holiday'!C538="N",'_energy_holiday'!D538, " ")</f>
        <v>134435.115</v>
      </c>
    </row>
    <row r="539">
      <c r="A539" s="31">
        <v>14.7</v>
      </c>
      <c r="B539" s="27">
        <f>IF('_energy_holiday'!B539="Y",'_energy_holiday'!D539,"")</f>
        <v>137511.315</v>
      </c>
      <c r="C539" s="30" t="str">
        <f>IF('_energy_holiday'!B539="N",'_energy_holiday'!D539, "")</f>
        <v/>
      </c>
      <c r="D539" s="31">
        <v>14.7</v>
      </c>
      <c r="E539" s="35" t="str">
        <f>IFERROR(IF('_energy_holiday'!C539="Y",'_energy_holiday'!D539, ""), "")</f>
        <v/>
      </c>
      <c r="F539" s="85">
        <f>IF('_energy_holiday'!C539="N",'_energy_holiday'!D539, " ")</f>
        <v>137511.315</v>
      </c>
    </row>
    <row r="540">
      <c r="A540" s="31">
        <v>15.4</v>
      </c>
      <c r="B540" s="27">
        <f>IF('_energy_holiday'!B540="Y",'_energy_holiday'!D540,"")</f>
        <v>133813.285</v>
      </c>
      <c r="C540" s="30" t="str">
        <f>IF('_energy_holiday'!B540="N",'_energy_holiday'!D540, "")</f>
        <v/>
      </c>
      <c r="D540" s="31">
        <v>15.4</v>
      </c>
      <c r="E540" s="35" t="str">
        <f>IFERROR(IF('_energy_holiday'!C540="Y",'_energy_holiday'!D540, ""), "")</f>
        <v/>
      </c>
      <c r="F540" s="85">
        <f>IF('_energy_holiday'!C540="N",'_energy_holiday'!D540, " ")</f>
        <v>133813.285</v>
      </c>
    </row>
    <row r="541">
      <c r="A541" s="31">
        <v>14.8</v>
      </c>
      <c r="B541" s="27">
        <f>IF('_energy_holiday'!B541="Y",'_energy_holiday'!D541,"")</f>
        <v>136740.005</v>
      </c>
      <c r="C541" s="30" t="str">
        <f>IF('_energy_holiday'!B541="N",'_energy_holiday'!D541, "")</f>
        <v/>
      </c>
      <c r="D541" s="31">
        <v>14.8</v>
      </c>
      <c r="E541" s="35" t="str">
        <f>IFERROR(IF('_energy_holiday'!C541="Y",'_energy_holiday'!D541, ""), "")</f>
        <v/>
      </c>
      <c r="F541" s="85">
        <f>IF('_energy_holiday'!C541="N",'_energy_holiday'!D541, " ")</f>
        <v>136740.005</v>
      </c>
    </row>
    <row r="542">
      <c r="A542" s="31">
        <v>10.7</v>
      </c>
      <c r="B542" s="27" t="str">
        <f>IF('_energy_holiday'!B542="Y",'_energy_holiday'!D542,"")</f>
        <v/>
      </c>
      <c r="C542" s="37">
        <f>IF('_energy_holiday'!B542="N",'_energy_holiday'!D542, "")</f>
        <v>144658.38</v>
      </c>
      <c r="D542" s="31">
        <v>10.7</v>
      </c>
      <c r="E542" s="35" t="str">
        <f>IFERROR(IF('_energy_holiday'!C542="Y",'_energy_holiday'!D542, ""), "")</f>
        <v/>
      </c>
      <c r="F542" s="85">
        <f>IF('_energy_holiday'!C542="N",'_energy_holiday'!D542, " ")</f>
        <v>144658.38</v>
      </c>
    </row>
    <row r="543">
      <c r="A543" s="31">
        <v>12.7</v>
      </c>
      <c r="B543" s="27" t="str">
        <f>IF('_energy_holiday'!B543="Y",'_energy_holiday'!D543,"")</f>
        <v/>
      </c>
      <c r="C543" s="37">
        <f>IF('_energy_holiday'!B543="N",'_energy_holiday'!D543, "")</f>
        <v>131730.835</v>
      </c>
      <c r="D543" s="31">
        <v>12.7</v>
      </c>
      <c r="E543" s="35" t="str">
        <f>IFERROR(IF('_energy_holiday'!C543="Y",'_energy_holiday'!D543, ""), "")</f>
        <v/>
      </c>
      <c r="F543" s="85">
        <f>IF('_energy_holiday'!C543="N",'_energy_holiday'!D543, " ")</f>
        <v>131730.835</v>
      </c>
    </row>
    <row r="544">
      <c r="A544" s="31">
        <v>11.1</v>
      </c>
      <c r="B544" s="27" t="str">
        <f>IF('_energy_holiday'!B544="Y",'_energy_holiday'!D544,"")</f>
        <v/>
      </c>
      <c r="C544" s="37">
        <f>IF('_energy_holiday'!B544="N",'_energy_holiday'!D544, "")</f>
        <v>126455.935</v>
      </c>
      <c r="D544" s="31">
        <v>11.1</v>
      </c>
      <c r="E544" s="35" t="str">
        <f>IFERROR(IF('_energy_holiday'!C544="Y",'_energy_holiday'!D544, ""), "")</f>
        <v/>
      </c>
      <c r="F544" s="85">
        <f>IF('_energy_holiday'!C544="N",'_energy_holiday'!D544, " ")</f>
        <v>126455.935</v>
      </c>
    </row>
    <row r="545">
      <c r="A545" s="31">
        <v>10.6</v>
      </c>
      <c r="B545" s="27" t="str">
        <f>IF('_energy_holiday'!B545="Y",'_energy_holiday'!D545,"")</f>
        <v/>
      </c>
      <c r="C545" s="37">
        <f>IF('_energy_holiday'!B545="N",'_energy_holiday'!D545, "")</f>
        <v>148639.995</v>
      </c>
      <c r="D545" s="31">
        <v>10.6</v>
      </c>
      <c r="E545" s="35" t="str">
        <f>IFERROR(IF('_energy_holiday'!C545="Y",'_energy_holiday'!D545, ""), "")</f>
        <v/>
      </c>
      <c r="F545" s="85">
        <f>IF('_energy_holiday'!C545="N",'_energy_holiday'!D545, " ")</f>
        <v>148639.995</v>
      </c>
    </row>
    <row r="546">
      <c r="A546" s="31">
        <v>17.0</v>
      </c>
      <c r="B546" s="27" t="str">
        <f>IF('_energy_holiday'!B546="Y",'_energy_holiday'!D546,"")</f>
        <v/>
      </c>
      <c r="C546" s="37">
        <f>IF('_energy_holiday'!B546="N",'_energy_holiday'!D546, "")</f>
        <v>142146.31</v>
      </c>
      <c r="D546" s="31">
        <v>17.0</v>
      </c>
      <c r="E546" s="35" t="str">
        <f>IFERROR(IF('_energy_holiday'!C546="Y",'_energy_holiday'!D546, ""), "")</f>
        <v/>
      </c>
      <c r="F546" s="85">
        <f>IF('_energy_holiday'!C546="N",'_energy_holiday'!D546, " ")</f>
        <v>142146.31</v>
      </c>
    </row>
    <row r="547">
      <c r="A547" s="31">
        <v>15.8</v>
      </c>
      <c r="B547" s="27" t="str">
        <f>IF('_energy_holiday'!B547="Y",'_energy_holiday'!D547,"")</f>
        <v/>
      </c>
      <c r="C547" s="37">
        <f>IF('_energy_holiday'!B547="N",'_energy_holiday'!D547, "")</f>
        <v>136071.965</v>
      </c>
      <c r="D547" s="31">
        <v>15.8</v>
      </c>
      <c r="E547" s="35" t="str">
        <f>IFERROR(IF('_energy_holiday'!C547="Y",'_energy_holiday'!D547, ""), "")</f>
        <v/>
      </c>
      <c r="F547" s="85">
        <f>IF('_energy_holiday'!C547="N",'_energy_holiday'!D547, " ")</f>
        <v>136071.965</v>
      </c>
    </row>
    <row r="548">
      <c r="A548" s="31">
        <v>11.7</v>
      </c>
      <c r="B548" s="27" t="str">
        <f>IF('_energy_holiday'!B548="Y",'_energy_holiday'!D548,"")</f>
        <v/>
      </c>
      <c r="C548" s="37">
        <f>IF('_energy_holiday'!B548="N",'_energy_holiday'!D548, "")</f>
        <v>141078.46</v>
      </c>
      <c r="D548" s="31">
        <v>11.7</v>
      </c>
      <c r="E548" s="35" t="str">
        <f>IFERROR(IF('_energy_holiday'!C548="Y",'_energy_holiday'!D548, ""), "")</f>
        <v/>
      </c>
      <c r="F548" s="85">
        <f>IF('_energy_holiday'!C548="N",'_energy_holiday'!D548, " ")</f>
        <v>141078.46</v>
      </c>
    </row>
    <row r="549">
      <c r="A549" s="31">
        <v>14.1</v>
      </c>
      <c r="B549" s="27" t="str">
        <f>IF('_energy_holiday'!B549="Y",'_energy_holiday'!D549,"")</f>
        <v/>
      </c>
      <c r="C549" s="30" t="str">
        <f>IF('_energy_holiday'!B549="N",'_energy_holiday'!D549, "")</f>
        <v/>
      </c>
      <c r="D549" s="31">
        <v>14.1</v>
      </c>
      <c r="E549" s="35" t="str">
        <f>IFERROR(IF('_energy_holiday'!C549="Y",'_energy_holiday'!D549, ""), "")</f>
        <v/>
      </c>
      <c r="F549" s="85" t="str">
        <f>IF('_energy_holiday'!C549="N",'_energy_holiday'!D549, " ")</f>
        <v> </v>
      </c>
    </row>
    <row r="550">
      <c r="A550" s="31">
        <v>16.5</v>
      </c>
      <c r="B550" s="27" t="str">
        <f>IF('_energy_holiday'!B550="Y",'_energy_holiday'!D550,"")</f>
        <v/>
      </c>
      <c r="C550" s="30" t="str">
        <f>IF('_energy_holiday'!B550="N",'_energy_holiday'!D550, "")</f>
        <v/>
      </c>
      <c r="D550" s="31">
        <v>16.5</v>
      </c>
      <c r="E550" s="35" t="str">
        <f>IFERROR(IF('_energy_holiday'!C550="Y",'_energy_holiday'!D550, ""), "")</f>
        <v/>
      </c>
      <c r="F550" s="85" t="str">
        <f>IF('_energy_holiday'!C550="N",'_energy_holiday'!D550, " ")</f>
        <v> </v>
      </c>
    </row>
    <row r="551">
      <c r="A551" s="31">
        <v>16.7</v>
      </c>
      <c r="B551" s="27" t="str">
        <f>IF('_energy_holiday'!B551="Y",'_energy_holiday'!D551,"")</f>
        <v/>
      </c>
      <c r="C551" s="30" t="str">
        <f>IF('_energy_holiday'!B551="N",'_energy_holiday'!D551, "")</f>
        <v/>
      </c>
      <c r="D551" s="31">
        <v>16.7</v>
      </c>
      <c r="E551" s="35" t="str">
        <f>IFERROR(IF('_energy_holiday'!C551="Y",'_energy_holiday'!D551, ""), "")</f>
        <v/>
      </c>
      <c r="F551" s="85" t="str">
        <f>IF('_energy_holiday'!C551="N",'_energy_holiday'!D551, " ")</f>
        <v> </v>
      </c>
    </row>
    <row r="552">
      <c r="A552" s="31">
        <v>12.7</v>
      </c>
      <c r="B552" s="27" t="str">
        <f>IF('_energy_holiday'!B552="Y",'_energy_holiday'!D552,"")</f>
        <v/>
      </c>
      <c r="C552" s="30" t="str">
        <f>IF('_energy_holiday'!B552="N",'_energy_holiday'!D552, "")</f>
        <v/>
      </c>
      <c r="D552" s="31">
        <v>12.7</v>
      </c>
      <c r="E552" s="35" t="str">
        <f>IFERROR(IF('_energy_holiday'!C552="Y",'_energy_holiday'!D552, ""), "")</f>
        <v/>
      </c>
      <c r="F552" s="85" t="str">
        <f>IF('_energy_holiday'!C552="N",'_energy_holiday'!D552, " ")</f>
        <v> </v>
      </c>
    </row>
    <row r="553">
      <c r="A553" s="31">
        <v>12.8</v>
      </c>
      <c r="B553" s="27" t="str">
        <f>IF('_energy_holiday'!B553="Y",'_energy_holiday'!D553,"")</f>
        <v/>
      </c>
      <c r="C553" s="30" t="str">
        <f>IF('_energy_holiday'!B553="N",'_energy_holiday'!D553, "")</f>
        <v/>
      </c>
      <c r="D553" s="31">
        <v>12.8</v>
      </c>
      <c r="E553" s="35" t="str">
        <f>IFERROR(IF('_energy_holiday'!C553="Y",'_energy_holiday'!D553, ""), "")</f>
        <v/>
      </c>
      <c r="F553" s="85" t="str">
        <f>IF('_energy_holiday'!C553="N",'_energy_holiday'!D553, " ")</f>
        <v> </v>
      </c>
    </row>
    <row r="554">
      <c r="A554" s="31">
        <v>13.0</v>
      </c>
      <c r="B554" s="27" t="str">
        <f>IF('_energy_holiday'!B554="Y",'_energy_holiday'!D554,"")</f>
        <v/>
      </c>
      <c r="C554" s="30" t="str">
        <f>IF('_energy_holiday'!B554="N",'_energy_holiday'!D554, "")</f>
        <v/>
      </c>
      <c r="D554" s="31">
        <v>13.0</v>
      </c>
      <c r="E554" s="35" t="str">
        <f>IFERROR(IF('_energy_holiday'!C554="Y",'_energy_holiday'!D554, ""), "")</f>
        <v/>
      </c>
      <c r="F554" s="85" t="str">
        <f>IF('_energy_holiday'!C554="N",'_energy_holiday'!D554, " ")</f>
        <v> </v>
      </c>
    </row>
    <row r="555">
      <c r="A555" s="31">
        <v>13.7</v>
      </c>
      <c r="B555" s="27" t="str">
        <f>IF('_energy_holiday'!B555="Y",'_energy_holiday'!D555,"")</f>
        <v/>
      </c>
      <c r="C555" s="37">
        <f>IF('_energy_holiday'!B555="N",'_energy_holiday'!D555, "")</f>
        <v>138768.045</v>
      </c>
      <c r="D555" s="31">
        <v>13.7</v>
      </c>
      <c r="E555" s="35" t="str">
        <f>IFERROR(IF('_energy_holiday'!C555="Y",'_energy_holiday'!D555, ""), "")</f>
        <v/>
      </c>
      <c r="F555" s="85">
        <f>IF('_energy_holiday'!C555="N",'_energy_holiday'!D555, " ")</f>
        <v>138768.045</v>
      </c>
    </row>
    <row r="556">
      <c r="A556" s="31">
        <v>15.3</v>
      </c>
      <c r="B556" s="27">
        <f>IF('_energy_holiday'!B556="Y",'_energy_holiday'!D556,"")</f>
        <v>136690.05</v>
      </c>
      <c r="C556" s="30" t="str">
        <f>IF('_energy_holiday'!B556="N",'_energy_holiday'!D556, "")</f>
        <v/>
      </c>
      <c r="D556" s="31">
        <v>15.3</v>
      </c>
      <c r="E556" s="35" t="str">
        <f>IFERROR(IF('_energy_holiday'!C556="Y",'_energy_holiday'!D556, ""), "")</f>
        <v/>
      </c>
      <c r="F556" s="85">
        <f>IF('_energy_holiday'!C556="N",'_energy_holiday'!D556, " ")</f>
        <v>136690.05</v>
      </c>
    </row>
    <row r="557">
      <c r="A557" s="31">
        <v>15.2</v>
      </c>
      <c r="B557" s="27">
        <f>IF('_energy_holiday'!B557="Y",'_energy_holiday'!D557,"")</f>
        <v>122369.535</v>
      </c>
      <c r="C557" s="30" t="str">
        <f>IF('_energy_holiday'!B557="N",'_energy_holiday'!D557, "")</f>
        <v/>
      </c>
      <c r="D557" s="31">
        <v>15.2</v>
      </c>
      <c r="E557" s="35" t="str">
        <f>IFERROR(IF('_energy_holiday'!C557="Y",'_energy_holiday'!D557, ""), "")</f>
        <v/>
      </c>
      <c r="F557" s="85">
        <f>IF('_energy_holiday'!C557="N",'_energy_holiday'!D557, " ")</f>
        <v>122369.535</v>
      </c>
    </row>
    <row r="558">
      <c r="A558" s="31">
        <v>14.2</v>
      </c>
      <c r="B558" s="27">
        <f>IF('_energy_holiday'!B558="Y",'_energy_holiday'!D558,"")</f>
        <v>119218.23</v>
      </c>
      <c r="C558" s="30" t="str">
        <f>IF('_energy_holiday'!B558="N",'_energy_holiday'!D558, "")</f>
        <v/>
      </c>
      <c r="D558" s="31">
        <v>14.2</v>
      </c>
      <c r="E558" s="35" t="str">
        <f>IFERROR(IF('_energy_holiday'!C558="Y",'_energy_holiday'!D558, ""), "")</f>
        <v/>
      </c>
      <c r="F558" s="85">
        <f>IF('_energy_holiday'!C558="N",'_energy_holiday'!D558, " ")</f>
        <v>119218.23</v>
      </c>
    </row>
    <row r="559">
      <c r="A559" s="31">
        <v>16.0</v>
      </c>
      <c r="B559" s="27">
        <f>IF('_energy_holiday'!B559="Y",'_energy_holiday'!D559,"")</f>
        <v>128207.125</v>
      </c>
      <c r="C559" s="30" t="str">
        <f>IF('_energy_holiday'!B559="N",'_energy_holiday'!D559, "")</f>
        <v/>
      </c>
      <c r="D559" s="31">
        <v>16.0</v>
      </c>
      <c r="E559" s="35" t="str">
        <f>IFERROR(IF('_energy_holiday'!C559="Y",'_energy_holiday'!D559, ""), "")</f>
        <v/>
      </c>
      <c r="F559" s="85">
        <f>IF('_energy_holiday'!C559="N",'_energy_holiday'!D559, " ")</f>
        <v>128207.125</v>
      </c>
    </row>
    <row r="560">
      <c r="A560" s="31">
        <v>13.7</v>
      </c>
      <c r="B560" s="27">
        <f>IF('_energy_holiday'!B560="Y",'_energy_holiday'!D560,"")</f>
        <v>137582.195</v>
      </c>
      <c r="C560" s="30" t="str">
        <f>IF('_energy_holiday'!B560="N",'_energy_holiday'!D560, "")</f>
        <v/>
      </c>
      <c r="D560" s="31">
        <v>13.7</v>
      </c>
      <c r="E560" s="35" t="str">
        <f>IFERROR(IF('_energy_holiday'!C560="Y",'_energy_holiday'!D560, ""), "")</f>
        <v/>
      </c>
      <c r="F560" s="85">
        <f>IF('_energy_holiday'!C560="N",'_energy_holiday'!D560, " ")</f>
        <v>137582.195</v>
      </c>
    </row>
    <row r="561">
      <c r="A561" s="31">
        <v>12.0</v>
      </c>
      <c r="B561" s="27">
        <f>IF('_energy_holiday'!B561="Y",'_energy_holiday'!D561,"")</f>
        <v>145728.26</v>
      </c>
      <c r="C561" s="30" t="str">
        <f>IF('_energy_holiday'!B561="N",'_energy_holiday'!D561, "")</f>
        <v/>
      </c>
      <c r="D561" s="31">
        <v>12.0</v>
      </c>
      <c r="E561" s="35" t="str">
        <f>IFERROR(IF('_energy_holiday'!C561="Y",'_energy_holiday'!D561, ""), "")</f>
        <v/>
      </c>
      <c r="F561" s="85">
        <f>IF('_energy_holiday'!C561="N",'_energy_holiday'!D561, " ")</f>
        <v>145728.26</v>
      </c>
    </row>
    <row r="562">
      <c r="A562" s="31">
        <v>14.0</v>
      </c>
      <c r="B562" s="27">
        <f>IF('_energy_holiday'!B562="Y",'_energy_holiday'!D562,"")</f>
        <v>144103.705</v>
      </c>
      <c r="C562" s="30" t="str">
        <f>IF('_energy_holiday'!B562="N",'_energy_holiday'!D562, "")</f>
        <v/>
      </c>
      <c r="D562" s="31">
        <v>14.0</v>
      </c>
      <c r="E562" s="35" t="str">
        <f>IFERROR(IF('_energy_holiday'!C562="Y",'_energy_holiday'!D562, ""), "")</f>
        <v/>
      </c>
      <c r="F562" s="85">
        <f>IF('_energy_holiday'!C562="N",'_energy_holiday'!D562, " ")</f>
        <v>144103.705</v>
      </c>
    </row>
    <row r="563">
      <c r="A563" s="31">
        <v>14.1</v>
      </c>
      <c r="B563" s="27">
        <f>IF('_energy_holiday'!B563="Y",'_energy_holiday'!D563,"")</f>
        <v>141166.85</v>
      </c>
      <c r="C563" s="30" t="str">
        <f>IF('_energy_holiday'!B563="N",'_energy_holiday'!D563, "")</f>
        <v/>
      </c>
      <c r="D563" s="31">
        <v>14.1</v>
      </c>
      <c r="E563" s="35" t="str">
        <f>IFERROR(IF('_energy_holiday'!C563="Y",'_energy_holiday'!D563, ""), "")</f>
        <v/>
      </c>
      <c r="F563" s="85">
        <f>IF('_energy_holiday'!C563="N",'_energy_holiday'!D563, " ")</f>
        <v>141166.85</v>
      </c>
    </row>
    <row r="564">
      <c r="A564" s="31">
        <v>13.7</v>
      </c>
      <c r="B564" s="27">
        <f>IF('_energy_holiday'!B564="Y",'_energy_holiday'!D564,"")</f>
        <v>120659.15</v>
      </c>
      <c r="C564" s="30" t="str">
        <f>IF('_energy_holiday'!B564="N",'_energy_holiday'!D564, "")</f>
        <v/>
      </c>
      <c r="D564" s="31">
        <v>13.7</v>
      </c>
      <c r="E564" s="35" t="str">
        <f>IFERROR(IF('_energy_holiday'!C564="Y",'_energy_holiday'!D564, ""), "")</f>
        <v/>
      </c>
      <c r="F564" s="85">
        <f>IF('_energy_holiday'!C564="N",'_energy_holiday'!D564, " ")</f>
        <v>120659.15</v>
      </c>
    </row>
    <row r="565">
      <c r="A565" s="31">
        <v>16.1</v>
      </c>
      <c r="B565" s="27">
        <f>IF('_energy_holiday'!B565="Y",'_energy_holiday'!D565,"")</f>
        <v>113418.125</v>
      </c>
      <c r="C565" s="30" t="str">
        <f>IF('_energy_holiday'!B565="N",'_energy_holiday'!D565, "")</f>
        <v/>
      </c>
      <c r="D565" s="31">
        <v>16.1</v>
      </c>
      <c r="E565" s="35" t="str">
        <f>IFERROR(IF('_energy_holiday'!C565="Y",'_energy_holiday'!D565, ""), "")</f>
        <v/>
      </c>
      <c r="F565" s="85">
        <f>IF('_energy_holiday'!C565="N",'_energy_holiday'!D565, " ")</f>
        <v>113418.125</v>
      </c>
    </row>
    <row r="566">
      <c r="A566" s="31">
        <v>17.7</v>
      </c>
      <c r="B566" s="27">
        <f>IF('_energy_holiday'!B566="Y",'_energy_holiday'!D566,"")</f>
        <v>127367.015</v>
      </c>
      <c r="C566" s="30" t="str">
        <f>IF('_energy_holiday'!B566="N",'_energy_holiday'!D566, "")</f>
        <v/>
      </c>
      <c r="D566" s="31">
        <v>17.7</v>
      </c>
      <c r="E566" s="35" t="str">
        <f>IFERROR(IF('_energy_holiday'!C566="Y",'_energy_holiday'!D566, ""), "")</f>
        <v/>
      </c>
      <c r="F566" s="85">
        <f>IF('_energy_holiday'!C566="N",'_energy_holiday'!D566, " ")</f>
        <v>127367.015</v>
      </c>
    </row>
    <row r="567">
      <c r="A567" s="31">
        <v>16.0</v>
      </c>
      <c r="B567" s="27">
        <f>IF('_energy_holiday'!B567="Y",'_energy_holiday'!D567,"")</f>
        <v>137028.05</v>
      </c>
      <c r="C567" s="30" t="str">
        <f>IF('_energy_holiday'!B567="N",'_energy_holiday'!D567, "")</f>
        <v/>
      </c>
      <c r="D567" s="31">
        <v>16.0</v>
      </c>
      <c r="E567" s="35" t="str">
        <f>IFERROR(IF('_energy_holiday'!C567="Y",'_energy_holiday'!D567, ""), "")</f>
        <v/>
      </c>
      <c r="F567" s="85">
        <f>IF('_energy_holiday'!C567="N",'_energy_holiday'!D567, " ")</f>
        <v>137028.05</v>
      </c>
    </row>
    <row r="568">
      <c r="A568" s="31">
        <v>16.1</v>
      </c>
      <c r="B568" s="27">
        <f>IF('_energy_holiday'!B568="Y",'_energy_holiday'!D568,"")</f>
        <v>136850.14</v>
      </c>
      <c r="C568" s="30" t="str">
        <f>IF('_energy_holiday'!B568="N",'_energy_holiday'!D568, "")</f>
        <v/>
      </c>
      <c r="D568" s="31">
        <v>16.1</v>
      </c>
      <c r="E568" s="35" t="str">
        <f>IFERROR(IF('_energy_holiday'!C568="Y",'_energy_holiday'!D568, ""), "")</f>
        <v/>
      </c>
      <c r="F568" s="85">
        <f>IF('_energy_holiday'!C568="N",'_energy_holiday'!D568, " ")</f>
        <v>136850.14</v>
      </c>
    </row>
    <row r="569">
      <c r="A569" s="31">
        <v>18.1</v>
      </c>
      <c r="B569" s="27">
        <f>IF('_energy_holiday'!B569="Y",'_energy_holiday'!D569,"")</f>
        <v>136127.125</v>
      </c>
      <c r="C569" s="30" t="str">
        <f>IF('_energy_holiday'!B569="N",'_energy_holiday'!D569, "")</f>
        <v/>
      </c>
      <c r="D569" s="31">
        <v>18.1</v>
      </c>
      <c r="E569" s="35" t="str">
        <f>IFERROR(IF('_energy_holiday'!C569="Y",'_energy_holiday'!D569, ""), "")</f>
        <v/>
      </c>
      <c r="F569" s="85">
        <f>IF('_energy_holiday'!C569="N",'_energy_holiday'!D569, " ")</f>
        <v>136127.125</v>
      </c>
    </row>
    <row r="570">
      <c r="A570" s="31">
        <v>18.3</v>
      </c>
      <c r="B570" s="27">
        <f>IF('_energy_holiday'!B570="Y",'_energy_holiday'!D570,"")</f>
        <v>128777.82</v>
      </c>
      <c r="C570" s="30" t="str">
        <f>IF('_energy_holiday'!B570="N",'_energy_holiday'!D570, "")</f>
        <v/>
      </c>
      <c r="D570" s="31">
        <v>18.3</v>
      </c>
      <c r="E570" s="35" t="str">
        <f>IFERROR(IF('_energy_holiday'!C570="Y",'_energy_holiday'!D570, ""), "")</f>
        <v/>
      </c>
      <c r="F570" s="85">
        <f>IF('_energy_holiday'!C570="N",'_energy_holiday'!D570, " ")</f>
        <v>128777.82</v>
      </c>
    </row>
    <row r="571">
      <c r="A571" s="31">
        <v>11.6</v>
      </c>
      <c r="B571" s="27">
        <f>IF('_energy_holiday'!B571="Y",'_energy_holiday'!D571,"")</f>
        <v>119888.575</v>
      </c>
      <c r="C571" s="30" t="str">
        <f>IF('_energy_holiday'!B571="N",'_energy_holiday'!D571, "")</f>
        <v/>
      </c>
      <c r="D571" s="31">
        <v>11.6</v>
      </c>
      <c r="E571" s="35" t="str">
        <f>IFERROR(IF('_energy_holiday'!C571="Y",'_energy_holiday'!D571, ""), "")</f>
        <v/>
      </c>
      <c r="F571" s="85">
        <f>IF('_energy_holiday'!C571="N",'_energy_holiday'!D571, " ")</f>
        <v>119888.575</v>
      </c>
    </row>
    <row r="572">
      <c r="A572" s="31">
        <v>11.4</v>
      </c>
      <c r="B572" s="27">
        <f>IF('_energy_holiday'!B572="Y",'_energy_holiday'!D572,"")</f>
        <v>120126.905</v>
      </c>
      <c r="C572" s="30" t="str">
        <f>IF('_energy_holiday'!B572="N",'_energy_holiday'!D572, "")</f>
        <v/>
      </c>
      <c r="D572" s="31">
        <v>11.4</v>
      </c>
      <c r="E572" s="35" t="str">
        <f>IFERROR(IF('_energy_holiday'!C572="Y",'_energy_holiday'!D572, ""), "")</f>
        <v/>
      </c>
      <c r="F572" s="85">
        <f>IF('_energy_holiday'!C572="N",'_energy_holiday'!D572, " ")</f>
        <v>120126.905</v>
      </c>
    </row>
    <row r="573">
      <c r="A573" s="31">
        <v>14.3</v>
      </c>
      <c r="B573" s="27">
        <f>IF('_energy_holiday'!B573="Y",'_energy_holiday'!D573,"")</f>
        <v>138134.635</v>
      </c>
      <c r="C573" s="30" t="str">
        <f>IF('_energy_holiday'!B573="N",'_energy_holiday'!D573, "")</f>
        <v/>
      </c>
      <c r="D573" s="31">
        <v>14.3</v>
      </c>
      <c r="E573" s="35" t="str">
        <f>IFERROR(IF('_energy_holiday'!C573="Y",'_energy_holiday'!D573, ""), "")</f>
        <v/>
      </c>
      <c r="F573" s="85">
        <f>IF('_energy_holiday'!C573="N",'_energy_holiday'!D573, " ")</f>
        <v>138134.635</v>
      </c>
    </row>
    <row r="574">
      <c r="A574" s="31">
        <v>11.0</v>
      </c>
      <c r="B574" s="27">
        <f>IF('_energy_holiday'!B574="Y",'_energy_holiday'!D574,"")</f>
        <v>146465.69</v>
      </c>
      <c r="C574" s="30" t="str">
        <f>IF('_energy_holiday'!B574="N",'_energy_holiday'!D574, "")</f>
        <v/>
      </c>
      <c r="D574" s="31">
        <v>11.0</v>
      </c>
      <c r="E574" s="35" t="str">
        <f>IFERROR(IF('_energy_holiday'!C574="Y",'_energy_holiday'!D574, ""), "")</f>
        <v/>
      </c>
      <c r="F574" s="85">
        <f>IF('_energy_holiday'!C574="N",'_energy_holiday'!D574, " ")</f>
        <v>146465.69</v>
      </c>
    </row>
    <row r="575">
      <c r="A575" s="31">
        <v>12.9</v>
      </c>
      <c r="B575" s="27">
        <f>IF('_energy_holiday'!B575="Y",'_energy_holiday'!D575,"")</f>
        <v>143209.755</v>
      </c>
      <c r="C575" s="30" t="str">
        <f>IF('_energy_holiday'!B575="N",'_energy_holiday'!D575, "")</f>
        <v/>
      </c>
      <c r="D575" s="31">
        <v>12.9</v>
      </c>
      <c r="E575" s="35" t="str">
        <f>IFERROR(IF('_energy_holiday'!C575="Y",'_energy_holiday'!D575, ""), "")</f>
        <v/>
      </c>
      <c r="F575" s="85">
        <f>IF('_energy_holiday'!C575="N",'_energy_holiday'!D575, " ")</f>
        <v>143209.755</v>
      </c>
    </row>
    <row r="576">
      <c r="A576" s="31">
        <v>15.2</v>
      </c>
      <c r="B576" s="27">
        <f>IF('_energy_holiday'!B576="Y",'_energy_holiday'!D576,"")</f>
        <v>142341.635</v>
      </c>
      <c r="C576" s="30" t="str">
        <f>IF('_energy_holiday'!B576="N",'_energy_holiday'!D576, "")</f>
        <v/>
      </c>
      <c r="D576" s="31">
        <v>15.2</v>
      </c>
      <c r="E576" s="35" t="str">
        <f>IFERROR(IF('_energy_holiday'!C576="Y",'_energy_holiday'!D576, ""), "")</f>
        <v/>
      </c>
      <c r="F576" s="85">
        <f>IF('_energy_holiday'!C576="N",'_energy_holiday'!D576, " ")</f>
        <v>142341.635</v>
      </c>
    </row>
    <row r="577">
      <c r="A577" s="31">
        <v>15.3</v>
      </c>
      <c r="B577" s="27">
        <f>IF('_energy_holiday'!B577="Y",'_energy_holiday'!D577,"")</f>
        <v>139822.93</v>
      </c>
      <c r="C577" s="30" t="str">
        <f>IF('_energy_holiday'!B577="N",'_energy_holiday'!D577, "")</f>
        <v/>
      </c>
      <c r="D577" s="31">
        <v>15.3</v>
      </c>
      <c r="E577" s="35" t="str">
        <f>IFERROR(IF('_energy_holiday'!C577="Y",'_energy_holiday'!D577, ""), "")</f>
        <v/>
      </c>
      <c r="F577" s="85">
        <f>IF('_energy_holiday'!C577="N",'_energy_holiday'!D577, " ")</f>
        <v>139822.93</v>
      </c>
    </row>
    <row r="578">
      <c r="A578" s="31">
        <v>13.8</v>
      </c>
      <c r="B578" s="27">
        <f>IF('_energy_holiday'!B578="Y",'_energy_holiday'!D578,"")</f>
        <v>121548.535</v>
      </c>
      <c r="C578" s="30" t="str">
        <f>IF('_energy_holiday'!B578="N",'_energy_holiday'!D578, "")</f>
        <v/>
      </c>
      <c r="D578" s="31">
        <v>13.8</v>
      </c>
      <c r="E578" s="35" t="str">
        <f>IFERROR(IF('_energy_holiday'!C578="Y",'_energy_holiday'!D578, ""), "")</f>
        <v/>
      </c>
      <c r="F578" s="85">
        <f>IF('_energy_holiday'!C578="N",'_energy_holiday'!D578, " ")</f>
        <v>121548.535</v>
      </c>
    </row>
    <row r="579">
      <c r="A579" s="31">
        <v>17.0</v>
      </c>
      <c r="B579" s="27">
        <f>IF('_energy_holiday'!B579="Y",'_energy_holiday'!D579,"")</f>
        <v>114481.28</v>
      </c>
      <c r="C579" s="30" t="str">
        <f>IF('_energy_holiday'!B579="N",'_energy_holiday'!D579, "")</f>
        <v/>
      </c>
      <c r="D579" s="31">
        <v>17.0</v>
      </c>
      <c r="E579" s="35" t="str">
        <f>IFERROR(IF('_energy_holiday'!C579="Y",'_energy_holiday'!D579, ""), "")</f>
        <v/>
      </c>
      <c r="F579" s="85">
        <f>IF('_energy_holiday'!C579="N",'_energy_holiday'!D579, " ")</f>
        <v>114481.28</v>
      </c>
    </row>
    <row r="580">
      <c r="A580" s="31">
        <v>14.4</v>
      </c>
      <c r="B580" s="27" t="str">
        <f>IF('_energy_holiday'!B580="Y",'_energy_holiday'!D580,"")</f>
        <v/>
      </c>
      <c r="C580" s="30" t="str">
        <f>IF('_energy_holiday'!B580="N",'_energy_holiday'!D580, "")</f>
        <v/>
      </c>
      <c r="D580" s="31">
        <v>14.4</v>
      </c>
      <c r="E580" s="35" t="str">
        <f>IFERROR(IF('_energy_holiday'!C580="Y",'_energy_holiday'!D580, ""), "")</f>
        <v/>
      </c>
      <c r="F580" s="85" t="str">
        <f>IF('_energy_holiday'!C580="N",'_energy_holiday'!D580, " ")</f>
        <v> </v>
      </c>
    </row>
    <row r="581">
      <c r="A581" s="31">
        <v>13.4</v>
      </c>
      <c r="B581" s="27" t="str">
        <f>IF('_energy_holiday'!B581="Y",'_energy_holiday'!D581,"")</f>
        <v/>
      </c>
      <c r="C581" s="30" t="str">
        <f>IF('_energy_holiday'!B581="N",'_energy_holiday'!D581, "")</f>
        <v/>
      </c>
      <c r="D581" s="31">
        <v>13.4</v>
      </c>
      <c r="E581" s="35" t="str">
        <f>IFERROR(IF('_energy_holiday'!C581="Y",'_energy_holiday'!D581, ""), "")</f>
        <v/>
      </c>
      <c r="F581" s="85" t="str">
        <f>IF('_energy_holiday'!C581="N",'_energy_holiday'!D581, " ")</f>
        <v> </v>
      </c>
    </row>
    <row r="582">
      <c r="A582" s="31">
        <v>12.8</v>
      </c>
      <c r="B582" s="27" t="str">
        <f>IF('_energy_holiday'!B582="Y",'_energy_holiday'!D582,"")</f>
        <v/>
      </c>
      <c r="C582" s="30" t="str">
        <f>IF('_energy_holiday'!B582="N",'_energy_holiday'!D582, "")</f>
        <v/>
      </c>
      <c r="D582" s="31">
        <v>12.8</v>
      </c>
      <c r="E582" s="35" t="str">
        <f>IFERROR(IF('_energy_holiday'!C582="Y",'_energy_holiday'!D582, ""), "")</f>
        <v/>
      </c>
      <c r="F582" s="85" t="str">
        <f>IF('_energy_holiday'!C582="N",'_energy_holiday'!D582, " ")</f>
        <v> </v>
      </c>
    </row>
    <row r="583">
      <c r="A583" s="31">
        <v>14.6</v>
      </c>
      <c r="B583" s="27" t="str">
        <f>IF('_energy_holiday'!B583="Y",'_energy_holiday'!D583,"")</f>
        <v/>
      </c>
      <c r="C583" s="30" t="str">
        <f>IF('_energy_holiday'!B583="N",'_energy_holiday'!D583, "")</f>
        <v/>
      </c>
      <c r="D583" s="31">
        <v>14.6</v>
      </c>
      <c r="E583" s="35" t="str">
        <f>IFERROR(IF('_energy_holiday'!C583="Y",'_energy_holiday'!D583, ""), "")</f>
        <v/>
      </c>
      <c r="F583" s="85" t="str">
        <f>IF('_energy_holiday'!C583="N",'_energy_holiday'!D583, " ")</f>
        <v> </v>
      </c>
    </row>
    <row r="584">
      <c r="A584" s="31">
        <v>14.6</v>
      </c>
      <c r="B584" s="27" t="str">
        <f>IF('_energy_holiday'!B584="Y",'_energy_holiday'!D584,"")</f>
        <v/>
      </c>
      <c r="C584" s="30" t="str">
        <f>IF('_energy_holiday'!B584="N",'_energy_holiday'!D584, "")</f>
        <v/>
      </c>
      <c r="D584" s="31">
        <v>14.6</v>
      </c>
      <c r="E584" s="35" t="str">
        <f>IFERROR(IF('_energy_holiday'!C584="Y",'_energy_holiday'!D584, ""), "")</f>
        <v/>
      </c>
      <c r="F584" s="85" t="str">
        <f>IF('_energy_holiday'!C584="N",'_energy_holiday'!D584, " ")</f>
        <v> </v>
      </c>
    </row>
    <row r="585">
      <c r="A585" s="31">
        <v>14.4</v>
      </c>
      <c r="B585" s="27" t="str">
        <f>IF('_energy_holiday'!B585="Y",'_energy_holiday'!D585,"")</f>
        <v/>
      </c>
      <c r="C585" s="30" t="str">
        <f>IF('_energy_holiday'!B585="N",'_energy_holiday'!D585, "")</f>
        <v/>
      </c>
      <c r="D585" s="31">
        <v>14.4</v>
      </c>
      <c r="E585" s="35" t="str">
        <f>IFERROR(IF('_energy_holiday'!C585="Y",'_energy_holiday'!D585, ""), "")</f>
        <v/>
      </c>
      <c r="F585" s="85" t="str">
        <f>IF('_energy_holiday'!C585="N",'_energy_holiday'!D585, " ")</f>
        <v> </v>
      </c>
    </row>
    <row r="586">
      <c r="A586" s="31">
        <v>16.6</v>
      </c>
      <c r="B586" s="27" t="str">
        <f>IF('_energy_holiday'!B586="Y",'_energy_holiday'!D586,"")</f>
        <v/>
      </c>
      <c r="C586" s="30" t="str">
        <f>IF('_energy_holiday'!B586="N",'_energy_holiday'!D586, "")</f>
        <v/>
      </c>
      <c r="D586" s="31">
        <v>16.6</v>
      </c>
      <c r="E586" s="35" t="str">
        <f>IFERROR(IF('_energy_holiday'!C586="Y",'_energy_holiday'!D586, ""), "")</f>
        <v/>
      </c>
      <c r="F586" s="85" t="str">
        <f>IF('_energy_holiday'!C586="N",'_energy_holiday'!D586, " ")</f>
        <v> </v>
      </c>
    </row>
    <row r="587">
      <c r="A587" s="31">
        <v>14.2</v>
      </c>
      <c r="B587" s="27">
        <f>IF('_energy_holiday'!B587="Y",'_energy_holiday'!D587,"")</f>
        <v>138506.45</v>
      </c>
      <c r="C587" s="30" t="str">
        <f>IF('_energy_holiday'!B587="N",'_energy_holiday'!D587, "")</f>
        <v/>
      </c>
      <c r="D587" s="31">
        <v>14.2</v>
      </c>
      <c r="E587" s="35" t="str">
        <f>IFERROR(IF('_energy_holiday'!C587="Y",'_energy_holiday'!D587, ""), "")</f>
        <v/>
      </c>
      <c r="F587" s="85">
        <f>IF('_energy_holiday'!C587="N",'_energy_holiday'!D587, " ")</f>
        <v>138506.45</v>
      </c>
    </row>
    <row r="588">
      <c r="A588" s="31">
        <v>18.9</v>
      </c>
      <c r="B588" s="27">
        <f>IF('_energy_holiday'!B588="Y",'_energy_holiday'!D588,"")</f>
        <v>132819.535</v>
      </c>
      <c r="C588" s="30" t="str">
        <f>IF('_energy_holiday'!B588="N",'_energy_holiday'!D588, "")</f>
        <v/>
      </c>
      <c r="D588" s="31">
        <v>18.9</v>
      </c>
      <c r="E588" s="35" t="str">
        <f>IFERROR(IF('_energy_holiday'!C588="Y",'_energy_holiday'!D588, ""), "")</f>
        <v/>
      </c>
      <c r="F588" s="85">
        <f>IF('_energy_holiday'!C588="N",'_energy_holiday'!D588, " ")</f>
        <v>132819.535</v>
      </c>
    </row>
    <row r="589">
      <c r="A589" s="31">
        <v>15.3</v>
      </c>
      <c r="B589" s="27">
        <f>IF('_energy_holiday'!B589="Y",'_energy_holiday'!D589,"")</f>
        <v>130616.67</v>
      </c>
      <c r="C589" s="30" t="str">
        <f>IF('_energy_holiday'!B589="N",'_energy_holiday'!D589, "")</f>
        <v/>
      </c>
      <c r="D589" s="31">
        <v>15.3</v>
      </c>
      <c r="E589" s="35" t="str">
        <f>IFERROR(IF('_energy_holiday'!C589="Y",'_energy_holiday'!D589, ""), "")</f>
        <v/>
      </c>
      <c r="F589" s="85">
        <f>IF('_energy_holiday'!C589="N",'_energy_holiday'!D589, " ")</f>
        <v>130616.67</v>
      </c>
    </row>
    <row r="590">
      <c r="A590" s="31">
        <v>15.7</v>
      </c>
      <c r="B590" s="27">
        <f>IF('_energy_holiday'!B590="Y",'_energy_holiday'!D590,"")</f>
        <v>138368.4</v>
      </c>
      <c r="C590" s="30" t="str">
        <f>IF('_energy_holiday'!B590="N",'_energy_holiday'!D590, "")</f>
        <v/>
      </c>
      <c r="D590" s="31">
        <v>15.7</v>
      </c>
      <c r="E590" s="35" t="str">
        <f>IFERROR(IF('_energy_holiday'!C590="Y",'_energy_holiday'!D590, ""), "")</f>
        <v/>
      </c>
      <c r="F590" s="85">
        <f>IF('_energy_holiday'!C590="N",'_energy_holiday'!D590, " ")</f>
        <v>138368.4</v>
      </c>
    </row>
    <row r="591">
      <c r="A591" s="31">
        <v>14.1</v>
      </c>
      <c r="B591" s="27">
        <f>IF('_energy_holiday'!B591="Y",'_energy_holiday'!D591,"")</f>
        <v>134885.67</v>
      </c>
      <c r="C591" s="30" t="str">
        <f>IF('_energy_holiday'!B591="N",'_energy_holiday'!D591, "")</f>
        <v/>
      </c>
      <c r="D591" s="31">
        <v>14.1</v>
      </c>
      <c r="E591" s="35" t="str">
        <f>IFERROR(IF('_energy_holiday'!C591="Y",'_energy_holiday'!D591, ""), "")</f>
        <v/>
      </c>
      <c r="F591" s="85">
        <f>IF('_energy_holiday'!C591="N",'_energy_holiday'!D591, " ")</f>
        <v>134885.67</v>
      </c>
    </row>
    <row r="592">
      <c r="A592" s="31">
        <v>15.1</v>
      </c>
      <c r="B592" s="27">
        <f>IF('_energy_holiday'!B592="Y",'_energy_holiday'!D592,"")</f>
        <v>120382.805</v>
      </c>
      <c r="C592" s="30" t="str">
        <f>IF('_energy_holiday'!B592="N",'_energy_holiday'!D592, "")</f>
        <v/>
      </c>
      <c r="D592" s="31">
        <v>15.1</v>
      </c>
      <c r="E592" s="35" t="str">
        <f>IFERROR(IF('_energy_holiday'!C592="Y",'_energy_holiday'!D592, ""), "")</f>
        <v/>
      </c>
      <c r="F592" s="85">
        <f>IF('_energy_holiday'!C592="N",'_energy_holiday'!D592, " ")</f>
        <v>120382.805</v>
      </c>
    </row>
    <row r="593">
      <c r="A593" s="31">
        <v>18.7</v>
      </c>
      <c r="B593" s="27">
        <f>IF('_energy_holiday'!B593="Y",'_energy_holiday'!D593,"")</f>
        <v>113066.245</v>
      </c>
      <c r="C593" s="30" t="str">
        <f>IF('_energy_holiday'!B593="N",'_energy_holiday'!D593, "")</f>
        <v/>
      </c>
      <c r="D593" s="31">
        <v>18.7</v>
      </c>
      <c r="E593" s="35" t="str">
        <f>IFERROR(IF('_energy_holiday'!C593="Y",'_energy_holiday'!D593, ""), "")</f>
        <v/>
      </c>
      <c r="F593" s="85">
        <f>IF('_energy_holiday'!C593="N",'_energy_holiday'!D593, " ")</f>
        <v>113066.245</v>
      </c>
    </row>
    <row r="594">
      <c r="A594" s="31">
        <v>18.1</v>
      </c>
      <c r="B594" s="27">
        <f>IF('_energy_holiday'!B594="Y",'_energy_holiday'!D594,"")</f>
        <v>127906.24</v>
      </c>
      <c r="C594" s="30" t="str">
        <f>IF('_energy_holiday'!B594="N",'_energy_holiday'!D594, "")</f>
        <v/>
      </c>
      <c r="D594" s="31">
        <v>18.1</v>
      </c>
      <c r="E594" s="35" t="str">
        <f>IFERROR(IF('_energy_holiday'!C594="Y",'_energy_holiday'!D594, ""), "")</f>
        <v/>
      </c>
      <c r="F594" s="85">
        <f>IF('_energy_holiday'!C594="N",'_energy_holiday'!D594, " ")</f>
        <v>127906.24</v>
      </c>
    </row>
    <row r="595">
      <c r="A595" s="31">
        <v>18.2</v>
      </c>
      <c r="B595" s="27">
        <f>IF('_energy_holiday'!B595="Y",'_energy_holiday'!D595,"")</f>
        <v>124975.11</v>
      </c>
      <c r="C595" s="30" t="str">
        <f>IF('_energy_holiday'!B595="N",'_energy_holiday'!D595, "")</f>
        <v/>
      </c>
      <c r="D595" s="31">
        <v>18.2</v>
      </c>
      <c r="E595" s="35" t="str">
        <f>IFERROR(IF('_energy_holiday'!C595="Y",'_energy_holiday'!D595, ""), "")</f>
        <v/>
      </c>
      <c r="F595" s="85">
        <f>IF('_energy_holiday'!C595="N",'_energy_holiday'!D595, " ")</f>
        <v>124975.11</v>
      </c>
    </row>
    <row r="596">
      <c r="A596" s="31">
        <v>15.6</v>
      </c>
      <c r="B596" s="27">
        <f>IF('_energy_holiday'!B596="Y",'_energy_holiday'!D596,"")</f>
        <v>132561.22</v>
      </c>
      <c r="C596" s="30" t="str">
        <f>IF('_energy_holiday'!B596="N",'_energy_holiday'!D596, "")</f>
        <v/>
      </c>
      <c r="D596" s="31">
        <v>15.6</v>
      </c>
      <c r="E596" s="35" t="str">
        <f>IFERROR(IF('_energy_holiday'!C596="Y",'_energy_holiday'!D596, ""), "")</f>
        <v/>
      </c>
      <c r="F596" s="85">
        <f>IF('_energy_holiday'!C596="N",'_energy_holiday'!D596, " ")</f>
        <v>132561.22</v>
      </c>
    </row>
    <row r="597">
      <c r="A597" s="31">
        <v>21.6</v>
      </c>
      <c r="B597" s="27">
        <f>IF('_energy_holiday'!B597="Y",'_energy_holiday'!D597,"")</f>
        <v>123434.505</v>
      </c>
      <c r="C597" s="30" t="str">
        <f>IF('_energy_holiday'!B597="N",'_energy_holiday'!D597, "")</f>
        <v/>
      </c>
      <c r="D597" s="31">
        <v>21.6</v>
      </c>
      <c r="E597" s="35" t="str">
        <f>IFERROR(IF('_energy_holiday'!C597="Y",'_energy_holiday'!D597, ""), "")</f>
        <v/>
      </c>
      <c r="F597" s="85">
        <f>IF('_energy_holiday'!C597="N",'_energy_holiday'!D597, " ")</f>
        <v>123434.505</v>
      </c>
    </row>
    <row r="598">
      <c r="A598" s="31">
        <v>16.4</v>
      </c>
      <c r="B598" s="27">
        <f>IF('_energy_holiday'!B598="Y",'_energy_holiday'!D598,"")</f>
        <v>132569.74</v>
      </c>
      <c r="C598" s="30" t="str">
        <f>IF('_energy_holiday'!B598="N",'_energy_holiday'!D598, "")</f>
        <v/>
      </c>
      <c r="D598" s="31">
        <v>16.4</v>
      </c>
      <c r="E598" s="35" t="str">
        <f>IFERROR(IF('_energy_holiday'!C598="Y",'_energy_holiday'!D598, ""), "")</f>
        <v/>
      </c>
      <c r="F598" s="85">
        <f>IF('_energy_holiday'!C598="N",'_energy_holiday'!D598, " ")</f>
        <v>132569.74</v>
      </c>
    </row>
    <row r="599">
      <c r="A599" s="31">
        <v>13.6</v>
      </c>
      <c r="B599" s="27">
        <f>IF('_energy_holiday'!B599="Y",'_energy_holiday'!D599,"")</f>
        <v>121052.06</v>
      </c>
      <c r="C599" s="30" t="str">
        <f>IF('_energy_holiday'!B599="N",'_energy_holiday'!D599, "")</f>
        <v/>
      </c>
      <c r="D599" s="31">
        <v>13.6</v>
      </c>
      <c r="E599" s="35" t="str">
        <f>IFERROR(IF('_energy_holiday'!C599="Y",'_energy_holiday'!D599, ""), "")</f>
        <v/>
      </c>
      <c r="F599" s="85">
        <f>IF('_energy_holiday'!C599="N",'_energy_holiday'!D599, " ")</f>
        <v>121052.06</v>
      </c>
    </row>
    <row r="600">
      <c r="A600" s="31">
        <v>14.8</v>
      </c>
      <c r="B600" s="27">
        <f>IF('_energy_holiday'!B600="Y",'_energy_holiday'!D600,"")</f>
        <v>119118.545</v>
      </c>
      <c r="C600" s="30" t="str">
        <f>IF('_energy_holiday'!B600="N",'_energy_holiday'!D600, "")</f>
        <v/>
      </c>
      <c r="D600" s="31">
        <v>14.8</v>
      </c>
      <c r="E600" s="35" t="str">
        <f>IFERROR(IF('_energy_holiday'!C600="Y",'_energy_holiday'!D600, ""), "")</f>
        <v/>
      </c>
      <c r="F600" s="85">
        <f>IF('_energy_holiday'!C600="N",'_energy_holiday'!D600, " ")</f>
        <v>119118.545</v>
      </c>
    </row>
    <row r="601">
      <c r="A601" s="31">
        <v>16.0</v>
      </c>
      <c r="B601" s="27">
        <f>IF('_energy_holiday'!B601="Y",'_energy_holiday'!D601,"")</f>
        <v>139203.5</v>
      </c>
      <c r="C601" s="30" t="str">
        <f>IF('_energy_holiday'!B601="N",'_energy_holiday'!D601, "")</f>
        <v/>
      </c>
      <c r="D601" s="31">
        <v>16.0</v>
      </c>
      <c r="E601" s="35" t="str">
        <f>IFERROR(IF('_energy_holiday'!C601="Y",'_energy_holiday'!D601, ""), "")</f>
        <v/>
      </c>
      <c r="F601" s="85">
        <f>IF('_energy_holiday'!C601="N",'_energy_holiday'!D601, " ")</f>
        <v>139203.5</v>
      </c>
    </row>
    <row r="602">
      <c r="A602" s="31">
        <v>13.4</v>
      </c>
      <c r="B602" s="27">
        <f>IF('_energy_holiday'!B602="Y",'_energy_holiday'!D602,"")</f>
        <v>138640.39</v>
      </c>
      <c r="C602" s="30" t="str">
        <f>IF('_energy_holiday'!B602="N",'_energy_holiday'!D602, "")</f>
        <v/>
      </c>
      <c r="D602" s="31">
        <v>13.4</v>
      </c>
      <c r="E602" s="35" t="str">
        <f>IFERROR(IF('_energy_holiday'!C602="Y",'_energy_holiday'!D602, ""), "")</f>
        <v/>
      </c>
      <c r="F602" s="85">
        <f>IF('_energy_holiday'!C602="N",'_energy_holiday'!D602, " ")</f>
        <v>138640.39</v>
      </c>
    </row>
    <row r="603">
      <c r="A603" s="31">
        <v>12.7</v>
      </c>
      <c r="B603" s="27">
        <f>IF('_energy_holiday'!B603="Y",'_energy_holiday'!D603,"")</f>
        <v>141122.795</v>
      </c>
      <c r="C603" s="30" t="str">
        <f>IF('_energy_holiday'!B603="N",'_energy_holiday'!D603, "")</f>
        <v/>
      </c>
      <c r="D603" s="31">
        <v>12.7</v>
      </c>
      <c r="E603" s="35" t="str">
        <f>IFERROR(IF('_energy_holiday'!C603="Y",'_energy_holiday'!D603, ""), "")</f>
        <v/>
      </c>
      <c r="F603" s="85">
        <f>IF('_energy_holiday'!C603="N",'_energy_holiday'!D603, " ")</f>
        <v>141122.795</v>
      </c>
    </row>
    <row r="604">
      <c r="A604" s="31">
        <v>13.0</v>
      </c>
      <c r="B604" s="27">
        <f>IF('_energy_holiday'!B604="Y",'_energy_holiday'!D604,"")</f>
        <v>139724.025</v>
      </c>
      <c r="C604" s="30" t="str">
        <f>IF('_energy_holiday'!B604="N",'_energy_holiday'!D604, "")</f>
        <v/>
      </c>
      <c r="D604" s="31">
        <v>13.0</v>
      </c>
      <c r="E604" s="35" t="str">
        <f>IFERROR(IF('_energy_holiday'!C604="Y",'_energy_holiday'!D604, ""), "")</f>
        <v/>
      </c>
      <c r="F604" s="85">
        <f>IF('_energy_holiday'!C604="N",'_energy_holiday'!D604, " ")</f>
        <v>139724.025</v>
      </c>
    </row>
    <row r="605">
      <c r="A605" s="31">
        <v>14.4</v>
      </c>
      <c r="B605" s="27">
        <f>IF('_energy_holiday'!B605="Y",'_energy_holiday'!D605,"")</f>
        <v>139920.545</v>
      </c>
      <c r="C605" s="30" t="str">
        <f>IF('_energy_holiday'!B605="N",'_energy_holiday'!D605, "")</f>
        <v/>
      </c>
      <c r="D605" s="31">
        <v>14.4</v>
      </c>
      <c r="E605" s="35" t="str">
        <f>IFERROR(IF('_energy_holiday'!C605="Y",'_energy_holiday'!D605, ""), "")</f>
        <v/>
      </c>
      <c r="F605" s="85">
        <f>IF('_energy_holiday'!C605="N",'_energy_holiday'!D605, " ")</f>
        <v>139920.545</v>
      </c>
    </row>
    <row r="606">
      <c r="A606" s="31">
        <v>16.3</v>
      </c>
      <c r="B606" s="27">
        <f>IF('_energy_holiday'!B606="Y",'_energy_holiday'!D606,"")</f>
        <v>119573.22</v>
      </c>
      <c r="C606" s="30" t="str">
        <f>IF('_energy_holiday'!B606="N",'_energy_holiday'!D606, "")</f>
        <v/>
      </c>
      <c r="D606" s="31">
        <v>16.3</v>
      </c>
      <c r="E606" s="35" t="str">
        <f>IFERROR(IF('_energy_holiday'!C606="Y",'_energy_holiday'!D606, ""), "")</f>
        <v/>
      </c>
      <c r="F606" s="85">
        <f>IF('_energy_holiday'!C606="N",'_energy_holiday'!D606, " ")</f>
        <v>119573.22</v>
      </c>
    </row>
    <row r="607">
      <c r="A607" s="31">
        <v>19.0</v>
      </c>
      <c r="B607" s="27">
        <f>IF('_energy_holiday'!B607="Y",'_energy_holiday'!D607,"")</f>
        <v>114832.425</v>
      </c>
      <c r="C607" s="30" t="str">
        <f>IF('_energy_holiday'!B607="N",'_energy_holiday'!D607, "")</f>
        <v/>
      </c>
      <c r="D607" s="31">
        <v>19.0</v>
      </c>
      <c r="E607" s="35" t="str">
        <f>IFERROR(IF('_energy_holiday'!C607="Y",'_energy_holiday'!D607, ""), "")</f>
        <v/>
      </c>
      <c r="F607" s="85">
        <f>IF('_energy_holiday'!C607="N",'_energy_holiday'!D607, " ")</f>
        <v>114832.425</v>
      </c>
    </row>
    <row r="608">
      <c r="A608" s="31">
        <v>20.4</v>
      </c>
      <c r="B608" s="27">
        <f>IF('_energy_holiday'!B608="Y",'_energy_holiday'!D608,"")</f>
        <v>125055.69</v>
      </c>
      <c r="C608" s="30" t="str">
        <f>IF('_energy_holiday'!B608="N",'_energy_holiday'!D608, "")</f>
        <v/>
      </c>
      <c r="D608" s="31">
        <v>20.4</v>
      </c>
      <c r="E608" s="35" t="str">
        <f>IFERROR(IF('_energy_holiday'!C608="Y",'_energy_holiday'!D608, ""), "")</f>
        <v/>
      </c>
      <c r="F608" s="85">
        <f>IF('_energy_holiday'!C608="N",'_energy_holiday'!D608, " ")</f>
        <v>125055.69</v>
      </c>
    </row>
    <row r="609">
      <c r="A609" s="31">
        <v>16.8</v>
      </c>
      <c r="B609" s="27">
        <f>IF('_energy_holiday'!B609="Y",'_energy_holiday'!D609,"")</f>
        <v>133748.44</v>
      </c>
      <c r="C609" s="30" t="str">
        <f>IF('_energy_holiday'!B609="N",'_energy_holiday'!D609, "")</f>
        <v/>
      </c>
      <c r="D609" s="31">
        <v>16.8</v>
      </c>
      <c r="E609" s="35" t="str">
        <f>IFERROR(IF('_energy_holiday'!C609="Y",'_energy_holiday'!D609, ""), "")</f>
        <v/>
      </c>
      <c r="F609" s="85">
        <f>IF('_energy_holiday'!C609="N",'_energy_holiday'!D609, " ")</f>
        <v>133748.44</v>
      </c>
    </row>
    <row r="610">
      <c r="A610" s="31">
        <v>20.2</v>
      </c>
      <c r="B610" s="27">
        <f>IF('_energy_holiday'!B610="Y",'_energy_holiday'!D610,"")</f>
        <v>128834.065</v>
      </c>
      <c r="C610" s="30" t="str">
        <f>IF('_energy_holiday'!B610="N",'_energy_holiday'!D610, "")</f>
        <v/>
      </c>
      <c r="D610" s="31">
        <v>20.2</v>
      </c>
      <c r="E610" s="35" t="str">
        <f>IFERROR(IF('_energy_holiday'!C610="Y",'_energy_holiday'!D610, ""), "")</f>
        <v/>
      </c>
      <c r="F610" s="85">
        <f>IF('_energy_holiday'!C610="N",'_energy_holiday'!D610, " ")</f>
        <v>128834.065</v>
      </c>
    </row>
    <row r="611">
      <c r="A611" s="31">
        <v>15.5</v>
      </c>
      <c r="B611" s="27" t="str">
        <f>IF('_energy_holiday'!B611="Y",'_energy_holiday'!D611,"")</f>
        <v/>
      </c>
      <c r="C611" s="30" t="str">
        <f>IF('_energy_holiday'!B611="N",'_energy_holiday'!D611, "")</f>
        <v/>
      </c>
      <c r="D611" s="31">
        <v>15.5</v>
      </c>
      <c r="E611" s="35" t="str">
        <f>IFERROR(IF('_energy_holiday'!C611="Y",'_energy_holiday'!D611, ""), "")</f>
        <v/>
      </c>
      <c r="F611" s="85" t="str">
        <f>IF('_energy_holiday'!C611="N",'_energy_holiday'!D611, " ")</f>
        <v> </v>
      </c>
    </row>
    <row r="612">
      <c r="A612" s="31">
        <v>15.0</v>
      </c>
      <c r="B612" s="27" t="str">
        <f>IF('_energy_holiday'!B612="Y",'_energy_holiday'!D612,"")</f>
        <v/>
      </c>
      <c r="C612" s="30" t="str">
        <f>IF('_energy_holiday'!B612="N",'_energy_holiday'!D612, "")</f>
        <v/>
      </c>
      <c r="D612" s="31">
        <v>15.0</v>
      </c>
      <c r="E612" s="35" t="str">
        <f>IFERROR(IF('_energy_holiday'!C612="Y",'_energy_holiday'!D612, ""), "")</f>
        <v/>
      </c>
      <c r="F612" s="85" t="str">
        <f>IF('_energy_holiday'!C612="N",'_energy_holiday'!D612, " ")</f>
        <v> </v>
      </c>
    </row>
    <row r="613">
      <c r="A613" s="31">
        <v>15.7</v>
      </c>
      <c r="B613" s="27" t="str">
        <f>IF('_energy_holiday'!B613="Y",'_energy_holiday'!D613,"")</f>
        <v/>
      </c>
      <c r="C613" s="30" t="str">
        <f>IF('_energy_holiday'!B613="N",'_energy_holiday'!D613, "")</f>
        <v/>
      </c>
      <c r="D613" s="31">
        <v>15.7</v>
      </c>
      <c r="E613" s="35" t="str">
        <f>IFERROR(IF('_energy_holiday'!C613="Y",'_energy_holiday'!D613, ""), "")</f>
        <v/>
      </c>
      <c r="F613" s="85" t="str">
        <f>IF('_energy_holiday'!C613="N",'_energy_holiday'!D613, " ")</f>
        <v> </v>
      </c>
    </row>
    <row r="614">
      <c r="A614" s="31">
        <v>16.9</v>
      </c>
      <c r="B614" s="27" t="str">
        <f>IF('_energy_holiday'!B614="Y",'_energy_holiday'!D614,"")</f>
        <v/>
      </c>
      <c r="C614" s="30" t="str">
        <f>IF('_energy_holiday'!B614="N",'_energy_holiday'!D614, "")</f>
        <v/>
      </c>
      <c r="D614" s="31">
        <v>16.9</v>
      </c>
      <c r="E614" s="35" t="str">
        <f>IFERROR(IF('_energy_holiday'!C614="Y",'_energy_holiday'!D614, ""), "")</f>
        <v/>
      </c>
      <c r="F614" s="85" t="str">
        <f>IF('_energy_holiday'!C614="N",'_energy_holiday'!D614, " ")</f>
        <v> </v>
      </c>
    </row>
    <row r="615">
      <c r="A615" s="31">
        <v>18.4</v>
      </c>
      <c r="B615" s="27" t="str">
        <f>IF('_energy_holiday'!B615="Y",'_energy_holiday'!D615,"")</f>
        <v/>
      </c>
      <c r="C615" s="30" t="str">
        <f>IF('_energy_holiday'!B615="N",'_energy_holiday'!D615, "")</f>
        <v/>
      </c>
      <c r="D615" s="31">
        <v>18.4</v>
      </c>
      <c r="E615" s="35" t="str">
        <f>IFERROR(IF('_energy_holiday'!C615="Y",'_energy_holiday'!D615, ""), "")</f>
        <v/>
      </c>
      <c r="F615" s="85" t="str">
        <f>IF('_energy_holiday'!C615="N",'_energy_holiday'!D615, " ")</f>
        <v> </v>
      </c>
    </row>
    <row r="616">
      <c r="A616" s="31">
        <v>21.5</v>
      </c>
      <c r="B616" s="27" t="str">
        <f>IF('_energy_holiday'!B616="Y",'_energy_holiday'!D616,"")</f>
        <v/>
      </c>
      <c r="C616" s="30" t="str">
        <f>IF('_energy_holiday'!B616="N",'_energy_holiday'!D616, "")</f>
        <v/>
      </c>
      <c r="D616" s="31">
        <v>21.5</v>
      </c>
      <c r="E616" s="35" t="str">
        <f>IFERROR(IF('_energy_holiday'!C616="Y",'_energy_holiday'!D616, ""), "")</f>
        <v/>
      </c>
      <c r="F616" s="85" t="str">
        <f>IF('_energy_holiday'!C616="N",'_energy_holiday'!D616, " ")</f>
        <v> </v>
      </c>
    </row>
    <row r="617">
      <c r="A617" s="31">
        <v>21.0</v>
      </c>
      <c r="B617" s="27" t="str">
        <f>IF('_energy_holiday'!B617="Y",'_energy_holiday'!D617,"")</f>
        <v/>
      </c>
      <c r="C617" s="30" t="str">
        <f>IF('_energy_holiday'!B617="N",'_energy_holiday'!D617, "")</f>
        <v/>
      </c>
      <c r="D617" s="31">
        <v>21.0</v>
      </c>
      <c r="E617" s="35" t="str">
        <f>IFERROR(IF('_energy_holiday'!C617="Y",'_energy_holiday'!D617, ""), "")</f>
        <v/>
      </c>
      <c r="F617" s="85" t="str">
        <f>IF('_energy_holiday'!C617="N",'_energy_holiday'!D617, " ")</f>
        <v> </v>
      </c>
    </row>
    <row r="618">
      <c r="A618" s="31">
        <v>23.3</v>
      </c>
      <c r="B618" s="27" t="str">
        <f>IF('_energy_holiday'!B618="Y",'_energy_holiday'!D618,"")</f>
        <v/>
      </c>
      <c r="C618" s="30" t="str">
        <f>IF('_energy_holiday'!B618="N",'_energy_holiday'!D618, "")</f>
        <v/>
      </c>
      <c r="D618" s="31">
        <v>23.3</v>
      </c>
      <c r="E618" s="35" t="str">
        <f>IFERROR(IF('_energy_holiday'!C618="Y",'_energy_holiday'!D618, ""), "")</f>
        <v/>
      </c>
      <c r="F618" s="85" t="str">
        <f>IF('_energy_holiday'!C618="N",'_energy_holiday'!D618, " ")</f>
        <v> </v>
      </c>
    </row>
    <row r="619">
      <c r="A619" s="31">
        <v>16.7</v>
      </c>
      <c r="B619" s="27">
        <f>IF('_energy_holiday'!B619="Y",'_energy_holiday'!D619,"")</f>
        <v>125432.605</v>
      </c>
      <c r="C619" s="30" t="str">
        <f>IF('_energy_holiday'!B619="N",'_energy_holiday'!D619, "")</f>
        <v/>
      </c>
      <c r="D619" s="31">
        <v>16.7</v>
      </c>
      <c r="E619" s="35" t="str">
        <f>IFERROR(IF('_energy_holiday'!C619="Y",'_energy_holiday'!D619, ""), "")</f>
        <v/>
      </c>
      <c r="F619" s="85">
        <f>IF('_energy_holiday'!C619="N",'_energy_holiday'!D619, " ")</f>
        <v>125432.605</v>
      </c>
    </row>
    <row r="620">
      <c r="A620" s="31">
        <v>14.3</v>
      </c>
      <c r="B620" s="27">
        <f>IF('_energy_holiday'!B620="Y",'_energy_holiday'!D620,"")</f>
        <v>111412.995</v>
      </c>
      <c r="C620" s="30" t="str">
        <f>IF('_energy_holiday'!B620="N",'_energy_holiday'!D620, "")</f>
        <v/>
      </c>
      <c r="D620" s="31">
        <v>14.3</v>
      </c>
      <c r="E620" s="35" t="str">
        <f>IFERROR(IF('_energy_holiday'!C620="Y",'_energy_holiday'!D620, ""), "")</f>
        <v/>
      </c>
      <c r="F620" s="85">
        <f>IF('_energy_holiday'!C620="N",'_energy_holiday'!D620, " ")</f>
        <v>111412.995</v>
      </c>
    </row>
    <row r="621">
      <c r="A621" s="31">
        <v>17.0</v>
      </c>
      <c r="B621" s="27">
        <f>IF('_energy_holiday'!B621="Y",'_energy_holiday'!D621,"")</f>
        <v>109125.215</v>
      </c>
      <c r="C621" s="30" t="str">
        <f>IF('_energy_holiday'!B621="N",'_energy_holiday'!D621, "")</f>
        <v/>
      </c>
      <c r="D621" s="31">
        <v>17.0</v>
      </c>
      <c r="E621" s="35" t="str">
        <f>IFERROR(IF('_energy_holiday'!C621="Y",'_energy_holiday'!D621, ""), "")</f>
        <v/>
      </c>
      <c r="F621" s="85">
        <f>IF('_energy_holiday'!C621="N",'_energy_holiday'!D621, " ")</f>
        <v>109125.215</v>
      </c>
    </row>
    <row r="622">
      <c r="A622" s="31">
        <v>13.6</v>
      </c>
      <c r="B622" s="27">
        <f>IF('_energy_holiday'!B622="Y",'_energy_holiday'!D622,"")</f>
        <v>130967.28</v>
      </c>
      <c r="C622" s="30" t="str">
        <f>IF('_energy_holiday'!B622="N",'_energy_holiday'!D622, "")</f>
        <v/>
      </c>
      <c r="D622" s="31">
        <v>13.6</v>
      </c>
      <c r="E622" s="35" t="str">
        <f>IFERROR(IF('_energy_holiday'!C622="Y",'_energy_holiday'!D622, ""), "")</f>
        <v/>
      </c>
      <c r="F622" s="85">
        <f>IF('_energy_holiday'!C622="N",'_energy_holiday'!D622, " ")</f>
        <v>130967.28</v>
      </c>
    </row>
    <row r="623">
      <c r="A623" s="31">
        <v>14.6</v>
      </c>
      <c r="B623" s="27">
        <f>IF('_energy_holiday'!B623="Y",'_energy_holiday'!D623,"")</f>
        <v>134720.155</v>
      </c>
      <c r="C623" s="30" t="str">
        <f>IF('_energy_holiday'!B623="N",'_energy_holiday'!D623, "")</f>
        <v/>
      </c>
      <c r="D623" s="31">
        <v>14.6</v>
      </c>
      <c r="E623" s="35" t="str">
        <f>IFERROR(IF('_energy_holiday'!C623="Y",'_energy_holiday'!D623, ""), "")</f>
        <v/>
      </c>
      <c r="F623" s="85">
        <f>IF('_energy_holiday'!C623="N",'_energy_holiday'!D623, " ")</f>
        <v>134720.155</v>
      </c>
    </row>
    <row r="624">
      <c r="A624" s="31">
        <v>16.1</v>
      </c>
      <c r="B624" s="27">
        <f>IF('_energy_holiday'!B624="Y",'_energy_holiday'!D624,"")</f>
        <v>130650.88</v>
      </c>
      <c r="C624" s="30" t="str">
        <f>IF('_energy_holiday'!B624="N",'_energy_holiday'!D624, "")</f>
        <v/>
      </c>
      <c r="D624" s="31">
        <v>16.1</v>
      </c>
      <c r="E624" s="35" t="str">
        <f>IFERROR(IF('_energy_holiday'!C624="Y",'_energy_holiday'!D624, ""), "")</f>
        <v/>
      </c>
      <c r="F624" s="85">
        <f>IF('_energy_holiday'!C624="N",'_energy_holiday'!D624, " ")</f>
        <v>130650.88</v>
      </c>
    </row>
    <row r="625">
      <c r="A625" s="31">
        <v>14.6</v>
      </c>
      <c r="B625" s="27">
        <f>IF('_energy_holiday'!B625="Y",'_energy_holiday'!D625,"")</f>
        <v>134234.45</v>
      </c>
      <c r="C625" s="30" t="str">
        <f>IF('_energy_holiday'!B625="N",'_energy_holiday'!D625, "")</f>
        <v/>
      </c>
      <c r="D625" s="31">
        <v>14.6</v>
      </c>
      <c r="E625" s="35" t="str">
        <f>IFERROR(IF('_energy_holiday'!C625="Y",'_energy_holiday'!D625, ""), "")</f>
        <v/>
      </c>
      <c r="F625" s="85">
        <f>IF('_energy_holiday'!C625="N",'_energy_holiday'!D625, " ")</f>
        <v>134234.45</v>
      </c>
    </row>
    <row r="626">
      <c r="A626" s="31">
        <v>15.7</v>
      </c>
      <c r="B626" s="27" t="str">
        <f>IF('_energy_holiday'!B626="Y",'_energy_holiday'!D626,"")</f>
        <v/>
      </c>
      <c r="C626" s="37">
        <f>IF('_energy_holiday'!B626="N",'_energy_holiday'!D626, "")</f>
        <v>131734.105</v>
      </c>
      <c r="D626" s="31">
        <v>15.7</v>
      </c>
      <c r="E626" s="35" t="str">
        <f>IFERROR(IF('_energy_holiday'!C626="Y",'_energy_holiday'!D626, ""), "")</f>
        <v/>
      </c>
      <c r="F626" s="85">
        <f>IF('_energy_holiday'!C626="N",'_energy_holiday'!D626, " ")</f>
        <v>131734.105</v>
      </c>
    </row>
    <row r="627">
      <c r="A627" s="31">
        <v>19.8</v>
      </c>
      <c r="B627" s="27" t="str">
        <f>IF('_energy_holiday'!B627="Y",'_energy_holiday'!D627,"")</f>
        <v/>
      </c>
      <c r="C627" s="37">
        <f>IF('_energy_holiday'!B627="N",'_energy_holiday'!D627, "")</f>
        <v>106709.54</v>
      </c>
      <c r="D627" s="31">
        <v>19.8</v>
      </c>
      <c r="E627" s="35" t="str">
        <f>IFERROR(IF('_energy_holiday'!C627="Y",'_energy_holiday'!D627, ""), "")</f>
        <v/>
      </c>
      <c r="F627" s="85">
        <f>IF('_energy_holiday'!C627="N",'_energy_holiday'!D627, " ")</f>
        <v>106709.54</v>
      </c>
    </row>
    <row r="628">
      <c r="A628" s="31">
        <v>12.5</v>
      </c>
      <c r="B628" s="27" t="str">
        <f>IF('_energy_holiday'!B628="Y",'_energy_holiday'!D628,"")</f>
        <v/>
      </c>
      <c r="C628" s="37">
        <f>IF('_energy_holiday'!B628="N",'_energy_holiday'!D628, "")</f>
        <v>110314.625</v>
      </c>
      <c r="D628" s="31">
        <v>12.5</v>
      </c>
      <c r="E628" s="35" t="str">
        <f>IFERROR(IF('_energy_holiday'!C628="Y",'_energy_holiday'!D628, ""), "")</f>
        <v/>
      </c>
      <c r="F628" s="85">
        <f>IF('_energy_holiday'!C628="N",'_energy_holiday'!D628, " ")</f>
        <v>110314.625</v>
      </c>
    </row>
    <row r="629">
      <c r="A629" s="31">
        <v>16.3</v>
      </c>
      <c r="B629" s="27" t="str">
        <f>IF('_energy_holiday'!B629="Y",'_energy_holiday'!D629,"")</f>
        <v/>
      </c>
      <c r="C629" s="37">
        <f>IF('_energy_holiday'!B629="N",'_energy_holiday'!D629, "")</f>
        <v>127391.09</v>
      </c>
      <c r="D629" s="31">
        <v>16.3</v>
      </c>
      <c r="E629" s="35" t="str">
        <f>IFERROR(IF('_energy_holiday'!C629="Y",'_energy_holiday'!D629, ""), "")</f>
        <v/>
      </c>
      <c r="F629" s="85">
        <f>IF('_energy_holiday'!C629="N",'_energy_holiday'!D629, " ")</f>
        <v>127391.09</v>
      </c>
    </row>
    <row r="630">
      <c r="A630" s="31">
        <v>18.8</v>
      </c>
      <c r="B630" s="27" t="str">
        <f>IF('_energy_holiday'!B630="Y",'_energy_holiday'!D630,"")</f>
        <v/>
      </c>
      <c r="C630" s="37">
        <f>IF('_energy_holiday'!B630="N",'_energy_holiday'!D630, "")</f>
        <v>122664.305</v>
      </c>
      <c r="D630" s="31">
        <v>18.8</v>
      </c>
      <c r="E630" s="35" t="str">
        <f>IFERROR(IF('_energy_holiday'!C630="Y",'_energy_holiday'!D630, ""), "")</f>
        <v/>
      </c>
      <c r="F630" s="85">
        <f>IF('_energy_holiday'!C630="N",'_energy_holiday'!D630, " ")</f>
        <v>122664.305</v>
      </c>
    </row>
    <row r="631">
      <c r="A631" s="31">
        <v>15.2</v>
      </c>
      <c r="B631" s="27" t="str">
        <f>IF('_energy_holiday'!B631="Y",'_energy_holiday'!D631,"")</f>
        <v/>
      </c>
      <c r="C631" s="37">
        <f>IF('_energy_holiday'!B631="N",'_energy_holiday'!D631, "")</f>
        <v>127208.57</v>
      </c>
      <c r="D631" s="31">
        <v>15.2</v>
      </c>
      <c r="E631" s="35" t="str">
        <f>IFERROR(IF('_energy_holiday'!C631="Y",'_energy_holiday'!D631, ""), "")</f>
        <v/>
      </c>
      <c r="F631" s="85">
        <f>IF('_energy_holiday'!C631="N",'_energy_holiday'!D631, " ")</f>
        <v>127208.57</v>
      </c>
    </row>
    <row r="632">
      <c r="A632" s="31">
        <v>13.4</v>
      </c>
      <c r="B632" s="27" t="str">
        <f>IF('_energy_holiday'!B632="Y",'_energy_holiday'!D632,"")</f>
        <v/>
      </c>
      <c r="C632" s="37">
        <f>IF('_energy_holiday'!B632="N",'_energy_holiday'!D632, "")</f>
        <v>131357.34</v>
      </c>
      <c r="D632" s="31">
        <v>13.4</v>
      </c>
      <c r="E632" s="35" t="str">
        <f>IFERROR(IF('_energy_holiday'!C632="Y",'_energy_holiday'!D632, ""), "")</f>
        <v/>
      </c>
      <c r="F632" s="85">
        <f>IF('_energy_holiday'!C632="N",'_energy_holiday'!D632, " ")</f>
        <v>131357.34</v>
      </c>
    </row>
    <row r="633">
      <c r="A633" s="31">
        <v>16.5</v>
      </c>
      <c r="B633" s="27" t="str">
        <f>IF('_energy_holiday'!B633="Y",'_energy_holiday'!D633,"")</f>
        <v/>
      </c>
      <c r="C633" s="37">
        <f>IF('_energy_holiday'!B633="N",'_energy_holiday'!D633, "")</f>
        <v>127420.43</v>
      </c>
      <c r="D633" s="31">
        <v>16.5</v>
      </c>
      <c r="E633" s="35" t="str">
        <f>IFERROR(IF('_energy_holiday'!C633="Y",'_energy_holiday'!D633, ""), "")</f>
        <v/>
      </c>
      <c r="F633" s="85">
        <f>IF('_energy_holiday'!C633="N",'_energy_holiday'!D633, " ")</f>
        <v>127420.43</v>
      </c>
    </row>
    <row r="634">
      <c r="A634" s="31">
        <v>20.1</v>
      </c>
      <c r="B634" s="27" t="str">
        <f>IF('_energy_holiday'!B634="Y",'_energy_holiday'!D634,"")</f>
        <v/>
      </c>
      <c r="C634" s="37">
        <f>IF('_energy_holiday'!B634="N",'_energy_holiday'!D634, "")</f>
        <v>106776.275</v>
      </c>
      <c r="D634" s="31">
        <v>20.1</v>
      </c>
      <c r="E634" s="35" t="str">
        <f>IFERROR(IF('_energy_holiday'!C634="Y",'_energy_holiday'!D634, ""), "")</f>
        <v/>
      </c>
      <c r="F634" s="85">
        <f>IF('_energy_holiday'!C634="N",'_energy_holiday'!D634, " ")</f>
        <v>106776.275</v>
      </c>
    </row>
    <row r="635">
      <c r="A635" s="31">
        <v>14.7</v>
      </c>
      <c r="B635" s="27" t="str">
        <f>IF('_energy_holiday'!B635="Y",'_energy_holiday'!D635,"")</f>
        <v/>
      </c>
      <c r="C635" s="37">
        <f>IF('_energy_holiday'!B635="N",'_energy_holiday'!D635, "")</f>
        <v>105931.555</v>
      </c>
      <c r="D635" s="31">
        <v>14.7</v>
      </c>
      <c r="E635" s="35" t="str">
        <f>IFERROR(IF('_energy_holiday'!C635="Y",'_energy_holiday'!D635, ""), "")</f>
        <v/>
      </c>
      <c r="F635" s="85">
        <f>IF('_energy_holiday'!C635="N",'_energy_holiday'!D635, " ")</f>
        <v>105931.555</v>
      </c>
    </row>
    <row r="636">
      <c r="A636" s="31">
        <v>16.9</v>
      </c>
      <c r="B636" s="27" t="str">
        <f>IF('_energy_holiday'!B636="Y",'_energy_holiday'!D636,"")</f>
        <v/>
      </c>
      <c r="C636" s="37">
        <f>IF('_energy_holiday'!B636="N",'_energy_holiday'!D636, "")</f>
        <v>124343.19</v>
      </c>
      <c r="D636" s="31">
        <v>16.9</v>
      </c>
      <c r="E636" s="35" t="str">
        <f>IFERROR(IF('_energy_holiday'!C636="Y",'_energy_holiday'!D636, ""), "")</f>
        <v/>
      </c>
      <c r="F636" s="85">
        <f>IF('_energy_holiday'!C636="N",'_energy_holiday'!D636, " ")</f>
        <v>124343.19</v>
      </c>
    </row>
    <row r="637">
      <c r="A637" s="31">
        <v>14.8</v>
      </c>
      <c r="B637" s="27" t="str">
        <f>IF('_energy_holiday'!B637="Y",'_energy_holiday'!D637,"")</f>
        <v/>
      </c>
      <c r="C637" s="37">
        <f>IF('_energy_holiday'!B637="N",'_energy_holiday'!D637, "")</f>
        <v>126888.77</v>
      </c>
      <c r="D637" s="31">
        <v>14.8</v>
      </c>
      <c r="E637" s="35" t="str">
        <f>IFERROR(IF('_energy_holiday'!C637="Y",'_energy_holiday'!D637, ""), "")</f>
        <v/>
      </c>
      <c r="F637" s="85">
        <f>IF('_energy_holiday'!C637="N",'_energy_holiday'!D637, " ")</f>
        <v>126888.77</v>
      </c>
    </row>
    <row r="638">
      <c r="A638" s="31">
        <v>19.3</v>
      </c>
      <c r="B638" s="27" t="str">
        <f>IF('_energy_holiday'!B638="Y",'_energy_holiday'!D638,"")</f>
        <v/>
      </c>
      <c r="C638" s="37">
        <f>IF('_energy_holiday'!B638="N",'_energy_holiday'!D638, "")</f>
        <v>121143.25</v>
      </c>
      <c r="D638" s="31">
        <v>19.3</v>
      </c>
      <c r="E638" s="35" t="str">
        <f>IFERROR(IF('_energy_holiday'!C638="Y",'_energy_holiday'!D638, ""), "")</f>
        <v/>
      </c>
      <c r="F638" s="85">
        <f>IF('_energy_holiday'!C638="N",'_energy_holiday'!D638, " ")</f>
        <v>121143.25</v>
      </c>
    </row>
    <row r="639">
      <c r="A639" s="31">
        <v>16.7</v>
      </c>
      <c r="B639" s="27" t="str">
        <f>IF('_energy_holiday'!B639="Y",'_energy_holiday'!D639,"")</f>
        <v/>
      </c>
      <c r="C639" s="37">
        <f>IF('_energy_holiday'!B639="N",'_energy_holiday'!D639, "")</f>
        <v>122858.49</v>
      </c>
      <c r="D639" s="31">
        <v>16.7</v>
      </c>
      <c r="E639" s="35" t="str">
        <f>IFERROR(IF('_energy_holiday'!C639="Y",'_energy_holiday'!D639, ""), "")</f>
        <v/>
      </c>
      <c r="F639" s="85">
        <f>IF('_energy_holiday'!C639="N",'_energy_holiday'!D639, " ")</f>
        <v>122858.49</v>
      </c>
    </row>
    <row r="640">
      <c r="A640" s="31">
        <v>16.4</v>
      </c>
      <c r="B640" s="27" t="str">
        <f>IF('_energy_holiday'!B640="Y",'_energy_holiday'!D640,"")</f>
        <v/>
      </c>
      <c r="C640" s="37">
        <f>IF('_energy_holiday'!B640="N",'_energy_holiday'!D640, "")</f>
        <v>113439.775</v>
      </c>
      <c r="D640" s="31">
        <v>16.4</v>
      </c>
      <c r="E640" s="35">
        <f>IFERROR(IF('_energy_holiday'!C640="Y",'_energy_holiday'!D640, ""), "")</f>
        <v>113439.775</v>
      </c>
      <c r="F640" s="85" t="str">
        <f>IF('_energy_holiday'!C640="N",'_energy_holiday'!D640, " ")</f>
        <v> </v>
      </c>
    </row>
    <row r="641">
      <c r="A641" s="31">
        <v>18.6</v>
      </c>
      <c r="B641" s="27" t="str">
        <f>IF('_energy_holiday'!B641="Y",'_energy_holiday'!D641,"")</f>
        <v/>
      </c>
      <c r="C641" s="30" t="str">
        <f>IF('_energy_holiday'!B641="N",'_energy_holiday'!D641, "")</f>
        <v/>
      </c>
      <c r="D641" s="31">
        <v>18.6</v>
      </c>
      <c r="E641" s="35" t="str">
        <f>IFERROR(IF('_energy_holiday'!C641="Y",'_energy_holiday'!D641, ""), "")</f>
        <v/>
      </c>
      <c r="F641" s="85" t="str">
        <f>IF('_energy_holiday'!C641="N",'_energy_holiday'!D641, " ")</f>
        <v> </v>
      </c>
    </row>
    <row r="642">
      <c r="A642" s="31">
        <v>24.0</v>
      </c>
      <c r="B642" s="27" t="str">
        <f>IF('_energy_holiday'!B642="Y",'_energy_holiday'!D642,"")</f>
        <v/>
      </c>
      <c r="C642" s="30" t="str">
        <f>IF('_energy_holiday'!B642="N",'_energy_holiday'!D642, "")</f>
        <v/>
      </c>
      <c r="D642" s="31">
        <v>24.0</v>
      </c>
      <c r="E642" s="35" t="str">
        <f>IFERROR(IF('_energy_holiday'!C642="Y",'_energy_holiday'!D642, ""), "")</f>
        <v/>
      </c>
      <c r="F642" s="85" t="str">
        <f>IF('_energy_holiday'!C642="N",'_energy_holiday'!D642, " ")</f>
        <v> </v>
      </c>
    </row>
    <row r="643">
      <c r="A643" s="31">
        <v>15.9</v>
      </c>
      <c r="B643" s="27" t="str">
        <f>IF('_energy_holiday'!B643="Y",'_energy_holiday'!D643,"")</f>
        <v/>
      </c>
      <c r="C643" s="30" t="str">
        <f>IF('_energy_holiday'!B643="N",'_energy_holiday'!D643, "")</f>
        <v/>
      </c>
      <c r="D643" s="31">
        <v>15.9</v>
      </c>
      <c r="E643" s="35" t="str">
        <f>IFERROR(IF('_energy_holiday'!C643="Y",'_energy_holiday'!D643, ""), "")</f>
        <v/>
      </c>
      <c r="F643" s="85" t="str">
        <f>IF('_energy_holiday'!C643="N",'_energy_holiday'!D643, " ")</f>
        <v> </v>
      </c>
    </row>
    <row r="644">
      <c r="A644" s="31">
        <v>17.1</v>
      </c>
      <c r="B644" s="27" t="str">
        <f>IF('_energy_holiday'!B644="Y",'_energy_holiday'!D644,"")</f>
        <v/>
      </c>
      <c r="C644" s="30" t="str">
        <f>IF('_energy_holiday'!B644="N",'_energy_holiday'!D644, "")</f>
        <v/>
      </c>
      <c r="D644" s="31">
        <v>17.1</v>
      </c>
      <c r="E644" s="35" t="str">
        <f>IFERROR(IF('_energy_holiday'!C644="Y",'_energy_holiday'!D644, ""), "")</f>
        <v/>
      </c>
      <c r="F644" s="85" t="str">
        <f>IF('_energy_holiday'!C644="N",'_energy_holiday'!D644, " ")</f>
        <v> </v>
      </c>
    </row>
    <row r="645">
      <c r="A645" s="31">
        <v>17.1</v>
      </c>
      <c r="B645" s="27" t="str">
        <f>IF('_energy_holiday'!B645="Y",'_energy_holiday'!D645,"")</f>
        <v/>
      </c>
      <c r="C645" s="30" t="str">
        <f>IF('_energy_holiday'!B645="N",'_energy_holiday'!D645, "")</f>
        <v/>
      </c>
      <c r="D645" s="31">
        <v>17.1</v>
      </c>
      <c r="E645" s="35" t="str">
        <f>IFERROR(IF('_energy_holiday'!C645="Y",'_energy_holiday'!D645, ""), "")</f>
        <v/>
      </c>
      <c r="F645" s="85" t="str">
        <f>IF('_energy_holiday'!C645="N",'_energy_holiday'!D645, " ")</f>
        <v> </v>
      </c>
    </row>
    <row r="646">
      <c r="A646" s="31">
        <v>27.2</v>
      </c>
      <c r="B646" s="27" t="str">
        <f>IF('_energy_holiday'!B646="Y",'_energy_holiday'!D646,"")</f>
        <v/>
      </c>
      <c r="C646" s="30" t="str">
        <f>IF('_energy_holiday'!B646="N",'_energy_holiday'!D646, "")</f>
        <v/>
      </c>
      <c r="D646" s="31">
        <v>27.2</v>
      </c>
      <c r="E646" s="35" t="str">
        <f>IFERROR(IF('_energy_holiday'!C646="Y",'_energy_holiday'!D646, ""), "")</f>
        <v/>
      </c>
      <c r="F646" s="85" t="str">
        <f>IF('_energy_holiday'!C646="N",'_energy_holiday'!D646, " ")</f>
        <v> </v>
      </c>
    </row>
    <row r="647">
      <c r="A647" s="31">
        <v>22.5</v>
      </c>
      <c r="B647" s="27" t="str">
        <f>IF('_energy_holiday'!B647="Y",'_energy_holiday'!D647,"")</f>
        <v/>
      </c>
      <c r="C647" s="30" t="str">
        <f>IF('_energy_holiday'!B647="N",'_energy_holiday'!D647, "")</f>
        <v/>
      </c>
      <c r="D647" s="31">
        <v>22.5</v>
      </c>
      <c r="E647" s="35" t="str">
        <f>IFERROR(IF('_energy_holiday'!C647="Y",'_energy_holiday'!D647, ""), "")</f>
        <v/>
      </c>
      <c r="F647" s="85" t="str">
        <f>IF('_energy_holiday'!C647="N",'_energy_holiday'!D647, " ")</f>
        <v> </v>
      </c>
    </row>
    <row r="648">
      <c r="A648" s="31">
        <v>16.9</v>
      </c>
      <c r="B648" s="27" t="str">
        <f>IF('_energy_holiday'!B648="Y",'_energy_holiday'!D648,"")</f>
        <v/>
      </c>
      <c r="C648" s="30" t="str">
        <f>IF('_energy_holiday'!B648="N",'_energy_holiday'!D648, "")</f>
        <v/>
      </c>
      <c r="D648" s="31">
        <v>16.9</v>
      </c>
      <c r="E648" s="35" t="str">
        <f>IFERROR(IF('_energy_holiday'!C648="Y",'_energy_holiday'!D648, ""), "")</f>
        <v/>
      </c>
      <c r="F648" s="85" t="str">
        <f>IF('_energy_holiday'!C648="N",'_energy_holiday'!D648, " ")</f>
        <v> </v>
      </c>
    </row>
    <row r="649">
      <c r="A649" s="31">
        <v>22.0</v>
      </c>
      <c r="B649" s="27" t="str">
        <f>IF('_energy_holiday'!B649="Y",'_energy_holiday'!D649,"")</f>
        <v/>
      </c>
      <c r="C649" s="30" t="str">
        <f>IF('_energy_holiday'!B649="N",'_energy_holiday'!D649, "")</f>
        <v/>
      </c>
      <c r="D649" s="31">
        <v>22.0</v>
      </c>
      <c r="E649" s="35" t="str">
        <f>IFERROR(IF('_energy_holiday'!C649="Y",'_energy_holiday'!D649, ""), "")</f>
        <v/>
      </c>
      <c r="F649" s="85" t="str">
        <f>IF('_energy_holiday'!C649="N",'_energy_holiday'!D649, " ")</f>
        <v> </v>
      </c>
    </row>
    <row r="650">
      <c r="A650" s="31">
        <v>16.8</v>
      </c>
      <c r="B650" s="27">
        <f>IF('_energy_holiday'!B650="Y",'_energy_holiday'!D650,"")</f>
        <v>116831.43</v>
      </c>
      <c r="C650" s="30" t="str">
        <f>IF('_energy_holiday'!B650="N",'_energy_holiday'!D650, "")</f>
        <v/>
      </c>
      <c r="D650" s="31">
        <v>16.8</v>
      </c>
      <c r="E650" s="35" t="str">
        <f>IFERROR(IF('_energy_holiday'!C650="Y",'_energy_holiday'!D650, ""), "")</f>
        <v/>
      </c>
      <c r="F650" s="85">
        <f>IF('_energy_holiday'!C650="N",'_energy_holiday'!D650, " ")</f>
        <v>116831.43</v>
      </c>
    </row>
    <row r="651">
      <c r="A651" s="31">
        <v>15.1</v>
      </c>
      <c r="B651" s="27">
        <f>IF('_energy_holiday'!B651="Y",'_energy_holiday'!D651,"")</f>
        <v>124665.82</v>
      </c>
      <c r="C651" s="30" t="str">
        <f>IF('_energy_holiday'!B651="N",'_energy_holiday'!D651, "")</f>
        <v/>
      </c>
      <c r="D651" s="31">
        <v>15.1</v>
      </c>
      <c r="E651" s="35" t="str">
        <f>IFERROR(IF('_energy_holiday'!C651="Y",'_energy_holiday'!D651, ""), "")</f>
        <v/>
      </c>
      <c r="F651" s="85">
        <f>IF('_energy_holiday'!C651="N",'_energy_holiday'!D651, " ")</f>
        <v>124665.82</v>
      </c>
    </row>
    <row r="652">
      <c r="A652" s="31">
        <v>15.4</v>
      </c>
      <c r="B652" s="27">
        <f>IF('_energy_holiday'!B652="Y",'_energy_holiday'!D652,"")</f>
        <v>128612.3</v>
      </c>
      <c r="C652" s="30" t="str">
        <f>IF('_energy_holiday'!B652="N",'_energy_holiday'!D652, "")</f>
        <v/>
      </c>
      <c r="D652" s="31">
        <v>15.4</v>
      </c>
      <c r="E652" s="35" t="str">
        <f>IFERROR(IF('_energy_holiday'!C652="Y",'_energy_holiday'!D652, ""), "")</f>
        <v/>
      </c>
      <c r="F652" s="85">
        <f>IF('_energy_holiday'!C652="N",'_energy_holiday'!D652, " ")</f>
        <v>128612.3</v>
      </c>
    </row>
    <row r="653">
      <c r="A653" s="31">
        <v>14.6</v>
      </c>
      <c r="B653" s="27">
        <f>IF('_energy_holiday'!B653="Y",'_energy_holiday'!D653,"")</f>
        <v>128242.765</v>
      </c>
      <c r="C653" s="30" t="str">
        <f>IF('_energy_holiday'!B653="N",'_energy_holiday'!D653, "")</f>
        <v/>
      </c>
      <c r="D653" s="31">
        <v>14.6</v>
      </c>
      <c r="E653" s="35" t="str">
        <f>IFERROR(IF('_energy_holiday'!C653="Y",'_energy_holiday'!D653, ""), "")</f>
        <v/>
      </c>
      <c r="F653" s="85">
        <f>IF('_energy_holiday'!C653="N",'_energy_holiday'!D653, " ")</f>
        <v>128242.765</v>
      </c>
    </row>
    <row r="654">
      <c r="A654" s="31">
        <v>22.7</v>
      </c>
      <c r="B654" s="27">
        <f>IF('_energy_holiday'!B654="Y",'_energy_holiday'!D654,"")</f>
        <v>121731.485</v>
      </c>
      <c r="C654" s="30" t="str">
        <f>IF('_energy_holiday'!B654="N",'_energy_holiday'!D654, "")</f>
        <v/>
      </c>
      <c r="D654" s="31">
        <v>22.7</v>
      </c>
      <c r="E654" s="35" t="str">
        <f>IFERROR(IF('_energy_holiday'!C654="Y",'_energy_holiday'!D654, ""), "")</f>
        <v/>
      </c>
      <c r="F654" s="85">
        <f>IF('_energy_holiday'!C654="N",'_energy_holiday'!D654, " ")</f>
        <v>121731.485</v>
      </c>
    </row>
    <row r="655">
      <c r="A655" s="31">
        <v>24.8</v>
      </c>
      <c r="B655" s="27">
        <f>IF('_energy_holiday'!B655="Y",'_energy_holiday'!D655,"")</f>
        <v>97887.485</v>
      </c>
      <c r="C655" s="30" t="str">
        <f>IF('_energy_holiday'!B655="N",'_energy_holiday'!D655, "")</f>
        <v/>
      </c>
      <c r="D655" s="31">
        <v>24.8</v>
      </c>
      <c r="E655" s="35" t="str">
        <f>IFERROR(IF('_energy_holiday'!C655="Y",'_energy_holiday'!D655, ""), "")</f>
        <v/>
      </c>
      <c r="F655" s="85">
        <f>IF('_energy_holiday'!C655="N",'_energy_holiday'!D655, " ")</f>
        <v>97887.485</v>
      </c>
    </row>
    <row r="656">
      <c r="A656" s="31">
        <v>23.1</v>
      </c>
      <c r="B656" s="27">
        <f>IF('_energy_holiday'!B656="Y",'_energy_holiday'!D656,"")</f>
        <v>101793.035</v>
      </c>
      <c r="C656" s="30" t="str">
        <f>IF('_energy_holiday'!B656="N",'_energy_holiday'!D656, "")</f>
        <v/>
      </c>
      <c r="D656" s="31">
        <v>23.1</v>
      </c>
      <c r="E656" s="35" t="str">
        <f>IFERROR(IF('_energy_holiday'!C656="Y",'_energy_holiday'!D656, ""), "")</f>
        <v/>
      </c>
      <c r="F656" s="85">
        <f>IF('_energy_holiday'!C656="N",'_energy_holiday'!D656, " ")</f>
        <v>101793.035</v>
      </c>
    </row>
    <row r="657">
      <c r="A657" s="31">
        <v>18.9</v>
      </c>
      <c r="B657" s="27">
        <f>IF('_energy_holiday'!B657="Y",'_energy_holiday'!D657,"")</f>
        <v>116042.845</v>
      </c>
      <c r="C657" s="30" t="str">
        <f>IF('_energy_holiday'!B657="N",'_energy_holiday'!D657, "")</f>
        <v/>
      </c>
      <c r="D657" s="31">
        <v>18.9</v>
      </c>
      <c r="E657" s="35" t="str">
        <f>IFERROR(IF('_energy_holiday'!C657="Y",'_energy_holiday'!D657, ""), "")</f>
        <v/>
      </c>
      <c r="F657" s="85">
        <f>IF('_energy_holiday'!C657="N",'_energy_holiday'!D657, " ")</f>
        <v>116042.845</v>
      </c>
    </row>
    <row r="658">
      <c r="A658" s="31">
        <v>16.6</v>
      </c>
      <c r="B658" s="27">
        <f>IF('_energy_holiday'!B658="Y",'_energy_holiday'!D658,"")</f>
        <v>123265.44</v>
      </c>
      <c r="C658" s="30" t="str">
        <f>IF('_energy_holiday'!B658="N",'_energy_holiday'!D658, "")</f>
        <v/>
      </c>
      <c r="D658" s="31">
        <v>16.6</v>
      </c>
      <c r="E658" s="35" t="str">
        <f>IFERROR(IF('_energy_holiday'!C658="Y",'_energy_holiday'!D658, ""), "")</f>
        <v/>
      </c>
      <c r="F658" s="85">
        <f>IF('_energy_holiday'!C658="N",'_energy_holiday'!D658, " ")</f>
        <v>123265.44</v>
      </c>
    </row>
    <row r="659">
      <c r="A659" s="31">
        <v>16.5</v>
      </c>
      <c r="B659" s="27">
        <f>IF('_energy_holiday'!B659="Y",'_energy_holiday'!D659,"")</f>
        <v>126362.045</v>
      </c>
      <c r="C659" s="30" t="str">
        <f>IF('_energy_holiday'!B659="N",'_energy_holiday'!D659, "")</f>
        <v/>
      </c>
      <c r="D659" s="31">
        <v>16.5</v>
      </c>
      <c r="E659" s="35" t="str">
        <f>IFERROR(IF('_energy_holiday'!C659="Y",'_energy_holiday'!D659, ""), "")</f>
        <v/>
      </c>
      <c r="F659" s="85">
        <f>IF('_energy_holiday'!C659="N",'_energy_holiday'!D659, " ")</f>
        <v>126362.045</v>
      </c>
    </row>
    <row r="660">
      <c r="A660" s="31">
        <v>21.8</v>
      </c>
      <c r="B660" s="27">
        <f>IF('_energy_holiday'!B660="Y",'_energy_holiday'!D660,"")</f>
        <v>114867.16</v>
      </c>
      <c r="C660" s="30" t="str">
        <f>IF('_energy_holiday'!B660="N",'_energy_holiday'!D660, "")</f>
        <v/>
      </c>
      <c r="D660" s="31">
        <v>21.8</v>
      </c>
      <c r="E660" s="35" t="str">
        <f>IFERROR(IF('_energy_holiday'!C660="Y",'_energy_holiday'!D660, ""), "")</f>
        <v/>
      </c>
      <c r="F660" s="85">
        <f>IF('_energy_holiday'!C660="N",'_energy_holiday'!D660, " ")</f>
        <v>114867.16</v>
      </c>
    </row>
    <row r="661">
      <c r="A661" s="31">
        <v>17.6</v>
      </c>
      <c r="B661" s="27">
        <f>IF('_energy_holiday'!B661="Y",'_energy_holiday'!D661,"")</f>
        <v>122975.285</v>
      </c>
      <c r="C661" s="30" t="str">
        <f>IF('_energy_holiday'!B661="N",'_energy_holiday'!D661, "")</f>
        <v/>
      </c>
      <c r="D661" s="31">
        <v>17.6</v>
      </c>
      <c r="E661" s="35" t="str">
        <f>IFERROR(IF('_energy_holiday'!C661="Y",'_energy_holiday'!D661, ""), "")</f>
        <v/>
      </c>
      <c r="F661" s="85">
        <f>IF('_energy_holiday'!C661="N",'_energy_holiday'!D661, " ")</f>
        <v>122975.285</v>
      </c>
    </row>
    <row r="662">
      <c r="A662" s="31">
        <v>13.2</v>
      </c>
      <c r="B662" s="27">
        <f>IF('_energy_holiday'!B662="Y",'_energy_holiday'!D662,"")</f>
        <v>114184.195</v>
      </c>
      <c r="C662" s="30" t="str">
        <f>IF('_energy_holiday'!B662="N",'_energy_holiday'!D662, "")</f>
        <v/>
      </c>
      <c r="D662" s="31">
        <v>13.2</v>
      </c>
      <c r="E662" s="35" t="str">
        <f>IFERROR(IF('_energy_holiday'!C662="Y",'_energy_holiday'!D662, ""), "")</f>
        <v/>
      </c>
      <c r="F662" s="85">
        <f>IF('_energy_holiday'!C662="N",'_energy_holiday'!D662, " ")</f>
        <v>114184.195</v>
      </c>
    </row>
    <row r="663">
      <c r="A663" s="31">
        <v>14.1</v>
      </c>
      <c r="B663" s="27">
        <f>IF('_energy_holiday'!B663="Y",'_energy_holiday'!D663,"")</f>
        <v>111289</v>
      </c>
      <c r="C663" s="30" t="str">
        <f>IF('_energy_holiday'!B663="N",'_energy_holiday'!D663, "")</f>
        <v/>
      </c>
      <c r="D663" s="31">
        <v>14.1</v>
      </c>
      <c r="E663" s="35" t="str">
        <f>IFERROR(IF('_energy_holiday'!C663="Y",'_energy_holiday'!D663, ""), "")</f>
        <v/>
      </c>
      <c r="F663" s="85">
        <f>IF('_energy_holiday'!C663="N",'_energy_holiday'!D663, " ")</f>
        <v>111289</v>
      </c>
    </row>
    <row r="664">
      <c r="A664" s="31">
        <v>17.1</v>
      </c>
      <c r="B664" s="27">
        <f>IF('_energy_holiday'!B664="Y",'_energy_holiday'!D664,"")</f>
        <v>125270.165</v>
      </c>
      <c r="C664" s="30" t="str">
        <f>IF('_energy_holiday'!B664="N",'_energy_holiday'!D664, "")</f>
        <v/>
      </c>
      <c r="D664" s="31">
        <v>17.1</v>
      </c>
      <c r="E664" s="35" t="str">
        <f>IFERROR(IF('_energy_holiday'!C664="Y",'_energy_holiday'!D664, ""), "")</f>
        <v/>
      </c>
      <c r="F664" s="85">
        <f>IF('_energy_holiday'!C664="N",'_energy_holiday'!D664, " ")</f>
        <v>125270.165</v>
      </c>
    </row>
    <row r="665">
      <c r="A665" s="31">
        <v>25.7</v>
      </c>
      <c r="B665" s="27">
        <f>IF('_energy_holiday'!B665="Y",'_energy_holiday'!D665,"")</f>
        <v>117138.355</v>
      </c>
      <c r="C665" s="30" t="str">
        <f>IF('_energy_holiday'!B665="N",'_energy_holiday'!D665, "")</f>
        <v/>
      </c>
      <c r="D665" s="31">
        <v>25.7</v>
      </c>
      <c r="E665" s="35" t="str">
        <f>IFERROR(IF('_energy_holiday'!C665="Y",'_energy_holiday'!D665, ""), "")</f>
        <v/>
      </c>
      <c r="F665" s="85">
        <f>IF('_energy_holiday'!C665="N",'_energy_holiday'!D665, " ")</f>
        <v>117138.355</v>
      </c>
    </row>
    <row r="666">
      <c r="A666" s="31">
        <v>18.5</v>
      </c>
      <c r="B666" s="27">
        <f>IF('_energy_holiday'!B666="Y",'_energy_holiday'!D666,"")</f>
        <v>121605.395</v>
      </c>
      <c r="C666" s="30" t="str">
        <f>IF('_energy_holiday'!B666="N",'_energy_holiday'!D666, "")</f>
        <v/>
      </c>
      <c r="D666" s="31">
        <v>18.5</v>
      </c>
      <c r="E666" s="35" t="str">
        <f>IFERROR(IF('_energy_holiday'!C666="Y",'_energy_holiday'!D666, ""), "")</f>
        <v/>
      </c>
      <c r="F666" s="85">
        <f>IF('_energy_holiday'!C666="N",'_energy_holiday'!D666, " ")</f>
        <v>121605.395</v>
      </c>
    </row>
    <row r="667">
      <c r="A667" s="31">
        <v>15.4</v>
      </c>
      <c r="B667" s="27">
        <f>IF('_energy_holiday'!B667="Y",'_energy_holiday'!D667,"")</f>
        <v>120142.43</v>
      </c>
      <c r="C667" s="30" t="str">
        <f>IF('_energy_holiday'!B667="N",'_energy_holiday'!D667, "")</f>
        <v/>
      </c>
      <c r="D667" s="31">
        <v>15.4</v>
      </c>
      <c r="E667" s="35" t="str">
        <f>IFERROR(IF('_energy_holiday'!C667="Y",'_energy_holiday'!D667, ""), "")</f>
        <v/>
      </c>
      <c r="F667" s="85">
        <f>IF('_energy_holiday'!C667="N",'_energy_holiday'!D667, " ")</f>
        <v>120142.43</v>
      </c>
    </row>
    <row r="668">
      <c r="A668" s="31">
        <v>16.6</v>
      </c>
      <c r="B668" s="27">
        <f>IF('_energy_holiday'!B668="Y",'_energy_holiday'!D668,"")</f>
        <v>119820.71</v>
      </c>
      <c r="C668" s="30" t="str">
        <f>IF('_energy_holiday'!B668="N",'_energy_holiday'!D668, "")</f>
        <v/>
      </c>
      <c r="D668" s="31">
        <v>16.6</v>
      </c>
      <c r="E668" s="35" t="str">
        <f>IFERROR(IF('_energy_holiday'!C668="Y",'_energy_holiday'!D668, ""), "")</f>
        <v/>
      </c>
      <c r="F668" s="85">
        <f>IF('_energy_holiday'!C668="N",'_energy_holiday'!D668, " ")</f>
        <v>119820.71</v>
      </c>
    </row>
    <row r="669">
      <c r="A669" s="31">
        <v>25.6</v>
      </c>
      <c r="B669" s="27">
        <f>IF('_energy_holiday'!B669="Y",'_energy_holiday'!D669,"")</f>
        <v>104191.105</v>
      </c>
      <c r="C669" s="30" t="str">
        <f>IF('_energy_holiday'!B669="N",'_energy_holiday'!D669, "")</f>
        <v/>
      </c>
      <c r="D669" s="31">
        <v>25.6</v>
      </c>
      <c r="E669" s="35" t="str">
        <f>IFERROR(IF('_energy_holiday'!C669="Y",'_energy_holiday'!D669, ""), "")</f>
        <v/>
      </c>
      <c r="F669" s="85">
        <f>IF('_energy_holiday'!C669="N",'_energy_holiday'!D669, " ")</f>
        <v>104191.105</v>
      </c>
    </row>
    <row r="670">
      <c r="A670" s="31">
        <v>28.0</v>
      </c>
      <c r="B670" s="27">
        <f>IF('_energy_holiday'!B670="Y",'_energy_holiday'!D670,"")</f>
        <v>94325.72</v>
      </c>
      <c r="C670" s="30" t="str">
        <f>IF('_energy_holiday'!B670="N",'_energy_holiday'!D670, "")</f>
        <v/>
      </c>
      <c r="D670" s="31">
        <v>28.0</v>
      </c>
      <c r="E670" s="35" t="str">
        <f>IFERROR(IF('_energy_holiday'!C670="Y",'_energy_holiday'!D670, ""), "")</f>
        <v/>
      </c>
      <c r="F670" s="85">
        <f>IF('_energy_holiday'!C670="N",'_energy_holiday'!D670, " ")</f>
        <v>94325.72</v>
      </c>
    </row>
    <row r="671">
      <c r="A671" s="31">
        <v>17.5</v>
      </c>
      <c r="B671" s="27">
        <f>IF('_energy_holiday'!B671="Y",'_energy_holiday'!D671,"")</f>
        <v>110661.43</v>
      </c>
      <c r="C671" s="30" t="str">
        <f>IF('_energy_holiday'!B671="N",'_energy_holiday'!D671, "")</f>
        <v/>
      </c>
      <c r="D671" s="31">
        <v>17.5</v>
      </c>
      <c r="E671" s="35" t="str">
        <f>IFERROR(IF('_energy_holiday'!C671="Y",'_energy_holiday'!D671, ""), "")</f>
        <v/>
      </c>
      <c r="F671" s="85">
        <f>IF('_energy_holiday'!C671="N",'_energy_holiday'!D671, " ")</f>
        <v>110661.43</v>
      </c>
    </row>
    <row r="672">
      <c r="A672" s="31">
        <v>18.4</v>
      </c>
      <c r="B672" s="27" t="str">
        <f>IF('_energy_holiday'!B672="Y",'_energy_holiday'!D672,"")</f>
        <v/>
      </c>
      <c r="C672" s="30" t="str">
        <f>IF('_energy_holiday'!B672="N",'_energy_holiday'!D672, "")</f>
        <v/>
      </c>
      <c r="D672" s="31">
        <v>18.4</v>
      </c>
      <c r="E672" s="35" t="str">
        <f>IFERROR(IF('_energy_holiday'!C672="Y",'_energy_holiday'!D672, ""), "")</f>
        <v/>
      </c>
      <c r="F672" s="85" t="str">
        <f>IF('_energy_holiday'!C672="N",'_energy_holiday'!D672, " ")</f>
        <v> </v>
      </c>
    </row>
    <row r="673">
      <c r="A673" s="31">
        <v>18.5</v>
      </c>
      <c r="B673" s="27" t="str">
        <f>IF('_energy_holiday'!B673="Y",'_energy_holiday'!D673,"")</f>
        <v/>
      </c>
      <c r="C673" s="30" t="str">
        <f>IF('_energy_holiday'!B673="N",'_energy_holiday'!D673, "")</f>
        <v/>
      </c>
      <c r="D673" s="31">
        <v>18.5</v>
      </c>
      <c r="E673" s="35" t="str">
        <f>IFERROR(IF('_energy_holiday'!C673="Y",'_energy_holiday'!D673, ""), "")</f>
        <v/>
      </c>
      <c r="F673" s="85" t="str">
        <f>IF('_energy_holiday'!C673="N",'_energy_holiday'!D673, " ")</f>
        <v> </v>
      </c>
    </row>
    <row r="674">
      <c r="A674" s="31">
        <v>19.1</v>
      </c>
      <c r="B674" s="27" t="str">
        <f>IF('_energy_holiday'!B674="Y",'_energy_holiday'!D674,"")</f>
        <v/>
      </c>
      <c r="C674" s="30" t="str">
        <f>IF('_energy_holiday'!B674="N",'_energy_holiday'!D674, "")</f>
        <v/>
      </c>
      <c r="D674" s="31">
        <v>19.1</v>
      </c>
      <c r="E674" s="35" t="str">
        <f>IFERROR(IF('_energy_holiday'!C674="Y",'_energy_holiday'!D674, ""), "")</f>
        <v/>
      </c>
      <c r="F674" s="85" t="str">
        <f>IF('_energy_holiday'!C674="N",'_energy_holiday'!D674, " ")</f>
        <v> </v>
      </c>
    </row>
    <row r="675">
      <c r="A675" s="31">
        <v>29.2</v>
      </c>
      <c r="B675" s="27" t="str">
        <f>IF('_energy_holiday'!B675="Y",'_energy_holiday'!D675,"")</f>
        <v/>
      </c>
      <c r="C675" s="30" t="str">
        <f>IF('_energy_holiday'!B675="N",'_energy_holiday'!D675, "")</f>
        <v/>
      </c>
      <c r="D675" s="31">
        <v>29.2</v>
      </c>
      <c r="E675" s="35" t="str">
        <f>IFERROR(IF('_energy_holiday'!C675="Y",'_energy_holiday'!D675, ""), "")</f>
        <v/>
      </c>
      <c r="F675" s="85" t="str">
        <f>IF('_energy_holiday'!C675="N",'_energy_holiday'!D675, " ")</f>
        <v> </v>
      </c>
    </row>
    <row r="676">
      <c r="A676" s="31">
        <v>16.8</v>
      </c>
      <c r="B676" s="27" t="str">
        <f>IF('_energy_holiday'!B676="Y",'_energy_holiday'!D676,"")</f>
        <v/>
      </c>
      <c r="C676" s="30" t="str">
        <f>IF('_energy_holiday'!B676="N",'_energy_holiday'!D676, "")</f>
        <v/>
      </c>
      <c r="D676" s="31">
        <v>16.8</v>
      </c>
      <c r="E676" s="35" t="str">
        <f>IFERROR(IF('_energy_holiday'!C676="Y",'_energy_holiday'!D676, ""), "")</f>
        <v/>
      </c>
      <c r="F676" s="85" t="str">
        <f>IF('_energy_holiday'!C676="N",'_energy_holiday'!D676, " ")</f>
        <v> </v>
      </c>
    </row>
    <row r="677">
      <c r="A677" s="31">
        <v>21.4</v>
      </c>
      <c r="B677" s="27" t="str">
        <f>IF('_energy_holiday'!B677="Y",'_energy_holiday'!D677,"")</f>
        <v/>
      </c>
      <c r="C677" s="30" t="str">
        <f>IF('_energy_holiday'!B677="N",'_energy_holiday'!D677, "")</f>
        <v/>
      </c>
      <c r="D677" s="31">
        <v>21.4</v>
      </c>
      <c r="E677" s="35" t="str">
        <f>IFERROR(IF('_energy_holiday'!C677="Y",'_energy_holiday'!D677, ""), "")</f>
        <v/>
      </c>
      <c r="F677" s="85" t="str">
        <f>IF('_energy_holiday'!C677="N",'_energy_holiday'!D677, " ")</f>
        <v> </v>
      </c>
    </row>
    <row r="678">
      <c r="A678" s="31">
        <v>25.9</v>
      </c>
      <c r="B678" s="27" t="str">
        <f>IF('_energy_holiday'!B678="Y",'_energy_holiday'!D678,"")</f>
        <v/>
      </c>
      <c r="C678" s="30" t="str">
        <f>IF('_energy_holiday'!B678="N",'_energy_holiday'!D678, "")</f>
        <v/>
      </c>
      <c r="D678" s="31">
        <v>25.9</v>
      </c>
      <c r="E678" s="35" t="str">
        <f>IFERROR(IF('_energy_holiday'!C678="Y",'_energy_holiday'!D678, ""), "")</f>
        <v/>
      </c>
      <c r="F678" s="85" t="str">
        <f>IF('_energy_holiday'!C678="N",'_energy_holiday'!D678, " ")</f>
        <v> </v>
      </c>
    </row>
    <row r="679">
      <c r="A679" s="31">
        <v>18.2</v>
      </c>
      <c r="B679" s="27" t="str">
        <f>IF('_energy_holiday'!B679="Y",'_energy_holiday'!D679,"")</f>
        <v/>
      </c>
      <c r="C679" s="30" t="str">
        <f>IF('_energy_holiday'!B679="N",'_energy_holiday'!D679, "")</f>
        <v/>
      </c>
      <c r="D679" s="31">
        <v>18.2</v>
      </c>
      <c r="E679" s="35" t="str">
        <f>IFERROR(IF('_energy_holiday'!C679="Y",'_energy_holiday'!D679, ""), "")</f>
        <v/>
      </c>
      <c r="F679" s="85" t="str">
        <f>IF('_energy_holiday'!C679="N",'_energy_holiday'!D679, " ")</f>
        <v> </v>
      </c>
    </row>
    <row r="680">
      <c r="A680" s="31">
        <v>17.4</v>
      </c>
      <c r="B680" s="27" t="str">
        <f>IF('_energy_holiday'!B680="Y",'_energy_holiday'!D680,"")</f>
        <v/>
      </c>
      <c r="C680" s="30" t="str">
        <f>IF('_energy_holiday'!B680="N",'_energy_holiday'!D680, "")</f>
        <v/>
      </c>
      <c r="D680" s="31">
        <v>17.4</v>
      </c>
      <c r="E680" s="35" t="str">
        <f>IFERROR(IF('_energy_holiday'!C680="Y",'_energy_holiday'!D680, ""), "")</f>
        <v/>
      </c>
      <c r="F680" s="85" t="str">
        <f>IF('_energy_holiday'!C680="N",'_energy_holiday'!D680, " ")</f>
        <v> </v>
      </c>
    </row>
    <row r="681">
      <c r="A681" s="31">
        <v>17.5</v>
      </c>
      <c r="B681" s="27" t="str">
        <f>IF('_energy_holiday'!B681="Y",'_energy_holiday'!D681,"")</f>
        <v/>
      </c>
      <c r="C681" s="30" t="str">
        <f>IF('_energy_holiday'!B681="N",'_energy_holiday'!D681, "")</f>
        <v/>
      </c>
      <c r="D681" s="31">
        <v>17.5</v>
      </c>
      <c r="E681" s="35" t="str">
        <f>IFERROR(IF('_energy_holiday'!C681="Y",'_energy_holiday'!D681, ""), "")</f>
        <v/>
      </c>
      <c r="F681" s="85" t="str">
        <f>IF('_energy_holiday'!C681="N",'_energy_holiday'!D681, " ")</f>
        <v> </v>
      </c>
    </row>
    <row r="682">
      <c r="A682" s="31">
        <v>23.8</v>
      </c>
      <c r="B682" s="27">
        <f>IF('_energy_holiday'!B682="Y",'_energy_holiday'!D682,"")</f>
        <v>117953.885</v>
      </c>
      <c r="C682" s="30" t="str">
        <f>IF('_energy_holiday'!B682="N",'_energy_holiday'!D682, "")</f>
        <v/>
      </c>
      <c r="D682" s="31">
        <v>23.8</v>
      </c>
      <c r="E682" s="35" t="str">
        <f>IFERROR(IF('_energy_holiday'!C682="Y",'_energy_holiday'!D682, ""), "")</f>
        <v/>
      </c>
      <c r="F682" s="85">
        <f>IF('_energy_holiday'!C682="N",'_energy_holiday'!D682, " ")</f>
        <v>117953.885</v>
      </c>
    </row>
    <row r="683">
      <c r="A683" s="31">
        <v>25.5</v>
      </c>
      <c r="B683" s="27">
        <f>IF('_energy_holiday'!B683="Y",'_energy_holiday'!D683,"")</f>
        <v>99907.32</v>
      </c>
      <c r="C683" s="30" t="str">
        <f>IF('_energy_holiday'!B683="N",'_energy_holiday'!D683, "")</f>
        <v/>
      </c>
      <c r="D683" s="31">
        <v>25.5</v>
      </c>
      <c r="E683" s="35" t="str">
        <f>IFERROR(IF('_energy_holiday'!C683="Y",'_energy_holiday'!D683, ""), "")</f>
        <v/>
      </c>
      <c r="F683" s="85">
        <f>IF('_energy_holiday'!C683="N",'_energy_holiday'!D683, " ")</f>
        <v>99907.32</v>
      </c>
    </row>
    <row r="684">
      <c r="A684" s="31">
        <v>19.0</v>
      </c>
      <c r="B684" s="27">
        <f>IF('_energy_holiday'!B684="Y",'_energy_holiday'!D684,"")</f>
        <v>96805.925</v>
      </c>
      <c r="C684" s="30" t="str">
        <f>IF('_energy_holiday'!B684="N",'_energy_holiday'!D684, "")</f>
        <v/>
      </c>
      <c r="D684" s="31">
        <v>19.0</v>
      </c>
      <c r="E684" s="35" t="str">
        <f>IFERROR(IF('_energy_holiday'!C684="Y",'_energy_holiday'!D684, ""), "")</f>
        <v/>
      </c>
      <c r="F684" s="85">
        <f>IF('_energy_holiday'!C684="N",'_energy_holiday'!D684, " ")</f>
        <v>96805.925</v>
      </c>
    </row>
    <row r="685">
      <c r="A685" s="31">
        <v>15.9</v>
      </c>
      <c r="B685" s="27">
        <f>IF('_energy_holiday'!B685="Y",'_energy_holiday'!D685,"")</f>
        <v>116817.15</v>
      </c>
      <c r="C685" s="30" t="str">
        <f>IF('_energy_holiday'!B685="N",'_energy_holiday'!D685, "")</f>
        <v/>
      </c>
      <c r="D685" s="31">
        <v>15.9</v>
      </c>
      <c r="E685" s="35" t="str">
        <f>IFERROR(IF('_energy_holiday'!C685="Y",'_energy_holiday'!D685, ""), "")</f>
        <v/>
      </c>
      <c r="F685" s="85">
        <f>IF('_energy_holiday'!C685="N",'_energy_holiday'!D685, " ")</f>
        <v>116817.15</v>
      </c>
    </row>
    <row r="686">
      <c r="A686" s="31">
        <v>19.2</v>
      </c>
      <c r="B686" s="27">
        <f>IF('_energy_holiday'!B686="Y",'_energy_holiday'!D686,"")</f>
        <v>119905.59</v>
      </c>
      <c r="C686" s="30" t="str">
        <f>IF('_energy_holiday'!B686="N",'_energy_holiday'!D686, "")</f>
        <v/>
      </c>
      <c r="D686" s="31">
        <v>19.2</v>
      </c>
      <c r="E686" s="35" t="str">
        <f>IFERROR(IF('_energy_holiday'!C686="Y",'_energy_holiday'!D686, ""), "")</f>
        <v/>
      </c>
      <c r="F686" s="85">
        <f>IF('_energy_holiday'!C686="N",'_energy_holiday'!D686, " ")</f>
        <v>119905.59</v>
      </c>
    </row>
    <row r="687">
      <c r="A687" s="31">
        <v>21.6</v>
      </c>
      <c r="B687" s="27">
        <f>IF('_energy_holiday'!B687="Y",'_energy_holiday'!D687,"")</f>
        <v>122146.66</v>
      </c>
      <c r="C687" s="30" t="str">
        <f>IF('_energy_holiday'!B687="N",'_energy_holiday'!D687, "")</f>
        <v/>
      </c>
      <c r="D687" s="31">
        <v>21.6</v>
      </c>
      <c r="E687" s="35" t="str">
        <f>IFERROR(IF('_energy_holiday'!C687="Y",'_energy_holiday'!D687, ""), "")</f>
        <v/>
      </c>
      <c r="F687" s="85">
        <f>IF('_energy_holiday'!C687="N",'_energy_holiday'!D687, " ")</f>
        <v>122146.66</v>
      </c>
    </row>
    <row r="688">
      <c r="A688" s="31">
        <v>31.4</v>
      </c>
      <c r="B688" s="27">
        <f>IF('_energy_holiday'!B688="Y",'_energy_holiday'!D688,"")</f>
        <v>122464.645</v>
      </c>
      <c r="C688" s="30" t="str">
        <f>IF('_energy_holiday'!B688="N",'_energy_holiday'!D688, "")</f>
        <v/>
      </c>
      <c r="D688" s="31">
        <v>31.4</v>
      </c>
      <c r="E688" s="35" t="str">
        <f>IFERROR(IF('_energy_holiday'!C688="Y",'_energy_holiday'!D688, ""), "")</f>
        <v/>
      </c>
      <c r="F688" s="85">
        <f>IF('_energy_holiday'!C688="N",'_energy_holiday'!D688, " ")</f>
        <v>122464.645</v>
      </c>
    </row>
    <row r="689">
      <c r="A689" s="31">
        <v>18.9</v>
      </c>
      <c r="B689" s="27">
        <f>IF('_energy_holiday'!B689="Y",'_energy_holiday'!D689,"")</f>
        <v>121441.05</v>
      </c>
      <c r="C689" s="30" t="str">
        <f>IF('_energy_holiday'!B689="N",'_energy_holiday'!D689, "")</f>
        <v/>
      </c>
      <c r="D689" s="31">
        <v>18.9</v>
      </c>
      <c r="E689" s="35" t="str">
        <f>IFERROR(IF('_energy_holiday'!C689="Y",'_energy_holiday'!D689, ""), "")</f>
        <v/>
      </c>
      <c r="F689" s="85">
        <f>IF('_energy_holiday'!C689="N",'_energy_holiday'!D689, " ")</f>
        <v>121441.05</v>
      </c>
    </row>
    <row r="690">
      <c r="A690" s="31">
        <v>19.4</v>
      </c>
      <c r="B690" s="27">
        <f>IF('_energy_holiday'!B690="Y",'_energy_holiday'!D690,"")</f>
        <v>106868.5</v>
      </c>
      <c r="C690" s="30" t="str">
        <f>IF('_energy_holiday'!B690="N",'_energy_holiday'!D690, "")</f>
        <v/>
      </c>
      <c r="D690" s="31">
        <v>19.4</v>
      </c>
      <c r="E690" s="35" t="str">
        <f>IFERROR(IF('_energy_holiday'!C690="Y",'_energy_holiday'!D690, ""), "")</f>
        <v/>
      </c>
      <c r="F690" s="85">
        <f>IF('_energy_holiday'!C690="N",'_energy_holiday'!D690, " ")</f>
        <v>106868.5</v>
      </c>
    </row>
    <row r="691">
      <c r="A691" s="31">
        <v>33.3</v>
      </c>
      <c r="B691" s="27">
        <f>IF('_energy_holiday'!B691="Y",'_energy_holiday'!D691,"")</f>
        <v>112098.335</v>
      </c>
      <c r="C691" s="30" t="str">
        <f>IF('_energy_holiday'!B691="N",'_energy_holiday'!D691, "")</f>
        <v/>
      </c>
      <c r="D691" s="31">
        <v>33.3</v>
      </c>
      <c r="E691" s="35" t="str">
        <f>IFERROR(IF('_energy_holiday'!C691="Y",'_energy_holiday'!D691, ""), "")</f>
        <v/>
      </c>
      <c r="F691" s="85">
        <f>IF('_energy_holiday'!C691="N",'_energy_holiday'!D691, " ")</f>
        <v>112098.335</v>
      </c>
    </row>
    <row r="692">
      <c r="A692" s="31">
        <v>35.0</v>
      </c>
      <c r="B692" s="27">
        <f>IF('_energy_holiday'!B692="Y",'_energy_holiday'!D692,"")</f>
        <v>138681.815</v>
      </c>
      <c r="C692" s="30" t="str">
        <f>IF('_energy_holiday'!B692="N",'_energy_holiday'!D692, "")</f>
        <v/>
      </c>
      <c r="D692" s="31">
        <v>35.0</v>
      </c>
      <c r="E692" s="35" t="str">
        <f>IFERROR(IF('_energy_holiday'!C692="Y",'_energy_holiday'!D692, ""), "")</f>
        <v/>
      </c>
      <c r="F692" s="85">
        <f>IF('_energy_holiday'!C692="N",'_energy_holiday'!D692, " ")</f>
        <v>138681.815</v>
      </c>
    </row>
    <row r="693">
      <c r="A693" s="31">
        <v>14.9</v>
      </c>
      <c r="B693" s="27">
        <f>IF('_energy_holiday'!B693="Y",'_energy_holiday'!D693,"")</f>
        <v>126617.72</v>
      </c>
      <c r="C693" s="30" t="str">
        <f>IF('_energy_holiday'!B693="N",'_energy_holiday'!D693, "")</f>
        <v/>
      </c>
      <c r="D693" s="31">
        <v>14.9</v>
      </c>
      <c r="E693" s="35" t="str">
        <f>IFERROR(IF('_energy_holiday'!C693="Y",'_energy_holiday'!D693, ""), "")</f>
        <v/>
      </c>
      <c r="F693" s="85">
        <f>IF('_energy_holiday'!C693="N",'_energy_holiday'!D693, " ")</f>
        <v>126617.72</v>
      </c>
    </row>
    <row r="694">
      <c r="A694" s="31">
        <v>16.8</v>
      </c>
      <c r="B694" s="27">
        <f>IF('_energy_holiday'!B694="Y",'_energy_holiday'!D694,"")</f>
        <v>118119.01</v>
      </c>
      <c r="C694" s="30" t="str">
        <f>IF('_energy_holiday'!B694="N",'_energy_holiday'!D694, "")</f>
        <v/>
      </c>
      <c r="D694" s="31">
        <v>16.8</v>
      </c>
      <c r="E694" s="35" t="str">
        <f>IFERROR(IF('_energy_holiday'!C694="Y",'_energy_holiday'!D694, ""), "")</f>
        <v/>
      </c>
      <c r="F694" s="85">
        <f>IF('_energy_holiday'!C694="N",'_energy_holiday'!D694, " ")</f>
        <v>118119.01</v>
      </c>
    </row>
    <row r="695">
      <c r="A695" s="31">
        <v>17.0</v>
      </c>
      <c r="B695" s="27">
        <f>IF('_energy_holiday'!B695="Y",'_energy_holiday'!D695,"")</f>
        <v>120308.545</v>
      </c>
      <c r="C695" s="30" t="str">
        <f>IF('_energy_holiday'!B695="N",'_energy_holiday'!D695, "")</f>
        <v/>
      </c>
      <c r="D695" s="31">
        <v>17.0</v>
      </c>
      <c r="E695" s="35" t="str">
        <f>IFERROR(IF('_energy_holiday'!C695="Y",'_energy_holiday'!D695, ""), "")</f>
        <v/>
      </c>
      <c r="F695" s="85">
        <f>IF('_energy_holiday'!C695="N",'_energy_holiday'!D695, " ")</f>
        <v>120308.545</v>
      </c>
    </row>
    <row r="696">
      <c r="A696" s="31">
        <v>17.9</v>
      </c>
      <c r="B696" s="27">
        <f>IF('_energy_holiday'!B696="Y",'_energy_holiday'!D696,"")</f>
        <v>116011.565</v>
      </c>
      <c r="C696" s="30" t="str">
        <f>IF('_energy_holiday'!B696="N",'_energy_holiday'!D696, "")</f>
        <v/>
      </c>
      <c r="D696" s="31">
        <v>17.9</v>
      </c>
      <c r="E696" s="35" t="str">
        <f>IFERROR(IF('_energy_holiday'!C696="Y",'_energy_holiday'!D696, ""), "")</f>
        <v/>
      </c>
      <c r="F696" s="85">
        <f>IF('_energy_holiday'!C696="N",'_energy_holiday'!D696, " ")</f>
        <v>116011.565</v>
      </c>
    </row>
    <row r="697">
      <c r="A697" s="31">
        <v>17.4</v>
      </c>
      <c r="B697" s="27">
        <f>IF('_energy_holiday'!B697="Y",'_energy_holiday'!D697,"")</f>
        <v>104700.055</v>
      </c>
      <c r="C697" s="30" t="str">
        <f>IF('_energy_holiday'!B697="N",'_energy_holiday'!D697, "")</f>
        <v/>
      </c>
      <c r="D697" s="31">
        <v>17.4</v>
      </c>
      <c r="E697" s="35" t="str">
        <f>IFERROR(IF('_energy_holiday'!C697="Y",'_energy_holiday'!D697, ""), "")</f>
        <v/>
      </c>
      <c r="F697" s="85">
        <f>IF('_energy_holiday'!C697="N",'_energy_holiday'!D697, " ")</f>
        <v>104700.055</v>
      </c>
    </row>
    <row r="698">
      <c r="A698" s="31">
        <v>16.3</v>
      </c>
      <c r="B698" s="27">
        <f>IF('_energy_holiday'!B698="Y",'_energy_holiday'!D698,"")</f>
        <v>102718.9</v>
      </c>
      <c r="C698" s="30" t="str">
        <f>IF('_energy_holiday'!B698="N",'_energy_holiday'!D698, "")</f>
        <v/>
      </c>
      <c r="D698" s="31">
        <v>16.3</v>
      </c>
      <c r="E698" s="35" t="str">
        <f>IFERROR(IF('_energy_holiday'!C698="Y",'_energy_holiday'!D698, ""), "")</f>
        <v/>
      </c>
      <c r="F698" s="85">
        <f>IF('_energy_holiday'!C698="N",'_energy_holiday'!D698, " ")</f>
        <v>102718.9</v>
      </c>
    </row>
    <row r="699">
      <c r="A699" s="31">
        <v>19.6</v>
      </c>
      <c r="B699" s="27">
        <f>IF('_energy_holiday'!B699="Y",'_energy_holiday'!D699,"")</f>
        <v>118666.37</v>
      </c>
      <c r="C699" s="30" t="str">
        <f>IF('_energy_holiday'!B699="N",'_energy_holiday'!D699, "")</f>
        <v/>
      </c>
      <c r="D699" s="31">
        <v>19.6</v>
      </c>
      <c r="E699" s="35" t="str">
        <f>IFERROR(IF('_energy_holiday'!C699="Y",'_energy_holiday'!D699, ""), "")</f>
        <v/>
      </c>
      <c r="F699" s="85">
        <f>IF('_energy_holiday'!C699="N",'_energy_holiday'!D699, " ")</f>
        <v>118666.37</v>
      </c>
    </row>
    <row r="700">
      <c r="A700" s="31">
        <v>20.0</v>
      </c>
      <c r="B700" s="27">
        <f>IF('_energy_holiday'!B700="Y",'_energy_holiday'!D700,"")</f>
        <v>119169.17</v>
      </c>
      <c r="C700" s="30" t="str">
        <f>IF('_energy_holiday'!B700="N",'_energy_holiday'!D700, "")</f>
        <v/>
      </c>
      <c r="D700" s="31">
        <v>20.0</v>
      </c>
      <c r="E700" s="35" t="str">
        <f>IFERROR(IF('_energy_holiday'!C700="Y",'_energy_holiday'!D700, ""), "")</f>
        <v/>
      </c>
      <c r="F700" s="85">
        <f>IF('_energy_holiday'!C700="N",'_energy_holiday'!D700, " ")</f>
        <v>119169.17</v>
      </c>
    </row>
    <row r="701">
      <c r="A701" s="31">
        <v>18.9</v>
      </c>
      <c r="B701" s="27">
        <f>IF('_energy_holiday'!B701="Y",'_energy_holiday'!D701,"")</f>
        <v>121067.59</v>
      </c>
      <c r="C701" s="30" t="str">
        <f>IF('_energy_holiday'!B701="N",'_energy_holiday'!D701, "")</f>
        <v/>
      </c>
      <c r="D701" s="31">
        <v>18.9</v>
      </c>
      <c r="E701" s="35" t="str">
        <f>IFERROR(IF('_energy_holiday'!C701="Y",'_energy_holiday'!D701, ""), "")</f>
        <v/>
      </c>
      <c r="F701" s="85">
        <f>IF('_energy_holiday'!C701="N",'_energy_holiday'!D701, " ")</f>
        <v>121067.59</v>
      </c>
    </row>
    <row r="702">
      <c r="A702" s="31">
        <v>21.9</v>
      </c>
      <c r="B702" s="27" t="str">
        <f>IF('_energy_holiday'!B702="Y",'_energy_holiday'!D702,"")</f>
        <v/>
      </c>
      <c r="C702" s="30" t="str">
        <f>IF('_energy_holiday'!B702="N",'_energy_holiday'!D702, "")</f>
        <v/>
      </c>
      <c r="D702" s="31">
        <v>21.9</v>
      </c>
      <c r="E702" s="35" t="str">
        <f>IFERROR(IF('_energy_holiday'!C702="Y",'_energy_holiday'!D702, ""), "")</f>
        <v/>
      </c>
      <c r="F702" s="85" t="str">
        <f>IF('_energy_holiday'!C702="N",'_energy_holiday'!D702, " ")</f>
        <v> </v>
      </c>
    </row>
    <row r="703">
      <c r="A703" s="31">
        <v>21.6</v>
      </c>
      <c r="B703" s="27" t="str">
        <f>IF('_energy_holiday'!B703="Y",'_energy_holiday'!D703,"")</f>
        <v/>
      </c>
      <c r="C703" s="30" t="str">
        <f>IF('_energy_holiday'!B703="N",'_energy_holiday'!D703, "")</f>
        <v/>
      </c>
      <c r="D703" s="31">
        <v>21.6</v>
      </c>
      <c r="E703" s="35" t="str">
        <f>IFERROR(IF('_energy_holiday'!C703="Y",'_energy_holiday'!D703, ""), "")</f>
        <v/>
      </c>
      <c r="F703" s="85" t="str">
        <f>IF('_energy_holiday'!C703="N",'_energy_holiday'!D703, " ")</f>
        <v> </v>
      </c>
    </row>
    <row r="704">
      <c r="A704" s="31">
        <v>23.9</v>
      </c>
      <c r="B704" s="27" t="str">
        <f>IF('_energy_holiday'!B704="Y",'_energy_holiday'!D704,"")</f>
        <v/>
      </c>
      <c r="C704" s="30" t="str">
        <f>IF('_energy_holiday'!B704="N",'_energy_holiday'!D704, "")</f>
        <v/>
      </c>
      <c r="D704" s="31">
        <v>23.9</v>
      </c>
      <c r="E704" s="35" t="str">
        <f>IFERROR(IF('_energy_holiday'!C704="Y",'_energy_holiday'!D704, ""), "")</f>
        <v/>
      </c>
      <c r="F704" s="85" t="str">
        <f>IF('_energy_holiday'!C704="N",'_energy_holiday'!D704, " ")</f>
        <v> </v>
      </c>
    </row>
    <row r="705">
      <c r="A705" s="31">
        <v>31.7</v>
      </c>
      <c r="B705" s="27" t="str">
        <f>IF('_energy_holiday'!B705="Y",'_energy_holiday'!D705,"")</f>
        <v/>
      </c>
      <c r="C705" s="30" t="str">
        <f>IF('_energy_holiday'!B705="N",'_energy_holiday'!D705, "")</f>
        <v/>
      </c>
      <c r="D705" s="31">
        <v>31.7</v>
      </c>
      <c r="E705" s="35" t="str">
        <f>IFERROR(IF('_energy_holiday'!C705="Y",'_energy_holiday'!D705, ""), "")</f>
        <v/>
      </c>
      <c r="F705" s="85" t="str">
        <f>IF('_energy_holiday'!C705="N",'_energy_holiday'!D705, " ")</f>
        <v> </v>
      </c>
    </row>
    <row r="706">
      <c r="A706" s="31">
        <v>21.5</v>
      </c>
      <c r="B706" s="27" t="str">
        <f>IF('_energy_holiday'!B706="Y",'_energy_holiday'!D706,"")</f>
        <v/>
      </c>
      <c r="C706" s="30" t="str">
        <f>IF('_energy_holiday'!B706="N",'_energy_holiday'!D706, "")</f>
        <v/>
      </c>
      <c r="D706" s="31">
        <v>21.5</v>
      </c>
      <c r="E706" s="35" t="str">
        <f>IFERROR(IF('_energy_holiday'!C706="Y",'_energy_holiday'!D706, ""), "")</f>
        <v/>
      </c>
      <c r="F706" s="85" t="str">
        <f>IF('_energy_holiday'!C706="N",'_energy_holiday'!D706, " ")</f>
        <v> </v>
      </c>
    </row>
    <row r="707">
      <c r="A707" s="31">
        <v>20.8</v>
      </c>
      <c r="B707" s="27" t="str">
        <f>IF('_energy_holiday'!B707="Y",'_energy_holiday'!D707,"")</f>
        <v/>
      </c>
      <c r="C707" s="30" t="str">
        <f>IF('_energy_holiday'!B707="N",'_energy_holiday'!D707, "")</f>
        <v/>
      </c>
      <c r="D707" s="31">
        <v>20.8</v>
      </c>
      <c r="E707" s="35" t="str">
        <f>IFERROR(IF('_energy_holiday'!C707="Y",'_energy_holiday'!D707, ""), "")</f>
        <v/>
      </c>
      <c r="F707" s="85" t="str">
        <f>IF('_energy_holiday'!C707="N",'_energy_holiday'!D707, " ")</f>
        <v> </v>
      </c>
    </row>
    <row r="708">
      <c r="A708" s="31">
        <v>28.3</v>
      </c>
      <c r="B708" s="27" t="str">
        <f>IF('_energy_holiday'!B708="Y",'_energy_holiday'!D708,"")</f>
        <v/>
      </c>
      <c r="C708" s="30" t="str">
        <f>IF('_energy_holiday'!B708="N",'_energy_holiday'!D708, "")</f>
        <v/>
      </c>
      <c r="D708" s="31">
        <v>28.3</v>
      </c>
      <c r="E708" s="35" t="str">
        <f>IFERROR(IF('_energy_holiday'!C708="Y",'_energy_holiday'!D708, ""), "")</f>
        <v/>
      </c>
      <c r="F708" s="85" t="str">
        <f>IF('_energy_holiday'!C708="N",'_energy_holiday'!D708, " ")</f>
        <v> </v>
      </c>
    </row>
    <row r="709">
      <c r="A709" s="31">
        <v>23.2</v>
      </c>
      <c r="B709" s="27" t="str">
        <f>IF('_energy_holiday'!B709="Y",'_energy_holiday'!D709,"")</f>
        <v/>
      </c>
      <c r="C709" s="30" t="str">
        <f>IF('_energy_holiday'!B709="N",'_energy_holiday'!D709, "")</f>
        <v/>
      </c>
      <c r="D709" s="31">
        <v>23.2</v>
      </c>
      <c r="E709" s="35" t="str">
        <f>IFERROR(IF('_energy_holiday'!C709="Y",'_energy_holiday'!D709, ""), "")</f>
        <v/>
      </c>
      <c r="F709" s="85" t="str">
        <f>IF('_energy_holiday'!C709="N",'_energy_holiday'!D709, " ")</f>
        <v> </v>
      </c>
    </row>
    <row r="710">
      <c r="A710" s="31">
        <v>17.3</v>
      </c>
      <c r="B710" s="27" t="str">
        <f>IF('_energy_holiday'!B710="Y",'_energy_holiday'!D710,"")</f>
        <v/>
      </c>
      <c r="C710" s="30" t="str">
        <f>IF('_energy_holiday'!B710="N",'_energy_holiday'!D710, "")</f>
        <v/>
      </c>
      <c r="D710" s="31">
        <v>17.3</v>
      </c>
      <c r="E710" s="35" t="str">
        <f>IFERROR(IF('_energy_holiday'!C710="Y",'_energy_holiday'!D710, ""), "")</f>
        <v/>
      </c>
      <c r="F710" s="85" t="str">
        <f>IF('_energy_holiday'!C710="N",'_energy_holiday'!D710, " ")</f>
        <v> </v>
      </c>
    </row>
    <row r="711">
      <c r="A711" s="31">
        <v>18.8</v>
      </c>
      <c r="B711" s="27" t="str">
        <f>IF('_energy_holiday'!B711="Y",'_energy_holiday'!D711,"")</f>
        <v/>
      </c>
      <c r="C711" s="30" t="str">
        <f>IF('_energy_holiday'!B711="N",'_energy_holiday'!D711, "")</f>
        <v/>
      </c>
      <c r="D711" s="31">
        <v>18.8</v>
      </c>
      <c r="E711" s="35" t="str">
        <f>IFERROR(IF('_energy_holiday'!C711="Y",'_energy_holiday'!D711, ""), "")</f>
        <v/>
      </c>
      <c r="F711" s="85" t="str">
        <f>IF('_energy_holiday'!C711="N",'_energy_holiday'!D711, " ")</f>
        <v> </v>
      </c>
    </row>
    <row r="712">
      <c r="A712" s="31">
        <v>19.3</v>
      </c>
      <c r="B712" s="27" t="str">
        <f>IF('_energy_holiday'!B712="Y",'_energy_holiday'!D712,"")</f>
        <v/>
      </c>
      <c r="C712" s="30" t="str">
        <f>IF('_energy_holiday'!B712="N",'_energy_holiday'!D712, "")</f>
        <v/>
      </c>
      <c r="D712" s="31">
        <v>19.3</v>
      </c>
      <c r="E712" s="35" t="str">
        <f>IFERROR(IF('_energy_holiday'!C712="Y",'_energy_holiday'!D712, ""), "")</f>
        <v/>
      </c>
      <c r="F712" s="85" t="str">
        <f>IF('_energy_holiday'!C712="N",'_energy_holiday'!D712, " ")</f>
        <v> </v>
      </c>
    </row>
    <row r="713">
      <c r="A713" s="31">
        <v>32.8</v>
      </c>
      <c r="B713" s="27">
        <f>IF('_energy_holiday'!B713="Y",'_energy_holiday'!D713,"")</f>
        <v>120390.11</v>
      </c>
      <c r="C713" s="30" t="str">
        <f>IF('_energy_holiday'!B713="N",'_energy_holiday'!D713, "")</f>
        <v/>
      </c>
      <c r="D713" s="31">
        <v>32.8</v>
      </c>
      <c r="E713" s="35" t="str">
        <f>IFERROR(IF('_energy_holiday'!C713="Y",'_energy_holiday'!D713, ""), "")</f>
        <v/>
      </c>
      <c r="F713" s="85">
        <f>IF('_energy_holiday'!C713="N",'_energy_holiday'!D713, " ")</f>
        <v>120390.11</v>
      </c>
    </row>
    <row r="714">
      <c r="A714" s="31">
        <v>36.3</v>
      </c>
      <c r="B714" s="27">
        <f>IF('_energy_holiday'!B714="Y",'_energy_holiday'!D714,"")</f>
        <v>128831.65</v>
      </c>
      <c r="C714" s="30" t="str">
        <f>IF('_energy_holiday'!B714="N",'_energy_holiday'!D714, "")</f>
        <v/>
      </c>
      <c r="D714" s="31">
        <v>36.3</v>
      </c>
      <c r="E714" s="35" t="str">
        <f>IFERROR(IF('_energy_holiday'!C714="Y",'_energy_holiday'!D714, ""), "")</f>
        <v/>
      </c>
      <c r="F714" s="85">
        <f>IF('_energy_holiday'!C714="N",'_energy_holiday'!D714, " ")</f>
        <v>128831.65</v>
      </c>
    </row>
    <row r="715">
      <c r="A715" s="31">
        <v>19.3</v>
      </c>
      <c r="B715" s="27">
        <f>IF('_energy_holiday'!B715="Y",'_energy_holiday'!D715,"")</f>
        <v>111423.765</v>
      </c>
      <c r="C715" s="30" t="str">
        <f>IF('_energy_holiday'!B715="N",'_energy_holiday'!D715, "")</f>
        <v/>
      </c>
      <c r="D715" s="31">
        <v>19.3</v>
      </c>
      <c r="E715" s="35" t="str">
        <f>IFERROR(IF('_energy_holiday'!C715="Y",'_energy_holiday'!D715, ""), "")</f>
        <v/>
      </c>
      <c r="F715" s="85">
        <f>IF('_energy_holiday'!C715="N",'_energy_holiday'!D715, " ")</f>
        <v>111423.765</v>
      </c>
    </row>
    <row r="716">
      <c r="A716" s="31">
        <v>18.6</v>
      </c>
      <c r="B716" s="27">
        <f>IF('_energy_holiday'!B716="Y",'_energy_holiday'!D716,"")</f>
        <v>107072.36</v>
      </c>
      <c r="C716" s="30" t="str">
        <f>IF('_energy_holiday'!B716="N",'_energy_holiday'!D716, "")</f>
        <v/>
      </c>
      <c r="D716" s="31">
        <v>18.6</v>
      </c>
      <c r="E716" s="35" t="str">
        <f>IFERROR(IF('_energy_holiday'!C716="Y",'_energy_holiday'!D716, ""), "")</f>
        <v/>
      </c>
      <c r="F716" s="85">
        <f>IF('_energy_holiday'!C716="N",'_energy_holiday'!D716, " ")</f>
        <v>107072.36</v>
      </c>
    </row>
    <row r="717">
      <c r="A717" s="31">
        <v>25.5</v>
      </c>
      <c r="B717" s="27">
        <f>IF('_energy_holiday'!B717="Y",'_energy_holiday'!D717,"")</f>
        <v>113698.06</v>
      </c>
      <c r="C717" s="30" t="str">
        <f>IF('_energy_holiday'!B717="N",'_energy_holiday'!D717, "")</f>
        <v/>
      </c>
      <c r="D717" s="31">
        <v>25.5</v>
      </c>
      <c r="E717" s="35" t="str">
        <f>IFERROR(IF('_energy_holiday'!C717="Y",'_energy_holiday'!D717, ""), "")</f>
        <v/>
      </c>
      <c r="F717" s="85">
        <f>IF('_energy_holiday'!C717="N",'_energy_holiday'!D717, " ")</f>
        <v>113698.06</v>
      </c>
    </row>
    <row r="718">
      <c r="A718" s="31">
        <v>20.9</v>
      </c>
      <c r="B718" s="27">
        <f>IF('_energy_holiday'!B718="Y",'_energy_holiday'!D718,"")</f>
        <v>90227.48</v>
      </c>
      <c r="C718" s="30" t="str">
        <f>IF('_energy_holiday'!B718="N",'_energy_holiday'!D718, "")</f>
        <v/>
      </c>
      <c r="D718" s="31">
        <v>20.9</v>
      </c>
      <c r="E718" s="35" t="str">
        <f>IFERROR(IF('_energy_holiday'!C718="Y",'_energy_holiday'!D718, ""), "")</f>
        <v/>
      </c>
      <c r="F718" s="85">
        <f>IF('_energy_holiday'!C718="N",'_energy_holiday'!D718, " ")</f>
        <v>90227.48</v>
      </c>
    </row>
    <row r="719">
      <c r="A719" s="31">
        <v>17.5</v>
      </c>
      <c r="B719" s="27">
        <f>IF('_energy_holiday'!B719="Y",'_energy_holiday'!D719,"")</f>
        <v>90911.085</v>
      </c>
      <c r="C719" s="30" t="str">
        <f>IF('_energy_holiday'!B719="N",'_energy_holiday'!D719, "")</f>
        <v/>
      </c>
      <c r="D719" s="31">
        <v>17.5</v>
      </c>
      <c r="E719" s="35" t="str">
        <f>IFERROR(IF('_energy_holiday'!C719="Y",'_energy_holiday'!D719, ""), "")</f>
        <v/>
      </c>
      <c r="F719" s="85">
        <f>IF('_energy_holiday'!C719="N",'_energy_holiday'!D719, " ")</f>
        <v>90911.085</v>
      </c>
    </row>
    <row r="720">
      <c r="A720" s="31">
        <v>30.2</v>
      </c>
      <c r="B720" s="27">
        <f>IF('_energy_holiday'!B720="Y",'_energy_holiday'!D720,"")</f>
        <v>109260.305</v>
      </c>
      <c r="C720" s="30" t="str">
        <f>IF('_energy_holiday'!B720="N",'_energy_holiday'!D720, "")</f>
        <v/>
      </c>
      <c r="D720" s="31">
        <v>30.2</v>
      </c>
      <c r="E720" s="35" t="str">
        <f>IFERROR(IF('_energy_holiday'!C720="Y",'_energy_holiday'!D720, ""), "")</f>
        <v/>
      </c>
      <c r="F720" s="85">
        <f>IF('_energy_holiday'!C720="N",'_energy_holiday'!D720, " ")</f>
        <v>109260.305</v>
      </c>
    </row>
    <row r="721">
      <c r="A721" s="31">
        <v>21.5</v>
      </c>
      <c r="B721" s="27" t="str">
        <f>IF('_energy_holiday'!B721="Y",'_energy_holiday'!D721,"")</f>
        <v/>
      </c>
      <c r="C721" s="37">
        <f>IF('_energy_holiday'!B721="N",'_energy_holiday'!D721, "")</f>
        <v>106451.255</v>
      </c>
      <c r="D721" s="31">
        <v>21.5</v>
      </c>
      <c r="E721" s="35" t="str">
        <f>IFERROR(IF('_energy_holiday'!C721="Y",'_energy_holiday'!D721, ""), "")</f>
        <v/>
      </c>
      <c r="F721" s="85">
        <f>IF('_energy_holiday'!C721="N",'_energy_holiday'!D721, " ")</f>
        <v>106451.255</v>
      </c>
    </row>
    <row r="722">
      <c r="A722" s="31">
        <v>19.9</v>
      </c>
      <c r="B722" s="27" t="str">
        <f>IF('_energy_holiday'!B722="Y",'_energy_holiday'!D722,"")</f>
        <v/>
      </c>
      <c r="C722" s="37">
        <f>IF('_energy_holiday'!B722="N",'_energy_holiday'!D722, "")</f>
        <v>104389.51</v>
      </c>
      <c r="D722" s="31">
        <v>19.9</v>
      </c>
      <c r="E722" s="35" t="str">
        <f>IFERROR(IF('_energy_holiday'!C722="Y",'_energy_holiday'!D722, ""), "")</f>
        <v/>
      </c>
      <c r="F722" s="85">
        <f>IF('_energy_holiday'!C722="N",'_energy_holiday'!D722, " ")</f>
        <v>104389.51</v>
      </c>
    </row>
    <row r="723">
      <c r="A723" s="31">
        <v>20.0</v>
      </c>
      <c r="B723" s="27" t="str">
        <f>IF('_energy_holiday'!B723="Y",'_energy_holiday'!D723,"")</f>
        <v/>
      </c>
      <c r="C723" s="37">
        <f>IF('_energy_holiday'!B723="N",'_energy_holiday'!D723, "")</f>
        <v>105513.235</v>
      </c>
      <c r="D723" s="31">
        <v>20.0</v>
      </c>
      <c r="E723" s="35" t="str">
        <f>IFERROR(IF('_energy_holiday'!C723="Y",'_energy_holiday'!D723, ""), "")</f>
        <v/>
      </c>
      <c r="F723" s="85">
        <f>IF('_energy_holiday'!C723="N",'_energy_holiday'!D723, " ")</f>
        <v>105513.235</v>
      </c>
    </row>
    <row r="724">
      <c r="A724" s="31">
        <v>26.3</v>
      </c>
      <c r="B724" s="27" t="str">
        <f>IF('_energy_holiday'!B724="Y",'_energy_holiday'!D724,"")</f>
        <v/>
      </c>
      <c r="C724" s="37">
        <f>IF('_energy_holiday'!B724="N",'_energy_holiday'!D724, "")</f>
        <v>112247.945</v>
      </c>
      <c r="D724" s="31">
        <v>26.3</v>
      </c>
      <c r="E724" s="35" t="str">
        <f>IFERROR(IF('_energy_holiday'!C724="Y",'_energy_holiday'!D724, ""), "")</f>
        <v/>
      </c>
      <c r="F724" s="85">
        <f>IF('_energy_holiday'!C724="N",'_energy_holiday'!D724, " ")</f>
        <v>112247.945</v>
      </c>
    </row>
    <row r="725">
      <c r="A725" s="31">
        <v>34.9</v>
      </c>
      <c r="B725" s="27" t="str">
        <f>IF('_energy_holiday'!B725="Y",'_energy_holiday'!D725,"")</f>
        <v/>
      </c>
      <c r="C725" s="37">
        <f>IF('_energy_holiday'!B725="N",'_energy_holiday'!D725, "")</f>
        <v>114843.875</v>
      </c>
      <c r="D725" s="31">
        <v>34.9</v>
      </c>
      <c r="E725" s="35" t="str">
        <f>IFERROR(IF('_energy_holiday'!C725="Y",'_energy_holiday'!D725, ""), "")</f>
        <v/>
      </c>
      <c r="F725" s="85">
        <f>IF('_energy_holiday'!C725="N",'_energy_holiday'!D725, " ")</f>
        <v>114843.875</v>
      </c>
    </row>
    <row r="726">
      <c r="A726" s="31">
        <v>36.3</v>
      </c>
      <c r="B726" s="27" t="str">
        <f>IF('_energy_holiday'!B726="Y",'_energy_holiday'!D726,"")</f>
        <v/>
      </c>
      <c r="C726" s="37">
        <f>IF('_energy_holiday'!B726="N",'_energy_holiday'!D726, "")</f>
        <v>114468.17</v>
      </c>
      <c r="D726" s="31">
        <v>36.3</v>
      </c>
      <c r="E726" s="35" t="str">
        <f>IFERROR(IF('_energy_holiday'!C726="Y",'_energy_holiday'!D726, ""), "")</f>
        <v/>
      </c>
      <c r="F726" s="85">
        <f>IF('_energy_holiday'!C726="N",'_energy_holiday'!D726, " ")</f>
        <v>114468.17</v>
      </c>
    </row>
    <row r="727">
      <c r="A727" s="31">
        <v>29.3</v>
      </c>
      <c r="B727" s="27" t="str">
        <f>IF('_energy_holiday'!B727="Y",'_energy_holiday'!D727,"")</f>
        <v/>
      </c>
      <c r="C727" s="37">
        <f>IF('_energy_holiday'!B727="N",'_energy_holiday'!D727, "")</f>
        <v>106284.83</v>
      </c>
      <c r="D727" s="31">
        <v>29.3</v>
      </c>
      <c r="E727" s="35">
        <f>IFERROR(IF('_energy_holiday'!C727="Y",'_energy_holiday'!D727, ""), "")</f>
        <v>106284.83</v>
      </c>
      <c r="F727" s="85" t="str">
        <f>IF('_energy_holiday'!C727="N",'_energy_holiday'!D727, " ")</f>
        <v> </v>
      </c>
    </row>
    <row r="728">
      <c r="A728" s="31">
        <v>29.8</v>
      </c>
      <c r="B728" s="27" t="str">
        <f>IF('_energy_holiday'!B728="Y",'_energy_holiday'!D728,"")</f>
        <v/>
      </c>
      <c r="C728" s="37">
        <f>IF('_energy_holiday'!B728="N",'_energy_holiday'!D728, "")</f>
        <v>99701.43</v>
      </c>
      <c r="D728" s="31">
        <v>29.8</v>
      </c>
      <c r="E728" s="35">
        <f>IFERROR(IF('_energy_holiday'!C728="Y",'_energy_holiday'!D728, ""), "")</f>
        <v>99701.43</v>
      </c>
      <c r="F728" s="85" t="str">
        <f>IF('_energy_holiday'!C728="N",'_energy_holiday'!D728, " ")</f>
        <v> </v>
      </c>
    </row>
    <row r="729">
      <c r="A729" s="31">
        <v>38.2</v>
      </c>
      <c r="B729" s="27" t="str">
        <f>IF('_energy_holiday'!B729="Y",'_energy_holiday'!D729,"")</f>
        <v/>
      </c>
      <c r="C729" s="37">
        <f>IF('_energy_holiday'!B729="N",'_energy_holiday'!D729, "")</f>
        <v>123693.52</v>
      </c>
      <c r="D729" s="31">
        <v>38.2</v>
      </c>
      <c r="E729" s="35" t="str">
        <f>IFERROR(IF('_energy_holiday'!C729="Y",'_energy_holiday'!D729, ""), "")</f>
        <v/>
      </c>
      <c r="F729" s="85">
        <f>IF('_energy_holiday'!C729="N",'_energy_holiday'!D729, " ")</f>
        <v>123693.52</v>
      </c>
    </row>
    <row r="730">
      <c r="A730" s="31">
        <v>33.5</v>
      </c>
      <c r="B730" s="27" t="str">
        <f>IF('_energy_holiday'!B730="Y",'_energy_holiday'!D730,"")</f>
        <v/>
      </c>
      <c r="C730" s="37">
        <f>IF('_energy_holiday'!B730="N",'_energy_holiday'!D730, "")</f>
        <v>135571.795</v>
      </c>
      <c r="D730" s="31">
        <v>33.5</v>
      </c>
      <c r="E730" s="35" t="str">
        <f>IFERROR(IF('_energy_holiday'!C730="Y",'_energy_holiday'!D730, ""), "")</f>
        <v/>
      </c>
      <c r="F730" s="85">
        <f>IF('_energy_holiday'!C730="N",'_energy_holiday'!D730, " ")</f>
        <v>135571.795</v>
      </c>
    </row>
    <row r="731">
      <c r="A731" s="31">
        <v>27.8</v>
      </c>
      <c r="B731" s="27" t="str">
        <f>IF('_energy_holiday'!B731="Y",'_energy_holiday'!D731,"")</f>
        <v/>
      </c>
      <c r="C731" s="37">
        <f>IF('_energy_holiday'!B731="N",'_energy_holiday'!D731, "")</f>
        <v>112141.83</v>
      </c>
      <c r="D731" s="31">
        <v>27.8</v>
      </c>
      <c r="E731" s="35" t="str">
        <f>IFERROR(IF('_energy_holiday'!C731="Y",'_energy_holiday'!D731, ""), "")</f>
        <v/>
      </c>
      <c r="F731" s="85">
        <f>IF('_energy_holiday'!C731="N",'_energy_holiday'!D731, " ")</f>
        <v>112141.83</v>
      </c>
    </row>
    <row r="732">
      <c r="A732" s="31">
        <v>23.8</v>
      </c>
      <c r="B732" s="27" t="str">
        <f>IF('_energy_holiday'!B732="Y",'_energy_holiday'!D732,"")</f>
        <v/>
      </c>
      <c r="C732" s="37">
        <f>IF('_energy_holiday'!B732="N",'_energy_holiday'!D732, "")</f>
        <v>95728.15</v>
      </c>
      <c r="D732" s="31">
        <v>23.8</v>
      </c>
      <c r="E732" s="35" t="str">
        <f>IFERROR(IF('_energy_holiday'!C732="Y",'_energy_holiday'!D732, ""), "")</f>
        <v/>
      </c>
      <c r="F732" s="85">
        <f>IF('_energy_holiday'!C732="N",'_energy_holiday'!D732, " ")</f>
        <v>95728.15</v>
      </c>
    </row>
    <row r="733">
      <c r="A733" s="31">
        <v>21.1</v>
      </c>
      <c r="B733" s="27" t="str">
        <f>IF('_energy_holiday'!B733="Y",'_energy_holiday'!D733,"")</f>
        <v/>
      </c>
      <c r="C733" s="37">
        <f>IF('_energy_holiday'!B733="N",'_energy_holiday'!D733, "")</f>
        <v>89403.145</v>
      </c>
      <c r="D733" s="31">
        <v>21.1</v>
      </c>
      <c r="E733" s="35">
        <f>IFERROR(IF('_energy_holiday'!C733="Y",'_energy_holiday'!D733, ""), "")</f>
        <v>89403.145</v>
      </c>
      <c r="F733" s="85" t="str">
        <f>IF('_energy_holiday'!C733="N",'_energy_holiday'!D733, " ")</f>
        <v> </v>
      </c>
    </row>
    <row r="734">
      <c r="A734" s="31">
        <v>17.8</v>
      </c>
      <c r="B734" s="27">
        <f>IF('_energy_holiday'!B734="Y",'_energy_holiday'!D734,"")</f>
        <v>86507.47</v>
      </c>
      <c r="C734" s="30" t="str">
        <f>IF('_energy_holiday'!B734="N",'_energy_holiday'!D734, "")</f>
        <v/>
      </c>
      <c r="D734" s="31">
        <v>17.8</v>
      </c>
      <c r="E734" s="35" t="str">
        <f>IFERROR(IF('_energy_holiday'!C734="Y",'_energy_holiday'!D734, ""), "")</f>
        <v/>
      </c>
      <c r="F734" s="85">
        <f>IF('_energy_holiday'!C734="N",'_energy_holiday'!D734, " ")</f>
        <v>86507.47</v>
      </c>
    </row>
    <row r="735">
      <c r="A735" s="31">
        <v>19.5</v>
      </c>
      <c r="B735" s="27">
        <f>IF('_energy_holiday'!B735="Y",'_energy_holiday'!D735,"")</f>
        <v>97564.745</v>
      </c>
      <c r="C735" s="30" t="str">
        <f>IF('_energy_holiday'!B735="N",'_energy_holiday'!D735, "")</f>
        <v/>
      </c>
      <c r="D735" s="31">
        <v>19.5</v>
      </c>
      <c r="E735" s="35" t="str">
        <f>IFERROR(IF('_energy_holiday'!C735="Y",'_energy_holiday'!D735, ""), "")</f>
        <v/>
      </c>
      <c r="F735" s="85">
        <f>IF('_energy_holiday'!C735="N",'_energy_holiday'!D735, " ")</f>
        <v>97564.745</v>
      </c>
    </row>
    <row r="736">
      <c r="A736" s="31">
        <v>29.3</v>
      </c>
      <c r="B736" s="27" t="str">
        <f>IF('_energy_holiday'!B736="Y",'_energy_holiday'!D736,"")</f>
        <v/>
      </c>
      <c r="C736" s="37">
        <f>IF('_energy_holiday'!B736="N",'_energy_holiday'!D736, "")</f>
        <v>116606.795</v>
      </c>
      <c r="D736" s="31">
        <v>29.3</v>
      </c>
      <c r="E736" s="35" t="str">
        <f>IFERROR(IF('_energy_holiday'!C736="Y",'_energy_holiday'!D736, ""), "")</f>
        <v/>
      </c>
      <c r="F736" s="85">
        <f>IF('_energy_holiday'!C736="N",'_energy_holiday'!D736, " ")</f>
        <v>116606.795</v>
      </c>
    </row>
    <row r="737">
      <c r="A737" s="31">
        <v>31.7</v>
      </c>
      <c r="B737" s="27">
        <f>IF('_energy_holiday'!B737="Y",'_energy_holiday'!D737,"")</f>
        <v>128079.845</v>
      </c>
      <c r="C737" s="30" t="str">
        <f>IF('_energy_holiday'!B737="N",'_energy_holiday'!D737, "")</f>
        <v/>
      </c>
      <c r="D737" s="31">
        <v>31.7</v>
      </c>
      <c r="E737" s="35" t="str">
        <f>IFERROR(IF('_energy_holiday'!C737="Y",'_energy_holiday'!D737, ""), "")</f>
        <v/>
      </c>
      <c r="F737" s="85">
        <f>IF('_energy_holiday'!C737="N",'_energy_holiday'!D737, " ")</f>
        <v>128079.845</v>
      </c>
    </row>
    <row r="738">
      <c r="A738" s="31">
        <v>35.2</v>
      </c>
      <c r="B738" s="27">
        <f>IF('_energy_holiday'!B738="Y",'_energy_holiday'!D738,"")</f>
        <v>136308.735</v>
      </c>
      <c r="C738" s="30" t="str">
        <f>IF('_energy_holiday'!B738="N",'_energy_holiday'!D738, "")</f>
        <v/>
      </c>
      <c r="D738" s="31">
        <v>35.2</v>
      </c>
      <c r="E738" s="35" t="str">
        <f>IFERROR(IF('_energy_holiday'!C738="Y",'_energy_holiday'!D738, ""), "")</f>
        <v/>
      </c>
      <c r="F738" s="85">
        <f>IF('_energy_holiday'!C738="N",'_energy_holiday'!D738, " ")</f>
        <v>136308.735</v>
      </c>
    </row>
    <row r="739">
      <c r="A739" s="31">
        <v>36.7</v>
      </c>
      <c r="B739" s="27" t="str">
        <f>IF('_energy_holiday'!B739="Y",'_energy_holiday'!D739,"")</f>
        <v/>
      </c>
      <c r="C739" s="37">
        <f>IF('_energy_holiday'!B739="N",'_energy_holiday'!D739, "")</f>
        <v>134955.02</v>
      </c>
      <c r="D739" s="31">
        <v>36.7</v>
      </c>
      <c r="E739" s="35" t="str">
        <f>IFERROR(IF('_energy_holiday'!C739="Y",'_energy_holiday'!D739, ""), "")</f>
        <v/>
      </c>
      <c r="F739" s="85">
        <f>IF('_energy_holiday'!C739="N",'_energy_holiday'!D739, " ")</f>
        <v>134955.02</v>
      </c>
    </row>
    <row r="740">
      <c r="A740" s="31">
        <v>33.1</v>
      </c>
      <c r="B740" s="27">
        <f>IF('_energy_holiday'!B740="Y",'_energy_holiday'!D740,"")</f>
        <v>122777.025</v>
      </c>
      <c r="C740" s="30" t="str">
        <f>IF('_energy_holiday'!B740="N",'_energy_holiday'!D740, "")</f>
        <v/>
      </c>
      <c r="D740" s="31">
        <v>33.1</v>
      </c>
      <c r="E740" s="35" t="str">
        <f>IFERROR(IF('_energy_holiday'!C740="Y",'_energy_holiday'!D740, ""), "")</f>
        <v/>
      </c>
      <c r="F740" s="85">
        <f>IF('_energy_holiday'!C740="N",'_energy_holiday'!D740, " ")</f>
        <v>122777.025</v>
      </c>
    </row>
    <row r="741">
      <c r="A741" s="31">
        <v>24.4</v>
      </c>
      <c r="B741" s="27">
        <f>IF('_energy_holiday'!B741="Y",'_energy_holiday'!D741,"")</f>
        <v>116211.99</v>
      </c>
      <c r="C741" s="30" t="str">
        <f>IF('_energy_holiday'!B741="N",'_energy_holiday'!D741, "")</f>
        <v/>
      </c>
      <c r="D741" s="31">
        <v>24.4</v>
      </c>
      <c r="E741" s="35" t="str">
        <f>IFERROR(IF('_energy_holiday'!C741="Y",'_energy_holiday'!D741, ""), "")</f>
        <v/>
      </c>
      <c r="F741" s="85">
        <f>IF('_energy_holiday'!C741="N",'_energy_holiday'!D741, " ")</f>
        <v>116211.99</v>
      </c>
    </row>
    <row r="742">
      <c r="A742" s="31">
        <v>26.2</v>
      </c>
      <c r="B742" s="27" t="str">
        <f>IF('_energy_holiday'!B742="Y",'_energy_holiday'!D742,"")</f>
        <v/>
      </c>
      <c r="C742" s="37">
        <f>IF('_energy_holiday'!B742="N",'_energy_holiday'!D742, "")</f>
        <v>120366.32</v>
      </c>
      <c r="D742" s="31">
        <v>26.2</v>
      </c>
      <c r="E742" s="35" t="str">
        <f>IFERROR(IF('_energy_holiday'!C742="Y",'_energy_holiday'!D742, ""), "")</f>
        <v/>
      </c>
      <c r="F742" s="85">
        <f>IF('_energy_holiday'!C742="N",'_energy_holiday'!D742, " ")</f>
        <v>120366.32</v>
      </c>
    </row>
    <row r="743">
      <c r="A743" s="31">
        <v>24.3</v>
      </c>
      <c r="B743" s="27">
        <f>IF('_energy_holiday'!B743="Y",'_energy_holiday'!D743,"")</f>
        <v>111595.855</v>
      </c>
      <c r="C743" s="30" t="str">
        <f>IF('_energy_holiday'!B743="N",'_energy_holiday'!D743, "")</f>
        <v/>
      </c>
      <c r="D743" s="31">
        <v>24.3</v>
      </c>
      <c r="E743" s="35" t="str">
        <f>IFERROR(IF('_energy_holiday'!C743="Y",'_energy_holiday'!D743, ""), "")</f>
        <v/>
      </c>
      <c r="F743" s="85">
        <f>IF('_energy_holiday'!C743="N",'_energy_holiday'!D743, " ")</f>
        <v>111595.855</v>
      </c>
    </row>
    <row r="744">
      <c r="A744" s="31">
        <v>26.5</v>
      </c>
      <c r="B744" s="27">
        <f>IF('_energy_holiday'!B744="Y",'_energy_holiday'!D744,"")</f>
        <v>118783.945</v>
      </c>
      <c r="C744" s="30" t="str">
        <f>IF('_energy_holiday'!B744="N",'_energy_holiday'!D744, "")</f>
        <v/>
      </c>
      <c r="D744" s="31">
        <v>26.5</v>
      </c>
      <c r="E744" s="35" t="str">
        <f>IFERROR(IF('_energy_holiday'!C744="Y",'_energy_holiday'!D744, ""), "")</f>
        <v/>
      </c>
      <c r="F744" s="85">
        <f>IF('_energy_holiday'!C744="N",'_energy_holiday'!D744, " ")</f>
        <v>118783.945</v>
      </c>
    </row>
    <row r="745">
      <c r="A745" s="31">
        <v>28.8</v>
      </c>
      <c r="B745" s="27" t="str">
        <f>IF('_energy_holiday'!B745="Y",'_energy_holiday'!D745,"")</f>
        <v/>
      </c>
      <c r="C745" s="37">
        <f>IF('_energy_holiday'!B745="N",'_energy_holiday'!D745, "")</f>
        <v>111341.675</v>
      </c>
      <c r="D745" s="31">
        <v>28.8</v>
      </c>
      <c r="E745" s="35" t="str">
        <f>IFERROR(IF('_energy_holiday'!C745="Y",'_energy_holiday'!D745, ""), "")</f>
        <v/>
      </c>
      <c r="F745" s="85">
        <f>IF('_energy_holiday'!C745="N",'_energy_holiday'!D745, " ")</f>
        <v>111341.675</v>
      </c>
    </row>
    <row r="746">
      <c r="A746" s="31">
        <v>23.5</v>
      </c>
      <c r="B746" s="27" t="str">
        <f>IF('_energy_holiday'!B746="Y",'_energy_holiday'!D746,"")</f>
        <v/>
      </c>
      <c r="C746" s="37">
        <f>IF('_energy_holiday'!B746="N",'_energy_holiday'!D746, "")</f>
        <v>88996.625</v>
      </c>
      <c r="D746" s="31">
        <v>23.5</v>
      </c>
      <c r="E746" s="35" t="str">
        <f>IFERROR(IF('_energy_holiday'!C746="Y",'_energy_holiday'!D746, ""), "")</f>
        <v/>
      </c>
      <c r="F746" s="85">
        <f>IF('_energy_holiday'!C746="N",'_energy_holiday'!D746, " ")</f>
        <v>88996.625</v>
      </c>
    </row>
    <row r="747">
      <c r="A747" s="31">
        <v>21.5</v>
      </c>
      <c r="B747" s="27" t="str">
        <f>IF('_energy_holiday'!B747="Y",'_energy_holiday'!D747,"")</f>
        <v/>
      </c>
      <c r="C747" s="37">
        <f>IF('_energy_holiday'!B747="N",'_energy_holiday'!D747, "")</f>
        <v>90294</v>
      </c>
      <c r="D747" s="31">
        <v>21.5</v>
      </c>
      <c r="E747" s="35" t="str">
        <f>IFERROR(IF('_energy_holiday'!C747="Y",'_energy_holiday'!D747, ""), "")</f>
        <v/>
      </c>
      <c r="F747" s="85">
        <f>IF('_energy_holiday'!C747="N",'_energy_holiday'!D747, " ")</f>
        <v>90294</v>
      </c>
    </row>
    <row r="748">
      <c r="A748" s="31">
        <v>32.7</v>
      </c>
      <c r="B748" s="27" t="str">
        <f>IF('_energy_holiday'!B748="Y",'_energy_holiday'!D748,"")</f>
        <v/>
      </c>
      <c r="C748" s="37">
        <f>IF('_energy_holiday'!B748="N",'_energy_holiday'!D748, "")</f>
        <v>120928.705</v>
      </c>
      <c r="D748" s="31">
        <v>32.7</v>
      </c>
      <c r="E748" s="35" t="str">
        <f>IFERROR(IF('_energy_holiday'!C748="Y",'_energy_holiday'!D748, ""), "")</f>
        <v/>
      </c>
      <c r="F748" s="85">
        <f>IF('_energy_holiday'!C748="N",'_energy_holiday'!D748, " ")</f>
        <v>120928.705</v>
      </c>
    </row>
    <row r="749">
      <c r="A749" s="31">
        <v>37.8</v>
      </c>
      <c r="B749" s="27" t="str">
        <f>IF('_energy_holiday'!B749="Y",'_energy_holiday'!D749,"")</f>
        <v/>
      </c>
      <c r="C749" s="37">
        <f>IF('_energy_holiday'!B749="N",'_energy_holiday'!D749, "")</f>
        <v>140517.65</v>
      </c>
      <c r="D749" s="31">
        <v>37.8</v>
      </c>
      <c r="E749" s="35" t="str">
        <f>IFERROR(IF('_energy_holiday'!C749="Y",'_energy_holiday'!D749, ""), "")</f>
        <v/>
      </c>
      <c r="F749" s="85">
        <f>IF('_energy_holiday'!C749="N",'_energy_holiday'!D749, " ")</f>
        <v>140517.65</v>
      </c>
    </row>
    <row r="750">
      <c r="A750" s="31">
        <v>20.8</v>
      </c>
      <c r="B750" s="27" t="str">
        <f>IF('_energy_holiday'!B750="Y",'_energy_holiday'!D750,"")</f>
        <v/>
      </c>
      <c r="C750" s="37">
        <f>IF('_energy_holiday'!B750="N",'_energy_holiday'!D750, "")</f>
        <v>111211.35</v>
      </c>
      <c r="D750" s="31">
        <v>20.8</v>
      </c>
      <c r="E750" s="35" t="str">
        <f>IFERROR(IF('_energy_holiday'!C750="Y",'_energy_holiday'!D750, ""), "")</f>
        <v/>
      </c>
      <c r="F750" s="85">
        <f>IF('_energy_holiday'!C750="N",'_energy_holiday'!D750, " ")</f>
        <v>111211.35</v>
      </c>
    </row>
    <row r="751">
      <c r="A751" s="31">
        <v>23.4</v>
      </c>
      <c r="B751" s="27" t="str">
        <f>IF('_energy_holiday'!B751="Y",'_energy_holiday'!D751,"")</f>
        <v/>
      </c>
      <c r="C751" s="37">
        <f>IF('_energy_holiday'!B751="N",'_energy_holiday'!D751, "")</f>
        <v>112371.41</v>
      </c>
      <c r="D751" s="31">
        <v>23.4</v>
      </c>
      <c r="E751" s="35" t="str">
        <f>IFERROR(IF('_energy_holiday'!C751="Y",'_energy_holiday'!D751, ""), "")</f>
        <v/>
      </c>
      <c r="F751" s="85">
        <f>IF('_energy_holiday'!C751="N",'_energy_holiday'!D751, " ")</f>
        <v>112371.41</v>
      </c>
    </row>
    <row r="752">
      <c r="A752" s="31">
        <v>20.8</v>
      </c>
      <c r="B752" s="27" t="str">
        <f>IF('_energy_holiday'!B752="Y",'_energy_holiday'!D752,"")</f>
        <v/>
      </c>
      <c r="C752" s="37">
        <f>IF('_energy_holiday'!B752="N",'_energy_holiday'!D752, "")</f>
        <v>107937.685</v>
      </c>
      <c r="D752" s="31">
        <v>20.8</v>
      </c>
      <c r="E752" s="35" t="str">
        <f>IFERROR(IF('_energy_holiday'!C752="Y",'_energy_holiday'!D752, ""), "")</f>
        <v/>
      </c>
      <c r="F752" s="85">
        <f>IF('_energy_holiday'!C752="N",'_energy_holiday'!D752, " ")</f>
        <v>107937.685</v>
      </c>
    </row>
    <row r="753">
      <c r="A753" s="31">
        <v>22.6</v>
      </c>
      <c r="B753" s="27" t="str">
        <f>IF('_energy_holiday'!B753="Y",'_energy_holiday'!D753,"")</f>
        <v/>
      </c>
      <c r="C753" s="37">
        <f>IF('_energy_holiday'!B753="N",'_energy_holiday'!D753, "")</f>
        <v>96779.07</v>
      </c>
      <c r="D753" s="31">
        <v>22.6</v>
      </c>
      <c r="E753" s="35" t="str">
        <f>IFERROR(IF('_energy_holiday'!C753="Y",'_energy_holiday'!D753, ""), "")</f>
        <v/>
      </c>
      <c r="F753" s="85">
        <f>IF('_energy_holiday'!C753="N",'_energy_holiday'!D753, " ")</f>
        <v>96779.07</v>
      </c>
    </row>
    <row r="754">
      <c r="A754" s="31">
        <v>29.6</v>
      </c>
      <c r="B754" s="27" t="str">
        <f>IF('_energy_holiday'!B754="Y",'_energy_holiday'!D754,"")</f>
        <v/>
      </c>
      <c r="C754" s="37">
        <f>IF('_energy_holiday'!B754="N",'_energy_holiday'!D754, "")</f>
        <v>103291.61</v>
      </c>
      <c r="D754" s="31">
        <v>29.6</v>
      </c>
      <c r="E754" s="35" t="str">
        <f>IFERROR(IF('_energy_holiday'!C754="Y",'_energy_holiday'!D754, ""), "")</f>
        <v/>
      </c>
      <c r="F754" s="85">
        <f>IF('_energy_holiday'!C754="N",'_energy_holiday'!D754, " ")</f>
        <v>103291.61</v>
      </c>
    </row>
    <row r="755">
      <c r="A755" s="31">
        <v>36.7</v>
      </c>
      <c r="B755" s="27" t="str">
        <f>IF('_energy_holiday'!B755="Y",'_energy_holiday'!D755,"")</f>
        <v/>
      </c>
      <c r="C755" s="37">
        <f>IF('_energy_holiday'!B755="N",'_energy_holiday'!D755, "")</f>
        <v>141332.055</v>
      </c>
      <c r="D755" s="31">
        <v>36.7</v>
      </c>
      <c r="E755" s="35" t="str">
        <f>IFERROR(IF('_energy_holiday'!C755="Y",'_energy_holiday'!D755, ""), "")</f>
        <v/>
      </c>
      <c r="F755" s="85">
        <f>IF('_energy_holiday'!C755="N",'_energy_holiday'!D755, " ")</f>
        <v>141332.055</v>
      </c>
    </row>
    <row r="756">
      <c r="A756" s="31">
        <v>22.0</v>
      </c>
      <c r="B756" s="27" t="str">
        <f>IF('_energy_holiday'!B756="Y",'_energy_holiday'!D756,"")</f>
        <v/>
      </c>
      <c r="C756" s="37">
        <f>IF('_energy_holiday'!B756="N",'_energy_holiday'!D756, "")</f>
        <v>115664.16</v>
      </c>
      <c r="D756" s="31">
        <v>22.0</v>
      </c>
      <c r="E756" s="35" t="str">
        <f>IFERROR(IF('_energy_holiday'!C756="Y",'_energy_holiday'!D756, ""), "")</f>
        <v/>
      </c>
      <c r="F756" s="85">
        <f>IF('_energy_holiday'!C756="N",'_energy_holiday'!D756, " ")</f>
        <v>115664.16</v>
      </c>
    </row>
    <row r="757">
      <c r="A757" s="31">
        <v>21.1</v>
      </c>
      <c r="B757" s="27" t="str">
        <f>IF('_energy_holiday'!B757="Y",'_energy_holiday'!D757,"")</f>
        <v/>
      </c>
      <c r="C757" s="37">
        <f>IF('_energy_holiday'!B757="N",'_energy_holiday'!D757, "")</f>
        <v>111936.7</v>
      </c>
      <c r="D757" s="31">
        <v>21.1</v>
      </c>
      <c r="E757" s="35" t="str">
        <f>IFERROR(IF('_energy_holiday'!C757="Y",'_energy_holiday'!D757, ""), "")</f>
        <v/>
      </c>
      <c r="F757" s="85">
        <f>IF('_energy_holiday'!C757="N",'_energy_holiday'!D757, " ")</f>
        <v>111936.7</v>
      </c>
    </row>
    <row r="758">
      <c r="A758" s="31">
        <v>21.2</v>
      </c>
      <c r="B758" s="27" t="str">
        <f>IF('_energy_holiday'!B758="Y",'_energy_holiday'!D758,"")</f>
        <v/>
      </c>
      <c r="C758" s="37">
        <f>IF('_energy_holiday'!B758="N",'_energy_holiday'!D758, "")</f>
        <v>98590.06</v>
      </c>
      <c r="D758" s="31">
        <v>21.2</v>
      </c>
      <c r="E758" s="35">
        <f>IFERROR(IF('_energy_holiday'!C758="Y",'_energy_holiday'!D758, ""), "")</f>
        <v>98590.06</v>
      </c>
      <c r="F758" s="85" t="str">
        <f>IF('_energy_holiday'!C758="N",'_energy_holiday'!D758, " ")</f>
        <v> </v>
      </c>
    </row>
    <row r="759">
      <c r="A759" s="31">
        <v>23.6</v>
      </c>
      <c r="B759" s="27" t="str">
        <f>IF('_energy_holiday'!B759="Y",'_energy_holiday'!D759,"")</f>
        <v/>
      </c>
      <c r="C759" s="37">
        <f>IF('_energy_holiday'!B759="N",'_energy_holiday'!D759, "")</f>
        <v>112513.82</v>
      </c>
      <c r="D759" s="31">
        <v>23.6</v>
      </c>
      <c r="E759" s="35" t="str">
        <f>IFERROR(IF('_energy_holiday'!C759="Y",'_energy_holiday'!D759, ""), "")</f>
        <v/>
      </c>
      <c r="F759" s="85">
        <f>IF('_energy_holiday'!C759="N",'_energy_holiday'!D759, " ")</f>
        <v>112513.82</v>
      </c>
    </row>
    <row r="760">
      <c r="A760" s="31">
        <v>29.2</v>
      </c>
      <c r="B760" s="27" t="str">
        <f>IF('_energy_holiday'!B760="Y",'_energy_holiday'!D760,"")</f>
        <v/>
      </c>
      <c r="C760" s="37">
        <f>IF('_energy_holiday'!B760="N",'_energy_holiday'!D760, "")</f>
        <v>108336.53</v>
      </c>
      <c r="D760" s="31">
        <v>29.2</v>
      </c>
      <c r="E760" s="35" t="str">
        <f>IFERROR(IF('_energy_holiday'!C760="Y",'_energy_holiday'!D760, ""), "")</f>
        <v/>
      </c>
      <c r="F760" s="85">
        <f>IF('_energy_holiday'!C760="N",'_energy_holiday'!D760, " ")</f>
        <v>108336.53</v>
      </c>
    </row>
    <row r="761">
      <c r="A761" s="31">
        <v>27.0</v>
      </c>
      <c r="B761" s="27" t="str">
        <f>IF('_energy_holiday'!B761="Y",'_energy_holiday'!D761,"")</f>
        <v/>
      </c>
      <c r="C761" s="37">
        <f>IF('_energy_holiday'!B761="N",'_energy_holiday'!D761, "")</f>
        <v>109020.58</v>
      </c>
      <c r="D761" s="31">
        <v>27.0</v>
      </c>
      <c r="E761" s="35" t="str">
        <f>IFERROR(IF('_energy_holiday'!C761="Y",'_energy_holiday'!D761, ""), "")</f>
        <v/>
      </c>
      <c r="F761" s="85">
        <f>IF('_energy_holiday'!C761="N",'_energy_holiday'!D761, " ")</f>
        <v>109020.58</v>
      </c>
    </row>
    <row r="762">
      <c r="A762" s="31">
        <v>30.0</v>
      </c>
      <c r="B762" s="27" t="str">
        <f>IF('_energy_holiday'!B762="Y",'_energy_holiday'!D762,"")</f>
        <v/>
      </c>
      <c r="C762" s="37">
        <f>IF('_energy_holiday'!B762="N",'_energy_holiday'!D762, "")</f>
        <v>124292.955</v>
      </c>
      <c r="D762" s="31">
        <v>30.0</v>
      </c>
      <c r="E762" s="35" t="str">
        <f>IFERROR(IF('_energy_holiday'!C762="Y",'_energy_holiday'!D762, ""), "")</f>
        <v/>
      </c>
      <c r="F762" s="85">
        <f>IF('_energy_holiday'!C762="N",'_energy_holiday'!D762, " ")</f>
        <v>124292.955</v>
      </c>
    </row>
    <row r="763">
      <c r="A763" s="31">
        <v>22.1</v>
      </c>
      <c r="B763" s="27">
        <f>IF('_energy_holiday'!B763="Y",'_energy_holiday'!D763,"")</f>
        <v>112863.01</v>
      </c>
      <c r="C763" s="30" t="str">
        <f>IF('_energy_holiday'!B763="N",'_energy_holiday'!D763, "")</f>
        <v/>
      </c>
      <c r="D763" s="31">
        <v>22.1</v>
      </c>
      <c r="E763" s="35" t="str">
        <f>IFERROR(IF('_energy_holiday'!C763="Y",'_energy_holiday'!D763, ""), "")</f>
        <v/>
      </c>
      <c r="F763" s="85">
        <f>IF('_energy_holiday'!C763="N",'_energy_holiday'!D763, " ")</f>
        <v>112863.01</v>
      </c>
    </row>
    <row r="764">
      <c r="A764" s="31">
        <v>20.6</v>
      </c>
      <c r="B764" s="27" t="str">
        <f>IF('_energy_holiday'!B764="Y",'_energy_holiday'!D764,"")</f>
        <v/>
      </c>
      <c r="C764" s="30" t="str">
        <f>IF('_energy_holiday'!B764="N",'_energy_holiday'!D764, "")</f>
        <v/>
      </c>
      <c r="D764" s="31">
        <v>20.6</v>
      </c>
      <c r="E764" s="35" t="str">
        <f>IFERROR(IF('_energy_holiday'!C764="Y",'_energy_holiday'!D764, ""), "")</f>
        <v/>
      </c>
      <c r="F764" s="85" t="str">
        <f>IF('_energy_holiday'!C764="N",'_energy_holiday'!D764, " ")</f>
        <v> </v>
      </c>
    </row>
    <row r="765">
      <c r="A765" s="31">
        <v>24.1</v>
      </c>
      <c r="B765" s="27">
        <f>IF('_energy_holiday'!B765="Y",'_energy_holiday'!D765,"")</f>
        <v>110669.27</v>
      </c>
      <c r="C765" s="30" t="str">
        <f>IF('_energy_holiday'!B765="N",'_energy_holiday'!D765, "")</f>
        <v/>
      </c>
      <c r="D765" s="31">
        <v>24.1</v>
      </c>
      <c r="E765" s="35" t="str">
        <f>IFERROR(IF('_energy_holiday'!C765="Y",'_energy_holiday'!D765, ""), "")</f>
        <v/>
      </c>
      <c r="F765" s="85">
        <f>IF('_energy_holiday'!C765="N",'_energy_holiday'!D765, " ")</f>
        <v>110669.27</v>
      </c>
    </row>
    <row r="766">
      <c r="A766" s="31">
        <v>27.6</v>
      </c>
      <c r="B766" s="27">
        <f>IF('_energy_holiday'!B766="Y",'_energy_holiday'!D766,"")</f>
        <v>117452.27</v>
      </c>
      <c r="C766" s="30" t="str">
        <f>IF('_energy_holiday'!B766="N",'_energy_holiday'!D766, "")</f>
        <v/>
      </c>
      <c r="D766" s="31">
        <v>27.6</v>
      </c>
      <c r="E766" s="35" t="str">
        <f>IFERROR(IF('_energy_holiday'!C766="Y",'_energy_holiday'!D766, ""), "")</f>
        <v/>
      </c>
      <c r="F766" s="85">
        <f>IF('_energy_holiday'!C766="N",'_energy_holiday'!D766, " ")</f>
        <v>117452.27</v>
      </c>
    </row>
    <row r="767">
      <c r="A767" s="31">
        <v>35.9</v>
      </c>
      <c r="B767" s="27" t="str">
        <f>IF('_energy_holiday'!B767="Y",'_energy_holiday'!D767,"")</f>
        <v/>
      </c>
      <c r="C767" s="37">
        <f>IF('_energy_holiday'!B767="N",'_energy_holiday'!D767, "")</f>
        <v>117361.7</v>
      </c>
      <c r="D767" s="31">
        <v>35.9</v>
      </c>
      <c r="E767" s="35" t="str">
        <f>IFERROR(IF('_energy_holiday'!C767="Y",'_energy_holiday'!D767, ""), "")</f>
        <v/>
      </c>
      <c r="F767" s="85">
        <f>IF('_energy_holiday'!C767="N",'_energy_holiday'!D767, " ")</f>
        <v>117361.7</v>
      </c>
    </row>
    <row r="768">
      <c r="A768" s="31">
        <v>30.7</v>
      </c>
      <c r="B768" s="27">
        <f>IF('_energy_holiday'!B768="Y",'_energy_holiday'!D768,"")</f>
        <v>110384.275</v>
      </c>
      <c r="C768" s="30" t="str">
        <f>IF('_energy_holiday'!B768="N",'_energy_holiday'!D768, "")</f>
        <v/>
      </c>
      <c r="D768" s="31">
        <v>30.7</v>
      </c>
      <c r="E768" s="35" t="str">
        <f>IFERROR(IF('_energy_holiday'!C768="Y",'_energy_holiday'!D768, ""), "")</f>
        <v/>
      </c>
      <c r="F768" s="85">
        <f>IF('_energy_holiday'!C768="N",'_energy_holiday'!D768, " ")</f>
        <v>110384.275</v>
      </c>
    </row>
    <row r="769">
      <c r="A769" s="31">
        <v>18.0</v>
      </c>
      <c r="B769" s="27">
        <f>IF('_energy_holiday'!B769="Y",'_energy_holiday'!D769,"")</f>
        <v>108761.37</v>
      </c>
      <c r="C769" s="30" t="str">
        <f>IF('_energy_holiday'!B769="N",'_energy_holiday'!D769, "")</f>
        <v/>
      </c>
      <c r="D769" s="31">
        <v>18.0</v>
      </c>
      <c r="E769" s="35" t="str">
        <f>IFERROR(IF('_energy_holiday'!C769="Y",'_energy_holiday'!D769, ""), "")</f>
        <v/>
      </c>
      <c r="F769" s="85">
        <f>IF('_energy_holiday'!C769="N",'_energy_holiday'!D769, " ")</f>
        <v>108761.37</v>
      </c>
    </row>
    <row r="770">
      <c r="A770" s="31">
        <v>27.6</v>
      </c>
      <c r="B770" s="27" t="str">
        <f>IF('_energy_holiday'!B770="Y",'_energy_holiday'!D770,"")</f>
        <v/>
      </c>
      <c r="C770" s="37">
        <f>IF('_energy_holiday'!B770="N",'_energy_holiday'!D770, "")</f>
        <v>111543.81</v>
      </c>
      <c r="D770" s="31">
        <v>27.6</v>
      </c>
      <c r="E770" s="35" t="str">
        <f>IFERROR(IF('_energy_holiday'!C770="Y",'_energy_holiday'!D770, ""), "")</f>
        <v/>
      </c>
      <c r="F770" s="85">
        <f>IF('_energy_holiday'!C770="N",'_energy_holiday'!D770, " ")</f>
        <v>111543.81</v>
      </c>
    </row>
    <row r="771">
      <c r="A771" s="31">
        <v>36.0</v>
      </c>
      <c r="B771" s="27">
        <f>IF('_energy_holiday'!B771="Y",'_energy_holiday'!D771,"")</f>
        <v>142213.66</v>
      </c>
      <c r="C771" s="30" t="str">
        <f>IF('_energy_holiday'!B771="N",'_energy_holiday'!D771, "")</f>
        <v/>
      </c>
      <c r="D771" s="31">
        <v>36.0</v>
      </c>
      <c r="E771" s="35" t="str">
        <f>IFERROR(IF('_energy_holiday'!C771="Y",'_energy_holiday'!D771, ""), "")</f>
        <v/>
      </c>
      <c r="F771" s="85">
        <f>IF('_energy_holiday'!C771="N",'_energy_holiday'!D771, " ")</f>
        <v>142213.66</v>
      </c>
    </row>
    <row r="772">
      <c r="A772" s="31">
        <v>36.0</v>
      </c>
      <c r="B772" s="27">
        <f>IF('_energy_holiday'!B772="Y",'_energy_holiday'!D772,"")</f>
        <v>155060.61</v>
      </c>
      <c r="C772" s="30" t="str">
        <f>IF('_energy_holiday'!B772="N",'_energy_holiday'!D772, "")</f>
        <v/>
      </c>
      <c r="D772" s="31">
        <v>36.0</v>
      </c>
      <c r="E772" s="35" t="str">
        <f>IFERROR(IF('_energy_holiday'!C772="Y",'_energy_holiday'!D772, ""), "")</f>
        <v/>
      </c>
      <c r="F772" s="85">
        <f>IF('_energy_holiday'!C772="N",'_energy_holiday'!D772, " ")</f>
        <v>155060.61</v>
      </c>
    </row>
    <row r="773">
      <c r="A773" s="31">
        <v>27.1</v>
      </c>
      <c r="B773" s="27" t="str">
        <f>IF('_energy_holiday'!B773="Y",'_energy_holiday'!D773,"")</f>
        <v/>
      </c>
      <c r="C773" s="37">
        <f>IF('_energy_holiday'!B773="N",'_energy_holiday'!D773, "")</f>
        <v>138793.59</v>
      </c>
      <c r="D773" s="31">
        <v>27.1</v>
      </c>
      <c r="E773" s="35" t="str">
        <f>IFERROR(IF('_energy_holiday'!C773="Y",'_energy_holiday'!D773, ""), "")</f>
        <v/>
      </c>
      <c r="F773" s="85">
        <f>IF('_energy_holiday'!C773="N",'_energy_holiday'!D773, " ")</f>
        <v>138793.59</v>
      </c>
    </row>
    <row r="774">
      <c r="A774" s="31">
        <v>24.6</v>
      </c>
      <c r="B774" s="27">
        <f>IF('_energy_holiday'!B774="Y",'_energy_holiday'!D774,"")</f>
        <v>111983.51</v>
      </c>
      <c r="C774" s="30" t="str">
        <f>IF('_energy_holiday'!B774="N",'_energy_holiday'!D774, "")</f>
        <v/>
      </c>
      <c r="D774" s="31">
        <v>24.6</v>
      </c>
      <c r="E774" s="35" t="str">
        <f>IFERROR(IF('_energy_holiday'!C774="Y",'_energy_holiday'!D774, ""), "")</f>
        <v/>
      </c>
      <c r="F774" s="85">
        <f>IF('_energy_holiday'!C774="N",'_energy_holiday'!D774, " ")</f>
        <v>111983.51</v>
      </c>
    </row>
    <row r="775">
      <c r="A775" s="31">
        <v>19.9</v>
      </c>
      <c r="B775" s="27">
        <f>IF('_energy_holiday'!B775="Y",'_energy_holiday'!D775,"")</f>
        <v>89003.15</v>
      </c>
      <c r="C775" s="30" t="str">
        <f>IF('_energy_holiday'!B775="N",'_energy_holiday'!D775, "")</f>
        <v/>
      </c>
      <c r="D775" s="31">
        <v>19.9</v>
      </c>
      <c r="E775" s="35" t="str">
        <f>IFERROR(IF('_energy_holiday'!C775="Y",'_energy_holiday'!D775, ""), "")</f>
        <v/>
      </c>
      <c r="F775" s="85">
        <f>IF('_energy_holiday'!C775="N",'_energy_holiday'!D775, " ")</f>
        <v>89003.15</v>
      </c>
    </row>
    <row r="776">
      <c r="A776" s="31">
        <v>21.0</v>
      </c>
      <c r="B776" s="27">
        <f>IF('_energy_holiday'!B776="Y",'_energy_holiday'!D776,"")</f>
        <v>104844.105</v>
      </c>
      <c r="C776" s="30" t="str">
        <f>IF('_energy_holiday'!B776="N",'_energy_holiday'!D776, "")</f>
        <v/>
      </c>
      <c r="D776" s="31">
        <v>21.0</v>
      </c>
      <c r="E776" s="35" t="str">
        <f>IFERROR(IF('_energy_holiday'!C776="Y",'_energy_holiday'!D776, ""), "")</f>
        <v/>
      </c>
      <c r="F776" s="85">
        <f>IF('_energy_holiday'!C776="N",'_energy_holiday'!D776, " ")</f>
        <v>104844.105</v>
      </c>
    </row>
    <row r="777">
      <c r="A777" s="31">
        <v>19.5</v>
      </c>
      <c r="B777" s="27">
        <f>IF('_energy_holiday'!B777="Y",'_energy_holiday'!D777,"")</f>
        <v>111613.05</v>
      </c>
      <c r="C777" s="30" t="str">
        <f>IF('_energy_holiday'!B777="N",'_energy_holiday'!D777, "")</f>
        <v/>
      </c>
      <c r="D777" s="31">
        <v>19.5</v>
      </c>
      <c r="E777" s="35" t="str">
        <f>IFERROR(IF('_energy_holiday'!C777="Y",'_energy_holiday'!D777, ""), "")</f>
        <v/>
      </c>
      <c r="F777" s="85">
        <f>IF('_energy_holiday'!C777="N",'_energy_holiday'!D777, " ")</f>
        <v>111613.05</v>
      </c>
    </row>
    <row r="778">
      <c r="A778" s="31">
        <v>31.5</v>
      </c>
      <c r="B778" s="27">
        <f>IF('_energy_holiday'!B778="Y",'_energy_holiday'!D778,"")</f>
        <v>116299.39</v>
      </c>
      <c r="C778" s="30" t="str">
        <f>IF('_energy_holiday'!B778="N",'_energy_holiday'!D778, "")</f>
        <v/>
      </c>
      <c r="D778" s="31">
        <v>31.5</v>
      </c>
      <c r="E778" s="35" t="str">
        <f>IFERROR(IF('_energy_holiday'!C778="Y",'_energy_holiday'!D778, ""), "")</f>
        <v/>
      </c>
      <c r="F778" s="85">
        <f>IF('_energy_holiday'!C778="N",'_energy_holiday'!D778, " ")</f>
        <v>116299.39</v>
      </c>
    </row>
    <row r="779">
      <c r="A779" s="31">
        <v>23.6</v>
      </c>
      <c r="B779" s="27">
        <f>IF('_energy_holiday'!B779="Y",'_energy_holiday'!D779,"")</f>
        <v>119947.59</v>
      </c>
      <c r="C779" s="30" t="str">
        <f>IF('_energy_holiday'!B779="N",'_energy_holiday'!D779, "")</f>
        <v/>
      </c>
      <c r="D779" s="31">
        <v>23.6</v>
      </c>
      <c r="E779" s="35" t="str">
        <f>IFERROR(IF('_energy_holiday'!C779="Y",'_energy_holiday'!D779, ""), "")</f>
        <v/>
      </c>
      <c r="F779" s="85">
        <f>IF('_energy_holiday'!C779="N",'_energy_holiday'!D779, " ")</f>
        <v>119947.59</v>
      </c>
    </row>
    <row r="780">
      <c r="A780" s="31">
        <v>25.5</v>
      </c>
      <c r="B780" s="27">
        <f>IF('_energy_holiday'!B780="Y",'_energy_holiday'!D780,"")</f>
        <v>111885.97</v>
      </c>
      <c r="C780" s="30" t="str">
        <f>IF('_energy_holiday'!B780="N",'_energy_holiday'!D780, "")</f>
        <v/>
      </c>
      <c r="D780" s="31">
        <v>25.5</v>
      </c>
      <c r="E780" s="35" t="str">
        <f>IFERROR(IF('_energy_holiday'!C780="Y",'_energy_holiday'!D780, ""), "")</f>
        <v/>
      </c>
      <c r="F780" s="85">
        <f>IF('_energy_holiday'!C780="N",'_energy_holiday'!D780, " ")</f>
        <v>111885.97</v>
      </c>
    </row>
    <row r="781">
      <c r="A781" s="31">
        <v>18.9</v>
      </c>
      <c r="B781" s="27">
        <f>IF('_energy_holiday'!B781="Y",'_energy_holiday'!D781,"")</f>
        <v>95623.35</v>
      </c>
      <c r="C781" s="30" t="str">
        <f>IF('_energy_holiday'!B781="N",'_energy_holiday'!D781, "")</f>
        <v/>
      </c>
      <c r="D781" s="31">
        <v>18.9</v>
      </c>
      <c r="E781" s="35" t="str">
        <f>IFERROR(IF('_energy_holiday'!C781="Y",'_energy_holiday'!D781, ""), "")</f>
        <v/>
      </c>
      <c r="F781" s="85">
        <f>IF('_energy_holiday'!C781="N",'_energy_holiday'!D781, " ")</f>
        <v>95623.35</v>
      </c>
    </row>
    <row r="782">
      <c r="A782" s="31">
        <v>17.3</v>
      </c>
      <c r="B782" s="27">
        <f>IF('_energy_holiday'!B782="Y",'_energy_holiday'!D782,"")</f>
        <v>91280.025</v>
      </c>
      <c r="C782" s="30" t="str">
        <f>IF('_energy_holiday'!B782="N",'_energy_holiday'!D782, "")</f>
        <v/>
      </c>
      <c r="D782" s="31">
        <v>17.3</v>
      </c>
      <c r="E782" s="35" t="str">
        <f>IFERROR(IF('_energy_holiday'!C782="Y",'_energy_holiday'!D782, ""), "")</f>
        <v/>
      </c>
      <c r="F782" s="85">
        <f>IF('_energy_holiday'!C782="N",'_energy_holiday'!D782, " ")</f>
        <v>91280.025</v>
      </c>
    </row>
    <row r="783">
      <c r="A783" s="31">
        <v>20.3</v>
      </c>
      <c r="B783" s="27">
        <f>IF('_energy_holiday'!B783="Y",'_energy_holiday'!D783,"")</f>
        <v>105341.865</v>
      </c>
      <c r="C783" s="30" t="str">
        <f>IF('_energy_holiday'!B783="N",'_energy_holiday'!D783, "")</f>
        <v/>
      </c>
      <c r="D783" s="31">
        <v>20.3</v>
      </c>
      <c r="E783" s="35" t="str">
        <f>IFERROR(IF('_energy_holiday'!C783="Y",'_energy_holiday'!D783, ""), "")</f>
        <v/>
      </c>
      <c r="F783" s="85">
        <f>IF('_energy_holiday'!C783="N",'_energy_holiday'!D783, " ")</f>
        <v>105341.865</v>
      </c>
    </row>
    <row r="784">
      <c r="A784" s="31">
        <v>24.0</v>
      </c>
      <c r="B784" s="27">
        <f>IF('_energy_holiday'!B784="Y",'_energy_holiday'!D784,"")</f>
        <v>112351.47</v>
      </c>
      <c r="C784" s="30" t="str">
        <f>IF('_energy_holiday'!B784="N",'_energy_holiday'!D784, "")</f>
        <v/>
      </c>
      <c r="D784" s="31">
        <v>24.0</v>
      </c>
      <c r="E784" s="35" t="str">
        <f>IFERROR(IF('_energy_holiday'!C784="Y",'_energy_holiday'!D784, ""), "")</f>
        <v/>
      </c>
      <c r="F784" s="85">
        <f>IF('_energy_holiday'!C784="N",'_energy_holiday'!D784, " ")</f>
        <v>112351.47</v>
      </c>
    </row>
    <row r="785">
      <c r="A785" s="31">
        <v>33.3</v>
      </c>
      <c r="B785" s="27">
        <f>IF('_energy_holiday'!B785="Y",'_energy_holiday'!D785,"")</f>
        <v>116690.17</v>
      </c>
      <c r="C785" s="30" t="str">
        <f>IF('_energy_holiday'!B785="N",'_energy_holiday'!D785, "")</f>
        <v/>
      </c>
      <c r="D785" s="31">
        <v>33.3</v>
      </c>
      <c r="E785" s="35" t="str">
        <f>IFERROR(IF('_energy_holiday'!C785="Y",'_energy_holiday'!D785, ""), "")</f>
        <v/>
      </c>
      <c r="F785" s="85">
        <f>IF('_energy_holiday'!C785="N",'_energy_holiday'!D785, " ")</f>
        <v>116690.17</v>
      </c>
    </row>
    <row r="786">
      <c r="A786" s="31">
        <v>25.0</v>
      </c>
      <c r="B786" s="27">
        <f>IF('_energy_holiday'!B786="Y",'_energy_holiday'!D786,"")</f>
        <v>117948.685</v>
      </c>
      <c r="C786" s="30" t="str">
        <f>IF('_energy_holiday'!B786="N",'_energy_holiday'!D786, "")</f>
        <v/>
      </c>
      <c r="D786" s="31">
        <v>25.0</v>
      </c>
      <c r="E786" s="35" t="str">
        <f>IFERROR(IF('_energy_holiday'!C786="Y",'_energy_holiday'!D786, ""), "")</f>
        <v/>
      </c>
      <c r="F786" s="85">
        <f>IF('_energy_holiday'!C786="N",'_energy_holiday'!D786, " ")</f>
        <v>117948.685</v>
      </c>
    </row>
    <row r="787">
      <c r="A787" s="31">
        <v>20.0</v>
      </c>
      <c r="B787" s="27">
        <f>IF('_energy_holiday'!B787="Y",'_energy_holiday'!D787,"")</f>
        <v>111229.52</v>
      </c>
      <c r="C787" s="30" t="str">
        <f>IF('_energy_holiday'!B787="N",'_energy_holiday'!D787, "")</f>
        <v/>
      </c>
      <c r="D787" s="31">
        <v>20.0</v>
      </c>
      <c r="E787" s="35" t="str">
        <f>IFERROR(IF('_energy_holiday'!C787="Y",'_energy_holiday'!D787, ""), "")</f>
        <v/>
      </c>
      <c r="F787" s="85">
        <f>IF('_energy_holiday'!C787="N",'_energy_holiday'!D787, " ")</f>
        <v>111229.52</v>
      </c>
    </row>
    <row r="788">
      <c r="A788" s="31">
        <v>19.4</v>
      </c>
      <c r="B788" s="27">
        <f>IF('_energy_holiday'!B788="Y",'_energy_holiday'!D788,"")</f>
        <v>95046.905</v>
      </c>
      <c r="C788" s="30" t="str">
        <f>IF('_energy_holiday'!B788="N",'_energy_holiday'!D788, "")</f>
        <v/>
      </c>
      <c r="D788" s="31">
        <v>19.4</v>
      </c>
      <c r="E788" s="35" t="str">
        <f>IFERROR(IF('_energy_holiday'!C788="Y",'_energy_holiday'!D788, ""), "")</f>
        <v/>
      </c>
      <c r="F788" s="85">
        <f>IF('_energy_holiday'!C788="N",'_energy_holiday'!D788, " ")</f>
        <v>95046.905</v>
      </c>
    </row>
    <row r="789">
      <c r="A789" s="31">
        <v>29.8</v>
      </c>
      <c r="B789" s="27">
        <f>IF('_energy_holiday'!B789="Y",'_energy_holiday'!D789,"")</f>
        <v>100495.615</v>
      </c>
      <c r="C789" s="30" t="str">
        <f>IF('_energy_holiday'!B789="N",'_energy_holiday'!D789, "")</f>
        <v/>
      </c>
      <c r="D789" s="31">
        <v>29.8</v>
      </c>
      <c r="E789" s="35" t="str">
        <f>IFERROR(IF('_energy_holiday'!C789="Y",'_energy_holiday'!D789, ""), "")</f>
        <v/>
      </c>
      <c r="F789" s="85">
        <f>IF('_energy_holiday'!C789="N",'_energy_holiday'!D789, " ")</f>
        <v>100495.615</v>
      </c>
    </row>
    <row r="790">
      <c r="A790" s="31">
        <v>33.1</v>
      </c>
      <c r="B790" s="27">
        <f>IF('_energy_holiday'!B790="Y",'_energy_holiday'!D790,"")</f>
        <v>131090.775</v>
      </c>
      <c r="C790" s="30" t="str">
        <f>IF('_energy_holiday'!B790="N",'_energy_holiday'!D790, "")</f>
        <v/>
      </c>
      <c r="D790" s="31">
        <v>33.1</v>
      </c>
      <c r="E790" s="35" t="str">
        <f>IFERROR(IF('_energy_holiday'!C790="Y",'_energy_holiday'!D790, ""), "")</f>
        <v/>
      </c>
      <c r="F790" s="85">
        <f>IF('_energy_holiday'!C790="N",'_energy_holiday'!D790, " ")</f>
        <v>131090.775</v>
      </c>
    </row>
    <row r="791">
      <c r="A791" s="31">
        <v>33.6</v>
      </c>
      <c r="B791" s="27">
        <f>IF('_energy_holiday'!B791="Y",'_energy_holiday'!D791,"")</f>
        <v>140167.5</v>
      </c>
      <c r="C791" s="30" t="str">
        <f>IF('_energy_holiday'!B791="N",'_energy_holiday'!D791, "")</f>
        <v/>
      </c>
      <c r="D791" s="31">
        <v>33.6</v>
      </c>
      <c r="E791" s="35" t="str">
        <f>IFERROR(IF('_energy_holiday'!C791="Y",'_energy_holiday'!D791, ""), "")</f>
        <v/>
      </c>
      <c r="F791" s="85">
        <f>IF('_energy_holiday'!C791="N",'_energy_holiday'!D791, " ")</f>
        <v>140167.5</v>
      </c>
    </row>
    <row r="792">
      <c r="A792" s="31">
        <v>30.5</v>
      </c>
      <c r="B792" s="27" t="str">
        <f>IF('_energy_holiday'!B792="Y",'_energy_holiday'!D792,"")</f>
        <v/>
      </c>
      <c r="C792" s="30" t="str">
        <f>IF('_energy_holiday'!B792="N",'_energy_holiday'!D792, "")</f>
        <v/>
      </c>
      <c r="D792" s="31">
        <v>30.5</v>
      </c>
      <c r="E792" s="35" t="str">
        <f>IFERROR(IF('_energy_holiday'!C792="Y",'_energy_holiday'!D792, ""), "")</f>
        <v/>
      </c>
      <c r="F792" s="85" t="str">
        <f>IF('_energy_holiday'!C792="N",'_energy_holiday'!D792, " ")</f>
        <v> </v>
      </c>
    </row>
    <row r="793">
      <c r="A793" s="31">
        <v>23.3</v>
      </c>
      <c r="B793" s="27" t="str">
        <f>IF('_energy_holiday'!B793="Y",'_energy_holiday'!D793,"")</f>
        <v/>
      </c>
      <c r="C793" s="30" t="str">
        <f>IF('_energy_holiday'!B793="N",'_energy_holiday'!D793, "")</f>
        <v/>
      </c>
      <c r="D793" s="31">
        <v>23.3</v>
      </c>
      <c r="E793" s="35" t="str">
        <f>IFERROR(IF('_energy_holiday'!C793="Y",'_energy_holiday'!D793, ""), "")</f>
        <v/>
      </c>
      <c r="F793" s="85" t="str">
        <f>IF('_energy_holiday'!C793="N",'_energy_holiday'!D793, " ")</f>
        <v> </v>
      </c>
    </row>
    <row r="794">
      <c r="A794" s="31">
        <v>28.6</v>
      </c>
      <c r="B794" s="27">
        <f>IF('_energy_holiday'!B794="Y",'_energy_holiday'!D794,"")</f>
        <v>124311.33</v>
      </c>
      <c r="C794" s="30" t="str">
        <f>IF('_energy_holiday'!B794="N",'_energy_holiday'!D794, "")</f>
        <v/>
      </c>
      <c r="D794" s="31">
        <v>28.6</v>
      </c>
      <c r="E794" s="35" t="str">
        <f>IFERROR(IF('_energy_holiday'!C794="Y",'_energy_holiday'!D794, ""), "")</f>
        <v/>
      </c>
      <c r="F794" s="85">
        <f>IF('_energy_holiday'!C794="N",'_energy_holiday'!D794, " ")</f>
        <v>124311.33</v>
      </c>
    </row>
    <row r="795">
      <c r="A795" s="31">
        <v>27.4</v>
      </c>
      <c r="B795" s="27" t="str">
        <f>IF('_energy_holiday'!B795="Y",'_energy_holiday'!D795,"")</f>
        <v/>
      </c>
      <c r="C795" s="37">
        <f>IF('_energy_holiday'!B795="N",'_energy_holiday'!D795, "")</f>
        <v>116083.295</v>
      </c>
      <c r="D795" s="31">
        <v>27.4</v>
      </c>
      <c r="E795" s="35" t="str">
        <f>IFERROR(IF('_energy_holiday'!C795="Y",'_energy_holiday'!D795, ""), "")</f>
        <v/>
      </c>
      <c r="F795" s="85">
        <f>IF('_energy_holiday'!C795="N",'_energy_holiday'!D795, " ")</f>
        <v>116083.295</v>
      </c>
    </row>
    <row r="796">
      <c r="A796" s="31">
        <v>25.4</v>
      </c>
      <c r="B796" s="27">
        <f>IF('_energy_holiday'!B796="Y",'_energy_holiday'!D796,"")</f>
        <v>103539.02</v>
      </c>
      <c r="C796" s="30" t="str">
        <f>IF('_energy_holiday'!B796="N",'_energy_holiday'!D796, "")</f>
        <v/>
      </c>
      <c r="D796" s="31">
        <v>25.4</v>
      </c>
      <c r="E796" s="35" t="str">
        <f>IFERROR(IF('_energy_holiday'!C796="Y",'_energy_holiday'!D796, ""), "")</f>
        <v/>
      </c>
      <c r="F796" s="85">
        <f>IF('_energy_holiday'!C796="N",'_energy_holiday'!D796, " ")</f>
        <v>103539.02</v>
      </c>
    </row>
    <row r="797">
      <c r="A797" s="31">
        <v>27.4</v>
      </c>
      <c r="B797" s="27">
        <f>IF('_energy_holiday'!B797="Y",'_energy_holiday'!D797,"")</f>
        <v>116447.855</v>
      </c>
      <c r="C797" s="30" t="str">
        <f>IF('_energy_holiday'!B797="N",'_energy_holiday'!D797, "")</f>
        <v/>
      </c>
      <c r="D797" s="31">
        <v>27.4</v>
      </c>
      <c r="E797" s="35" t="str">
        <f>IFERROR(IF('_energy_holiday'!C797="Y",'_energy_holiday'!D797, ""), "")</f>
        <v/>
      </c>
      <c r="F797" s="85">
        <f>IF('_energy_holiday'!C797="N",'_energy_holiday'!D797, " ")</f>
        <v>116447.855</v>
      </c>
    </row>
    <row r="798">
      <c r="A798" s="31">
        <v>28.2</v>
      </c>
      <c r="B798" s="27" t="str">
        <f>IF('_energy_holiday'!B798="Y",'_energy_holiday'!D798,"")</f>
        <v/>
      </c>
      <c r="C798" s="37">
        <f>IF('_energy_holiday'!B798="N",'_energy_holiday'!D798, "")</f>
        <v>117931.46</v>
      </c>
      <c r="D798" s="31">
        <v>28.2</v>
      </c>
      <c r="E798" s="35" t="str">
        <f>IFERROR(IF('_energy_holiday'!C798="Y",'_energy_holiday'!D798, ""), "")</f>
        <v/>
      </c>
      <c r="F798" s="85">
        <f>IF('_energy_holiday'!C798="N",'_energy_holiday'!D798, " ")</f>
        <v>117931.46</v>
      </c>
    </row>
    <row r="799">
      <c r="A799" s="31">
        <v>31.5</v>
      </c>
      <c r="B799" s="27">
        <f>IF('_energy_holiday'!B799="Y",'_energy_holiday'!D799,"")</f>
        <v>124370.765</v>
      </c>
      <c r="C799" s="30" t="str">
        <f>IF('_energy_holiday'!B799="N",'_energy_holiday'!D799, "")</f>
        <v/>
      </c>
      <c r="D799" s="31">
        <v>31.5</v>
      </c>
      <c r="E799" s="35" t="str">
        <f>IFERROR(IF('_energy_holiday'!C799="Y",'_energy_holiday'!D799, ""), "")</f>
        <v/>
      </c>
      <c r="F799" s="85">
        <f>IF('_energy_holiday'!C799="N",'_energy_holiday'!D799, " ")</f>
        <v>124370.765</v>
      </c>
    </row>
    <row r="800">
      <c r="A800" s="31">
        <v>32.3</v>
      </c>
      <c r="B800" s="27">
        <f>IF('_energy_holiday'!B800="Y",'_energy_holiday'!D800,"")</f>
        <v>129649.25</v>
      </c>
      <c r="C800" s="30" t="str">
        <f>IF('_energy_holiday'!B800="N",'_energy_holiday'!D800, "")</f>
        <v/>
      </c>
      <c r="D800" s="31">
        <v>32.3</v>
      </c>
      <c r="E800" s="35" t="str">
        <f>IFERROR(IF('_energy_holiday'!C800="Y",'_energy_holiday'!D800, ""), "")</f>
        <v/>
      </c>
      <c r="F800" s="85">
        <f>IF('_energy_holiday'!C800="N",'_energy_holiday'!D800, " ")</f>
        <v>129649.25</v>
      </c>
    </row>
    <row r="801">
      <c r="A801" s="31">
        <v>23.8</v>
      </c>
      <c r="B801" s="27" t="str">
        <f>IF('_energy_holiday'!B801="Y",'_energy_holiday'!D801,"")</f>
        <v/>
      </c>
      <c r="C801" s="37">
        <f>IF('_energy_holiday'!B801="N",'_energy_holiday'!D801, "")</f>
        <v>125346.075</v>
      </c>
      <c r="D801" s="31">
        <v>23.8</v>
      </c>
      <c r="E801" s="35" t="str">
        <f>IFERROR(IF('_energy_holiday'!C801="Y",'_energy_holiday'!D801, ""), "")</f>
        <v/>
      </c>
      <c r="F801" s="85">
        <f>IF('_energy_holiday'!C801="N",'_energy_holiday'!D801, " ")</f>
        <v>125346.075</v>
      </c>
    </row>
    <row r="802">
      <c r="A802" s="31">
        <v>26.4</v>
      </c>
      <c r="B802" s="27">
        <f>IF('_energy_holiday'!B802="Y",'_energy_holiday'!D802,"")</f>
        <v>108816.81</v>
      </c>
      <c r="C802" s="30" t="str">
        <f>IF('_energy_holiday'!B802="N",'_energy_holiday'!D802, "")</f>
        <v/>
      </c>
      <c r="D802" s="31">
        <v>26.4</v>
      </c>
      <c r="E802" s="35" t="str">
        <f>IFERROR(IF('_energy_holiday'!C802="Y",'_energy_holiday'!D802, ""), "")</f>
        <v/>
      </c>
      <c r="F802" s="85">
        <f>IF('_energy_holiday'!C802="N",'_energy_holiday'!D802, " ")</f>
        <v>108816.81</v>
      </c>
    </row>
    <row r="803">
      <c r="A803" s="31">
        <v>27.1</v>
      </c>
      <c r="B803" s="27">
        <f>IF('_energy_holiday'!B803="Y",'_energy_holiday'!D803,"")</f>
        <v>102617.51</v>
      </c>
      <c r="C803" s="30" t="str">
        <f>IF('_energy_holiday'!B803="N",'_energy_holiday'!D803, "")</f>
        <v/>
      </c>
      <c r="D803" s="31">
        <v>27.1</v>
      </c>
      <c r="E803" s="35" t="str">
        <f>IFERROR(IF('_energy_holiday'!C803="Y",'_energy_holiday'!D803, ""), "")</f>
        <v/>
      </c>
      <c r="F803" s="85">
        <f>IF('_energy_holiday'!C803="N",'_energy_holiday'!D803, " ")</f>
        <v>102617.51</v>
      </c>
    </row>
    <row r="804">
      <c r="A804" s="31">
        <v>24.3</v>
      </c>
      <c r="B804" s="27">
        <f>IF('_energy_holiday'!B804="Y",'_energy_holiday'!D804,"")</f>
        <v>104468.9</v>
      </c>
      <c r="C804" s="30" t="str">
        <f>IF('_energy_holiday'!B804="N",'_energy_holiday'!D804, "")</f>
        <v/>
      </c>
      <c r="D804" s="31">
        <v>24.3</v>
      </c>
      <c r="E804" s="35">
        <f>IFERROR(IF('_energy_holiday'!C804="Y",'_energy_holiday'!D804, ""), "")</f>
        <v>104468.9</v>
      </c>
      <c r="F804" s="85" t="str">
        <f>IF('_energy_holiday'!C804="N",'_energy_holiday'!D804, " ")</f>
        <v> </v>
      </c>
    </row>
    <row r="805">
      <c r="A805" s="31">
        <v>32.7</v>
      </c>
      <c r="B805" s="27">
        <f>IF('_energy_holiday'!B805="Y",'_energy_holiday'!D805,"")</f>
        <v>133227.785</v>
      </c>
      <c r="C805" s="30" t="str">
        <f>IF('_energy_holiday'!B805="N",'_energy_holiday'!D805, "")</f>
        <v/>
      </c>
      <c r="D805" s="31">
        <v>32.7</v>
      </c>
      <c r="E805" s="35" t="str">
        <f>IFERROR(IF('_energy_holiday'!C805="Y",'_energy_holiday'!D805, ""), "")</f>
        <v/>
      </c>
      <c r="F805" s="85">
        <f>IF('_energy_holiday'!C805="N",'_energy_holiday'!D805, " ")</f>
        <v>133227.785</v>
      </c>
    </row>
    <row r="806">
      <c r="A806" s="31">
        <v>33.2</v>
      </c>
      <c r="B806" s="27">
        <f>IF('_energy_holiday'!B806="Y",'_energy_holiday'!D806,"")</f>
        <v>139672.835</v>
      </c>
      <c r="C806" s="30" t="str">
        <f>IF('_energy_holiday'!B806="N",'_energy_holiday'!D806, "")</f>
        <v/>
      </c>
      <c r="D806" s="31">
        <v>33.2</v>
      </c>
      <c r="E806" s="35" t="str">
        <f>IFERROR(IF('_energy_holiday'!C806="Y",'_energy_holiday'!D806, ""), "")</f>
        <v/>
      </c>
      <c r="F806" s="85">
        <f>IF('_energy_holiday'!C806="N",'_energy_holiday'!D806, " ")</f>
        <v>139672.835</v>
      </c>
    </row>
    <row r="807">
      <c r="A807" s="31">
        <v>23.0</v>
      </c>
      <c r="B807" s="27">
        <f>IF('_energy_holiday'!B807="Y",'_energy_holiday'!D807,"")</f>
        <v>124255.975</v>
      </c>
      <c r="C807" s="30" t="str">
        <f>IF('_energy_holiday'!B807="N",'_energy_holiday'!D807, "")</f>
        <v/>
      </c>
      <c r="D807" s="31">
        <v>23.0</v>
      </c>
      <c r="E807" s="35" t="str">
        <f>IFERROR(IF('_energy_holiday'!C807="Y",'_energy_holiday'!D807, ""), "")</f>
        <v/>
      </c>
      <c r="F807" s="85">
        <f>IF('_energy_holiday'!C807="N",'_energy_holiday'!D807, " ")</f>
        <v>124255.975</v>
      </c>
    </row>
    <row r="808">
      <c r="A808" s="31">
        <v>22.1</v>
      </c>
      <c r="B808" s="27">
        <f>IF('_energy_holiday'!B808="Y",'_energy_holiday'!D808,"")</f>
        <v>111612.075</v>
      </c>
      <c r="C808" s="30" t="str">
        <f>IF('_energy_holiday'!B808="N",'_energy_holiday'!D808, "")</f>
        <v/>
      </c>
      <c r="D808" s="31">
        <v>22.1</v>
      </c>
      <c r="E808" s="35" t="str">
        <f>IFERROR(IF('_energy_holiday'!C808="Y",'_energy_holiday'!D808, ""), "")</f>
        <v/>
      </c>
      <c r="F808" s="85">
        <f>IF('_energy_holiday'!C808="N",'_energy_holiday'!D808, " ")</f>
        <v>111612.075</v>
      </c>
    </row>
    <row r="809">
      <c r="A809" s="31">
        <v>30.8</v>
      </c>
      <c r="B809" s="27">
        <f>IF('_energy_holiday'!B809="Y",'_energy_holiday'!D809,"")</f>
        <v>107731.78</v>
      </c>
      <c r="C809" s="30" t="str">
        <f>IF('_energy_holiday'!B809="N",'_energy_holiday'!D809, "")</f>
        <v/>
      </c>
      <c r="D809" s="31">
        <v>30.8</v>
      </c>
      <c r="E809" s="35" t="str">
        <f>IFERROR(IF('_energy_holiday'!C809="Y",'_energy_holiday'!D809, ""), "")</f>
        <v/>
      </c>
      <c r="F809" s="85">
        <f>IF('_energy_holiday'!C809="N",'_energy_holiday'!D809, " ")</f>
        <v>107731.78</v>
      </c>
    </row>
    <row r="810">
      <c r="A810" s="31">
        <v>33.5</v>
      </c>
      <c r="B810" s="27">
        <f>IF('_energy_holiday'!B810="Y",'_energy_holiday'!D810,"")</f>
        <v>113593.82</v>
      </c>
      <c r="C810" s="30" t="str">
        <f>IF('_energy_holiday'!B810="N",'_energy_holiday'!D810, "")</f>
        <v/>
      </c>
      <c r="D810" s="31">
        <v>33.5</v>
      </c>
      <c r="E810" s="35" t="str">
        <f>IFERROR(IF('_energy_holiday'!C810="Y",'_energy_holiday'!D810, ""), "")</f>
        <v/>
      </c>
      <c r="F810" s="85">
        <f>IF('_energy_holiday'!C810="N",'_energy_holiday'!D810, " ")</f>
        <v>113593.82</v>
      </c>
    </row>
    <row r="811">
      <c r="A811" s="31">
        <v>28.0</v>
      </c>
      <c r="B811" s="27">
        <f>IF('_energy_holiday'!B811="Y",'_energy_holiday'!D811,"")</f>
        <v>131980.985</v>
      </c>
      <c r="C811" s="30" t="str">
        <f>IF('_energy_holiday'!B811="N",'_energy_holiday'!D811, "")</f>
        <v/>
      </c>
      <c r="D811" s="31">
        <v>28.0</v>
      </c>
      <c r="E811" s="35" t="str">
        <f>IFERROR(IF('_energy_holiday'!C811="Y",'_energy_holiday'!D811, ""), "")</f>
        <v/>
      </c>
      <c r="F811" s="85">
        <f>IF('_energy_holiday'!C811="N",'_energy_holiday'!D811, " ")</f>
        <v>131980.985</v>
      </c>
    </row>
    <row r="812">
      <c r="A812" s="31">
        <v>26.1</v>
      </c>
      <c r="B812" s="27">
        <f>IF('_energy_holiday'!B812="Y",'_energy_holiday'!D812,"")</f>
        <v>127625.365</v>
      </c>
      <c r="C812" s="30" t="str">
        <f>IF('_energy_holiday'!B812="N",'_energy_holiday'!D812, "")</f>
        <v/>
      </c>
      <c r="D812" s="31">
        <v>26.1</v>
      </c>
      <c r="E812" s="35" t="str">
        <f>IFERROR(IF('_energy_holiday'!C812="Y",'_energy_holiday'!D812, ""), "")</f>
        <v/>
      </c>
      <c r="F812" s="85">
        <f>IF('_energy_holiday'!C812="N",'_energy_holiday'!D812, " ")</f>
        <v>127625.365</v>
      </c>
    </row>
    <row r="813">
      <c r="A813" s="31">
        <v>21.8</v>
      </c>
      <c r="B813" s="27">
        <f>IF('_energy_holiday'!B813="Y",'_energy_holiday'!D813,"")</f>
        <v>114696.37</v>
      </c>
      <c r="C813" s="30" t="str">
        <f>IF('_energy_holiday'!B813="N",'_energy_holiday'!D813, "")</f>
        <v/>
      </c>
      <c r="D813" s="31">
        <v>21.8</v>
      </c>
      <c r="E813" s="35" t="str">
        <f>IFERROR(IF('_energy_holiday'!C813="Y",'_energy_holiday'!D813, ""), "")</f>
        <v/>
      </c>
      <c r="F813" s="85">
        <f>IF('_energy_holiday'!C813="N",'_energy_holiday'!D813, " ")</f>
        <v>114696.37</v>
      </c>
    </row>
    <row r="814">
      <c r="A814" s="31">
        <v>25.1</v>
      </c>
      <c r="B814" s="27">
        <f>IF('_energy_holiday'!B814="Y",'_energy_holiday'!D814,"")</f>
        <v>111632.835</v>
      </c>
      <c r="C814" s="30" t="str">
        <f>IF('_energy_holiday'!B814="N",'_energy_holiday'!D814, "")</f>
        <v/>
      </c>
      <c r="D814" s="31">
        <v>25.1</v>
      </c>
      <c r="E814" s="35" t="str">
        <f>IFERROR(IF('_energy_holiday'!C814="Y",'_energy_holiday'!D814, ""), "")</f>
        <v/>
      </c>
      <c r="F814" s="85">
        <f>IF('_energy_holiday'!C814="N",'_energy_holiday'!D814, " ")</f>
        <v>111632.835</v>
      </c>
    </row>
    <row r="815">
      <c r="A815" s="31">
        <v>24.7</v>
      </c>
      <c r="B815" s="27">
        <f>IF('_energy_holiday'!B815="Y",'_energy_holiday'!D815,"")</f>
        <v>115411.41</v>
      </c>
      <c r="C815" s="30" t="str">
        <f>IF('_energy_holiday'!B815="N",'_energy_holiday'!D815, "")</f>
        <v/>
      </c>
      <c r="D815" s="31">
        <v>24.7</v>
      </c>
      <c r="E815" s="35" t="str">
        <f>IFERROR(IF('_energy_holiday'!C815="Y",'_energy_holiday'!D815, ""), "")</f>
        <v/>
      </c>
      <c r="F815" s="85">
        <f>IF('_energy_holiday'!C815="N",'_energy_holiday'!D815, " ")</f>
        <v>115411.41</v>
      </c>
    </row>
    <row r="816">
      <c r="A816" s="31">
        <v>29.7</v>
      </c>
      <c r="B816" s="27">
        <f>IF('_energy_holiday'!B816="Y",'_energy_holiday'!D816,"")</f>
        <v>107465.98</v>
      </c>
      <c r="C816" s="30" t="str">
        <f>IF('_energy_holiday'!B816="N",'_energy_holiday'!D816, "")</f>
        <v/>
      </c>
      <c r="D816" s="31">
        <v>29.7</v>
      </c>
      <c r="E816" s="35" t="str">
        <f>IFERROR(IF('_energy_holiday'!C816="Y",'_energy_holiday'!D816, ""), "")</f>
        <v/>
      </c>
      <c r="F816" s="85">
        <f>IF('_energy_holiday'!C816="N",'_energy_holiday'!D816, " ")</f>
        <v>107465.98</v>
      </c>
    </row>
    <row r="817">
      <c r="A817" s="31">
        <v>26.7</v>
      </c>
      <c r="B817" s="27">
        <f>IF('_energy_holiday'!B817="Y",'_energy_holiday'!D817,"")</f>
        <v>104189.1</v>
      </c>
      <c r="C817" s="30" t="str">
        <f>IF('_energy_holiday'!B817="N",'_energy_holiday'!D817, "")</f>
        <v/>
      </c>
      <c r="D817" s="31">
        <v>26.7</v>
      </c>
      <c r="E817" s="35" t="str">
        <f>IFERROR(IF('_energy_holiday'!C817="Y",'_energy_holiday'!D817, ""), "")</f>
        <v/>
      </c>
      <c r="F817" s="85">
        <f>IF('_energy_holiday'!C817="N",'_energy_holiday'!D817, " ")</f>
        <v>104189.1</v>
      </c>
    </row>
    <row r="818">
      <c r="A818" s="31">
        <v>31.9</v>
      </c>
      <c r="B818" s="27">
        <f>IF('_energy_holiday'!B818="Y",'_energy_holiday'!D818,"")</f>
        <v>116237.22</v>
      </c>
      <c r="C818" s="30" t="str">
        <f>IF('_energy_holiday'!B818="N",'_energy_holiday'!D818, "")</f>
        <v/>
      </c>
      <c r="D818" s="31">
        <v>31.9</v>
      </c>
      <c r="E818" s="35" t="str">
        <f>IFERROR(IF('_energy_holiday'!C818="Y",'_energy_holiday'!D818, ""), "")</f>
        <v/>
      </c>
      <c r="F818" s="85">
        <f>IF('_energy_holiday'!C818="N",'_energy_holiday'!D818, " ")</f>
        <v>116237.22</v>
      </c>
    </row>
    <row r="819">
      <c r="A819" s="31">
        <v>24.3</v>
      </c>
      <c r="B819" s="27">
        <f>IF('_energy_holiday'!B819="Y",'_energy_holiday'!D819,"")</f>
        <v>111032.975</v>
      </c>
      <c r="C819" s="30" t="str">
        <f>IF('_energy_holiday'!B819="N",'_energy_holiday'!D819, "")</f>
        <v/>
      </c>
      <c r="D819" s="31">
        <v>24.3</v>
      </c>
      <c r="E819" s="35" t="str">
        <f>IFERROR(IF('_energy_holiday'!C819="Y",'_energy_holiday'!D819, ""), "")</f>
        <v/>
      </c>
      <c r="F819" s="85">
        <f>IF('_energy_holiday'!C819="N",'_energy_holiday'!D819, " ")</f>
        <v>111032.975</v>
      </c>
    </row>
    <row r="820">
      <c r="A820" s="31">
        <v>27.2</v>
      </c>
      <c r="B820" s="27">
        <f>IF('_energy_holiday'!B820="Y",'_energy_holiday'!D820,"")</f>
        <v>109640.33</v>
      </c>
      <c r="C820" s="30" t="str">
        <f>IF('_energy_holiday'!B820="N",'_energy_holiday'!D820, "")</f>
        <v/>
      </c>
      <c r="D820" s="31">
        <v>27.2</v>
      </c>
      <c r="E820" s="35" t="str">
        <f>IFERROR(IF('_energy_holiday'!C820="Y",'_energy_holiday'!D820, ""), "")</f>
        <v/>
      </c>
      <c r="F820" s="85">
        <f>IF('_energy_holiday'!C820="N",'_energy_holiday'!D820, " ")</f>
        <v>109640.33</v>
      </c>
    </row>
    <row r="821">
      <c r="A821" s="31">
        <v>17.9</v>
      </c>
      <c r="B821" s="27">
        <f>IF('_energy_holiday'!B821="Y",'_energy_holiday'!D821,"")</f>
        <v>107491.87</v>
      </c>
      <c r="C821" s="30" t="str">
        <f>IF('_energy_holiday'!B821="N",'_energy_holiday'!D821, "")</f>
        <v/>
      </c>
      <c r="D821" s="31">
        <v>17.9</v>
      </c>
      <c r="E821" s="35" t="str">
        <f>IFERROR(IF('_energy_holiday'!C821="Y",'_energy_holiday'!D821, ""), "")</f>
        <v/>
      </c>
      <c r="F821" s="85">
        <f>IF('_energy_holiday'!C821="N",'_energy_holiday'!D821, " ")</f>
        <v>107491.87</v>
      </c>
    </row>
    <row r="822">
      <c r="A822" s="31">
        <v>17.9</v>
      </c>
      <c r="B822" s="27" t="str">
        <f>IF('_energy_holiday'!B822="Y",'_energy_holiday'!D822,"")</f>
        <v/>
      </c>
      <c r="C822" s="37">
        <f>IF('_energy_holiday'!B822="N",'_energy_holiday'!D822, "")</f>
        <v>110662.245</v>
      </c>
      <c r="D822" s="31">
        <v>17.9</v>
      </c>
      <c r="E822" s="35" t="str">
        <f>IFERROR(IF('_energy_holiday'!C822="Y",'_energy_holiday'!D822, ""), "")</f>
        <v/>
      </c>
      <c r="F822" s="85">
        <f>IF('_energy_holiday'!C822="N",'_energy_holiday'!D822, " ")</f>
        <v>110662.245</v>
      </c>
    </row>
    <row r="823">
      <c r="A823" s="31">
        <v>19.0</v>
      </c>
      <c r="B823" s="27" t="str">
        <f>IF('_energy_holiday'!B823="Y",'_energy_holiday'!D823,"")</f>
        <v/>
      </c>
      <c r="C823" s="30" t="str">
        <f>IF('_energy_holiday'!B823="N",'_energy_holiday'!D823, "")</f>
        <v/>
      </c>
      <c r="D823" s="31">
        <v>19.0</v>
      </c>
      <c r="E823" s="35" t="str">
        <f>IFERROR(IF('_energy_holiday'!C823="Y",'_energy_holiday'!D823, ""), "")</f>
        <v/>
      </c>
      <c r="F823" s="85" t="str">
        <f>IF('_energy_holiday'!C823="N",'_energy_holiday'!D823, " ")</f>
        <v> </v>
      </c>
    </row>
    <row r="824">
      <c r="A824" s="31">
        <v>18.2</v>
      </c>
      <c r="B824" s="27" t="str">
        <f>IF('_energy_holiday'!B824="Y",'_energy_holiday'!D824,"")</f>
        <v/>
      </c>
      <c r="C824" s="30" t="str">
        <f>IF('_energy_holiday'!B824="N",'_energy_holiday'!D824, "")</f>
        <v/>
      </c>
      <c r="D824" s="31">
        <v>18.2</v>
      </c>
      <c r="E824" s="35" t="str">
        <f>IFERROR(IF('_energy_holiday'!C824="Y",'_energy_holiday'!D824, ""), "")</f>
        <v/>
      </c>
      <c r="F824" s="85" t="str">
        <f>IF('_energy_holiday'!C824="N",'_energy_holiday'!D824, " ")</f>
        <v> </v>
      </c>
    </row>
    <row r="825">
      <c r="A825" s="31">
        <v>21.5</v>
      </c>
      <c r="B825" s="27" t="str">
        <f>IF('_energy_holiday'!B825="Y",'_energy_holiday'!D825,"")</f>
        <v/>
      </c>
      <c r="C825" s="30" t="str">
        <f>IF('_energy_holiday'!B825="N",'_energy_holiday'!D825, "")</f>
        <v/>
      </c>
      <c r="D825" s="31">
        <v>21.5</v>
      </c>
      <c r="E825" s="35" t="str">
        <f>IFERROR(IF('_energy_holiday'!C825="Y",'_energy_holiday'!D825, ""), "")</f>
        <v/>
      </c>
      <c r="F825" s="85" t="str">
        <f>IF('_energy_holiday'!C825="N",'_energy_holiday'!D825, " ")</f>
        <v> </v>
      </c>
    </row>
    <row r="826">
      <c r="A826" s="31">
        <v>24.4</v>
      </c>
      <c r="B826" s="27" t="str">
        <f>IF('_energy_holiday'!B826="Y",'_energy_holiday'!D826,"")</f>
        <v/>
      </c>
      <c r="C826" s="37">
        <f>IF('_energy_holiday'!B826="N",'_energy_holiday'!D826, "")</f>
        <v>113138.67</v>
      </c>
      <c r="D826" s="31">
        <v>24.4</v>
      </c>
      <c r="E826" s="35" t="str">
        <f>IFERROR(IF('_energy_holiday'!C826="Y",'_energy_holiday'!D826, ""), "")</f>
        <v/>
      </c>
      <c r="F826" s="85">
        <f>IF('_energy_holiday'!C826="N",'_energy_holiday'!D826, " ")</f>
        <v>113138.67</v>
      </c>
    </row>
    <row r="827">
      <c r="A827" s="31">
        <v>25.4</v>
      </c>
      <c r="B827" s="27">
        <f>IF('_energy_holiday'!B827="Y",'_energy_holiday'!D827,"")</f>
        <v>114191.35</v>
      </c>
      <c r="C827" s="30" t="str">
        <f>IF('_energy_holiday'!B827="N",'_energy_holiday'!D827, "")</f>
        <v/>
      </c>
      <c r="D827" s="31">
        <v>25.4</v>
      </c>
      <c r="E827" s="35" t="str">
        <f>IFERROR(IF('_energy_holiday'!C827="Y",'_energy_holiday'!D827, ""), "")</f>
        <v/>
      </c>
      <c r="F827" s="85">
        <f>IF('_energy_holiday'!C827="N",'_energy_holiday'!D827, " ")</f>
        <v>114191.35</v>
      </c>
    </row>
    <row r="828">
      <c r="A828" s="31">
        <v>26.6</v>
      </c>
      <c r="B828" s="27">
        <f>IF('_energy_holiday'!B828="Y",'_energy_holiday'!D828,"")</f>
        <v>114817.305</v>
      </c>
      <c r="C828" s="30" t="str">
        <f>IF('_energy_holiday'!B828="N",'_energy_holiday'!D828, "")</f>
        <v/>
      </c>
      <c r="D828" s="31">
        <v>26.6</v>
      </c>
      <c r="E828" s="35" t="str">
        <f>IFERROR(IF('_energy_holiday'!C828="Y",'_energy_holiday'!D828, ""), "")</f>
        <v/>
      </c>
      <c r="F828" s="85">
        <f>IF('_energy_holiday'!C828="N",'_energy_holiday'!D828, " ")</f>
        <v>114817.305</v>
      </c>
    </row>
    <row r="829">
      <c r="A829" s="31">
        <v>26.2</v>
      </c>
      <c r="B829" s="27" t="str">
        <f>IF('_energy_holiday'!B829="Y",'_energy_holiday'!D829,"")</f>
        <v/>
      </c>
      <c r="C829" s="37">
        <f>IF('_energy_holiday'!B829="N",'_energy_holiday'!D829, "")</f>
        <v>110160.025</v>
      </c>
      <c r="D829" s="31">
        <v>26.2</v>
      </c>
      <c r="E829" s="35" t="str">
        <f>IFERROR(IF('_energy_holiday'!C829="Y",'_energy_holiday'!D829, ""), "")</f>
        <v/>
      </c>
      <c r="F829" s="85">
        <f>IF('_energy_holiday'!C829="N",'_energy_holiday'!D829, " ")</f>
        <v>110160.025</v>
      </c>
    </row>
    <row r="830">
      <c r="A830" s="31">
        <v>28.1</v>
      </c>
      <c r="B830" s="27">
        <f>IF('_energy_holiday'!B830="Y",'_energy_holiday'!D830,"")</f>
        <v>99084.74</v>
      </c>
      <c r="C830" s="30" t="str">
        <f>IF('_energy_holiday'!B830="N",'_energy_holiday'!D830, "")</f>
        <v/>
      </c>
      <c r="D830" s="31">
        <v>28.1</v>
      </c>
      <c r="E830" s="35" t="str">
        <f>IFERROR(IF('_energy_holiday'!C830="Y",'_energy_holiday'!D830, ""), "")</f>
        <v/>
      </c>
      <c r="F830" s="85">
        <f>IF('_energy_holiday'!C830="N",'_energy_holiday'!D830, " ")</f>
        <v>99084.74</v>
      </c>
    </row>
    <row r="831">
      <c r="A831" s="31">
        <v>15.2</v>
      </c>
      <c r="B831" s="27">
        <f>IF('_energy_holiday'!B831="Y",'_energy_holiday'!D831,"")</f>
        <v>96041.895</v>
      </c>
      <c r="C831" s="30" t="str">
        <f>IF('_energy_holiday'!B831="N",'_energy_holiday'!D831, "")</f>
        <v/>
      </c>
      <c r="D831" s="31">
        <v>15.2</v>
      </c>
      <c r="E831" s="35" t="str">
        <f>IFERROR(IF('_energy_holiday'!C831="Y",'_energy_holiday'!D831, ""), "")</f>
        <v/>
      </c>
      <c r="F831" s="85">
        <f>IF('_energy_holiday'!C831="N",'_energy_holiday'!D831, " ")</f>
        <v>96041.895</v>
      </c>
    </row>
    <row r="832">
      <c r="A832" s="31">
        <v>17.0</v>
      </c>
      <c r="B832" s="27" t="str">
        <f>IF('_energy_holiday'!B832="Y",'_energy_holiday'!D832,"")</f>
        <v/>
      </c>
      <c r="C832" s="37">
        <f>IF('_energy_holiday'!B832="N",'_energy_holiday'!D832, "")</f>
        <v>113287.055</v>
      </c>
      <c r="D832" s="31">
        <v>17.0</v>
      </c>
      <c r="E832" s="35" t="str">
        <f>IFERROR(IF('_energy_holiday'!C832="Y",'_energy_holiday'!D832, ""), "")</f>
        <v/>
      </c>
      <c r="F832" s="85">
        <f>IF('_energy_holiday'!C832="N",'_energy_holiday'!D832, " ")</f>
        <v>113287.055</v>
      </c>
    </row>
    <row r="833">
      <c r="A833" s="31">
        <v>18.5</v>
      </c>
      <c r="B833" s="27">
        <f>IF('_energy_holiday'!B833="Y",'_energy_holiday'!D833,"")</f>
        <v>114159.965</v>
      </c>
      <c r="C833" s="30" t="str">
        <f>IF('_energy_holiday'!B833="N",'_energy_holiday'!D833, "")</f>
        <v/>
      </c>
      <c r="D833" s="31">
        <v>18.5</v>
      </c>
      <c r="E833" s="35" t="str">
        <f>IFERROR(IF('_energy_holiday'!C833="Y",'_energy_holiday'!D833, ""), "")</f>
        <v/>
      </c>
      <c r="F833" s="85">
        <f>IF('_energy_holiday'!C833="N",'_energy_holiday'!D833, " ")</f>
        <v>114159.965</v>
      </c>
    </row>
    <row r="834">
      <c r="A834" s="31">
        <v>19.3</v>
      </c>
      <c r="B834" s="27">
        <f>IF('_energy_holiday'!B834="Y",'_energy_holiday'!D834,"")</f>
        <v>114335.995</v>
      </c>
      <c r="C834" s="30" t="str">
        <f>IF('_energy_holiday'!B834="N",'_energy_holiday'!D834, "")</f>
        <v/>
      </c>
      <c r="D834" s="31">
        <v>19.3</v>
      </c>
      <c r="E834" s="35" t="str">
        <f>IFERROR(IF('_energy_holiday'!C834="Y",'_energy_holiday'!D834, ""), "")</f>
        <v/>
      </c>
      <c r="F834" s="85">
        <f>IF('_energy_holiday'!C834="N",'_energy_holiday'!D834, " ")</f>
        <v>114335.995</v>
      </c>
    </row>
    <row r="835">
      <c r="A835" s="31">
        <v>22.2</v>
      </c>
      <c r="B835" s="27" t="str">
        <f>IF('_energy_holiday'!B835="Y",'_energy_holiday'!D835,"")</f>
        <v/>
      </c>
      <c r="C835" s="37">
        <f>IF('_energy_holiday'!B835="N",'_energy_holiday'!D835, "")</f>
        <v>112704.045</v>
      </c>
      <c r="D835" s="31">
        <v>22.2</v>
      </c>
      <c r="E835" s="35" t="str">
        <f>IFERROR(IF('_energy_holiday'!C835="Y",'_energy_holiday'!D835, ""), "")</f>
        <v/>
      </c>
      <c r="F835" s="85">
        <f>IF('_energy_holiday'!C835="N",'_energy_holiday'!D835, " ")</f>
        <v>112704.045</v>
      </c>
    </row>
    <row r="836">
      <c r="A836" s="31">
        <v>17.9</v>
      </c>
      <c r="B836" s="27" t="str">
        <f>IF('_energy_holiday'!B836="Y",'_energy_holiday'!D836,"")</f>
        <v/>
      </c>
      <c r="C836" s="37">
        <f>IF('_energy_holiday'!B836="N",'_energy_holiday'!D836, "")</f>
        <v>97436.41</v>
      </c>
      <c r="D836" s="31">
        <v>17.9</v>
      </c>
      <c r="E836" s="35">
        <f>IFERROR(IF('_energy_holiday'!C836="Y",'_energy_holiday'!D836, ""), "")</f>
        <v>97436.41</v>
      </c>
      <c r="F836" s="85" t="str">
        <f>IF('_energy_holiday'!C836="N",'_energy_holiday'!D836, " ")</f>
        <v> </v>
      </c>
    </row>
    <row r="837">
      <c r="A837" s="31">
        <v>17.3</v>
      </c>
      <c r="B837" s="27" t="str">
        <f>IF('_energy_holiday'!B837="Y",'_energy_holiday'!D837,"")</f>
        <v/>
      </c>
      <c r="C837" s="37">
        <f>IF('_energy_holiday'!B837="N",'_energy_holiday'!D837, "")</f>
        <v>99608.57</v>
      </c>
      <c r="D837" s="31">
        <v>17.3</v>
      </c>
      <c r="E837" s="35">
        <f>IFERROR(IF('_energy_holiday'!C837="Y",'_energy_holiday'!D837, ""), "")</f>
        <v>99608.57</v>
      </c>
      <c r="F837" s="85" t="str">
        <f>IF('_energy_holiday'!C837="N",'_energy_holiday'!D837, " ")</f>
        <v> </v>
      </c>
    </row>
    <row r="838">
      <c r="A838" s="31">
        <v>22.6</v>
      </c>
      <c r="B838" s="27" t="str">
        <f>IF('_energy_holiday'!B838="Y",'_energy_holiday'!D838,"")</f>
        <v/>
      </c>
      <c r="C838" s="37">
        <f>IF('_energy_holiday'!B838="N",'_energy_holiday'!D838, "")</f>
        <v>96594.745</v>
      </c>
      <c r="D838" s="31">
        <v>22.6</v>
      </c>
      <c r="E838" s="35">
        <f>IFERROR(IF('_energy_holiday'!C838="Y",'_energy_holiday'!D838, ""), "")</f>
        <v>96594.745</v>
      </c>
      <c r="F838" s="85" t="str">
        <f>IF('_energy_holiday'!C838="N",'_energy_holiday'!D838, " ")</f>
        <v> </v>
      </c>
    </row>
    <row r="839">
      <c r="A839" s="31">
        <v>18.3</v>
      </c>
      <c r="B839" s="27" t="str">
        <f>IF('_energy_holiday'!B839="Y",'_energy_holiday'!D839,"")</f>
        <v/>
      </c>
      <c r="C839" s="37">
        <f>IF('_energy_holiday'!B839="N",'_energy_holiday'!D839, "")</f>
        <v>99945.495</v>
      </c>
      <c r="D839" s="31">
        <v>18.3</v>
      </c>
      <c r="E839" s="35">
        <f>IFERROR(IF('_energy_holiday'!C839="Y",'_energy_holiday'!D839, ""), "")</f>
        <v>99945.495</v>
      </c>
      <c r="F839" s="85" t="str">
        <f>IF('_energy_holiday'!C839="N",'_energy_holiday'!D839, " ")</f>
        <v> </v>
      </c>
    </row>
    <row r="840">
      <c r="A840" s="31">
        <v>20.4</v>
      </c>
      <c r="B840" s="27" t="str">
        <f>IF('_energy_holiday'!B840="Y",'_energy_holiday'!D840,"")</f>
        <v/>
      </c>
      <c r="C840" s="37">
        <f>IF('_energy_holiday'!B840="N",'_energy_holiday'!D840, "")</f>
        <v>111955.175</v>
      </c>
      <c r="D840" s="31">
        <v>20.4</v>
      </c>
      <c r="E840" s="35" t="str">
        <f>IFERROR(IF('_energy_holiday'!C840="Y",'_energy_holiday'!D840, ""), "")</f>
        <v/>
      </c>
      <c r="F840" s="85">
        <f>IF('_energy_holiday'!C840="N",'_energy_holiday'!D840, " ")</f>
        <v>111955.175</v>
      </c>
    </row>
    <row r="841">
      <c r="A841" s="31">
        <v>26.9</v>
      </c>
      <c r="B841" s="27">
        <f>IF('_energy_holiday'!B841="Y",'_energy_holiday'!D841,"")</f>
        <v>114436.97</v>
      </c>
      <c r="C841" s="30" t="str">
        <f>IF('_energy_holiday'!B841="N",'_energy_holiday'!D841, "")</f>
        <v/>
      </c>
      <c r="D841" s="31">
        <v>26.9</v>
      </c>
      <c r="E841" s="35" t="str">
        <f>IFERROR(IF('_energy_holiday'!C841="Y",'_energy_holiday'!D841, ""), "")</f>
        <v/>
      </c>
      <c r="F841" s="85">
        <f>IF('_energy_holiday'!C841="N",'_energy_holiday'!D841, " ")</f>
        <v>114436.97</v>
      </c>
    </row>
    <row r="842">
      <c r="A842" s="31">
        <v>26.5</v>
      </c>
      <c r="B842" s="27">
        <f>IF('_energy_holiday'!B842="Y",'_energy_holiday'!D842,"")</f>
        <v>112816.68</v>
      </c>
      <c r="C842" s="30" t="str">
        <f>IF('_energy_holiday'!B842="N",'_energy_holiday'!D842, "")</f>
        <v/>
      </c>
      <c r="D842" s="31">
        <v>26.5</v>
      </c>
      <c r="E842" s="35" t="str">
        <f>IFERROR(IF('_energy_holiday'!C842="Y",'_energy_holiday'!D842, ""), "")</f>
        <v/>
      </c>
      <c r="F842" s="85">
        <f>IF('_energy_holiday'!C842="N",'_energy_holiday'!D842, " ")</f>
        <v>112816.68</v>
      </c>
    </row>
    <row r="843">
      <c r="A843" s="31">
        <v>20.9</v>
      </c>
      <c r="B843" s="27">
        <f>IF('_energy_holiday'!B843="Y",'_energy_holiday'!D843,"")</f>
        <v>114522.44</v>
      </c>
      <c r="C843" s="30" t="str">
        <f>IF('_energy_holiday'!B843="N",'_energy_holiday'!D843, "")</f>
        <v/>
      </c>
      <c r="D843" s="31">
        <v>20.9</v>
      </c>
      <c r="E843" s="35" t="str">
        <f>IFERROR(IF('_energy_holiday'!C843="Y",'_energy_holiday'!D843, ""), "")</f>
        <v/>
      </c>
      <c r="F843" s="85">
        <f>IF('_energy_holiday'!C843="N",'_energy_holiday'!D843, " ")</f>
        <v>114522.44</v>
      </c>
    </row>
    <row r="844">
      <c r="A844" s="31">
        <v>22.5</v>
      </c>
      <c r="B844" s="27">
        <f>IF('_energy_holiday'!B844="Y",'_energy_holiday'!D844,"")</f>
        <v>102528.4</v>
      </c>
      <c r="C844" s="30" t="str">
        <f>IF('_energy_holiday'!B844="N",'_energy_holiday'!D844, "")</f>
        <v/>
      </c>
      <c r="D844" s="31">
        <v>22.5</v>
      </c>
      <c r="E844" s="35" t="str">
        <f>IFERROR(IF('_energy_holiday'!C844="Y",'_energy_holiday'!D844, ""), "")</f>
        <v/>
      </c>
      <c r="F844" s="85">
        <f>IF('_energy_holiday'!C844="N",'_energy_holiday'!D844, " ")</f>
        <v>102528.4</v>
      </c>
    </row>
    <row r="845">
      <c r="A845" s="31">
        <v>21.8</v>
      </c>
      <c r="B845" s="27">
        <f>IF('_energy_holiday'!B845="Y",'_energy_holiday'!D845,"")</f>
        <v>97356.565</v>
      </c>
      <c r="C845" s="30" t="str">
        <f>IF('_energy_holiday'!B845="N",'_energy_holiday'!D845, "")</f>
        <v/>
      </c>
      <c r="D845" s="31">
        <v>21.8</v>
      </c>
      <c r="E845" s="35" t="str">
        <f>IFERROR(IF('_energy_holiday'!C845="Y",'_energy_holiday'!D845, ""), "")</f>
        <v/>
      </c>
      <c r="F845" s="85">
        <f>IF('_energy_holiday'!C845="N",'_energy_holiday'!D845, " ")</f>
        <v>97356.565</v>
      </c>
    </row>
    <row r="846">
      <c r="A846" s="31">
        <v>24.7</v>
      </c>
      <c r="B846" s="27">
        <f>IF('_energy_holiday'!B846="Y",'_energy_holiday'!D846,"")</f>
        <v>109421.815</v>
      </c>
      <c r="C846" s="30" t="str">
        <f>IF('_energy_holiday'!B846="N",'_energy_holiday'!D846, "")</f>
        <v/>
      </c>
      <c r="D846" s="31">
        <v>24.7</v>
      </c>
      <c r="E846" s="35" t="str">
        <f>IFERROR(IF('_energy_holiday'!C846="Y",'_energy_holiday'!D846, ""), "")</f>
        <v/>
      </c>
      <c r="F846" s="85">
        <f>IF('_energy_holiday'!C846="N",'_energy_holiday'!D846, " ")</f>
        <v>109421.815</v>
      </c>
    </row>
    <row r="847">
      <c r="A847" s="31">
        <v>17.7</v>
      </c>
      <c r="B847" s="27">
        <f>IF('_energy_holiday'!B847="Y",'_energy_holiday'!D847,"")</f>
        <v>101548.735</v>
      </c>
      <c r="C847" s="30" t="str">
        <f>IF('_energy_holiday'!B847="N",'_energy_holiday'!D847, "")</f>
        <v/>
      </c>
      <c r="D847" s="31">
        <v>17.7</v>
      </c>
      <c r="E847" s="35">
        <f>IFERROR(IF('_energy_holiday'!C847="Y",'_energy_holiday'!D847, ""), "")</f>
        <v>101548.735</v>
      </c>
      <c r="F847" s="85" t="str">
        <f>IF('_energy_holiday'!C847="N",'_energy_holiday'!D847, " ")</f>
        <v> </v>
      </c>
    </row>
    <row r="848">
      <c r="A848" s="31">
        <v>14.5</v>
      </c>
      <c r="B848" s="27">
        <f>IF('_energy_holiday'!B848="Y",'_energy_holiday'!D848,"")</f>
        <v>116795.245</v>
      </c>
      <c r="C848" s="30" t="str">
        <f>IF('_energy_holiday'!B848="N",'_energy_holiday'!D848, "")</f>
        <v/>
      </c>
      <c r="D848" s="31">
        <v>14.5</v>
      </c>
      <c r="E848" s="35" t="str">
        <f>IFERROR(IF('_energy_holiday'!C848="Y",'_energy_holiday'!D848, ""), "")</f>
        <v/>
      </c>
      <c r="F848" s="85">
        <f>IF('_energy_holiday'!C848="N",'_energy_holiday'!D848, " ")</f>
        <v>116795.245</v>
      </c>
    </row>
    <row r="849">
      <c r="A849" s="31">
        <v>15.6</v>
      </c>
      <c r="B849" s="27">
        <f>IF('_energy_holiday'!B849="Y",'_energy_holiday'!D849,"")</f>
        <v>126329.53</v>
      </c>
      <c r="C849" s="30" t="str">
        <f>IF('_energy_holiday'!B849="N",'_energy_holiday'!D849, "")</f>
        <v/>
      </c>
      <c r="D849" s="31">
        <v>15.6</v>
      </c>
      <c r="E849" s="35" t="str">
        <f>IFERROR(IF('_energy_holiday'!C849="Y",'_energy_holiday'!D849, ""), "")</f>
        <v/>
      </c>
      <c r="F849" s="85">
        <f>IF('_energy_holiday'!C849="N",'_energy_holiday'!D849, " ")</f>
        <v>126329.53</v>
      </c>
    </row>
    <row r="850">
      <c r="A850" s="31">
        <v>19.8</v>
      </c>
      <c r="B850" s="27">
        <f>IF('_energy_holiday'!B850="Y",'_energy_holiday'!D850,"")</f>
        <v>120144.19</v>
      </c>
      <c r="C850" s="30" t="str">
        <f>IF('_energy_holiday'!B850="N",'_energy_holiday'!D850, "")</f>
        <v/>
      </c>
      <c r="D850" s="31">
        <v>19.8</v>
      </c>
      <c r="E850" s="35" t="str">
        <f>IFERROR(IF('_energy_holiday'!C850="Y",'_energy_holiday'!D850, ""), "")</f>
        <v/>
      </c>
      <c r="F850" s="85">
        <f>IF('_energy_holiday'!C850="N",'_energy_holiday'!D850, " ")</f>
        <v>120144.19</v>
      </c>
    </row>
    <row r="851">
      <c r="A851" s="31">
        <v>18.1</v>
      </c>
      <c r="B851" s="27">
        <f>IF('_energy_holiday'!B851="Y",'_energy_holiday'!D851,"")</f>
        <v>104864.05</v>
      </c>
      <c r="C851" s="30" t="str">
        <f>IF('_energy_holiday'!B851="N",'_energy_holiday'!D851, "")</f>
        <v/>
      </c>
      <c r="D851" s="31">
        <v>18.1</v>
      </c>
      <c r="E851" s="35" t="str">
        <f>IFERROR(IF('_energy_holiday'!C851="Y",'_energy_holiday'!D851, ""), "")</f>
        <v/>
      </c>
      <c r="F851" s="85">
        <f>IF('_energy_holiday'!C851="N",'_energy_holiday'!D851, " ")</f>
        <v>104864.05</v>
      </c>
    </row>
    <row r="852">
      <c r="A852" s="31">
        <v>17.8</v>
      </c>
      <c r="B852" s="27">
        <f>IF('_energy_holiday'!B852="Y",'_energy_holiday'!D852,"")</f>
        <v>103756.535</v>
      </c>
      <c r="C852" s="30" t="str">
        <f>IF('_energy_holiday'!B852="N",'_energy_holiday'!D852, "")</f>
        <v/>
      </c>
      <c r="D852" s="31">
        <v>17.8</v>
      </c>
      <c r="E852" s="35" t="str">
        <f>IFERROR(IF('_energy_holiday'!C852="Y",'_energy_holiday'!D852, ""), "")</f>
        <v/>
      </c>
      <c r="F852" s="85">
        <f>IF('_energy_holiday'!C852="N",'_energy_holiday'!D852, " ")</f>
        <v>103756.535</v>
      </c>
    </row>
    <row r="853">
      <c r="A853" s="31">
        <v>20.4</v>
      </c>
      <c r="B853" s="27" t="str">
        <f>IF('_energy_holiday'!B853="Y",'_energy_holiday'!D853,"")</f>
        <v/>
      </c>
      <c r="C853" s="30" t="str">
        <f>IF('_energy_holiday'!B853="N",'_energy_holiday'!D853, "")</f>
        <v/>
      </c>
      <c r="D853" s="31">
        <v>20.4</v>
      </c>
      <c r="E853" s="35" t="str">
        <f>IFERROR(IF('_energy_holiday'!C853="Y",'_energy_holiday'!D853, ""), "")</f>
        <v/>
      </c>
      <c r="F853" s="85" t="str">
        <f>IF('_energy_holiday'!C853="N",'_energy_holiday'!D853, " ")</f>
        <v> </v>
      </c>
    </row>
    <row r="854">
      <c r="A854" s="31">
        <v>15.2</v>
      </c>
      <c r="B854" s="27" t="str">
        <f>IF('_energy_holiday'!B854="Y",'_energy_holiday'!D854,"")</f>
        <v/>
      </c>
      <c r="C854" s="30" t="str">
        <f>IF('_energy_holiday'!B854="N",'_energy_holiday'!D854, "")</f>
        <v/>
      </c>
      <c r="D854" s="31">
        <v>15.2</v>
      </c>
      <c r="E854" s="35" t="str">
        <f>IFERROR(IF('_energy_holiday'!C854="Y",'_energy_holiday'!D854, ""), "")</f>
        <v/>
      </c>
      <c r="F854" s="85" t="str">
        <f>IF('_energy_holiday'!C854="N",'_energy_holiday'!D854, " ")</f>
        <v> </v>
      </c>
    </row>
    <row r="855">
      <c r="A855" s="31">
        <v>15.3</v>
      </c>
      <c r="B855" s="27" t="str">
        <f>IF('_energy_holiday'!B855="Y",'_energy_holiday'!D855,"")</f>
        <v/>
      </c>
      <c r="C855" s="30" t="str">
        <f>IF('_energy_holiday'!B855="N",'_energy_holiday'!D855, "")</f>
        <v/>
      </c>
      <c r="D855" s="31">
        <v>15.3</v>
      </c>
      <c r="E855" s="35" t="str">
        <f>IFERROR(IF('_energy_holiday'!C855="Y",'_energy_holiday'!D855, ""), "")</f>
        <v/>
      </c>
      <c r="F855" s="85" t="str">
        <f>IF('_energy_holiday'!C855="N",'_energy_holiday'!D855, " ")</f>
        <v> </v>
      </c>
    </row>
    <row r="856">
      <c r="A856" s="31">
        <v>16.9</v>
      </c>
      <c r="B856" s="27" t="str">
        <f>IF('_energy_holiday'!B856="Y",'_energy_holiday'!D856,"")</f>
        <v/>
      </c>
      <c r="C856" s="30" t="str">
        <f>IF('_energy_holiday'!B856="N",'_energy_holiday'!D856, "")</f>
        <v/>
      </c>
      <c r="D856" s="31">
        <v>16.9</v>
      </c>
      <c r="E856" s="35" t="str">
        <f>IFERROR(IF('_energy_holiday'!C856="Y",'_energy_holiday'!D856, ""), "")</f>
        <v/>
      </c>
      <c r="F856" s="85" t="str">
        <f>IF('_energy_holiday'!C856="N",'_energy_holiday'!D856, " ")</f>
        <v> </v>
      </c>
    </row>
    <row r="857">
      <c r="A857" s="31">
        <v>20.5</v>
      </c>
      <c r="B857" s="27">
        <f>IF('_energy_holiday'!B857="Y",'_energy_holiday'!D857,"")</f>
        <v>123150.385</v>
      </c>
      <c r="C857" s="30" t="str">
        <f>IF('_energy_holiday'!B857="N",'_energy_holiday'!D857, "")</f>
        <v/>
      </c>
      <c r="D857" s="31">
        <v>20.5</v>
      </c>
      <c r="E857" s="35" t="str">
        <f>IFERROR(IF('_energy_holiday'!C857="Y",'_energy_holiday'!D857, ""), "")</f>
        <v/>
      </c>
      <c r="F857" s="85">
        <f>IF('_energy_holiday'!C857="N",'_energy_holiday'!D857, " ")</f>
        <v>123150.385</v>
      </c>
    </row>
    <row r="858">
      <c r="A858" s="31">
        <v>20.0</v>
      </c>
      <c r="B858" s="27">
        <f>IF('_energy_holiday'!B858="Y",'_energy_holiday'!D858,"")</f>
        <v>105013.07</v>
      </c>
      <c r="C858" s="30" t="str">
        <f>IF('_energy_holiday'!B858="N",'_energy_holiday'!D858, "")</f>
        <v/>
      </c>
      <c r="D858" s="31">
        <v>20.0</v>
      </c>
      <c r="E858" s="35" t="str">
        <f>IFERROR(IF('_energy_holiday'!C858="Y",'_energy_holiday'!D858, ""), "")</f>
        <v/>
      </c>
      <c r="F858" s="85">
        <f>IF('_energy_holiday'!C858="N",'_energy_holiday'!D858, " ")</f>
        <v>105013.07</v>
      </c>
    </row>
    <row r="859">
      <c r="A859" s="31">
        <v>14.8</v>
      </c>
      <c r="B859" s="27" t="str">
        <f>IF('_energy_holiday'!B859="Y",'_energy_holiday'!D859,"")</f>
        <v/>
      </c>
      <c r="C859" s="37">
        <f>IF('_energy_holiday'!B859="N",'_energy_holiday'!D859, "")</f>
        <v>107424.07</v>
      </c>
      <c r="D859" s="31">
        <v>14.8</v>
      </c>
      <c r="E859" s="35" t="str">
        <f>IFERROR(IF('_energy_holiday'!C859="Y",'_energy_holiday'!D859, ""), "")</f>
        <v/>
      </c>
      <c r="F859" s="85">
        <f>IF('_energy_holiday'!C859="N",'_energy_holiday'!D859, " ")</f>
        <v>107424.07</v>
      </c>
    </row>
    <row r="860">
      <c r="A860" s="31">
        <v>15.8</v>
      </c>
      <c r="B860" s="27">
        <f>IF('_energy_holiday'!B860="Y",'_energy_holiday'!D860,"")</f>
        <v>125858.27</v>
      </c>
      <c r="C860" s="30" t="str">
        <f>IF('_energy_holiday'!B860="N",'_energy_holiday'!D860, "")</f>
        <v/>
      </c>
      <c r="D860" s="31">
        <v>15.8</v>
      </c>
      <c r="E860" s="35" t="str">
        <f>IFERROR(IF('_energy_holiday'!C860="Y",'_energy_holiday'!D860, ""), "")</f>
        <v/>
      </c>
      <c r="F860" s="85">
        <f>IF('_energy_holiday'!C860="N",'_energy_holiday'!D860, " ")</f>
        <v>125858.27</v>
      </c>
    </row>
    <row r="861">
      <c r="A861" s="31">
        <v>15.9</v>
      </c>
      <c r="B861" s="27">
        <f>IF('_energy_holiday'!B861="Y",'_energy_holiday'!D861,"")</f>
        <v>126760.71</v>
      </c>
      <c r="C861" s="30" t="str">
        <f>IF('_energy_holiday'!B861="N",'_energy_holiday'!D861, "")</f>
        <v/>
      </c>
      <c r="D861" s="31">
        <v>15.9</v>
      </c>
      <c r="E861" s="35" t="str">
        <f>IFERROR(IF('_energy_holiday'!C861="Y",'_energy_holiday'!D861, ""), "")</f>
        <v/>
      </c>
      <c r="F861" s="85">
        <f>IF('_energy_holiday'!C861="N",'_energy_holiday'!D861, " ")</f>
        <v>126760.71</v>
      </c>
    </row>
    <row r="862">
      <c r="A862" s="31">
        <v>17.7</v>
      </c>
      <c r="B862" s="27" t="str">
        <f>IF('_energy_holiday'!B862="Y",'_energy_holiday'!D862,"")</f>
        <v/>
      </c>
      <c r="C862" s="37">
        <f>IF('_energy_holiday'!B862="N",'_energy_holiday'!D862, "")</f>
        <v>125747.735</v>
      </c>
      <c r="D862" s="31">
        <v>17.7</v>
      </c>
      <c r="E862" s="35" t="str">
        <f>IFERROR(IF('_energy_holiday'!C862="Y",'_energy_holiday'!D862, ""), "")</f>
        <v/>
      </c>
      <c r="F862" s="85">
        <f>IF('_energy_holiday'!C862="N",'_energy_holiday'!D862, " ")</f>
        <v>125747.735</v>
      </c>
    </row>
    <row r="863">
      <c r="A863" s="31">
        <v>16.5</v>
      </c>
      <c r="B863" s="27">
        <f>IF('_energy_holiday'!B863="Y",'_energy_holiday'!D863,"")</f>
        <v>128753.13</v>
      </c>
      <c r="C863" s="30" t="str">
        <f>IF('_energy_holiday'!B863="N",'_energy_holiday'!D863, "")</f>
        <v/>
      </c>
      <c r="D863" s="31">
        <v>16.5</v>
      </c>
      <c r="E863" s="35" t="str">
        <f>IFERROR(IF('_energy_holiday'!C863="Y",'_energy_holiday'!D863, ""), "")</f>
        <v/>
      </c>
      <c r="F863" s="85">
        <f>IF('_energy_holiday'!C863="N",'_energy_holiday'!D863, " ")</f>
        <v>128753.13</v>
      </c>
    </row>
    <row r="864">
      <c r="A864" s="31">
        <v>19.5</v>
      </c>
      <c r="B864" s="27">
        <f>IF('_energy_holiday'!B864="Y",'_energy_holiday'!D864,"")</f>
        <v>123523</v>
      </c>
      <c r="C864" s="30" t="str">
        <f>IF('_energy_holiday'!B864="N",'_energy_holiday'!D864, "")</f>
        <v/>
      </c>
      <c r="D864" s="31">
        <v>19.5</v>
      </c>
      <c r="E864" s="35" t="str">
        <f>IFERROR(IF('_energy_holiday'!C864="Y",'_energy_holiday'!D864, ""), "")</f>
        <v/>
      </c>
      <c r="F864" s="85">
        <f>IF('_energy_holiday'!C864="N",'_energy_holiday'!D864, " ")</f>
        <v>123523</v>
      </c>
    </row>
    <row r="865">
      <c r="A865" s="31">
        <v>15.6</v>
      </c>
      <c r="B865" s="27">
        <f>IF('_energy_holiday'!B865="Y",'_energy_holiday'!D865,"")</f>
        <v>109477.42</v>
      </c>
      <c r="C865" s="30" t="str">
        <f>IF('_energy_holiday'!B865="N",'_energy_holiday'!D865, "")</f>
        <v/>
      </c>
      <c r="D865" s="31">
        <v>15.6</v>
      </c>
      <c r="E865" s="35" t="str">
        <f>IFERROR(IF('_energy_holiday'!C865="Y",'_energy_holiday'!D865, ""), "")</f>
        <v/>
      </c>
      <c r="F865" s="85">
        <f>IF('_energy_holiday'!C865="N",'_energy_holiday'!D865, " ")</f>
        <v>109477.42</v>
      </c>
    </row>
    <row r="866">
      <c r="A866" s="31">
        <v>15.1</v>
      </c>
      <c r="B866" s="27">
        <f>IF('_energy_holiday'!B866="Y",'_energy_holiday'!D866,"")</f>
        <v>107497.03</v>
      </c>
      <c r="C866" s="30" t="str">
        <f>IF('_energy_holiday'!B866="N",'_energy_holiday'!D866, "")</f>
        <v/>
      </c>
      <c r="D866" s="31">
        <v>15.1</v>
      </c>
      <c r="E866" s="35" t="str">
        <f>IFERROR(IF('_energy_holiday'!C866="Y",'_energy_holiday'!D866, ""), "")</f>
        <v/>
      </c>
      <c r="F866" s="85">
        <f>IF('_energy_holiday'!C866="N",'_energy_holiday'!D866, " ")</f>
        <v>107497.03</v>
      </c>
    </row>
    <row r="867">
      <c r="A867" s="31">
        <v>16.9</v>
      </c>
      <c r="B867" s="27">
        <f>IF('_energy_holiday'!B867="Y",'_energy_holiday'!D867,"")</f>
        <v>125871.915</v>
      </c>
      <c r="C867" s="30" t="str">
        <f>IF('_energy_holiday'!B867="N",'_energy_holiday'!D867, "")</f>
        <v/>
      </c>
      <c r="D867" s="31">
        <v>16.9</v>
      </c>
      <c r="E867" s="35" t="str">
        <f>IFERROR(IF('_energy_holiday'!C867="Y",'_energy_holiday'!D867, ""), "")</f>
        <v/>
      </c>
      <c r="F867" s="85">
        <f>IF('_energy_holiday'!C867="N",'_energy_holiday'!D867, " ")</f>
        <v>125871.915</v>
      </c>
    </row>
    <row r="868">
      <c r="A868" s="31">
        <v>18.2</v>
      </c>
      <c r="B868" s="27">
        <f>IF('_energy_holiday'!B868="Y",'_energy_holiday'!D868,"")</f>
        <v>127820.715</v>
      </c>
      <c r="C868" s="30" t="str">
        <f>IF('_energy_holiday'!B868="N",'_energy_holiday'!D868, "")</f>
        <v/>
      </c>
      <c r="D868" s="31">
        <v>18.2</v>
      </c>
      <c r="E868" s="35" t="str">
        <f>IFERROR(IF('_energy_holiday'!C868="Y",'_energy_holiday'!D868, ""), "")</f>
        <v/>
      </c>
      <c r="F868" s="85">
        <f>IF('_energy_holiday'!C868="N",'_energy_holiday'!D868, " ")</f>
        <v>127820.715</v>
      </c>
    </row>
    <row r="869">
      <c r="A869" s="31">
        <v>17.0</v>
      </c>
      <c r="B869" s="27">
        <f>IF('_energy_holiday'!B869="Y",'_energy_holiday'!D869,"")</f>
        <v>125072.675</v>
      </c>
      <c r="C869" s="30" t="str">
        <f>IF('_energy_holiday'!B869="N",'_energy_holiday'!D869, "")</f>
        <v/>
      </c>
      <c r="D869" s="31">
        <v>17.0</v>
      </c>
      <c r="E869" s="35" t="str">
        <f>IFERROR(IF('_energy_holiday'!C869="Y",'_energy_holiday'!D869, ""), "")</f>
        <v/>
      </c>
      <c r="F869" s="85">
        <f>IF('_energy_holiday'!C869="N",'_energy_holiday'!D869, " ")</f>
        <v>125072.675</v>
      </c>
    </row>
    <row r="870">
      <c r="A870" s="31">
        <v>20.2</v>
      </c>
      <c r="B870" s="27">
        <f>IF('_energy_holiday'!B870="Y",'_energy_holiday'!D870,"")</f>
        <v>122910.48</v>
      </c>
      <c r="C870" s="30" t="str">
        <f>IF('_energy_holiday'!B870="N",'_energy_holiday'!D870, "")</f>
        <v/>
      </c>
      <c r="D870" s="31">
        <v>20.2</v>
      </c>
      <c r="E870" s="35" t="str">
        <f>IFERROR(IF('_energy_holiday'!C870="Y",'_energy_holiday'!D870, ""), "")</f>
        <v/>
      </c>
      <c r="F870" s="85">
        <f>IF('_energy_holiday'!C870="N",'_energy_holiday'!D870, " ")</f>
        <v>122910.48</v>
      </c>
    </row>
    <row r="871">
      <c r="A871" s="31">
        <v>17.8</v>
      </c>
      <c r="B871" s="27">
        <f>IF('_energy_holiday'!B871="Y",'_energy_holiday'!D871,"")</f>
        <v>123351.45</v>
      </c>
      <c r="C871" s="30" t="str">
        <f>IF('_energy_holiday'!B871="N",'_energy_holiday'!D871, "")</f>
        <v/>
      </c>
      <c r="D871" s="31">
        <v>17.8</v>
      </c>
      <c r="E871" s="35" t="str">
        <f>IFERROR(IF('_energy_holiday'!C871="Y",'_energy_holiday'!D871, ""), "")</f>
        <v/>
      </c>
      <c r="F871" s="85">
        <f>IF('_energy_holiday'!C871="N",'_energy_holiday'!D871, " ")</f>
        <v>123351.45</v>
      </c>
    </row>
    <row r="872">
      <c r="A872" s="31">
        <v>19.3</v>
      </c>
      <c r="B872" s="27">
        <f>IF('_energy_holiday'!B872="Y",'_energy_holiday'!D872,"")</f>
        <v>109111.615</v>
      </c>
      <c r="C872" s="30" t="str">
        <f>IF('_energy_holiday'!B872="N",'_energy_holiday'!D872, "")</f>
        <v/>
      </c>
      <c r="D872" s="31">
        <v>19.3</v>
      </c>
      <c r="E872" s="35" t="str">
        <f>IFERROR(IF('_energy_holiday'!C872="Y",'_energy_holiday'!D872, ""), "")</f>
        <v/>
      </c>
      <c r="F872" s="85">
        <f>IF('_energy_holiday'!C872="N",'_energy_holiday'!D872, " ")</f>
        <v>109111.615</v>
      </c>
    </row>
    <row r="873">
      <c r="A873" s="31">
        <v>18.7</v>
      </c>
      <c r="B873" s="27">
        <f>IF('_energy_holiday'!B873="Y",'_energy_holiday'!D873,"")</f>
        <v>105912.16</v>
      </c>
      <c r="C873" s="30" t="str">
        <f>IF('_energy_holiday'!B873="N",'_energy_holiday'!D873, "")</f>
        <v/>
      </c>
      <c r="D873" s="31">
        <v>18.7</v>
      </c>
      <c r="E873" s="35" t="str">
        <f>IFERROR(IF('_energy_holiday'!C873="Y",'_energy_holiday'!D873, ""), "")</f>
        <v/>
      </c>
      <c r="F873" s="85">
        <f>IF('_energy_holiday'!C873="N",'_energy_holiday'!D873, " ")</f>
        <v>105912.16</v>
      </c>
    </row>
    <row r="874">
      <c r="A874" s="31">
        <v>20.3</v>
      </c>
      <c r="B874" s="27">
        <f>IF('_energy_holiday'!B874="Y",'_energy_holiday'!D874,"")</f>
        <v>113551.04</v>
      </c>
      <c r="C874" s="30" t="str">
        <f>IF('_energy_holiday'!B874="N",'_energy_holiday'!D874, "")</f>
        <v/>
      </c>
      <c r="D874" s="31">
        <v>20.3</v>
      </c>
      <c r="E874" s="35" t="str">
        <f>IFERROR(IF('_energy_holiday'!C874="Y",'_energy_holiday'!D874, ""), "")</f>
        <v/>
      </c>
      <c r="F874" s="85">
        <f>IF('_energy_holiday'!C874="N",'_energy_holiday'!D874, " ")</f>
        <v>113551.04</v>
      </c>
    </row>
    <row r="875">
      <c r="A875" s="31">
        <v>19.3</v>
      </c>
      <c r="B875" s="27">
        <f>IF('_energy_holiday'!B875="Y",'_energy_holiday'!D875,"")</f>
        <v>119127.205</v>
      </c>
      <c r="C875" s="30" t="str">
        <f>IF('_energy_holiday'!B875="N",'_energy_holiday'!D875, "")</f>
        <v/>
      </c>
      <c r="D875" s="31">
        <v>19.3</v>
      </c>
      <c r="E875" s="35" t="str">
        <f>IFERROR(IF('_energy_holiday'!C875="Y",'_energy_holiday'!D875, ""), "")</f>
        <v/>
      </c>
      <c r="F875" s="85">
        <f>IF('_energy_holiday'!C875="N",'_energy_holiday'!D875, " ")</f>
        <v>119127.205</v>
      </c>
    </row>
    <row r="876">
      <c r="A876" s="31">
        <v>17.1</v>
      </c>
      <c r="B876" s="27">
        <f>IF('_energy_holiday'!B876="Y",'_energy_holiday'!D876,"")</f>
        <v>121571.97</v>
      </c>
      <c r="C876" s="30" t="str">
        <f>IF('_energy_holiday'!B876="N",'_energy_holiday'!D876, "")</f>
        <v/>
      </c>
      <c r="D876" s="31">
        <v>17.1</v>
      </c>
      <c r="E876" s="35" t="str">
        <f>IFERROR(IF('_energy_holiday'!C876="Y",'_energy_holiday'!D876, ""), "")</f>
        <v/>
      </c>
      <c r="F876" s="85">
        <f>IF('_energy_holiday'!C876="N",'_energy_holiday'!D876, " ")</f>
        <v>121571.97</v>
      </c>
    </row>
    <row r="877">
      <c r="A877" s="31">
        <v>18.5</v>
      </c>
      <c r="B877" s="27">
        <f>IF('_energy_holiday'!B877="Y",'_energy_holiday'!D877,"")</f>
        <v>124010.03</v>
      </c>
      <c r="C877" s="30" t="str">
        <f>IF('_energy_holiday'!B877="N",'_energy_holiday'!D877, "")</f>
        <v/>
      </c>
      <c r="D877" s="31">
        <v>18.5</v>
      </c>
      <c r="E877" s="35" t="str">
        <f>IFERROR(IF('_energy_holiday'!C877="Y",'_energy_holiday'!D877, ""), "")</f>
        <v/>
      </c>
      <c r="F877" s="85">
        <f>IF('_energy_holiday'!C877="N",'_energy_holiday'!D877, " ")</f>
        <v>124010.03</v>
      </c>
    </row>
    <row r="878">
      <c r="A878" s="31">
        <v>18.0</v>
      </c>
      <c r="B878" s="27">
        <f>IF('_energy_holiday'!B878="Y",'_energy_holiday'!D878,"")</f>
        <v>123130.6</v>
      </c>
      <c r="C878" s="30" t="str">
        <f>IF('_energy_holiday'!B878="N",'_energy_holiday'!D878, "")</f>
        <v/>
      </c>
      <c r="D878" s="31">
        <v>18.0</v>
      </c>
      <c r="E878" s="35" t="str">
        <f>IFERROR(IF('_energy_holiday'!C878="Y",'_energy_holiday'!D878, ""), "")</f>
        <v/>
      </c>
      <c r="F878" s="85">
        <f>IF('_energy_holiday'!C878="N",'_energy_holiday'!D878, " ")</f>
        <v>123130.6</v>
      </c>
    </row>
    <row r="879">
      <c r="A879" s="31">
        <v>17.8</v>
      </c>
      <c r="B879" s="27">
        <f>IF('_energy_holiday'!B879="Y",'_energy_holiday'!D879,"")</f>
        <v>104643.675</v>
      </c>
      <c r="C879" s="30" t="str">
        <f>IF('_energy_holiday'!B879="N",'_energy_holiday'!D879, "")</f>
        <v/>
      </c>
      <c r="D879" s="31">
        <v>17.8</v>
      </c>
      <c r="E879" s="35" t="str">
        <f>IFERROR(IF('_energy_holiday'!C879="Y",'_energy_holiday'!D879, ""), "")</f>
        <v/>
      </c>
      <c r="F879" s="85">
        <f>IF('_energy_holiday'!C879="N",'_energy_holiday'!D879, " ")</f>
        <v>104643.675</v>
      </c>
    </row>
    <row r="880">
      <c r="A880" s="31">
        <v>15.3</v>
      </c>
      <c r="B880" s="27">
        <f>IF('_energy_holiday'!B880="Y",'_energy_holiday'!D880,"")</f>
        <v>110029.55</v>
      </c>
      <c r="C880" s="30" t="str">
        <f>IF('_energy_holiday'!B880="N",'_energy_holiday'!D880, "")</f>
        <v/>
      </c>
      <c r="D880" s="31">
        <v>15.3</v>
      </c>
      <c r="E880" s="35" t="str">
        <f>IFERROR(IF('_energy_holiday'!C880="Y",'_energy_holiday'!D880, ""), "")</f>
        <v/>
      </c>
      <c r="F880" s="85">
        <f>IF('_energy_holiday'!C880="N",'_energy_holiday'!D880, " ")</f>
        <v>110029.55</v>
      </c>
    </row>
    <row r="881">
      <c r="A881" s="31">
        <v>14.8</v>
      </c>
      <c r="B881" s="27">
        <f>IF('_energy_holiday'!B881="Y",'_energy_holiday'!D881,"")</f>
        <v>130516.1</v>
      </c>
      <c r="C881" s="30" t="str">
        <f>IF('_energy_holiday'!B881="N",'_energy_holiday'!D881, "")</f>
        <v/>
      </c>
      <c r="D881" s="31">
        <v>14.8</v>
      </c>
      <c r="E881" s="35" t="str">
        <f>IFERROR(IF('_energy_holiday'!C881="Y",'_energy_holiday'!D881, ""), "")</f>
        <v/>
      </c>
      <c r="F881" s="85">
        <f>IF('_energy_holiday'!C881="N",'_energy_holiday'!D881, " ")</f>
        <v>130516.1</v>
      </c>
    </row>
    <row r="882">
      <c r="A882" s="31">
        <v>13.1</v>
      </c>
      <c r="B882" s="27">
        <f>IF('_energy_holiday'!B882="Y",'_energy_holiday'!D882,"")</f>
        <v>132762.38</v>
      </c>
      <c r="C882" s="30" t="str">
        <f>IF('_energy_holiday'!B882="N",'_energy_holiday'!D882, "")</f>
        <v/>
      </c>
      <c r="D882" s="31">
        <v>13.1</v>
      </c>
      <c r="E882" s="35" t="str">
        <f>IFERROR(IF('_energy_holiday'!C882="Y",'_energy_holiday'!D882, ""), "")</f>
        <v/>
      </c>
      <c r="F882" s="85">
        <f>IF('_energy_holiday'!C882="N",'_energy_holiday'!D882, " ")</f>
        <v>132762.38</v>
      </c>
    </row>
    <row r="883">
      <c r="A883" s="31">
        <v>13.0</v>
      </c>
      <c r="B883" s="27">
        <f>IF('_energy_holiday'!B883="Y",'_energy_holiday'!D883,"")</f>
        <v>139030.795</v>
      </c>
      <c r="C883" s="30" t="str">
        <f>IF('_energy_holiday'!B883="N",'_energy_holiday'!D883, "")</f>
        <v/>
      </c>
      <c r="D883" s="31">
        <v>13.0</v>
      </c>
      <c r="E883" s="35" t="str">
        <f>IFERROR(IF('_energy_holiday'!C883="Y",'_energy_holiday'!D883, ""), "")</f>
        <v/>
      </c>
      <c r="F883" s="85">
        <f>IF('_energy_holiday'!C883="N",'_energy_holiday'!D883, " ")</f>
        <v>139030.795</v>
      </c>
    </row>
    <row r="884">
      <c r="A884" s="31">
        <v>13.9</v>
      </c>
      <c r="B884" s="27" t="str">
        <f>IF('_energy_holiday'!B884="Y",'_energy_holiday'!D884,"")</f>
        <v/>
      </c>
      <c r="C884" s="30" t="str">
        <f>IF('_energy_holiday'!B884="N",'_energy_holiday'!D884, "")</f>
        <v/>
      </c>
      <c r="D884" s="31">
        <v>13.9</v>
      </c>
      <c r="E884" s="35" t="str">
        <f>IFERROR(IF('_energy_holiday'!C884="Y",'_energy_holiday'!D884, ""), "")</f>
        <v/>
      </c>
      <c r="F884" s="85" t="str">
        <f>IF('_energy_holiday'!C884="N",'_energy_holiday'!D884, " ")</f>
        <v> </v>
      </c>
    </row>
    <row r="885">
      <c r="A885" s="31">
        <v>14.7</v>
      </c>
      <c r="B885" s="27" t="str">
        <f>IF('_energy_holiday'!B885="Y",'_energy_holiday'!D885,"")</f>
        <v/>
      </c>
      <c r="C885" s="30" t="str">
        <f>IF('_energy_holiday'!B885="N",'_energy_holiday'!D885, "")</f>
        <v/>
      </c>
      <c r="D885" s="31">
        <v>14.7</v>
      </c>
      <c r="E885" s="35" t="str">
        <f>IFERROR(IF('_energy_holiday'!C885="Y",'_energy_holiday'!D885, ""), "")</f>
        <v/>
      </c>
      <c r="F885" s="85" t="str">
        <f>IF('_energy_holiday'!C885="N",'_energy_holiday'!D885, " ")</f>
        <v> </v>
      </c>
    </row>
    <row r="886">
      <c r="A886" s="31">
        <v>14.3</v>
      </c>
      <c r="B886" s="27" t="str">
        <f>IF('_energy_holiday'!B886="Y",'_energy_holiday'!D886,"")</f>
        <v/>
      </c>
      <c r="C886" s="30" t="str">
        <f>IF('_energy_holiday'!B886="N",'_energy_holiday'!D886, "")</f>
        <v/>
      </c>
      <c r="D886" s="31">
        <v>14.3</v>
      </c>
      <c r="E886" s="35" t="str">
        <f>IFERROR(IF('_energy_holiday'!C886="Y",'_energy_holiday'!D886, ""), "")</f>
        <v/>
      </c>
      <c r="F886" s="85" t="str">
        <f>IF('_energy_holiday'!C886="N",'_energy_holiday'!D886, " ")</f>
        <v> </v>
      </c>
    </row>
    <row r="887">
      <c r="A887" s="31">
        <v>15.8</v>
      </c>
      <c r="B887" s="27" t="str">
        <f>IF('_energy_holiday'!B887="Y",'_energy_holiday'!D887,"")</f>
        <v/>
      </c>
      <c r="C887" s="30" t="str">
        <f>IF('_energy_holiday'!B887="N",'_energy_holiday'!D887, "")</f>
        <v/>
      </c>
      <c r="D887" s="31">
        <v>15.8</v>
      </c>
      <c r="E887" s="35" t="str">
        <f>IFERROR(IF('_energy_holiday'!C887="Y",'_energy_holiday'!D887, ""), "")</f>
        <v/>
      </c>
      <c r="F887" s="85" t="str">
        <f>IF('_energy_holiday'!C887="N",'_energy_holiday'!D887, " ")</f>
        <v> </v>
      </c>
    </row>
    <row r="888">
      <c r="A888" s="31">
        <v>17.5</v>
      </c>
      <c r="B888" s="27" t="str">
        <f>IF('_energy_holiday'!B888="Y",'_energy_holiday'!D888,"")</f>
        <v/>
      </c>
      <c r="C888" s="30" t="str">
        <f>IF('_energy_holiday'!B888="N",'_energy_holiday'!D888, "")</f>
        <v/>
      </c>
      <c r="D888" s="31">
        <v>17.5</v>
      </c>
      <c r="E888" s="35" t="str">
        <f>IFERROR(IF('_energy_holiday'!C888="Y",'_energy_holiday'!D888, ""), "")</f>
        <v/>
      </c>
      <c r="F888" s="85" t="str">
        <f>IF('_energy_holiday'!C888="N",'_energy_holiday'!D888, " ")</f>
        <v> </v>
      </c>
    </row>
    <row r="889">
      <c r="A889" s="31">
        <v>13.9</v>
      </c>
      <c r="B889" s="27">
        <f>IF('_energy_holiday'!B889="Y",'_energy_holiday'!D889,"")</f>
        <v>133274.53</v>
      </c>
      <c r="C889" s="30" t="str">
        <f>IF('_energy_holiday'!B889="N",'_energy_holiday'!D889, "")</f>
        <v/>
      </c>
      <c r="D889" s="31">
        <v>13.9</v>
      </c>
      <c r="E889" s="35" t="str">
        <f>IFERROR(IF('_energy_holiday'!C889="Y",'_energy_holiday'!D889, ""), "")</f>
        <v/>
      </c>
      <c r="F889" s="85">
        <f>IF('_energy_holiday'!C889="N",'_energy_holiday'!D889, " ")</f>
        <v>133274.53</v>
      </c>
    </row>
    <row r="890">
      <c r="A890" s="31">
        <v>14.3</v>
      </c>
      <c r="B890" s="27" t="str">
        <f>IF('_energy_holiday'!B890="Y",'_energy_holiday'!D890,"")</f>
        <v/>
      </c>
      <c r="C890" s="37">
        <f>IF('_energy_holiday'!B890="N",'_energy_holiday'!D890, "")</f>
        <v>136116.12</v>
      </c>
      <c r="D890" s="31">
        <v>14.3</v>
      </c>
      <c r="E890" s="35" t="str">
        <f>IFERROR(IF('_energy_holiday'!C890="Y",'_energy_holiday'!D890, ""), "")</f>
        <v/>
      </c>
      <c r="F890" s="85">
        <f>IF('_energy_holiday'!C890="N",'_energy_holiday'!D890, " ")</f>
        <v>136116.12</v>
      </c>
    </row>
    <row r="891">
      <c r="A891" s="31">
        <v>15.0</v>
      </c>
      <c r="B891" s="27">
        <f>IF('_energy_holiday'!B891="Y",'_energy_holiday'!D891,"")</f>
        <v>139511.78</v>
      </c>
      <c r="C891" s="30" t="str">
        <f>IF('_energy_holiday'!B891="N",'_energy_holiday'!D891, "")</f>
        <v/>
      </c>
      <c r="D891" s="31">
        <v>15.0</v>
      </c>
      <c r="E891" s="35" t="str">
        <f>IFERROR(IF('_energy_holiday'!C891="Y",'_energy_holiday'!D891, ""), "")</f>
        <v/>
      </c>
      <c r="F891" s="85">
        <f>IF('_energy_holiday'!C891="N",'_energy_holiday'!D891, " ")</f>
        <v>139511.78</v>
      </c>
    </row>
    <row r="892">
      <c r="A892" s="31">
        <v>15.0</v>
      </c>
      <c r="B892" s="27">
        <f>IF('_energy_holiday'!B892="Y",'_energy_holiday'!D892,"")</f>
        <v>130994.54</v>
      </c>
      <c r="C892" s="30" t="str">
        <f>IF('_energy_holiday'!B892="N",'_energy_holiday'!D892, "")</f>
        <v/>
      </c>
      <c r="D892" s="31">
        <v>15.0</v>
      </c>
      <c r="E892" s="35" t="str">
        <f>IFERROR(IF('_energy_holiday'!C892="Y",'_energy_holiday'!D892, ""), "")</f>
        <v/>
      </c>
      <c r="F892" s="85">
        <f>IF('_energy_holiday'!C892="N",'_energy_holiday'!D892, " ")</f>
        <v>130994.54</v>
      </c>
    </row>
    <row r="893">
      <c r="A893" s="31">
        <v>15.8</v>
      </c>
      <c r="B893" s="27" t="str">
        <f>IF('_energy_holiday'!B893="Y",'_energy_holiday'!D893,"")</f>
        <v/>
      </c>
      <c r="C893" s="37">
        <f>IF('_energy_holiday'!B893="N",'_energy_holiday'!D893, "")</f>
        <v>120698.915</v>
      </c>
      <c r="D893" s="31">
        <v>15.8</v>
      </c>
      <c r="E893" s="35" t="str">
        <f>IFERROR(IF('_energy_holiday'!C893="Y",'_energy_holiday'!D893, ""), "")</f>
        <v/>
      </c>
      <c r="F893" s="85">
        <f>IF('_energy_holiday'!C893="N",'_energy_holiday'!D893, " ")</f>
        <v>120698.915</v>
      </c>
    </row>
    <row r="894">
      <c r="A894" s="31">
        <v>15.5</v>
      </c>
      <c r="B894" s="27">
        <f>IF('_energy_holiday'!B894="Y",'_energy_holiday'!D894,"")</f>
        <v>113374.465</v>
      </c>
      <c r="C894" s="30" t="str">
        <f>IF('_energy_holiday'!B894="N",'_energy_holiday'!D894, "")</f>
        <v/>
      </c>
      <c r="D894" s="31">
        <v>15.5</v>
      </c>
      <c r="E894" s="35" t="str">
        <f>IFERROR(IF('_energy_holiday'!C894="Y",'_energy_holiday'!D894, ""), "")</f>
        <v/>
      </c>
      <c r="F894" s="85">
        <f>IF('_energy_holiday'!C894="N",'_energy_holiday'!D894, " ")</f>
        <v>113374.465</v>
      </c>
    </row>
    <row r="895">
      <c r="A895" s="31">
        <v>15.9</v>
      </c>
      <c r="B895" s="27">
        <f>IF('_energy_holiday'!B895="Y",'_energy_holiday'!D895,"")</f>
        <v>117691.685</v>
      </c>
      <c r="C895" s="30" t="str">
        <f>IF('_energy_holiday'!B895="N",'_energy_holiday'!D895, "")</f>
        <v/>
      </c>
      <c r="D895" s="31">
        <v>15.9</v>
      </c>
      <c r="E895" s="35" t="str">
        <f>IFERROR(IF('_energy_holiday'!C895="Y",'_energy_holiday'!D895, ""), "")</f>
        <v/>
      </c>
      <c r="F895" s="85">
        <f>IF('_energy_holiday'!C895="N",'_energy_holiday'!D895, " ")</f>
        <v>117691.685</v>
      </c>
    </row>
    <row r="896">
      <c r="A896" s="31">
        <v>15.1</v>
      </c>
      <c r="B896" s="27">
        <f>IF('_energy_holiday'!B896="Y",'_energy_holiday'!D896,"")</f>
        <v>135184.95</v>
      </c>
      <c r="C896" s="30" t="str">
        <f>IF('_energy_holiday'!B896="N",'_energy_holiday'!D896, "")</f>
        <v/>
      </c>
      <c r="D896" s="31">
        <v>15.1</v>
      </c>
      <c r="E896" s="35" t="str">
        <f>IFERROR(IF('_energy_holiday'!C896="Y",'_energy_holiday'!D896, ""), "")</f>
        <v/>
      </c>
      <c r="F896" s="85">
        <f>IF('_energy_holiday'!C896="N",'_energy_holiday'!D896, " ")</f>
        <v>135184.95</v>
      </c>
    </row>
    <row r="897">
      <c r="A897" s="31">
        <v>17.4</v>
      </c>
      <c r="B897" s="27">
        <f>IF('_energy_holiday'!B897="Y",'_energy_holiday'!D897,"")</f>
        <v>136253.42</v>
      </c>
      <c r="C897" s="30" t="str">
        <f>IF('_energy_holiday'!B897="N",'_energy_holiday'!D897, "")</f>
        <v/>
      </c>
      <c r="D897" s="31">
        <v>17.4</v>
      </c>
      <c r="E897" s="35" t="str">
        <f>IFERROR(IF('_energy_holiday'!C897="Y",'_energy_holiday'!D897, ""), "")</f>
        <v/>
      </c>
      <c r="F897" s="85">
        <f>IF('_energy_holiday'!C897="N",'_energy_holiday'!D897, " ")</f>
        <v>136253.42</v>
      </c>
    </row>
    <row r="898">
      <c r="A898" s="31">
        <v>19.0</v>
      </c>
      <c r="B898" s="27">
        <f>IF('_energy_holiday'!B898="Y",'_energy_holiday'!D898,"")</f>
        <v>135303.255</v>
      </c>
      <c r="C898" s="30" t="str">
        <f>IF('_energy_holiday'!B898="N",'_energy_holiday'!D898, "")</f>
        <v/>
      </c>
      <c r="D898" s="31">
        <v>19.0</v>
      </c>
      <c r="E898" s="35" t="str">
        <f>IFERROR(IF('_energy_holiday'!C898="Y",'_energy_holiday'!D898, ""), "")</f>
        <v/>
      </c>
      <c r="F898" s="85">
        <f>IF('_energy_holiday'!C898="N",'_energy_holiday'!D898, " ")</f>
        <v>135303.255</v>
      </c>
    </row>
    <row r="899">
      <c r="A899" s="31">
        <v>17.1</v>
      </c>
      <c r="B899" s="27">
        <f>IF('_energy_holiday'!B899="Y",'_energy_holiday'!D899,"")</f>
        <v>135269.635</v>
      </c>
      <c r="C899" s="30" t="str">
        <f>IF('_energy_holiday'!B899="N",'_energy_holiday'!D899, "")</f>
        <v/>
      </c>
      <c r="D899" s="31">
        <v>17.1</v>
      </c>
      <c r="E899" s="35" t="str">
        <f>IFERROR(IF('_energy_holiday'!C899="Y",'_energy_holiday'!D899, ""), "")</f>
        <v/>
      </c>
      <c r="F899" s="85">
        <f>IF('_energy_holiday'!C899="N",'_energy_holiday'!D899, " ")</f>
        <v>135269.635</v>
      </c>
    </row>
    <row r="900">
      <c r="A900" s="31">
        <v>15.5</v>
      </c>
      <c r="B900" s="27">
        <f>IF('_energy_holiday'!B900="Y",'_energy_holiday'!D900,"")</f>
        <v>121178.68</v>
      </c>
      <c r="C900" s="30" t="str">
        <f>IF('_energy_holiday'!B900="N",'_energy_holiday'!D900, "")</f>
        <v/>
      </c>
      <c r="D900" s="31">
        <v>15.5</v>
      </c>
      <c r="E900" s="35" t="str">
        <f>IFERROR(IF('_energy_holiday'!C900="Y",'_energy_holiday'!D900, ""), "")</f>
        <v/>
      </c>
      <c r="F900" s="85">
        <f>IF('_energy_holiday'!C900="N",'_energy_holiday'!D900, " ")</f>
        <v>121178.68</v>
      </c>
    </row>
    <row r="901">
      <c r="A901" s="31">
        <v>16.3</v>
      </c>
      <c r="B901" s="27">
        <f>IF('_energy_holiday'!B901="Y",'_energy_holiday'!D901,"")</f>
        <v>116112.74</v>
      </c>
      <c r="C901" s="30" t="str">
        <f>IF('_energy_holiday'!B901="N",'_energy_holiday'!D901, "")</f>
        <v/>
      </c>
      <c r="D901" s="31">
        <v>16.3</v>
      </c>
      <c r="E901" s="35" t="str">
        <f>IFERROR(IF('_energy_holiday'!C901="Y",'_energy_holiday'!D901, ""), "")</f>
        <v/>
      </c>
      <c r="F901" s="85">
        <f>IF('_energy_holiday'!C901="N",'_energy_holiday'!D901, " ")</f>
        <v>116112.74</v>
      </c>
    </row>
    <row r="902">
      <c r="A902" s="31">
        <v>16.1</v>
      </c>
      <c r="B902" s="27">
        <f>IF('_energy_holiday'!B902="Y",'_energy_holiday'!D902,"")</f>
        <v>134925.74</v>
      </c>
      <c r="C902" s="30" t="str">
        <f>IF('_energy_holiday'!B902="N",'_energy_holiday'!D902, "")</f>
        <v/>
      </c>
      <c r="D902" s="31">
        <v>16.1</v>
      </c>
      <c r="E902" s="35" t="str">
        <f>IFERROR(IF('_energy_holiday'!C902="Y",'_energy_holiday'!D902, ""), "")</f>
        <v/>
      </c>
      <c r="F902" s="85">
        <f>IF('_energy_holiday'!C902="N",'_energy_holiday'!D902, " ")</f>
        <v>134925.74</v>
      </c>
    </row>
    <row r="903">
      <c r="A903" s="31">
        <v>15.8</v>
      </c>
      <c r="B903" s="27">
        <f>IF('_energy_holiday'!B903="Y",'_energy_holiday'!D903,"")</f>
        <v>131996.97</v>
      </c>
      <c r="C903" s="30" t="str">
        <f>IF('_energy_holiday'!B903="N",'_energy_holiday'!D903, "")</f>
        <v/>
      </c>
      <c r="D903" s="31">
        <v>15.8</v>
      </c>
      <c r="E903" s="35" t="str">
        <f>IFERROR(IF('_energy_holiday'!C903="Y",'_energy_holiday'!D903, ""), "")</f>
        <v/>
      </c>
      <c r="F903" s="85">
        <f>IF('_energy_holiday'!C903="N",'_energy_holiday'!D903, " ")</f>
        <v>131996.97</v>
      </c>
    </row>
    <row r="904">
      <c r="A904" s="31">
        <v>13.5</v>
      </c>
      <c r="B904" s="27">
        <f>IF('_energy_holiday'!B904="Y",'_energy_holiday'!D904,"")</f>
        <v>139814.3</v>
      </c>
      <c r="C904" s="30" t="str">
        <f>IF('_energy_holiday'!B904="N",'_energy_holiday'!D904, "")</f>
        <v/>
      </c>
      <c r="D904" s="31">
        <v>13.5</v>
      </c>
      <c r="E904" s="35" t="str">
        <f>IFERROR(IF('_energy_holiday'!C904="Y",'_energy_holiday'!D904, ""), "")</f>
        <v/>
      </c>
      <c r="F904" s="85">
        <f>IF('_energy_holiday'!C904="N",'_energy_holiday'!D904, " ")</f>
        <v>139814.3</v>
      </c>
    </row>
    <row r="905">
      <c r="A905" s="31">
        <v>14.1</v>
      </c>
      <c r="B905" s="27">
        <f>IF('_energy_holiday'!B905="Y",'_energy_holiday'!D905,"")</f>
        <v>140348.57</v>
      </c>
      <c r="C905" s="30" t="str">
        <f>IF('_energy_holiday'!B905="N",'_energy_holiday'!D905, "")</f>
        <v/>
      </c>
      <c r="D905" s="31">
        <v>14.1</v>
      </c>
      <c r="E905" s="35" t="str">
        <f>IFERROR(IF('_energy_holiday'!C905="Y",'_energy_holiday'!D905, ""), "")</f>
        <v/>
      </c>
      <c r="F905" s="85">
        <f>IF('_energy_holiday'!C905="N",'_energy_holiday'!D905, " ")</f>
        <v>140348.57</v>
      </c>
    </row>
    <row r="906">
      <c r="A906" s="31">
        <v>14.9</v>
      </c>
      <c r="B906" s="27">
        <f>IF('_energy_holiday'!B906="Y",'_energy_holiday'!D906,"")</f>
        <v>132029.575</v>
      </c>
      <c r="C906" s="30" t="str">
        <f>IF('_energy_holiday'!B906="N",'_energy_holiday'!D906, "")</f>
        <v/>
      </c>
      <c r="D906" s="31">
        <v>14.9</v>
      </c>
      <c r="E906" s="35" t="str">
        <f>IFERROR(IF('_energy_holiday'!C906="Y",'_energy_holiday'!D906, ""), "")</f>
        <v/>
      </c>
      <c r="F906" s="85">
        <f>IF('_energy_holiday'!C906="N",'_energy_holiday'!D906, " ")</f>
        <v>132029.575</v>
      </c>
    </row>
    <row r="907">
      <c r="A907" s="31">
        <v>12.3</v>
      </c>
      <c r="B907" s="27">
        <f>IF('_energy_holiday'!B907="Y",'_energy_holiday'!D907,"")</f>
        <v>122393.325</v>
      </c>
      <c r="C907" s="30" t="str">
        <f>IF('_energy_holiday'!B907="N",'_energy_holiday'!D907, "")</f>
        <v/>
      </c>
      <c r="D907" s="31">
        <v>12.3</v>
      </c>
      <c r="E907" s="35" t="str">
        <f>IFERROR(IF('_energy_holiday'!C907="Y",'_energy_holiday'!D907, ""), "")</f>
        <v/>
      </c>
      <c r="F907" s="85">
        <f>IF('_energy_holiday'!C907="N",'_energy_holiday'!D907, " ")</f>
        <v>122393.325</v>
      </c>
    </row>
    <row r="908">
      <c r="A908" s="31">
        <v>14.3</v>
      </c>
      <c r="B908" s="27">
        <f>IF('_energy_holiday'!B908="Y",'_energy_holiday'!D908,"")</f>
        <v>118103.865</v>
      </c>
      <c r="C908" s="30" t="str">
        <f>IF('_energy_holiday'!B908="N",'_energy_holiday'!D908, "")</f>
        <v/>
      </c>
      <c r="D908" s="31">
        <v>14.3</v>
      </c>
      <c r="E908" s="35" t="str">
        <f>IFERROR(IF('_energy_holiday'!C908="Y",'_energy_holiday'!D908, ""), "")</f>
        <v/>
      </c>
      <c r="F908" s="85">
        <f>IF('_energy_holiday'!C908="N",'_energy_holiday'!D908, " ")</f>
        <v>118103.865</v>
      </c>
    </row>
    <row r="909">
      <c r="A909" s="31">
        <v>12.6</v>
      </c>
      <c r="B909" s="27">
        <f>IF('_energy_holiday'!B909="Y",'_energy_holiday'!D909,"")</f>
        <v>138040.38</v>
      </c>
      <c r="C909" s="30" t="str">
        <f>IF('_energy_holiday'!B909="N",'_energy_holiday'!D909, "")</f>
        <v/>
      </c>
      <c r="D909" s="31">
        <v>12.6</v>
      </c>
      <c r="E909" s="35" t="str">
        <f>IFERROR(IF('_energy_holiday'!C909="Y",'_energy_holiday'!D909, ""), "")</f>
        <v/>
      </c>
      <c r="F909" s="85">
        <f>IF('_energy_holiday'!C909="N",'_energy_holiday'!D909, " ")</f>
        <v>138040.38</v>
      </c>
    </row>
    <row r="910">
      <c r="A910" s="31">
        <v>12.1</v>
      </c>
      <c r="B910" s="27">
        <f>IF('_energy_holiday'!B910="Y",'_energy_holiday'!D910,"")</f>
        <v>144526.63</v>
      </c>
      <c r="C910" s="30" t="str">
        <f>IF('_energy_holiday'!B910="N",'_energy_holiday'!D910, "")</f>
        <v/>
      </c>
      <c r="D910" s="31">
        <v>12.1</v>
      </c>
      <c r="E910" s="35" t="str">
        <f>IFERROR(IF('_energy_holiday'!C910="Y",'_energy_holiday'!D910, ""), "")</f>
        <v/>
      </c>
      <c r="F910" s="85">
        <f>IF('_energy_holiday'!C910="N",'_energy_holiday'!D910, " ")</f>
        <v>144526.63</v>
      </c>
    </row>
    <row r="911">
      <c r="A911" s="31">
        <v>14.1</v>
      </c>
      <c r="B911" s="27">
        <f>IF('_energy_holiday'!B911="Y",'_energy_holiday'!D911,"")</f>
        <v>141351.895</v>
      </c>
      <c r="C911" s="30" t="str">
        <f>IF('_energy_holiday'!B911="N",'_energy_holiday'!D911, "")</f>
        <v/>
      </c>
      <c r="D911" s="31">
        <v>14.1</v>
      </c>
      <c r="E911" s="35" t="str">
        <f>IFERROR(IF('_energy_holiday'!C911="Y",'_energy_holiday'!D911, ""), "")</f>
        <v/>
      </c>
      <c r="F911" s="85">
        <f>IF('_energy_holiday'!C911="N",'_energy_holiday'!D911, " ")</f>
        <v>141351.895</v>
      </c>
    </row>
    <row r="912">
      <c r="A912" s="31">
        <v>13.7</v>
      </c>
      <c r="B912" s="27">
        <f>IF('_energy_holiday'!B912="Y",'_energy_holiday'!D912,"")</f>
        <v>138124.06</v>
      </c>
      <c r="C912" s="30" t="str">
        <f>IF('_energy_holiday'!B912="N",'_energy_holiday'!D912, "")</f>
        <v/>
      </c>
      <c r="D912" s="31">
        <v>13.7</v>
      </c>
      <c r="E912" s="35" t="str">
        <f>IFERROR(IF('_energy_holiday'!C912="Y",'_energy_holiday'!D912, ""), "")</f>
        <v/>
      </c>
      <c r="F912" s="85">
        <f>IF('_energy_holiday'!C912="N",'_energy_holiday'!D912, " ")</f>
        <v>138124.06</v>
      </c>
    </row>
    <row r="913">
      <c r="A913" s="31">
        <v>12.3</v>
      </c>
      <c r="B913" s="27" t="str">
        <f>IF('_energy_holiday'!B913="Y",'_energy_holiday'!D913,"")</f>
        <v/>
      </c>
      <c r="C913" s="37">
        <f>IF('_energy_holiday'!B913="N",'_energy_holiday'!D913, "")</f>
        <v>139275.775</v>
      </c>
      <c r="D913" s="31">
        <v>12.3</v>
      </c>
      <c r="E913" s="35" t="str">
        <f>IFERROR(IF('_energy_holiday'!C913="Y",'_energy_holiday'!D913, ""), "")</f>
        <v/>
      </c>
      <c r="F913" s="85">
        <f>IF('_energy_holiday'!C913="N",'_energy_holiday'!D913, " ")</f>
        <v>139275.775</v>
      </c>
    </row>
    <row r="914">
      <c r="A914" s="31">
        <v>12.7</v>
      </c>
      <c r="B914" s="27" t="str">
        <f>IF('_energy_holiday'!B914="Y",'_energy_holiday'!D914,"")</f>
        <v/>
      </c>
      <c r="C914" s="30" t="str">
        <f>IF('_energy_holiday'!B914="N",'_energy_holiday'!D914, "")</f>
        <v/>
      </c>
      <c r="D914" s="31">
        <v>12.7</v>
      </c>
      <c r="E914" s="35" t="str">
        <f>IFERROR(IF('_energy_holiday'!C914="Y",'_energy_holiday'!D914, ""), "")</f>
        <v/>
      </c>
      <c r="F914" s="85" t="str">
        <f>IF('_energy_holiday'!C914="N",'_energy_holiday'!D914, " ")</f>
        <v> </v>
      </c>
    </row>
    <row r="915">
      <c r="A915" s="31">
        <v>14.3</v>
      </c>
      <c r="B915" s="27" t="str">
        <f>IF('_energy_holiday'!B915="Y",'_energy_holiday'!D915,"")</f>
        <v/>
      </c>
      <c r="C915" s="30" t="str">
        <f>IF('_energy_holiday'!B915="N",'_energy_holiday'!D915, "")</f>
        <v/>
      </c>
      <c r="D915" s="31">
        <v>14.3</v>
      </c>
      <c r="E915" s="35" t="str">
        <f>IFERROR(IF('_energy_holiday'!C915="Y",'_energy_holiday'!D915, ""), "")</f>
        <v/>
      </c>
      <c r="F915" s="85" t="str">
        <f>IF('_energy_holiday'!C915="N",'_energy_holiday'!D915, " ")</f>
        <v> </v>
      </c>
    </row>
    <row r="916">
      <c r="A916" s="31">
        <v>13.9</v>
      </c>
      <c r="B916" s="27" t="str">
        <f>IF('_energy_holiday'!B916="Y",'_energy_holiday'!D916,"")</f>
        <v/>
      </c>
      <c r="C916" s="30" t="str">
        <f>IF('_energy_holiday'!B916="N",'_energy_holiday'!D916, "")</f>
        <v/>
      </c>
      <c r="D916" s="31">
        <v>13.9</v>
      </c>
      <c r="E916" s="35" t="str">
        <f>IFERROR(IF('_energy_holiday'!C916="Y",'_energy_holiday'!D916, ""), "")</f>
        <v/>
      </c>
      <c r="F916" s="85" t="str">
        <f>IF('_energy_holiday'!C916="N",'_energy_holiday'!D916, " ")</f>
        <v> </v>
      </c>
    </row>
    <row r="917">
      <c r="A917" s="31">
        <v>16.2</v>
      </c>
      <c r="B917" s="27" t="str">
        <f>IF('_energy_holiday'!B917="Y",'_energy_holiday'!D917,"")</f>
        <v/>
      </c>
      <c r="C917" s="30" t="str">
        <f>IF('_energy_holiday'!B917="N",'_energy_holiday'!D917, "")</f>
        <v/>
      </c>
      <c r="D917" s="31">
        <v>16.2</v>
      </c>
      <c r="E917" s="35" t="str">
        <f>IFERROR(IF('_energy_holiday'!C917="Y",'_energy_holiday'!D917, ""), "")</f>
        <v/>
      </c>
      <c r="F917" s="85" t="str">
        <f>IF('_energy_holiday'!C917="N",'_energy_holiday'!D917, " ")</f>
        <v> </v>
      </c>
    </row>
    <row r="918">
      <c r="A918" s="31">
        <v>15.8</v>
      </c>
      <c r="B918" s="27" t="str">
        <f>IF('_energy_holiday'!B918="Y",'_energy_holiday'!D918,"")</f>
        <v/>
      </c>
      <c r="C918" s="30" t="str">
        <f>IF('_energy_holiday'!B918="N",'_energy_holiday'!D918, "")</f>
        <v/>
      </c>
      <c r="D918" s="31">
        <v>15.8</v>
      </c>
      <c r="E918" s="35" t="str">
        <f>IFERROR(IF('_energy_holiday'!C918="Y",'_energy_holiday'!D918, ""), "")</f>
        <v/>
      </c>
      <c r="F918" s="85" t="str">
        <f>IF('_energy_holiday'!C918="N",'_energy_holiday'!D918, " ")</f>
        <v> </v>
      </c>
    </row>
    <row r="919">
      <c r="A919" s="31">
        <v>15.0</v>
      </c>
      <c r="B919" s="27" t="str">
        <f>IF('_energy_holiday'!B919="Y",'_energy_holiday'!D919,"")</f>
        <v/>
      </c>
      <c r="C919" s="30" t="str">
        <f>IF('_energy_holiday'!B919="N",'_energy_holiday'!D919, "")</f>
        <v/>
      </c>
      <c r="D919" s="31">
        <v>15.0</v>
      </c>
      <c r="E919" s="35" t="str">
        <f>IFERROR(IF('_energy_holiday'!C919="Y",'_energy_holiday'!D919, ""), "")</f>
        <v/>
      </c>
      <c r="F919" s="85" t="str">
        <f>IF('_energy_holiday'!C919="N",'_energy_holiday'!D919, " ")</f>
        <v> </v>
      </c>
    </row>
    <row r="920">
      <c r="A920" s="31">
        <v>14.2</v>
      </c>
      <c r="B920" s="27" t="str">
        <f>IF('_energy_holiday'!B920="Y",'_energy_holiday'!D920,"")</f>
        <v/>
      </c>
      <c r="C920" s="37">
        <f>IF('_energy_holiday'!B920="N",'_energy_holiday'!D920, "")</f>
        <v>134078.07</v>
      </c>
      <c r="D920" s="31">
        <v>14.2</v>
      </c>
      <c r="E920" s="35" t="str">
        <f>IFERROR(IF('_energy_holiday'!C920="Y",'_energy_holiday'!D920, ""), "")</f>
        <v/>
      </c>
      <c r="F920" s="85">
        <f>IF('_energy_holiday'!C920="N",'_energy_holiday'!D920, " ")</f>
        <v>134078.07</v>
      </c>
    </row>
    <row r="921">
      <c r="A921" s="31">
        <v>13.5</v>
      </c>
      <c r="B921" s="27">
        <f>IF('_energy_holiday'!B921="Y",'_energy_holiday'!D921,"")</f>
        <v>123687.97</v>
      </c>
      <c r="C921" s="30" t="str">
        <f>IF('_energy_holiday'!B921="N",'_energy_holiday'!D921, "")</f>
        <v/>
      </c>
      <c r="D921" s="31">
        <v>13.5</v>
      </c>
      <c r="E921" s="35" t="str">
        <f>IFERROR(IF('_energy_holiday'!C921="Y",'_energy_holiday'!D921, ""), "")</f>
        <v/>
      </c>
      <c r="F921" s="85">
        <f>IF('_energy_holiday'!C921="N",'_energy_holiday'!D921, " ")</f>
        <v>123687.97</v>
      </c>
    </row>
    <row r="922">
      <c r="A922" s="31">
        <v>14.6</v>
      </c>
      <c r="B922" s="27">
        <f>IF('_energy_holiday'!B922="Y",'_energy_holiday'!D922,"")</f>
        <v>116064.03</v>
      </c>
      <c r="C922" s="30" t="str">
        <f>IF('_energy_holiday'!B922="N",'_energy_holiday'!D922, "")</f>
        <v/>
      </c>
      <c r="D922" s="31">
        <v>14.6</v>
      </c>
      <c r="E922" s="35" t="str">
        <f>IFERROR(IF('_energy_holiday'!C922="Y",'_energy_holiday'!D922, ""), "")</f>
        <v/>
      </c>
      <c r="F922" s="85">
        <f>IF('_energy_holiday'!C922="N",'_energy_holiday'!D922, " ")</f>
        <v>116064.03</v>
      </c>
    </row>
    <row r="923">
      <c r="A923" s="31">
        <v>16.0</v>
      </c>
      <c r="B923" s="27" t="str">
        <f>IF('_energy_holiday'!B923="Y",'_energy_holiday'!D923,"")</f>
        <v/>
      </c>
      <c r="C923" s="37">
        <f>IF('_energy_holiday'!B923="N",'_energy_holiday'!D923, "")</f>
        <v>133132.325</v>
      </c>
      <c r="D923" s="31">
        <v>16.0</v>
      </c>
      <c r="E923" s="35" t="str">
        <f>IFERROR(IF('_energy_holiday'!C923="Y",'_energy_holiday'!D923, ""), "")</f>
        <v/>
      </c>
      <c r="F923" s="85">
        <f>IF('_energy_holiday'!C923="N",'_energy_holiday'!D923, " ")</f>
        <v>133132.325</v>
      </c>
    </row>
    <row r="924">
      <c r="A924" s="31">
        <v>14.3</v>
      </c>
      <c r="B924" s="27">
        <f>IF('_energy_holiday'!B924="Y",'_energy_holiday'!D924,"")</f>
        <v>137352.78</v>
      </c>
      <c r="C924" s="30" t="str">
        <f>IF('_energy_holiday'!B924="N",'_energy_holiday'!D924, "")</f>
        <v/>
      </c>
      <c r="D924" s="31">
        <v>14.3</v>
      </c>
      <c r="E924" s="35">
        <f>IFERROR(IF('_energy_holiday'!C924="Y",'_energy_holiday'!D924, ""), "")</f>
        <v>137352.78</v>
      </c>
      <c r="F924" s="85" t="str">
        <f>IF('_energy_holiday'!C924="N",'_energy_holiday'!D924, " ")</f>
        <v> </v>
      </c>
    </row>
    <row r="925">
      <c r="A925" s="31">
        <v>15.1</v>
      </c>
      <c r="B925" s="27">
        <f>IF('_energy_holiday'!B925="Y",'_energy_holiday'!D925,"")</f>
        <v>138152.105</v>
      </c>
      <c r="C925" s="30" t="str">
        <f>IF('_energy_holiday'!B925="N",'_energy_holiday'!D925, "")</f>
        <v/>
      </c>
      <c r="D925" s="31">
        <v>15.1</v>
      </c>
      <c r="E925" s="35" t="str">
        <f>IFERROR(IF('_energy_holiday'!C925="Y",'_energy_holiday'!D925, ""), "")</f>
        <v/>
      </c>
      <c r="F925" s="85">
        <f>IF('_energy_holiday'!C925="N",'_energy_holiday'!D925, " ")</f>
        <v>138152.105</v>
      </c>
    </row>
    <row r="926">
      <c r="A926" s="31">
        <v>13.3</v>
      </c>
      <c r="B926" s="27" t="str">
        <f>IF('_energy_holiday'!B926="Y",'_energy_holiday'!D926,"")</f>
        <v/>
      </c>
      <c r="C926" s="37">
        <f>IF('_energy_holiday'!B926="N",'_energy_holiday'!D926, "")</f>
        <v>134622.39</v>
      </c>
      <c r="D926" s="31">
        <v>13.3</v>
      </c>
      <c r="E926" s="35" t="str">
        <f>IFERROR(IF('_energy_holiday'!C926="Y",'_energy_holiday'!D926, ""), "")</f>
        <v/>
      </c>
      <c r="F926" s="85">
        <f>IF('_energy_holiday'!C926="N",'_energy_holiday'!D926, " ")</f>
        <v>134622.39</v>
      </c>
    </row>
    <row r="927">
      <c r="A927" s="31">
        <v>15.9</v>
      </c>
      <c r="B927" s="27" t="str">
        <f>IF('_energy_holiday'!B927="Y",'_energy_holiday'!D927,"")</f>
        <v/>
      </c>
      <c r="C927" s="37">
        <f>IF('_energy_holiday'!B927="N",'_energy_holiday'!D927, "")</f>
        <v>131387.745</v>
      </c>
      <c r="D927" s="31">
        <v>15.9</v>
      </c>
      <c r="E927" s="35" t="str">
        <f>IFERROR(IF('_energy_holiday'!C927="Y",'_energy_holiday'!D927, ""), "")</f>
        <v/>
      </c>
      <c r="F927" s="85">
        <f>IF('_energy_holiday'!C927="N",'_energy_holiday'!D927, " ")</f>
        <v>131387.745</v>
      </c>
    </row>
    <row r="928">
      <c r="A928" s="31">
        <v>12.0</v>
      </c>
      <c r="B928" s="27" t="str">
        <f>IF('_energy_holiday'!B928="Y",'_energy_holiday'!D928,"")</f>
        <v/>
      </c>
      <c r="C928" s="37">
        <f>IF('_energy_holiday'!B928="N",'_energy_holiday'!D928, "")</f>
        <v>124486.695</v>
      </c>
      <c r="D928" s="31">
        <v>12.0</v>
      </c>
      <c r="E928" s="35" t="str">
        <f>IFERROR(IF('_energy_holiday'!C928="Y",'_energy_holiday'!D928, ""), "")</f>
        <v/>
      </c>
      <c r="F928" s="85">
        <f>IF('_energy_holiday'!C928="N",'_energy_holiday'!D928, " ")</f>
        <v>124486.695</v>
      </c>
    </row>
    <row r="929">
      <c r="A929" s="31">
        <v>12.5</v>
      </c>
      <c r="B929" s="27" t="str">
        <f>IF('_energy_holiday'!B929="Y",'_energy_holiday'!D929,"")</f>
        <v/>
      </c>
      <c r="C929" s="37">
        <f>IF('_energy_holiday'!B929="N",'_energy_holiday'!D929, "")</f>
        <v>119927.64</v>
      </c>
      <c r="D929" s="31">
        <v>12.5</v>
      </c>
      <c r="E929" s="35" t="str">
        <f>IFERROR(IF('_energy_holiday'!C929="Y",'_energy_holiday'!D929, ""), "")</f>
        <v/>
      </c>
      <c r="F929" s="85">
        <f>IF('_energy_holiday'!C929="N",'_energy_holiday'!D929, " ")</f>
        <v>119927.64</v>
      </c>
    </row>
    <row r="930">
      <c r="A930" s="31">
        <v>15.3</v>
      </c>
      <c r="B930" s="27" t="str">
        <f>IF('_energy_holiday'!B930="Y",'_energy_holiday'!D930,"")</f>
        <v/>
      </c>
      <c r="C930" s="37">
        <f>IF('_energy_holiday'!B930="N",'_energy_holiday'!D930, "")</f>
        <v>131868.24</v>
      </c>
      <c r="D930" s="31">
        <v>15.3</v>
      </c>
      <c r="E930" s="35" t="str">
        <f>IFERROR(IF('_energy_holiday'!C930="Y",'_energy_holiday'!D930, ""), "")</f>
        <v/>
      </c>
      <c r="F930" s="85">
        <f>IF('_energy_holiday'!C930="N",'_energy_holiday'!D930, " ")</f>
        <v>131868.24</v>
      </c>
    </row>
    <row r="931">
      <c r="A931" s="31">
        <v>14.5</v>
      </c>
      <c r="B931" s="27">
        <f>IF('_energy_holiday'!B931="Y",'_energy_holiday'!D931,"")</f>
        <v>136121.835</v>
      </c>
      <c r="C931" s="30" t="str">
        <f>IF('_energy_holiday'!B931="N",'_energy_holiday'!D931, "")</f>
        <v/>
      </c>
      <c r="D931" s="31">
        <v>14.5</v>
      </c>
      <c r="E931" s="35" t="str">
        <f>IFERROR(IF('_energy_holiday'!C931="Y",'_energy_holiday'!D931, ""), "")</f>
        <v/>
      </c>
      <c r="F931" s="85">
        <f>IF('_energy_holiday'!C931="N",'_energy_holiday'!D931, " ")</f>
        <v>136121.835</v>
      </c>
    </row>
    <row r="932">
      <c r="A932" s="31">
        <v>13.2</v>
      </c>
      <c r="B932" s="27">
        <f>IF('_energy_holiday'!B932="Y",'_energy_holiday'!D932,"")</f>
        <v>133906.26</v>
      </c>
      <c r="C932" s="30" t="str">
        <f>IF('_energy_holiday'!B932="N",'_energy_holiday'!D932, "")</f>
        <v/>
      </c>
      <c r="D932" s="31">
        <v>13.2</v>
      </c>
      <c r="E932" s="35" t="str">
        <f>IFERROR(IF('_energy_holiday'!C932="Y",'_energy_holiday'!D932, ""), "")</f>
        <v/>
      </c>
      <c r="F932" s="85">
        <f>IF('_energy_holiday'!C932="N",'_energy_holiday'!D932, " ")</f>
        <v>133906.26</v>
      </c>
    </row>
    <row r="933">
      <c r="A933" s="31">
        <v>10.7</v>
      </c>
      <c r="B933" s="27">
        <f>IF('_energy_holiday'!B933="Y",'_energy_holiday'!D933,"")</f>
        <v>139316.29</v>
      </c>
      <c r="C933" s="30" t="str">
        <f>IF('_energy_holiday'!B933="N",'_energy_holiday'!D933, "")</f>
        <v/>
      </c>
      <c r="D933" s="31">
        <v>10.7</v>
      </c>
      <c r="E933" s="35" t="str">
        <f>IFERROR(IF('_energy_holiday'!C933="Y",'_energy_holiday'!D933, ""), "")</f>
        <v/>
      </c>
      <c r="F933" s="85">
        <f>IF('_energy_holiday'!C933="N",'_energy_holiday'!D933, " ")</f>
        <v>139316.29</v>
      </c>
    </row>
    <row r="934">
      <c r="A934" s="31">
        <v>13.8</v>
      </c>
      <c r="B934" s="27">
        <f>IF('_energy_holiday'!B934="Y",'_energy_holiday'!D934,"")</f>
        <v>140073.895</v>
      </c>
      <c r="C934" s="30" t="str">
        <f>IF('_energy_holiday'!B934="N",'_energy_holiday'!D934, "")</f>
        <v/>
      </c>
      <c r="D934" s="31">
        <v>13.8</v>
      </c>
      <c r="E934" s="35" t="str">
        <f>IFERROR(IF('_energy_holiday'!C934="Y",'_energy_holiday'!D934, ""), "")</f>
        <v/>
      </c>
      <c r="F934" s="85">
        <f>IF('_energy_holiday'!C934="N",'_energy_holiday'!D934, " ")</f>
        <v>140073.895</v>
      </c>
    </row>
    <row r="935">
      <c r="A935" s="31">
        <v>12.4</v>
      </c>
      <c r="B935" s="27">
        <f>IF('_energy_holiday'!B935="Y",'_energy_holiday'!D935,"")</f>
        <v>122397.13</v>
      </c>
      <c r="C935" s="30" t="str">
        <f>IF('_energy_holiday'!B935="N",'_energy_holiday'!D935, "")</f>
        <v/>
      </c>
      <c r="D935" s="31">
        <v>12.4</v>
      </c>
      <c r="E935" s="35" t="str">
        <f>IFERROR(IF('_energy_holiday'!C935="Y",'_energy_holiday'!D935, ""), "")</f>
        <v/>
      </c>
      <c r="F935" s="85">
        <f>IF('_energy_holiday'!C935="N",'_energy_holiday'!D935, " ")</f>
        <v>122397.13</v>
      </c>
    </row>
    <row r="936">
      <c r="A936" s="31">
        <v>14.1</v>
      </c>
      <c r="B936" s="27">
        <f>IF('_energy_holiday'!B936="Y",'_energy_holiday'!D936,"")</f>
        <v>118007.665</v>
      </c>
      <c r="C936" s="30" t="str">
        <f>IF('_energy_holiday'!B936="N",'_energy_holiday'!D936, "")</f>
        <v/>
      </c>
      <c r="D936" s="31">
        <v>14.1</v>
      </c>
      <c r="E936" s="35" t="str">
        <f>IFERROR(IF('_energy_holiday'!C936="Y",'_energy_holiday'!D936, ""), "")</f>
        <v/>
      </c>
      <c r="F936" s="85">
        <f>IF('_energy_holiday'!C936="N",'_energy_holiday'!D936, " ")</f>
        <v>118007.665</v>
      </c>
    </row>
    <row r="937">
      <c r="A937" s="31">
        <v>16.1</v>
      </c>
      <c r="B937" s="27">
        <f>IF('_energy_holiday'!B937="Y",'_energy_holiday'!D937,"")</f>
        <v>136330.59</v>
      </c>
      <c r="C937" s="30" t="str">
        <f>IF('_energy_holiday'!B937="N",'_energy_holiday'!D937, "")</f>
        <v/>
      </c>
      <c r="D937" s="31">
        <v>16.1</v>
      </c>
      <c r="E937" s="35" t="str">
        <f>IFERROR(IF('_energy_holiday'!C937="Y",'_energy_holiday'!D937, ""), "")</f>
        <v/>
      </c>
      <c r="F937" s="85">
        <f>IF('_energy_holiday'!C937="N",'_energy_holiday'!D937, " ")</f>
        <v>136330.59</v>
      </c>
    </row>
    <row r="938">
      <c r="A938" s="31">
        <v>17.2</v>
      </c>
      <c r="B938" s="27">
        <f>IF('_energy_holiday'!B938="Y",'_energy_holiday'!D938,"")</f>
        <v>129699.265</v>
      </c>
      <c r="C938" s="30" t="str">
        <f>IF('_energy_holiday'!B938="N",'_energy_holiday'!D938, "")</f>
        <v/>
      </c>
      <c r="D938" s="31">
        <v>17.2</v>
      </c>
      <c r="E938" s="35" t="str">
        <f>IFERROR(IF('_energy_holiday'!C938="Y",'_energy_holiday'!D938, ""), "")</f>
        <v/>
      </c>
      <c r="F938" s="85">
        <f>IF('_energy_holiday'!C938="N",'_energy_holiday'!D938, " ")</f>
        <v>129699.265</v>
      </c>
    </row>
    <row r="939">
      <c r="A939" s="31">
        <v>15.0</v>
      </c>
      <c r="B939" s="27">
        <f>IF('_energy_holiday'!B939="Y",'_energy_holiday'!D939,"")</f>
        <v>133198.34</v>
      </c>
      <c r="C939" s="30" t="str">
        <f>IF('_energy_holiday'!B939="N",'_energy_holiday'!D939, "")</f>
        <v/>
      </c>
      <c r="D939" s="31">
        <v>15.0</v>
      </c>
      <c r="E939" s="35" t="str">
        <f>IFERROR(IF('_energy_holiday'!C939="Y",'_energy_holiday'!D939, ""), "")</f>
        <v/>
      </c>
      <c r="F939" s="85">
        <f>IF('_energy_holiday'!C939="N",'_energy_holiday'!D939, " ")</f>
        <v>133198.34</v>
      </c>
    </row>
    <row r="940">
      <c r="A940" s="31">
        <v>14.2</v>
      </c>
      <c r="B940" s="27">
        <f>IF('_energy_holiday'!B940="Y",'_energy_holiday'!D940,"")</f>
        <v>136003.915</v>
      </c>
      <c r="C940" s="30" t="str">
        <f>IF('_energy_holiday'!B940="N",'_energy_holiday'!D940, "")</f>
        <v/>
      </c>
      <c r="D940" s="31">
        <v>14.2</v>
      </c>
      <c r="E940" s="35" t="str">
        <f>IFERROR(IF('_energy_holiday'!C940="Y",'_energy_holiday'!D940, ""), "")</f>
        <v/>
      </c>
      <c r="F940" s="85">
        <f>IF('_energy_holiday'!C940="N",'_energy_holiday'!D940, " ")</f>
        <v>136003.915</v>
      </c>
    </row>
    <row r="941">
      <c r="A941" s="31">
        <v>14.3</v>
      </c>
      <c r="B941" s="27">
        <f>IF('_energy_holiday'!B941="Y",'_energy_holiday'!D941,"")</f>
        <v>130432.05</v>
      </c>
      <c r="C941" s="30" t="str">
        <f>IF('_energy_holiday'!B941="N",'_energy_holiday'!D941, "")</f>
        <v/>
      </c>
      <c r="D941" s="31">
        <v>14.3</v>
      </c>
      <c r="E941" s="35" t="str">
        <f>IFERROR(IF('_energy_holiday'!C941="Y",'_energy_holiday'!D941, ""), "")</f>
        <v/>
      </c>
      <c r="F941" s="85">
        <f>IF('_energy_holiday'!C941="N",'_energy_holiday'!D941, " ")</f>
        <v>130432.05</v>
      </c>
    </row>
    <row r="942">
      <c r="A942" s="31">
        <v>17.9</v>
      </c>
      <c r="B942" s="27">
        <f>IF('_energy_holiday'!B942="Y",'_energy_holiday'!D942,"")</f>
        <v>111331.235</v>
      </c>
      <c r="C942" s="30" t="str">
        <f>IF('_energy_holiday'!B942="N",'_energy_holiday'!D942, "")</f>
        <v/>
      </c>
      <c r="D942" s="31">
        <v>17.9</v>
      </c>
      <c r="E942" s="35" t="str">
        <f>IFERROR(IF('_energy_holiday'!C942="Y",'_energy_holiday'!D942, ""), "")</f>
        <v/>
      </c>
      <c r="F942" s="85">
        <f>IF('_energy_holiday'!C942="N",'_energy_holiday'!D942, " ")</f>
        <v>111331.235</v>
      </c>
    </row>
    <row r="943">
      <c r="A943" s="31">
        <v>18.1</v>
      </c>
      <c r="B943" s="27">
        <f>IF('_energy_holiday'!B943="Y",'_energy_holiday'!D943,"")</f>
        <v>107580.495</v>
      </c>
      <c r="C943" s="30" t="str">
        <f>IF('_energy_holiday'!B943="N",'_energy_holiday'!D943, "")</f>
        <v/>
      </c>
      <c r="D943" s="31">
        <v>18.1</v>
      </c>
      <c r="E943" s="35" t="str">
        <f>IFERROR(IF('_energy_holiday'!C943="Y",'_energy_holiday'!D943, ""), "")</f>
        <v/>
      </c>
      <c r="F943" s="85">
        <f>IF('_energy_holiday'!C943="N",'_energy_holiday'!D943, " ")</f>
        <v>107580.495</v>
      </c>
    </row>
    <row r="944">
      <c r="A944" s="31">
        <v>14.8</v>
      </c>
      <c r="B944" s="27">
        <f>IF('_energy_holiday'!B944="Y",'_energy_holiday'!D944,"")</f>
        <v>132276.88</v>
      </c>
      <c r="C944" s="30" t="str">
        <f>IF('_energy_holiday'!B944="N",'_energy_holiday'!D944, "")</f>
        <v/>
      </c>
      <c r="D944" s="31">
        <v>14.8</v>
      </c>
      <c r="E944" s="35" t="str">
        <f>IFERROR(IF('_energy_holiday'!C944="Y",'_energy_holiday'!D944, ""), "")</f>
        <v/>
      </c>
      <c r="F944" s="85">
        <f>IF('_energy_holiday'!C944="N",'_energy_holiday'!D944, " ")</f>
        <v>132276.88</v>
      </c>
    </row>
    <row r="945">
      <c r="A945" s="31">
        <v>15.5</v>
      </c>
      <c r="B945" s="27" t="str">
        <f>IF('_energy_holiday'!B945="Y",'_energy_holiday'!D945,"")</f>
        <v/>
      </c>
      <c r="C945" s="30" t="str">
        <f>IF('_energy_holiday'!B945="N",'_energy_holiday'!D945, "")</f>
        <v/>
      </c>
      <c r="D945" s="31">
        <v>15.5</v>
      </c>
      <c r="E945" s="35" t="str">
        <f>IFERROR(IF('_energy_holiday'!C945="Y",'_energy_holiday'!D945, ""), "")</f>
        <v/>
      </c>
      <c r="F945" s="85" t="str">
        <f>IF('_energy_holiday'!C945="N",'_energy_holiday'!D945, " ")</f>
        <v> </v>
      </c>
    </row>
    <row r="946">
      <c r="A946" s="31">
        <v>12.9</v>
      </c>
      <c r="B946" s="27" t="str">
        <f>IF('_energy_holiday'!B946="Y",'_energy_holiday'!D946,"")</f>
        <v/>
      </c>
      <c r="C946" s="30" t="str">
        <f>IF('_energy_holiday'!B946="N",'_energy_holiday'!D946, "")</f>
        <v/>
      </c>
      <c r="D946" s="31">
        <v>12.9</v>
      </c>
      <c r="E946" s="35" t="str">
        <f>IFERROR(IF('_energy_holiday'!C946="Y",'_energy_holiday'!D946, ""), "")</f>
        <v/>
      </c>
      <c r="F946" s="85" t="str">
        <f>IF('_energy_holiday'!C946="N",'_energy_holiday'!D946, " ")</f>
        <v> </v>
      </c>
    </row>
    <row r="947">
      <c r="A947" s="31">
        <v>9.0</v>
      </c>
      <c r="B947" s="27" t="str">
        <f>IF('_energy_holiday'!B947="Y",'_energy_holiday'!D947,"")</f>
        <v/>
      </c>
      <c r="C947" s="30" t="str">
        <f>IF('_energy_holiday'!B947="N",'_energy_holiday'!D947, "")</f>
        <v/>
      </c>
      <c r="D947" s="31">
        <v>9.0</v>
      </c>
      <c r="E947" s="35" t="str">
        <f>IFERROR(IF('_energy_holiday'!C947="Y",'_energy_holiday'!D947, ""), "")</f>
        <v/>
      </c>
      <c r="F947" s="85" t="str">
        <f>IF('_energy_holiday'!C947="N",'_energy_holiday'!D947, " ")</f>
        <v> </v>
      </c>
    </row>
    <row r="948">
      <c r="A948" s="31">
        <v>12.1</v>
      </c>
      <c r="B948" s="27" t="str">
        <f>IF('_energy_holiday'!B948="Y",'_energy_holiday'!D948,"")</f>
        <v/>
      </c>
      <c r="C948" s="30" t="str">
        <f>IF('_energy_holiday'!B948="N",'_energy_holiday'!D948, "")</f>
        <v/>
      </c>
      <c r="D948" s="31">
        <v>12.1</v>
      </c>
      <c r="E948" s="35" t="str">
        <f>IFERROR(IF('_energy_holiday'!C948="Y",'_energy_holiday'!D948, ""), "")</f>
        <v/>
      </c>
      <c r="F948" s="85" t="str">
        <f>IF('_energy_holiday'!C948="N",'_energy_holiday'!D948, " ")</f>
        <v> </v>
      </c>
    </row>
    <row r="949">
      <c r="A949" s="31">
        <v>14.2</v>
      </c>
      <c r="B949" s="27" t="str">
        <f>IF('_energy_holiday'!B949="Y",'_energy_holiday'!D949,"")</f>
        <v/>
      </c>
      <c r="C949" s="30" t="str">
        <f>IF('_energy_holiday'!B949="N",'_energy_holiday'!D949, "")</f>
        <v/>
      </c>
      <c r="D949" s="31">
        <v>14.2</v>
      </c>
      <c r="E949" s="35" t="str">
        <f>IFERROR(IF('_energy_holiday'!C949="Y",'_energy_holiday'!D949, ""), "")</f>
        <v/>
      </c>
      <c r="F949" s="85" t="str">
        <f>IF('_energy_holiday'!C949="N",'_energy_holiday'!D949, " ")</f>
        <v> </v>
      </c>
    </row>
    <row r="950">
      <c r="A950" s="31">
        <v>13.0</v>
      </c>
      <c r="B950" s="27" t="str">
        <f>IF('_energy_holiday'!B950="Y",'_energy_holiday'!D950,"")</f>
        <v/>
      </c>
      <c r="C950" s="30" t="str">
        <f>IF('_energy_holiday'!B950="N",'_energy_holiday'!D950, "")</f>
        <v/>
      </c>
      <c r="D950" s="31">
        <v>13.0</v>
      </c>
      <c r="E950" s="35" t="str">
        <f>IFERROR(IF('_energy_holiday'!C950="Y",'_energy_holiday'!D950, ""), "")</f>
        <v/>
      </c>
      <c r="F950" s="85" t="str">
        <f>IF('_energy_holiday'!C950="N",'_energy_holiday'!D950, " ")</f>
        <v> </v>
      </c>
    </row>
    <row r="951">
      <c r="A951" s="31">
        <v>12.3</v>
      </c>
      <c r="B951" s="27" t="str">
        <f>IF('_energy_holiday'!B951="Y",'_energy_holiday'!D951,"")</f>
        <v/>
      </c>
      <c r="C951" s="30" t="str">
        <f>IF('_energy_holiday'!B951="N",'_energy_holiday'!D951, "")</f>
        <v/>
      </c>
      <c r="D951" s="31">
        <v>12.3</v>
      </c>
      <c r="E951" s="35" t="str">
        <f>IFERROR(IF('_energy_holiday'!C951="Y",'_energy_holiday'!D951, ""), "")</f>
        <v/>
      </c>
      <c r="F951" s="85" t="str">
        <f>IF('_energy_holiday'!C951="N",'_energy_holiday'!D951, " ")</f>
        <v> </v>
      </c>
    </row>
    <row r="952">
      <c r="A952" s="31">
        <v>15.0</v>
      </c>
      <c r="B952" s="27">
        <f>IF('_energy_holiday'!B952="Y",'_energy_holiday'!D952,"")</f>
        <v>139108.435</v>
      </c>
      <c r="C952" s="30" t="str">
        <f>IF('_energy_holiday'!B952="N",'_energy_holiday'!D952, "")</f>
        <v/>
      </c>
      <c r="D952" s="31">
        <v>15.0</v>
      </c>
      <c r="E952" s="35" t="str">
        <f>IFERROR(IF('_energy_holiday'!C952="Y",'_energy_holiday'!D952, ""), "")</f>
        <v/>
      </c>
      <c r="F952" s="85">
        <f>IF('_energy_holiday'!C952="N",'_energy_holiday'!D952, " ")</f>
        <v>139108.435</v>
      </c>
    </row>
    <row r="953">
      <c r="A953" s="31">
        <v>16.8</v>
      </c>
      <c r="B953" s="27">
        <f>IF('_energy_holiday'!B953="Y",'_energy_holiday'!D953,"")</f>
        <v>130044.375</v>
      </c>
      <c r="C953" s="30" t="str">
        <f>IF('_energy_holiday'!B953="N",'_energy_holiday'!D953, "")</f>
        <v/>
      </c>
      <c r="D953" s="31">
        <v>16.8</v>
      </c>
      <c r="E953" s="35" t="str">
        <f>IFERROR(IF('_energy_holiday'!C953="Y",'_energy_holiday'!D953, ""), "")</f>
        <v/>
      </c>
      <c r="F953" s="85">
        <f>IF('_energy_holiday'!C953="N",'_energy_holiday'!D953, " ")</f>
        <v>130044.375</v>
      </c>
    </row>
    <row r="954">
      <c r="A954" s="31">
        <v>18.8</v>
      </c>
      <c r="B954" s="27" t="str">
        <f>IF('_energy_holiday'!B954="Y",'_energy_holiday'!D954,"")</f>
        <v/>
      </c>
      <c r="C954" s="37">
        <f>IF('_energy_holiday'!B954="N",'_energy_holiday'!D954, "")</f>
        <v>122361.925</v>
      </c>
      <c r="D954" s="31">
        <v>18.8</v>
      </c>
      <c r="E954" s="35" t="str">
        <f>IFERROR(IF('_energy_holiday'!C954="Y",'_energy_holiday'!D954, ""), "")</f>
        <v/>
      </c>
      <c r="F954" s="85">
        <f>IF('_energy_holiday'!C954="N",'_energy_holiday'!D954, " ")</f>
        <v>122361.925</v>
      </c>
    </row>
    <row r="955">
      <c r="A955" s="31">
        <v>16.4</v>
      </c>
      <c r="B955" s="27">
        <f>IF('_energy_holiday'!B955="Y",'_energy_holiday'!D955,"")</f>
        <v>122862.345</v>
      </c>
      <c r="C955" s="30" t="str">
        <f>IF('_energy_holiday'!B955="N",'_energy_holiday'!D955, "")</f>
        <v/>
      </c>
      <c r="D955" s="31">
        <v>16.4</v>
      </c>
      <c r="E955" s="35" t="str">
        <f>IFERROR(IF('_energy_holiday'!C955="Y",'_energy_holiday'!D955, ""), "")</f>
        <v/>
      </c>
      <c r="F955" s="85">
        <f>IF('_energy_holiday'!C955="N",'_energy_holiday'!D955, " ")</f>
        <v>122862.345</v>
      </c>
    </row>
    <row r="956">
      <c r="A956" s="31">
        <v>17.9</v>
      </c>
      <c r="B956" s="27">
        <f>IF('_energy_holiday'!B956="Y",'_energy_holiday'!D956,"")</f>
        <v>113669.45</v>
      </c>
      <c r="C956" s="30" t="str">
        <f>IF('_energy_holiday'!B956="N",'_energy_holiday'!D956, "")</f>
        <v/>
      </c>
      <c r="D956" s="31">
        <v>17.9</v>
      </c>
      <c r="E956" s="35" t="str">
        <f>IFERROR(IF('_energy_holiday'!C956="Y",'_energy_holiday'!D956, ""), "")</f>
        <v/>
      </c>
      <c r="F956" s="85">
        <f>IF('_energy_holiday'!C956="N",'_energy_holiday'!D956, " ")</f>
        <v>113669.45</v>
      </c>
    </row>
    <row r="957">
      <c r="A957" s="31">
        <v>18.7</v>
      </c>
      <c r="B957" s="27">
        <f>IF('_energy_holiday'!B957="Y",'_energy_holiday'!D957,"")</f>
        <v>106274.56</v>
      </c>
      <c r="C957" s="30" t="str">
        <f>IF('_energy_holiday'!B957="N",'_energy_holiday'!D957, "")</f>
        <v/>
      </c>
      <c r="D957" s="31">
        <v>18.7</v>
      </c>
      <c r="E957" s="35" t="str">
        <f>IFERROR(IF('_energy_holiday'!C957="Y",'_energy_holiday'!D957, ""), "")</f>
        <v/>
      </c>
      <c r="F957" s="85">
        <f>IF('_energy_holiday'!C957="N",'_energy_holiday'!D957, " ")</f>
        <v>106274.56</v>
      </c>
    </row>
    <row r="958">
      <c r="A958" s="31">
        <v>20.1</v>
      </c>
      <c r="B958" s="27">
        <f>IF('_energy_holiday'!B958="Y",'_energy_holiday'!D958,"")</f>
        <v>121533.955</v>
      </c>
      <c r="C958" s="30" t="str">
        <f>IF('_energy_holiday'!B958="N",'_energy_holiday'!D958, "")</f>
        <v/>
      </c>
      <c r="D958" s="31">
        <v>20.1</v>
      </c>
      <c r="E958" s="35" t="str">
        <f>IFERROR(IF('_energy_holiday'!C958="Y",'_energy_holiday'!D958, ""), "")</f>
        <v/>
      </c>
      <c r="F958" s="85">
        <f>IF('_energy_holiday'!C958="N",'_energy_holiday'!D958, " ")</f>
        <v>121533.955</v>
      </c>
    </row>
    <row r="959">
      <c r="A959" s="31">
        <v>17.5</v>
      </c>
      <c r="B959" s="27">
        <f>IF('_energy_holiday'!B959="Y",'_energy_holiday'!D959,"")</f>
        <v>127193.3</v>
      </c>
      <c r="C959" s="30" t="str">
        <f>IF('_energy_holiday'!B959="N",'_energy_holiday'!D959, "")</f>
        <v/>
      </c>
      <c r="D959" s="31">
        <v>17.5</v>
      </c>
      <c r="E959" s="35" t="str">
        <f>IFERROR(IF('_energy_holiday'!C959="Y",'_energy_holiday'!D959, ""), "")</f>
        <v/>
      </c>
      <c r="F959" s="85">
        <f>IF('_energy_holiday'!C959="N",'_energy_holiday'!D959, " ")</f>
        <v>127193.3</v>
      </c>
    </row>
    <row r="960">
      <c r="A960" s="31">
        <v>18.1</v>
      </c>
      <c r="B960" s="27">
        <f>IF('_energy_holiday'!B960="Y",'_energy_holiday'!D960,"")</f>
        <v>121445.38</v>
      </c>
      <c r="C960" s="30" t="str">
        <f>IF('_energy_holiday'!B960="N",'_energy_holiday'!D960, "")</f>
        <v/>
      </c>
      <c r="D960" s="31">
        <v>18.1</v>
      </c>
      <c r="E960" s="35" t="str">
        <f>IFERROR(IF('_energy_holiday'!C960="Y",'_energy_holiday'!D960, ""), "")</f>
        <v/>
      </c>
      <c r="F960" s="85">
        <f>IF('_energy_holiday'!C960="N",'_energy_holiday'!D960, " ")</f>
        <v>121445.38</v>
      </c>
    </row>
    <row r="961">
      <c r="A961" s="31">
        <v>15.6</v>
      </c>
      <c r="B961" s="27">
        <f>IF('_energy_holiday'!B961="Y",'_energy_holiday'!D961,"")</f>
        <v>129223.805</v>
      </c>
      <c r="C961" s="30" t="str">
        <f>IF('_energy_holiday'!B961="N",'_energy_holiday'!D961, "")</f>
        <v/>
      </c>
      <c r="D961" s="31">
        <v>15.6</v>
      </c>
      <c r="E961" s="35" t="str">
        <f>IFERROR(IF('_energy_holiday'!C961="Y",'_energy_holiday'!D961, ""), "")</f>
        <v/>
      </c>
      <c r="F961" s="85">
        <f>IF('_energy_holiday'!C961="N",'_energy_holiday'!D961, " ")</f>
        <v>129223.805</v>
      </c>
    </row>
    <row r="962">
      <c r="A962" s="31">
        <v>12.2</v>
      </c>
      <c r="B962" s="27">
        <f>IF('_energy_holiday'!B962="Y",'_energy_holiday'!D962,"")</f>
        <v>133562.985</v>
      </c>
      <c r="C962" s="30" t="str">
        <f>IF('_energy_holiday'!B962="N",'_energy_holiday'!D962, "")</f>
        <v/>
      </c>
      <c r="D962" s="31">
        <v>12.2</v>
      </c>
      <c r="E962" s="35" t="str">
        <f>IFERROR(IF('_energy_holiday'!C962="Y",'_energy_holiday'!D962, ""), "")</f>
        <v/>
      </c>
      <c r="F962" s="85">
        <f>IF('_energy_holiday'!C962="N",'_energy_holiday'!D962, " ")</f>
        <v>133562.985</v>
      </c>
    </row>
    <row r="963">
      <c r="A963" s="31">
        <v>11.8</v>
      </c>
      <c r="B963" s="27">
        <f>IF('_energy_holiday'!B963="Y",'_energy_holiday'!D963,"")</f>
        <v>124852.67</v>
      </c>
      <c r="C963" s="30" t="str">
        <f>IF('_energy_holiday'!B963="N",'_energy_holiday'!D963, "")</f>
        <v/>
      </c>
      <c r="D963" s="31">
        <v>11.8</v>
      </c>
      <c r="E963" s="35" t="str">
        <f>IFERROR(IF('_energy_holiday'!C963="Y",'_energy_holiday'!D963, ""), "")</f>
        <v/>
      </c>
      <c r="F963" s="85">
        <f>IF('_energy_holiday'!C963="N",'_energy_holiday'!D963, " ")</f>
        <v>124852.67</v>
      </c>
    </row>
    <row r="964">
      <c r="A964" s="31">
        <v>13.3</v>
      </c>
      <c r="B964" s="27">
        <f>IF('_energy_holiday'!B964="Y",'_energy_holiday'!D964,"")</f>
        <v>119798.995</v>
      </c>
      <c r="C964" s="30" t="str">
        <f>IF('_energy_holiday'!B964="N",'_energy_holiday'!D964, "")</f>
        <v/>
      </c>
      <c r="D964" s="31">
        <v>13.3</v>
      </c>
      <c r="E964" s="35" t="str">
        <f>IFERROR(IF('_energy_holiday'!C964="Y",'_energy_holiday'!D964, ""), "")</f>
        <v/>
      </c>
      <c r="F964" s="85">
        <f>IF('_energy_holiday'!C964="N",'_energy_holiday'!D964, " ")</f>
        <v>119798.995</v>
      </c>
    </row>
    <row r="965">
      <c r="A965" s="31">
        <v>12.7</v>
      </c>
      <c r="B965" s="27">
        <f>IF('_energy_holiday'!B965="Y",'_energy_holiday'!D965,"")</f>
        <v>140410.295</v>
      </c>
      <c r="C965" s="30" t="str">
        <f>IF('_energy_holiday'!B965="N",'_energy_holiday'!D965, "")</f>
        <v/>
      </c>
      <c r="D965" s="31">
        <v>12.7</v>
      </c>
      <c r="E965" s="35" t="str">
        <f>IFERROR(IF('_energy_holiday'!C965="Y",'_energy_holiday'!D965, ""), "")</f>
        <v/>
      </c>
      <c r="F965" s="85">
        <f>IF('_energy_holiday'!C965="N",'_energy_holiday'!D965, " ")</f>
        <v>140410.295</v>
      </c>
    </row>
    <row r="966">
      <c r="A966" s="31">
        <v>16.8</v>
      </c>
      <c r="B966" s="27">
        <f>IF('_energy_holiday'!B966="Y",'_energy_holiday'!D966,"")</f>
        <v>133809.455</v>
      </c>
      <c r="C966" s="30" t="str">
        <f>IF('_energy_holiday'!B966="N",'_energy_holiday'!D966, "")</f>
        <v/>
      </c>
      <c r="D966" s="31">
        <v>16.8</v>
      </c>
      <c r="E966" s="35" t="str">
        <f>IFERROR(IF('_energy_holiday'!C966="Y",'_energy_holiday'!D966, ""), "")</f>
        <v/>
      </c>
      <c r="F966" s="85">
        <f>IF('_energy_holiday'!C966="N",'_energy_holiday'!D966, " ")</f>
        <v>133809.455</v>
      </c>
    </row>
    <row r="967">
      <c r="A967" s="31">
        <v>18.1</v>
      </c>
      <c r="B967" s="27">
        <f>IF('_energy_holiday'!B967="Y",'_energy_holiday'!D967,"")</f>
        <v>133056.82</v>
      </c>
      <c r="C967" s="30" t="str">
        <f>IF('_energy_holiday'!B967="N",'_energy_holiday'!D967, "")</f>
        <v/>
      </c>
      <c r="D967" s="31">
        <v>18.1</v>
      </c>
      <c r="E967" s="35" t="str">
        <f>IFERROR(IF('_energy_holiday'!C967="Y",'_energy_holiday'!D967, ""), "")</f>
        <v/>
      </c>
      <c r="F967" s="85">
        <f>IF('_energy_holiday'!C967="N",'_energy_holiday'!D967, " ")</f>
        <v>133056.82</v>
      </c>
    </row>
    <row r="968">
      <c r="A968" s="31">
        <v>13.3</v>
      </c>
      <c r="B968" s="27">
        <f>IF('_energy_holiday'!B968="Y",'_energy_holiday'!D968,"")</f>
        <v>135619.94</v>
      </c>
      <c r="C968" s="30" t="str">
        <f>IF('_energy_holiday'!B968="N",'_energy_holiday'!D968, "")</f>
        <v/>
      </c>
      <c r="D968" s="31">
        <v>13.3</v>
      </c>
      <c r="E968" s="35" t="str">
        <f>IFERROR(IF('_energy_holiday'!C968="Y",'_energy_holiday'!D968, ""), "")</f>
        <v/>
      </c>
      <c r="F968" s="85">
        <f>IF('_energy_holiday'!C968="N",'_energy_holiday'!D968, " ")</f>
        <v>135619.94</v>
      </c>
    </row>
    <row r="969">
      <c r="A969" s="31">
        <v>15.0</v>
      </c>
      <c r="B969" s="27">
        <f>IF('_energy_holiday'!B969="Y",'_energy_holiday'!D969,"")</f>
        <v>133666.575</v>
      </c>
      <c r="C969" s="30" t="str">
        <f>IF('_energy_holiday'!B969="N",'_energy_holiday'!D969, "")</f>
        <v/>
      </c>
      <c r="D969" s="31">
        <v>15.0</v>
      </c>
      <c r="E969" s="35" t="str">
        <f>IFERROR(IF('_energy_holiday'!C969="Y",'_energy_holiday'!D969, ""), "")</f>
        <v/>
      </c>
      <c r="F969" s="85">
        <f>IF('_energy_holiday'!C969="N",'_energy_holiday'!D969, " ")</f>
        <v>133666.575</v>
      </c>
    </row>
    <row r="970">
      <c r="A970" s="31">
        <v>15.3</v>
      </c>
      <c r="B970" s="27">
        <f>IF('_energy_holiday'!B970="Y",'_energy_holiday'!D970,"")</f>
        <v>117444.1</v>
      </c>
      <c r="C970" s="30" t="str">
        <f>IF('_energy_holiday'!B970="N",'_energy_holiday'!D970, "")</f>
        <v/>
      </c>
      <c r="D970" s="31">
        <v>15.3</v>
      </c>
      <c r="E970" s="35" t="str">
        <f>IFERROR(IF('_energy_holiday'!C970="Y",'_energy_holiday'!D970, ""), "")</f>
        <v/>
      </c>
      <c r="F970" s="85">
        <f>IF('_energy_holiday'!C970="N",'_energy_holiday'!D970, " ")</f>
        <v>117444.1</v>
      </c>
    </row>
    <row r="971">
      <c r="A971" s="31">
        <v>10.7</v>
      </c>
      <c r="B971" s="27">
        <f>IF('_energy_holiday'!B971="Y",'_energy_holiday'!D971,"")</f>
        <v>115177.935</v>
      </c>
      <c r="C971" s="30" t="str">
        <f>IF('_energy_holiday'!B971="N",'_energy_holiday'!D971, "")</f>
        <v/>
      </c>
      <c r="D971" s="31">
        <v>10.7</v>
      </c>
      <c r="E971" s="35" t="str">
        <f>IFERROR(IF('_energy_holiday'!C971="Y",'_energy_holiday'!D971, ""), "")</f>
        <v/>
      </c>
      <c r="F971" s="85">
        <f>IF('_energy_holiday'!C971="N",'_energy_holiday'!D971, " ")</f>
        <v>115177.935</v>
      </c>
    </row>
    <row r="972">
      <c r="A972" s="31">
        <v>11.8</v>
      </c>
      <c r="B972" s="27">
        <f>IF('_energy_holiday'!B972="Y",'_energy_holiday'!D972,"")</f>
        <v>139414.495</v>
      </c>
      <c r="C972" s="30" t="str">
        <f>IF('_energy_holiday'!B972="N",'_energy_holiday'!D972, "")</f>
        <v/>
      </c>
      <c r="D972" s="31">
        <v>11.8</v>
      </c>
      <c r="E972" s="35" t="str">
        <f>IFERROR(IF('_energy_holiday'!C972="Y",'_energy_holiday'!D972, ""), "")</f>
        <v/>
      </c>
      <c r="F972" s="85">
        <f>IF('_energy_holiday'!C972="N",'_energy_holiday'!D972, " ")</f>
        <v>139414.495</v>
      </c>
    </row>
    <row r="973">
      <c r="A973" s="31">
        <v>12.9</v>
      </c>
      <c r="B973" s="27">
        <f>IF('_energy_holiday'!B973="Y",'_energy_holiday'!D973,"")</f>
        <v>139814.04</v>
      </c>
      <c r="C973" s="30" t="str">
        <f>IF('_energy_holiday'!B973="N",'_energy_holiday'!D973, "")</f>
        <v/>
      </c>
      <c r="D973" s="31">
        <v>12.9</v>
      </c>
      <c r="E973" s="35" t="str">
        <f>IFERROR(IF('_energy_holiday'!C973="Y",'_energy_holiday'!D973, ""), "")</f>
        <v/>
      </c>
      <c r="F973" s="85">
        <f>IF('_energy_holiday'!C973="N",'_energy_holiday'!D973, " ")</f>
        <v>139814.04</v>
      </c>
    </row>
    <row r="974">
      <c r="A974" s="31">
        <v>13.8</v>
      </c>
      <c r="B974" s="27">
        <f>IF('_energy_holiday'!B974="Y",'_energy_holiday'!D974,"")</f>
        <v>137513.465</v>
      </c>
      <c r="C974" s="30" t="str">
        <f>IF('_energy_holiday'!B974="N",'_energy_holiday'!D974, "")</f>
        <v/>
      </c>
      <c r="D974" s="31">
        <v>13.8</v>
      </c>
      <c r="E974" s="35" t="str">
        <f>IFERROR(IF('_energy_holiday'!C974="Y",'_energy_holiday'!D974, ""), "")</f>
        <v/>
      </c>
      <c r="F974" s="85">
        <f>IF('_energy_holiday'!C974="N",'_energy_holiday'!D974, " ")</f>
        <v>137513.465</v>
      </c>
    </row>
    <row r="975">
      <c r="A975" s="31">
        <v>16.7</v>
      </c>
      <c r="B975" s="27">
        <f>IF('_energy_holiday'!B975="Y",'_energy_holiday'!D975,"")</f>
        <v>133982.255</v>
      </c>
      <c r="C975" s="30" t="str">
        <f>IF('_energy_holiday'!B975="N",'_energy_holiday'!D975, "")</f>
        <v/>
      </c>
      <c r="D975" s="31">
        <v>16.7</v>
      </c>
      <c r="E975" s="35" t="str">
        <f>IFERROR(IF('_energy_holiday'!C975="Y",'_energy_holiday'!D975, ""), "")</f>
        <v/>
      </c>
      <c r="F975" s="85">
        <f>IF('_energy_holiday'!C975="N",'_energy_holiday'!D975, " ")</f>
        <v>133982.255</v>
      </c>
    </row>
    <row r="976">
      <c r="A976" s="31">
        <v>17.0</v>
      </c>
      <c r="B976" s="27" t="str">
        <f>IF('_energy_holiday'!B976="Y",'_energy_holiday'!D976,"")</f>
        <v/>
      </c>
      <c r="C976" s="30" t="str">
        <f>IF('_energy_holiday'!B976="N",'_energy_holiday'!D976, "")</f>
        <v/>
      </c>
      <c r="D976" s="31">
        <v>17.0</v>
      </c>
      <c r="E976" s="35" t="str">
        <f>IFERROR(IF('_energy_holiday'!C976="Y",'_energy_holiday'!D976, ""), "")</f>
        <v/>
      </c>
      <c r="F976" s="85" t="str">
        <f>IF('_energy_holiday'!C976="N",'_energy_holiday'!D976, " ")</f>
        <v> </v>
      </c>
    </row>
    <row r="977">
      <c r="A977" s="31">
        <v>18.4</v>
      </c>
      <c r="B977" s="27" t="str">
        <f>IF('_energy_holiday'!B977="Y",'_energy_holiday'!D977,"")</f>
        <v/>
      </c>
      <c r="C977" s="30" t="str">
        <f>IF('_energy_holiday'!B977="N",'_energy_holiday'!D977, "")</f>
        <v/>
      </c>
      <c r="D977" s="31">
        <v>18.4</v>
      </c>
      <c r="E977" s="35" t="str">
        <f>IFERROR(IF('_energy_holiday'!C977="Y",'_energy_holiday'!D977, ""), "")</f>
        <v/>
      </c>
      <c r="F977" s="85" t="str">
        <f>IF('_energy_holiday'!C977="N",'_energy_holiday'!D977, " ")</f>
        <v> </v>
      </c>
    </row>
    <row r="978">
      <c r="A978" s="31">
        <v>17.2</v>
      </c>
      <c r="B978" s="27" t="str">
        <f>IF('_energy_holiday'!B978="Y",'_energy_holiday'!D978,"")</f>
        <v/>
      </c>
      <c r="C978" s="30" t="str">
        <f>IF('_energy_holiday'!B978="N",'_energy_holiday'!D978, "")</f>
        <v/>
      </c>
      <c r="D978" s="31">
        <v>17.2</v>
      </c>
      <c r="E978" s="35" t="str">
        <f>IFERROR(IF('_energy_holiday'!C978="Y",'_energy_holiday'!D978, ""), "")</f>
        <v/>
      </c>
      <c r="F978" s="85" t="str">
        <f>IF('_energy_holiday'!C978="N",'_energy_holiday'!D978, " ")</f>
        <v> </v>
      </c>
    </row>
    <row r="979">
      <c r="A979" s="31">
        <v>13.7</v>
      </c>
      <c r="B979" s="27" t="str">
        <f>IF('_energy_holiday'!B979="Y",'_energy_holiday'!D979,"")</f>
        <v/>
      </c>
      <c r="C979" s="30" t="str">
        <f>IF('_energy_holiday'!B979="N",'_energy_holiday'!D979, "")</f>
        <v/>
      </c>
      <c r="D979" s="31">
        <v>13.7</v>
      </c>
      <c r="E979" s="35" t="str">
        <f>IFERROR(IF('_energy_holiday'!C979="Y",'_energy_holiday'!D979, ""), "")</f>
        <v/>
      </c>
      <c r="F979" s="85" t="str">
        <f>IF('_energy_holiday'!C979="N",'_energy_holiday'!D979, " ")</f>
        <v> </v>
      </c>
    </row>
    <row r="980">
      <c r="A980" s="31">
        <v>13.3</v>
      </c>
      <c r="B980" s="27" t="str">
        <f>IF('_energy_holiday'!B980="Y",'_energy_holiday'!D980,"")</f>
        <v/>
      </c>
      <c r="C980" s="30" t="str">
        <f>IF('_energy_holiday'!B980="N",'_energy_holiday'!D980, "")</f>
        <v/>
      </c>
      <c r="D980" s="31">
        <v>13.3</v>
      </c>
      <c r="E980" s="35" t="str">
        <f>IFERROR(IF('_energy_holiday'!C980="Y",'_energy_holiday'!D980, ""), "")</f>
        <v/>
      </c>
      <c r="F980" s="85" t="str">
        <f>IF('_energy_holiday'!C980="N",'_energy_holiday'!D980, " ")</f>
        <v> </v>
      </c>
    </row>
    <row r="981">
      <c r="A981" s="31">
        <v>15.1</v>
      </c>
      <c r="B981" s="27" t="str">
        <f>IF('_energy_holiday'!B981="Y",'_energy_holiday'!D981,"")</f>
        <v/>
      </c>
      <c r="C981" s="30" t="str">
        <f>IF('_energy_holiday'!B981="N",'_energy_holiday'!D981, "")</f>
        <v/>
      </c>
      <c r="D981" s="31">
        <v>15.1</v>
      </c>
      <c r="E981" s="35" t="str">
        <f>IFERROR(IF('_energy_holiday'!C981="Y",'_energy_holiday'!D981, ""), "")</f>
        <v/>
      </c>
      <c r="F981" s="85" t="str">
        <f>IF('_energy_holiday'!C981="N",'_energy_holiday'!D981, " ")</f>
        <v> </v>
      </c>
    </row>
    <row r="982">
      <c r="A982" s="31">
        <v>15.2</v>
      </c>
      <c r="B982" s="27" t="str">
        <f>IF('_energy_holiday'!B982="Y",'_energy_holiday'!D982,"")</f>
        <v/>
      </c>
      <c r="C982" s="30" t="str">
        <f>IF('_energy_holiday'!B982="N",'_energy_holiday'!D982, "")</f>
        <v/>
      </c>
      <c r="D982" s="31">
        <v>15.2</v>
      </c>
      <c r="E982" s="35" t="str">
        <f>IFERROR(IF('_energy_holiday'!C982="Y",'_energy_holiday'!D982, ""), "")</f>
        <v/>
      </c>
      <c r="F982" s="85" t="str">
        <f>IF('_energy_holiday'!C982="N",'_energy_holiday'!D982, " ")</f>
        <v> </v>
      </c>
    </row>
    <row r="983">
      <c r="A983" s="31">
        <v>13.5</v>
      </c>
      <c r="B983" s="27" t="str">
        <f>IF('_energy_holiday'!B983="Y",'_energy_holiday'!D983,"")</f>
        <v/>
      </c>
      <c r="C983" s="30" t="str">
        <f>IF('_energy_holiday'!B983="N",'_energy_holiday'!D983, "")</f>
        <v/>
      </c>
      <c r="D983" s="31">
        <v>13.5</v>
      </c>
      <c r="E983" s="35" t="str">
        <f>IFERROR(IF('_energy_holiday'!C983="Y",'_energy_holiday'!D983, ""), "")</f>
        <v/>
      </c>
      <c r="F983" s="85" t="str">
        <f>IF('_energy_holiday'!C983="N",'_energy_holiday'!D983, " ")</f>
        <v> </v>
      </c>
    </row>
    <row r="984">
      <c r="A984" s="31">
        <v>14.9</v>
      </c>
      <c r="B984" s="27">
        <f>IF('_energy_holiday'!B984="Y",'_energy_holiday'!D984,"")</f>
        <v>120454.01</v>
      </c>
      <c r="C984" s="30" t="str">
        <f>IF('_energy_holiday'!B984="N",'_energy_holiday'!D984, "")</f>
        <v/>
      </c>
      <c r="D984" s="31">
        <v>14.9</v>
      </c>
      <c r="E984" s="35" t="str">
        <f>IFERROR(IF('_energy_holiday'!C984="Y",'_energy_holiday'!D984, ""), "")</f>
        <v/>
      </c>
      <c r="F984" s="85">
        <f>IF('_energy_holiday'!C984="N",'_energy_holiday'!D984, " ")</f>
        <v>120454.01</v>
      </c>
    </row>
    <row r="985">
      <c r="A985" s="31">
        <v>16.1</v>
      </c>
      <c r="B985" s="27" t="str">
        <f>IF('_energy_holiday'!B985="Y",'_energy_holiday'!D985,"")</f>
        <v/>
      </c>
      <c r="C985" s="37">
        <f>IF('_energy_holiday'!B985="N",'_energy_holiday'!D985, "")</f>
        <v>114584.065</v>
      </c>
      <c r="D985" s="31">
        <v>16.1</v>
      </c>
      <c r="E985" s="35" t="str">
        <f>IFERROR(IF('_energy_holiday'!C985="Y",'_energy_holiday'!D985, ""), "")</f>
        <v/>
      </c>
      <c r="F985" s="85">
        <f>IF('_energy_holiday'!C985="N",'_energy_holiday'!D985, " ")</f>
        <v>114584.065</v>
      </c>
    </row>
    <row r="986">
      <c r="A986" s="31">
        <v>18.1</v>
      </c>
      <c r="B986" s="27">
        <f>IF('_energy_holiday'!B986="Y",'_energy_holiday'!D986,"")</f>
        <v>127169.03</v>
      </c>
      <c r="C986" s="30" t="str">
        <f>IF('_energy_holiday'!B986="N",'_energy_holiday'!D986, "")</f>
        <v/>
      </c>
      <c r="D986" s="31">
        <v>18.1</v>
      </c>
      <c r="E986" s="35" t="str">
        <f>IFERROR(IF('_energy_holiday'!C986="Y",'_energy_holiday'!D986, ""), "")</f>
        <v/>
      </c>
      <c r="F986" s="85">
        <f>IF('_energy_holiday'!C986="N",'_energy_holiday'!D986, " ")</f>
        <v>127169.03</v>
      </c>
    </row>
    <row r="987">
      <c r="A987" s="31">
        <v>19.9</v>
      </c>
      <c r="B987" s="27">
        <f>IF('_energy_holiday'!B987="Y",'_energy_holiday'!D987,"")</f>
        <v>130906.89</v>
      </c>
      <c r="C987" s="30" t="str">
        <f>IF('_energy_holiday'!B987="N",'_energy_holiday'!D987, "")</f>
        <v/>
      </c>
      <c r="D987" s="31">
        <v>19.9</v>
      </c>
      <c r="E987" s="35" t="str">
        <f>IFERROR(IF('_energy_holiday'!C987="Y",'_energy_holiday'!D987, ""), "")</f>
        <v/>
      </c>
      <c r="F987" s="85">
        <f>IF('_energy_holiday'!C987="N",'_energy_holiday'!D987, " ")</f>
        <v>130906.89</v>
      </c>
    </row>
    <row r="988">
      <c r="A988" s="31">
        <v>16.4</v>
      </c>
      <c r="B988" s="27">
        <f>IF('_energy_holiday'!B988="Y",'_energy_holiday'!D988,"")</f>
        <v>127192.315</v>
      </c>
      <c r="C988" s="30" t="str">
        <f>IF('_energy_holiday'!B988="N",'_energy_holiday'!D988, "")</f>
        <v/>
      </c>
      <c r="D988" s="31">
        <v>16.4</v>
      </c>
      <c r="E988" s="35" t="str">
        <f>IFERROR(IF('_energy_holiday'!C988="Y",'_energy_holiday'!D988, ""), "")</f>
        <v/>
      </c>
      <c r="F988" s="85">
        <f>IF('_energy_holiday'!C988="N",'_energy_holiday'!D988, " ")</f>
        <v>127192.315</v>
      </c>
    </row>
    <row r="989">
      <c r="A989" s="31">
        <v>15.3</v>
      </c>
      <c r="B989" s="27">
        <f>IF('_energy_holiday'!B989="Y",'_energy_holiday'!D989,"")</f>
        <v>131986.805</v>
      </c>
      <c r="C989" s="30" t="str">
        <f>IF('_energy_holiday'!B989="N",'_energy_holiday'!D989, "")</f>
        <v/>
      </c>
      <c r="D989" s="31">
        <v>15.3</v>
      </c>
      <c r="E989" s="35" t="str">
        <f>IFERROR(IF('_energy_holiday'!C989="Y",'_energy_holiday'!D989, ""), "")</f>
        <v/>
      </c>
      <c r="F989" s="85">
        <f>IF('_energy_holiday'!C989="N",'_energy_holiday'!D989, " ")</f>
        <v>131986.805</v>
      </c>
    </row>
    <row r="990">
      <c r="A990" s="31">
        <v>16.7</v>
      </c>
      <c r="B990" s="27">
        <f>IF('_energy_holiday'!B990="Y",'_energy_holiday'!D990,"")</f>
        <v>128761.605</v>
      </c>
      <c r="C990" s="30" t="str">
        <f>IF('_energy_holiday'!B990="N",'_energy_holiday'!D990, "")</f>
        <v/>
      </c>
      <c r="D990" s="31">
        <v>16.7</v>
      </c>
      <c r="E990" s="35" t="str">
        <f>IFERROR(IF('_energy_holiday'!C990="Y",'_energy_holiday'!D990, ""), "")</f>
        <v/>
      </c>
      <c r="F990" s="85">
        <f>IF('_energy_holiday'!C990="N",'_energy_holiday'!D990, " ")</f>
        <v>128761.605</v>
      </c>
    </row>
    <row r="991">
      <c r="A991" s="31">
        <v>13.3</v>
      </c>
      <c r="B991" s="27">
        <f>IF('_energy_holiday'!B991="Y",'_energy_holiday'!D991,"")</f>
        <v>111301.56</v>
      </c>
      <c r="C991" s="30" t="str">
        <f>IF('_energy_holiday'!B991="N",'_energy_holiday'!D991, "")</f>
        <v/>
      </c>
      <c r="D991" s="31">
        <v>13.3</v>
      </c>
      <c r="E991" s="35" t="str">
        <f>IFERROR(IF('_energy_holiday'!C991="Y",'_energy_holiday'!D991, ""), "")</f>
        <v/>
      </c>
      <c r="F991" s="85">
        <f>IF('_energy_holiday'!C991="N",'_energy_holiday'!D991, " ")</f>
        <v>111301.56</v>
      </c>
    </row>
    <row r="992">
      <c r="A992" s="31">
        <v>18.1</v>
      </c>
      <c r="B992" s="27">
        <f>IF('_energy_holiday'!B992="Y",'_energy_holiday'!D992,"")</f>
        <v>104766</v>
      </c>
      <c r="C992" s="30" t="str">
        <f>IF('_energy_holiday'!B992="N",'_energy_holiday'!D992, "")</f>
        <v/>
      </c>
      <c r="D992" s="31">
        <v>18.1</v>
      </c>
      <c r="E992" s="35" t="str">
        <f>IFERROR(IF('_energy_holiday'!C992="Y",'_energy_holiday'!D992, ""), "")</f>
        <v/>
      </c>
      <c r="F992" s="85">
        <f>IF('_energy_holiday'!C992="N",'_energy_holiday'!D992, " ")</f>
        <v>104766</v>
      </c>
    </row>
    <row r="993">
      <c r="A993" s="31">
        <v>22.0</v>
      </c>
      <c r="B993" s="27">
        <f>IF('_energy_holiday'!B993="Y",'_energy_holiday'!D993,"")</f>
        <v>115123.54</v>
      </c>
      <c r="C993" s="30" t="str">
        <f>IF('_energy_holiday'!B993="N",'_energy_holiday'!D993, "")</f>
        <v/>
      </c>
      <c r="D993" s="31">
        <v>22.0</v>
      </c>
      <c r="E993" s="35" t="str">
        <f>IFERROR(IF('_energy_holiday'!C993="Y",'_energy_holiday'!D993, ""), "")</f>
        <v/>
      </c>
      <c r="F993" s="85">
        <f>IF('_energy_holiday'!C993="N",'_energy_holiday'!D993, " ")</f>
        <v>115123.54</v>
      </c>
    </row>
    <row r="994">
      <c r="A994" s="31">
        <v>13.9</v>
      </c>
      <c r="B994" s="27">
        <f>IF('_energy_holiday'!B994="Y",'_energy_holiday'!D994,"")</f>
        <v>124033.955</v>
      </c>
      <c r="C994" s="30" t="str">
        <f>IF('_energy_holiday'!B994="N",'_energy_holiday'!D994, "")</f>
        <v/>
      </c>
      <c r="D994" s="31">
        <v>13.9</v>
      </c>
      <c r="E994" s="35" t="str">
        <f>IFERROR(IF('_energy_holiday'!C994="Y",'_energy_holiday'!D994, ""), "")</f>
        <v/>
      </c>
      <c r="F994" s="85">
        <f>IF('_energy_holiday'!C994="N",'_energy_holiday'!D994, " ")</f>
        <v>124033.955</v>
      </c>
    </row>
    <row r="995">
      <c r="A995" s="31">
        <v>19.2</v>
      </c>
      <c r="B995" s="27">
        <f>IF('_energy_holiday'!B995="Y",'_energy_holiday'!D995,"")</f>
        <v>123461.38</v>
      </c>
      <c r="C995" s="30" t="str">
        <f>IF('_energy_holiday'!B995="N",'_energy_holiday'!D995, "")</f>
        <v/>
      </c>
      <c r="D995" s="31">
        <v>19.2</v>
      </c>
      <c r="E995" s="35" t="str">
        <f>IFERROR(IF('_energy_holiday'!C995="Y",'_energy_holiday'!D995, ""), "")</f>
        <v/>
      </c>
      <c r="F995" s="85">
        <f>IF('_energy_holiday'!C995="N",'_energy_holiday'!D995, " ")</f>
        <v>123461.38</v>
      </c>
    </row>
    <row r="996">
      <c r="A996" s="31">
        <v>23.6</v>
      </c>
      <c r="B996" s="27">
        <f>IF('_energy_holiday'!B996="Y",'_energy_holiday'!D996,"")</f>
        <v>119309.93</v>
      </c>
      <c r="C996" s="30" t="str">
        <f>IF('_energy_holiday'!B996="N",'_energy_holiday'!D996, "")</f>
        <v/>
      </c>
      <c r="D996" s="31">
        <v>23.6</v>
      </c>
      <c r="E996" s="35" t="str">
        <f>IFERROR(IF('_energy_holiday'!C996="Y",'_energy_holiday'!D996, ""), "")</f>
        <v/>
      </c>
      <c r="F996" s="85">
        <f>IF('_energy_holiday'!C996="N",'_energy_holiday'!D996, " ")</f>
        <v>119309.93</v>
      </c>
    </row>
    <row r="997">
      <c r="A997" s="31">
        <v>25.6</v>
      </c>
      <c r="B997" s="27" t="str">
        <f>IF('_energy_holiday'!B997="Y",'_energy_holiday'!D997,"")</f>
        <v/>
      </c>
      <c r="C997" s="37">
        <f>IF('_energy_holiday'!B997="N",'_energy_holiday'!D997, "")</f>
        <v>116611.25</v>
      </c>
      <c r="D997" s="31">
        <v>25.6</v>
      </c>
      <c r="E997" s="35" t="str">
        <f>IFERROR(IF('_energy_holiday'!C997="Y",'_energy_holiday'!D997, ""), "")</f>
        <v/>
      </c>
      <c r="F997" s="85">
        <f>IF('_energy_holiday'!C997="N",'_energy_holiday'!D997, " ")</f>
        <v>116611.25</v>
      </c>
    </row>
    <row r="998">
      <c r="A998" s="31">
        <v>30.6</v>
      </c>
      <c r="B998" s="27" t="str">
        <f>IF('_energy_holiday'!B998="Y",'_energy_holiday'!D998,"")</f>
        <v/>
      </c>
      <c r="C998" s="37">
        <f>IF('_energy_holiday'!B998="N",'_energy_holiday'!D998, "")</f>
        <v>101012.29</v>
      </c>
      <c r="D998" s="31">
        <v>30.6</v>
      </c>
      <c r="E998" s="35" t="str">
        <f>IFERROR(IF('_energy_holiday'!C998="Y",'_energy_holiday'!D998, ""), "")</f>
        <v/>
      </c>
      <c r="F998" s="85">
        <f>IF('_energy_holiday'!C998="N",'_energy_holiday'!D998, " ")</f>
        <v>101012.29</v>
      </c>
    </row>
    <row r="999">
      <c r="A999" s="31">
        <v>19.9</v>
      </c>
      <c r="B999" s="27" t="str">
        <f>IF('_energy_holiday'!B999="Y",'_energy_holiday'!D999,"")</f>
        <v/>
      </c>
      <c r="C999" s="37">
        <f>IF('_energy_holiday'!B999="N",'_energy_holiday'!D999, "")</f>
        <v>92608.24</v>
      </c>
      <c r="D999" s="31">
        <v>19.9</v>
      </c>
      <c r="E999" s="35" t="str">
        <f>IFERROR(IF('_energy_holiday'!C999="Y",'_energy_holiday'!D999, ""), "")</f>
        <v/>
      </c>
      <c r="F999" s="85">
        <f>IF('_energy_holiday'!C999="N",'_energy_holiday'!D999, " ")</f>
        <v>92608.24</v>
      </c>
    </row>
    <row r="1000">
      <c r="A1000" s="31">
        <v>14.2</v>
      </c>
      <c r="B1000" s="27" t="str">
        <f>IF('_energy_holiday'!B1000="Y",'_energy_holiday'!D1000,"")</f>
        <v/>
      </c>
      <c r="C1000" s="37">
        <f>IF('_energy_holiday'!B1000="N",'_energy_holiday'!D1000, "")</f>
        <v>119126.485</v>
      </c>
      <c r="D1000" s="31">
        <v>14.2</v>
      </c>
      <c r="E1000" s="35" t="str">
        <f>IFERROR(IF('_energy_holiday'!C1000="Y",'_energy_holiday'!D1000, ""), "")</f>
        <v/>
      </c>
      <c r="F1000" s="85">
        <f>IF('_energy_holiday'!C1000="N",'_energy_holiday'!D1000, " ")</f>
        <v>119126.485</v>
      </c>
    </row>
    <row r="1001">
      <c r="A1001" s="31">
        <v>15.1</v>
      </c>
      <c r="B1001" s="27" t="str">
        <f>IF('_energy_holiday'!B1001="Y",'_energy_holiday'!D1001,"")</f>
        <v/>
      </c>
      <c r="C1001" s="37">
        <f>IF('_energy_holiday'!B1001="N",'_energy_holiday'!D1001, "")</f>
        <v>124452.94</v>
      </c>
      <c r="D1001" s="31">
        <v>15.1</v>
      </c>
      <c r="E1001" s="35" t="str">
        <f>IFERROR(IF('_energy_holiday'!C1001="Y",'_energy_holiday'!D1001, ""), "")</f>
        <v/>
      </c>
      <c r="F1001" s="85">
        <f>IF('_energy_holiday'!C1001="N",'_energy_holiday'!D1001, " ")</f>
        <v>124452.94</v>
      </c>
    </row>
    <row r="1002">
      <c r="A1002" s="31">
        <v>24.6</v>
      </c>
      <c r="B1002" s="27" t="str">
        <f>IF('_energy_holiday'!B1002="Y",'_energy_holiday'!D1002,"")</f>
        <v/>
      </c>
      <c r="C1002" s="37">
        <f>IF('_energy_holiday'!B1002="N",'_energy_holiday'!D1002, "")</f>
        <v>119028.07</v>
      </c>
      <c r="D1002" s="31">
        <v>24.6</v>
      </c>
      <c r="E1002" s="35" t="str">
        <f>IFERROR(IF('_energy_holiday'!C1002="Y",'_energy_holiday'!D1002, ""), "")</f>
        <v/>
      </c>
      <c r="F1002" s="85">
        <f>IF('_energy_holiday'!C1002="N",'_energy_holiday'!D1002, " ")</f>
        <v>119028.07</v>
      </c>
    </row>
    <row r="1003">
      <c r="A1003" s="31">
        <v>18.5</v>
      </c>
      <c r="B1003" s="27" t="str">
        <f>IF('_energy_holiday'!B1003="Y",'_energy_holiday'!D1003,"")</f>
        <v/>
      </c>
      <c r="C1003" s="37">
        <f>IF('_energy_holiday'!B1003="N",'_energy_holiday'!D1003, "")</f>
        <v>116655.855</v>
      </c>
      <c r="D1003" s="31">
        <v>18.5</v>
      </c>
      <c r="E1003" s="35" t="str">
        <f>IFERROR(IF('_energy_holiday'!C1003="Y",'_energy_holiday'!D1003, ""), "")</f>
        <v/>
      </c>
      <c r="F1003" s="85">
        <f>IF('_energy_holiday'!C1003="N",'_energy_holiday'!D1003, " ")</f>
        <v>116655.855</v>
      </c>
    </row>
    <row r="1004">
      <c r="A1004" s="31">
        <v>18.4</v>
      </c>
      <c r="B1004" s="27" t="str">
        <f>IF('_energy_holiday'!B1004="Y",'_energy_holiday'!D1004,"")</f>
        <v/>
      </c>
      <c r="C1004" s="37">
        <f>IF('_energy_holiday'!B1004="N",'_energy_holiday'!D1004, "")</f>
        <v>102847.255</v>
      </c>
      <c r="D1004" s="31">
        <v>18.4</v>
      </c>
      <c r="E1004" s="35">
        <f>IFERROR(IF('_energy_holiday'!C1004="Y",'_energy_holiday'!D1004, ""), "")</f>
        <v>102847.255</v>
      </c>
      <c r="F1004" s="85" t="str">
        <f>IF('_energy_holiday'!C1004="N",'_energy_holiday'!D1004, " ")</f>
        <v> </v>
      </c>
    </row>
    <row r="1005">
      <c r="A1005" s="31">
        <v>15.4</v>
      </c>
      <c r="B1005" s="27" t="str">
        <f>IF('_energy_holiday'!B1005="Y",'_energy_holiday'!D1005,"")</f>
        <v/>
      </c>
      <c r="C1005" s="37">
        <f>IF('_energy_holiday'!B1005="N",'_energy_holiday'!D1005, "")</f>
        <v>100701.82</v>
      </c>
      <c r="D1005" s="31">
        <v>15.4</v>
      </c>
      <c r="E1005" s="35" t="str">
        <f>IFERROR(IF('_energy_holiday'!C1005="Y",'_energy_holiday'!D1005, ""), "")</f>
        <v/>
      </c>
      <c r="F1005" s="85">
        <f>IF('_energy_holiday'!C1005="N",'_energy_holiday'!D1005, " ")</f>
        <v>100701.82</v>
      </c>
    </row>
    <row r="1006">
      <c r="A1006" s="31">
        <v>17.2</v>
      </c>
      <c r="B1006" s="27" t="str">
        <f>IF('_energy_holiday'!B1006="Y",'_energy_holiday'!D1006,"")</f>
        <v/>
      </c>
      <c r="C1006" s="30" t="str">
        <f>IF('_energy_holiday'!B1006="N",'_energy_holiday'!D1006, "")</f>
        <v/>
      </c>
      <c r="D1006" s="31">
        <v>17.2</v>
      </c>
      <c r="E1006" s="35" t="str">
        <f>IFERROR(IF('_energy_holiday'!C1006="Y",'_energy_holiday'!D1006, ""), "")</f>
        <v/>
      </c>
      <c r="F1006" s="85" t="str">
        <f>IF('_energy_holiday'!C1006="N",'_energy_holiday'!D1006, " ")</f>
        <v> </v>
      </c>
    </row>
    <row r="1007">
      <c r="A1007" s="31">
        <v>16.4</v>
      </c>
      <c r="B1007" s="27" t="str">
        <f>IF('_energy_holiday'!B1007="Y",'_energy_holiday'!D1007,"")</f>
        <v/>
      </c>
      <c r="C1007" s="30" t="str">
        <f>IF('_energy_holiday'!B1007="N",'_energy_holiday'!D1007, "")</f>
        <v/>
      </c>
      <c r="D1007" s="31">
        <v>16.4</v>
      </c>
      <c r="E1007" s="35" t="str">
        <f>IFERROR(IF('_energy_holiday'!C1007="Y",'_energy_holiday'!D1007, ""), "")</f>
        <v/>
      </c>
      <c r="F1007" s="85" t="str">
        <f>IF('_energy_holiday'!C1007="N",'_energy_holiday'!D1007, " ")</f>
        <v> </v>
      </c>
    </row>
    <row r="1008">
      <c r="A1008" s="31">
        <v>22.3</v>
      </c>
      <c r="B1008" s="27" t="str">
        <f>IF('_energy_holiday'!B1008="Y",'_energy_holiday'!D1008,"")</f>
        <v/>
      </c>
      <c r="C1008" s="30" t="str">
        <f>IF('_energy_holiday'!B1008="N",'_energy_holiday'!D1008, "")</f>
        <v/>
      </c>
      <c r="D1008" s="31">
        <v>22.3</v>
      </c>
      <c r="E1008" s="35" t="str">
        <f>IFERROR(IF('_energy_holiday'!C1008="Y",'_energy_holiday'!D1008, ""), "")</f>
        <v/>
      </c>
      <c r="F1008" s="85" t="str">
        <f>IF('_energy_holiday'!C1008="N",'_energy_holiday'!D1008, " ")</f>
        <v> </v>
      </c>
    </row>
    <row r="1009">
      <c r="A1009" s="31">
        <v>20.8</v>
      </c>
      <c r="B1009" s="27" t="str">
        <f>IF('_energy_holiday'!B1009="Y",'_energy_holiday'!D1009,"")</f>
        <v/>
      </c>
      <c r="C1009" s="30" t="str">
        <f>IF('_energy_holiday'!B1009="N",'_energy_holiday'!D1009, "")</f>
        <v/>
      </c>
      <c r="D1009" s="31">
        <v>20.8</v>
      </c>
      <c r="E1009" s="35" t="str">
        <f>IFERROR(IF('_energy_holiday'!C1009="Y",'_energy_holiday'!D1009, ""), "")</f>
        <v/>
      </c>
      <c r="F1009" s="85" t="str">
        <f>IF('_energy_holiday'!C1009="N",'_energy_holiday'!D1009, " ")</f>
        <v> </v>
      </c>
    </row>
    <row r="1010">
      <c r="A1010" s="31">
        <v>19.4</v>
      </c>
      <c r="B1010" s="27" t="str">
        <f>IF('_energy_holiday'!B1010="Y",'_energy_holiday'!D1010,"")</f>
        <v/>
      </c>
      <c r="C1010" s="30" t="str">
        <f>IF('_energy_holiday'!B1010="N",'_energy_holiday'!D1010, "")</f>
        <v/>
      </c>
      <c r="D1010" s="31">
        <v>19.4</v>
      </c>
      <c r="E1010" s="35" t="str">
        <f>IFERROR(IF('_energy_holiday'!C1010="Y",'_energy_holiday'!D1010, ""), "")</f>
        <v/>
      </c>
      <c r="F1010" s="85" t="str">
        <f>IF('_energy_holiday'!C1010="N",'_energy_holiday'!D1010, " ")</f>
        <v> </v>
      </c>
    </row>
    <row r="1011">
      <c r="A1011" s="31">
        <v>15.0</v>
      </c>
      <c r="B1011" s="27" t="str">
        <f>IF('_energy_holiday'!B1011="Y",'_energy_holiday'!D1011,"")</f>
        <v/>
      </c>
      <c r="C1011" s="30" t="str">
        <f>IF('_energy_holiday'!B1011="N",'_energy_holiday'!D1011, "")</f>
        <v/>
      </c>
      <c r="D1011" s="31">
        <v>15.0</v>
      </c>
      <c r="E1011" s="35" t="str">
        <f>IFERROR(IF('_energy_holiday'!C1011="Y",'_energy_holiday'!D1011, ""), "")</f>
        <v/>
      </c>
      <c r="F1011" s="85" t="str">
        <f>IF('_energy_holiday'!C1011="N",'_energy_holiday'!D1011, " ")</f>
        <v> </v>
      </c>
    </row>
    <row r="1012">
      <c r="A1012" s="31">
        <v>23.7</v>
      </c>
      <c r="B1012" s="27" t="str">
        <f>IF('_energy_holiday'!B1012="Y",'_energy_holiday'!D1012,"")</f>
        <v/>
      </c>
      <c r="C1012" s="30" t="str">
        <f>IF('_energy_holiday'!B1012="N",'_energy_holiday'!D1012, "")</f>
        <v/>
      </c>
      <c r="D1012" s="31">
        <v>23.7</v>
      </c>
      <c r="E1012" s="35" t="str">
        <f>IFERROR(IF('_energy_holiday'!C1012="Y",'_energy_holiday'!D1012, ""), "")</f>
        <v/>
      </c>
      <c r="F1012" s="85" t="str">
        <f>IF('_energy_holiday'!C1012="N",'_energy_holiday'!D1012, " ")</f>
        <v> </v>
      </c>
    </row>
    <row r="1013">
      <c r="A1013" s="31">
        <v>25.3</v>
      </c>
      <c r="B1013" s="27" t="str">
        <f>IF('_energy_holiday'!B1013="Y",'_energy_holiday'!D1013,"")</f>
        <v/>
      </c>
      <c r="C1013" s="30" t="str">
        <f>IF('_energy_holiday'!B1013="N",'_energy_holiday'!D1013, "")</f>
        <v/>
      </c>
      <c r="D1013" s="31">
        <v>25.3</v>
      </c>
      <c r="E1013" s="35" t="str">
        <f>IFERROR(IF('_energy_holiday'!C1013="Y",'_energy_holiday'!D1013, ""), "")</f>
        <v/>
      </c>
      <c r="F1013" s="85" t="str">
        <f>IF('_energy_holiday'!C1013="N",'_energy_holiday'!D1013, " ")</f>
        <v> </v>
      </c>
    </row>
    <row r="1014">
      <c r="A1014" s="31">
        <v>18.7</v>
      </c>
      <c r="B1014" s="27" t="str">
        <f>IF('_energy_holiday'!B1014="Y",'_energy_holiday'!D1014,"")</f>
        <v/>
      </c>
      <c r="C1014" s="30" t="str">
        <f>IF('_energy_holiday'!B1014="N",'_energy_holiday'!D1014, "")</f>
        <v/>
      </c>
      <c r="D1014" s="31">
        <v>18.7</v>
      </c>
      <c r="E1014" s="35" t="str">
        <f>IFERROR(IF('_energy_holiday'!C1014="Y",'_energy_holiday'!D1014, ""), "")</f>
        <v/>
      </c>
      <c r="F1014" s="85" t="str">
        <f>IF('_energy_holiday'!C1014="N",'_energy_holiday'!D1014, " ")</f>
        <v> </v>
      </c>
    </row>
    <row r="1015">
      <c r="A1015" s="31">
        <v>18.8</v>
      </c>
      <c r="B1015" s="27">
        <f>IF('_energy_holiday'!B1015="Y",'_energy_holiday'!D1015,"")</f>
        <v>116556.425</v>
      </c>
      <c r="C1015" s="30" t="str">
        <f>IF('_energy_holiday'!B1015="N",'_energy_holiday'!D1015, "")</f>
        <v/>
      </c>
      <c r="D1015" s="31">
        <v>18.8</v>
      </c>
      <c r="E1015" s="35" t="str">
        <f>IFERROR(IF('_energy_holiday'!C1015="Y",'_energy_holiday'!D1015, ""), "")</f>
        <v/>
      </c>
      <c r="F1015" s="85">
        <f>IF('_energy_holiday'!C1015="N",'_energy_holiday'!D1015, " ")</f>
        <v>116556.425</v>
      </c>
    </row>
    <row r="1016">
      <c r="A1016" s="31">
        <v>25.6</v>
      </c>
      <c r="B1016" s="27">
        <f>IF('_energy_holiday'!B1016="Y",'_energy_holiday'!D1016,"")</f>
        <v>114133.54</v>
      </c>
      <c r="C1016" s="30" t="str">
        <f>IF('_energy_holiday'!B1016="N",'_energy_holiday'!D1016, "")</f>
        <v/>
      </c>
      <c r="D1016" s="31">
        <v>25.6</v>
      </c>
      <c r="E1016" s="35" t="str">
        <f>IFERROR(IF('_energy_holiday'!C1016="Y",'_energy_holiday'!D1016, ""), "")</f>
        <v/>
      </c>
      <c r="F1016" s="85">
        <f>IF('_energy_holiday'!C1016="N",'_energy_holiday'!D1016, " ")</f>
        <v>114133.54</v>
      </c>
    </row>
    <row r="1017">
      <c r="A1017" s="31">
        <v>19.2</v>
      </c>
      <c r="B1017" s="27">
        <f>IF('_energy_holiday'!B1017="Y",'_energy_holiday'!D1017,"")</f>
        <v>113957.735</v>
      </c>
      <c r="C1017" s="30" t="str">
        <f>IF('_energy_holiday'!B1017="N",'_energy_holiday'!D1017, "")</f>
        <v/>
      </c>
      <c r="D1017" s="31">
        <v>19.2</v>
      </c>
      <c r="E1017" s="35" t="str">
        <f>IFERROR(IF('_energy_holiday'!C1017="Y",'_energy_holiday'!D1017, ""), "")</f>
        <v/>
      </c>
      <c r="F1017" s="85">
        <f>IF('_energy_holiday'!C1017="N",'_energy_holiday'!D1017, " ")</f>
        <v>113957.735</v>
      </c>
    </row>
    <row r="1018">
      <c r="A1018" s="31">
        <v>16.7</v>
      </c>
      <c r="B1018" s="27">
        <f>IF('_energy_holiday'!B1018="Y",'_energy_holiday'!D1018,"")</f>
        <v>117048.725</v>
      </c>
      <c r="C1018" s="30" t="str">
        <f>IF('_energy_holiday'!B1018="N",'_energy_holiday'!D1018, "")</f>
        <v/>
      </c>
      <c r="D1018" s="31">
        <v>16.7</v>
      </c>
      <c r="E1018" s="35" t="str">
        <f>IFERROR(IF('_energy_holiday'!C1018="Y",'_energy_holiday'!D1018, ""), "")</f>
        <v/>
      </c>
      <c r="F1018" s="85">
        <f>IF('_energy_holiday'!C1018="N",'_energy_holiday'!D1018, " ")</f>
        <v>117048.725</v>
      </c>
    </row>
    <row r="1019">
      <c r="A1019" s="31">
        <v>16.1</v>
      </c>
      <c r="B1019" s="27">
        <f>IF('_energy_holiday'!B1019="Y",'_energy_holiday'!D1019,"")</f>
        <v>102037.165</v>
      </c>
      <c r="C1019" s="30" t="str">
        <f>IF('_energy_holiday'!B1019="N",'_energy_holiday'!D1019, "")</f>
        <v/>
      </c>
      <c r="D1019" s="31">
        <v>16.1</v>
      </c>
      <c r="E1019" s="35" t="str">
        <f>IFERROR(IF('_energy_holiday'!C1019="Y",'_energy_holiday'!D1019, ""), "")</f>
        <v/>
      </c>
      <c r="F1019" s="85">
        <f>IF('_energy_holiday'!C1019="N",'_energy_holiday'!D1019, " ")</f>
        <v>102037.165</v>
      </c>
    </row>
    <row r="1020">
      <c r="A1020" s="31">
        <v>17.6</v>
      </c>
      <c r="B1020" s="27">
        <f>IF('_energy_holiday'!B1020="Y",'_energy_holiday'!D1020,"")</f>
        <v>98108.815</v>
      </c>
      <c r="C1020" s="30" t="str">
        <f>IF('_energy_holiday'!B1020="N",'_energy_holiday'!D1020, "")</f>
        <v/>
      </c>
      <c r="D1020" s="31">
        <v>17.6</v>
      </c>
      <c r="E1020" s="35" t="str">
        <f>IFERROR(IF('_energy_holiday'!C1020="Y",'_energy_holiday'!D1020, ""), "")</f>
        <v/>
      </c>
      <c r="F1020" s="85">
        <f>IF('_energy_holiday'!C1020="N",'_energy_holiday'!D1020, " ")</f>
        <v>98108.815</v>
      </c>
    </row>
    <row r="1021">
      <c r="A1021" s="31">
        <v>28.6</v>
      </c>
      <c r="B1021" s="27">
        <f>IF('_energy_holiday'!B1021="Y",'_energy_holiday'!D1021,"")</f>
        <v>115907.395</v>
      </c>
      <c r="C1021" s="30" t="str">
        <f>IF('_energy_holiday'!B1021="N",'_energy_holiday'!D1021, "")</f>
        <v/>
      </c>
      <c r="D1021" s="31">
        <v>28.6</v>
      </c>
      <c r="E1021" s="35" t="str">
        <f>IFERROR(IF('_energy_holiday'!C1021="Y",'_energy_holiday'!D1021, ""), "")</f>
        <v/>
      </c>
      <c r="F1021" s="85">
        <f>IF('_energy_holiday'!C1021="N",'_energy_holiday'!D1021, " ")</f>
        <v>115907.395</v>
      </c>
    </row>
    <row r="1022">
      <c r="A1022" s="31">
        <v>30.2</v>
      </c>
      <c r="B1022" s="27">
        <f>IF('_energy_holiday'!B1022="Y",'_energy_holiday'!D1022,"")</f>
        <v>117470.22</v>
      </c>
      <c r="C1022" s="30" t="str">
        <f>IF('_energy_holiday'!B1022="N",'_energy_holiday'!D1022, "")</f>
        <v/>
      </c>
      <c r="D1022" s="31">
        <v>30.2</v>
      </c>
      <c r="E1022" s="35" t="str">
        <f>IFERROR(IF('_energy_holiday'!C1022="Y",'_energy_holiday'!D1022, ""), "")</f>
        <v/>
      </c>
      <c r="F1022" s="85">
        <f>IF('_energy_holiday'!C1022="N",'_energy_holiday'!D1022, " ")</f>
        <v>117470.22</v>
      </c>
    </row>
    <row r="1023">
      <c r="A1023" s="31">
        <v>30.9</v>
      </c>
      <c r="B1023" s="27">
        <f>IF('_energy_holiday'!B1023="Y",'_energy_holiday'!D1023,"")</f>
        <v>121087.1</v>
      </c>
      <c r="C1023" s="30" t="str">
        <f>IF('_energy_holiday'!B1023="N",'_energy_holiday'!D1023, "")</f>
        <v/>
      </c>
      <c r="D1023" s="31">
        <v>30.9</v>
      </c>
      <c r="E1023" s="35" t="str">
        <f>IFERROR(IF('_energy_holiday'!C1023="Y",'_energy_holiday'!D1023, ""), "")</f>
        <v/>
      </c>
      <c r="F1023" s="85">
        <f>IF('_energy_holiday'!C1023="N",'_energy_holiday'!D1023, " ")</f>
        <v>121087.1</v>
      </c>
    </row>
    <row r="1024">
      <c r="A1024" s="31">
        <v>25.6</v>
      </c>
      <c r="B1024" s="27">
        <f>IF('_energy_holiday'!B1024="Y",'_energy_holiday'!D1024,"")</f>
        <v>118201.175</v>
      </c>
      <c r="C1024" s="30" t="str">
        <f>IF('_energy_holiday'!B1024="N",'_energy_holiday'!D1024, "")</f>
        <v/>
      </c>
      <c r="D1024" s="31">
        <v>25.6</v>
      </c>
      <c r="E1024" s="35" t="str">
        <f>IFERROR(IF('_energy_holiday'!C1024="Y",'_energy_holiday'!D1024, ""), "")</f>
        <v/>
      </c>
      <c r="F1024" s="85">
        <f>IF('_energy_holiday'!C1024="N",'_energy_holiday'!D1024, " ")</f>
        <v>118201.175</v>
      </c>
    </row>
    <row r="1025">
      <c r="A1025" s="31">
        <v>16.2</v>
      </c>
      <c r="B1025" s="27">
        <f>IF('_energy_holiday'!B1025="Y",'_energy_holiday'!D1025,"")</f>
        <v>108412.665</v>
      </c>
      <c r="C1025" s="30" t="str">
        <f>IF('_energy_holiday'!B1025="N",'_energy_holiday'!D1025, "")</f>
        <v/>
      </c>
      <c r="D1025" s="31">
        <v>16.2</v>
      </c>
      <c r="E1025" s="35" t="str">
        <f>IFERROR(IF('_energy_holiday'!C1025="Y",'_energy_holiday'!D1025, ""), "")</f>
        <v/>
      </c>
      <c r="F1025" s="85">
        <f>IF('_energy_holiday'!C1025="N",'_energy_holiday'!D1025, " ")</f>
        <v>108412.665</v>
      </c>
    </row>
    <row r="1026">
      <c r="A1026" s="31">
        <v>15.4</v>
      </c>
      <c r="B1026" s="27">
        <f>IF('_energy_holiday'!B1026="Y",'_energy_holiday'!D1026,"")</f>
        <v>102195.975</v>
      </c>
      <c r="C1026" s="30" t="str">
        <f>IF('_energy_holiday'!B1026="N",'_energy_holiday'!D1026, "")</f>
        <v/>
      </c>
      <c r="D1026" s="31">
        <v>15.4</v>
      </c>
      <c r="E1026" s="35" t="str">
        <f>IFERROR(IF('_energy_holiday'!C1026="Y",'_energy_holiday'!D1026, ""), "")</f>
        <v/>
      </c>
      <c r="F1026" s="85">
        <f>IF('_energy_holiday'!C1026="N",'_energy_holiday'!D1026, " ")</f>
        <v>102195.975</v>
      </c>
    </row>
    <row r="1027">
      <c r="A1027" s="31">
        <v>16.0</v>
      </c>
      <c r="B1027" s="27">
        <f>IF('_energy_holiday'!B1027="Y",'_energy_holiday'!D1027,"")</f>
        <v>100571.04</v>
      </c>
      <c r="C1027" s="30" t="str">
        <f>IF('_energy_holiday'!B1027="N",'_energy_holiday'!D1027, "")</f>
        <v/>
      </c>
      <c r="D1027" s="31">
        <v>16.0</v>
      </c>
      <c r="E1027" s="35" t="str">
        <f>IFERROR(IF('_energy_holiday'!C1027="Y",'_energy_holiday'!D1027, ""), "")</f>
        <v/>
      </c>
      <c r="F1027" s="85">
        <f>IF('_energy_holiday'!C1027="N",'_energy_holiday'!D1027, " ")</f>
        <v>100571.04</v>
      </c>
    </row>
    <row r="1028">
      <c r="A1028" s="31">
        <v>19.0</v>
      </c>
      <c r="B1028" s="27">
        <f>IF('_energy_holiday'!B1028="Y",'_energy_holiday'!D1028,"")</f>
        <v>115549.435</v>
      </c>
      <c r="C1028" s="30" t="str">
        <f>IF('_energy_holiday'!B1028="N",'_energy_holiday'!D1028, "")</f>
        <v/>
      </c>
      <c r="D1028" s="31">
        <v>19.0</v>
      </c>
      <c r="E1028" s="35" t="str">
        <f>IFERROR(IF('_energy_holiday'!C1028="Y",'_energy_holiday'!D1028, ""), "")</f>
        <v/>
      </c>
      <c r="F1028" s="85">
        <f>IF('_energy_holiday'!C1028="N",'_energy_holiday'!D1028, " ")</f>
        <v>115549.435</v>
      </c>
    </row>
    <row r="1029">
      <c r="A1029" s="31">
        <v>20.5</v>
      </c>
      <c r="B1029" s="27">
        <f>IF('_energy_holiday'!B1029="Y",'_energy_holiday'!D1029,"")</f>
        <v>118010.31</v>
      </c>
      <c r="C1029" s="30" t="str">
        <f>IF('_energy_holiday'!B1029="N",'_energy_holiday'!D1029, "")</f>
        <v/>
      </c>
      <c r="D1029" s="31">
        <v>20.5</v>
      </c>
      <c r="E1029" s="35" t="str">
        <f>IFERROR(IF('_energy_holiday'!C1029="Y",'_energy_holiday'!D1029, ""), "")</f>
        <v/>
      </c>
      <c r="F1029" s="85">
        <f>IF('_energy_holiday'!C1029="N",'_energy_holiday'!D1029, " ")</f>
        <v>118010.31</v>
      </c>
    </row>
    <row r="1030">
      <c r="A1030" s="31">
        <v>18.5</v>
      </c>
      <c r="B1030" s="27">
        <f>IF('_energy_holiday'!B1030="Y",'_energy_holiday'!D1030,"")</f>
        <v>115813.03</v>
      </c>
      <c r="C1030" s="30" t="str">
        <f>IF('_energy_holiday'!B1030="N",'_energy_holiday'!D1030, "")</f>
        <v/>
      </c>
      <c r="D1030" s="31">
        <v>18.5</v>
      </c>
      <c r="E1030" s="35" t="str">
        <f>IFERROR(IF('_energy_holiday'!C1030="Y",'_energy_holiday'!D1030, ""), "")</f>
        <v/>
      </c>
      <c r="F1030" s="85">
        <f>IF('_energy_holiday'!C1030="N",'_energy_holiday'!D1030, " ")</f>
        <v>115813.03</v>
      </c>
    </row>
    <row r="1031">
      <c r="A1031" s="31">
        <v>16.8</v>
      </c>
      <c r="B1031" s="27">
        <f>IF('_energy_holiday'!B1031="Y",'_energy_holiday'!D1031,"")</f>
        <v>117333.445</v>
      </c>
      <c r="C1031" s="30" t="str">
        <f>IF('_energy_holiday'!B1031="N",'_energy_holiday'!D1031, "")</f>
        <v/>
      </c>
      <c r="D1031" s="31">
        <v>16.8</v>
      </c>
      <c r="E1031" s="35" t="str">
        <f>IFERROR(IF('_energy_holiday'!C1031="Y",'_energy_holiday'!D1031, ""), "")</f>
        <v/>
      </c>
      <c r="F1031" s="85">
        <f>IF('_energy_holiday'!C1031="N",'_energy_holiday'!D1031, " ")</f>
        <v>117333.445</v>
      </c>
    </row>
    <row r="1032">
      <c r="A1032" s="31">
        <v>27.4</v>
      </c>
      <c r="B1032" s="27">
        <f>IF('_energy_holiday'!B1032="Y",'_energy_holiday'!D1032,"")</f>
        <v>112633.265</v>
      </c>
      <c r="C1032" s="30" t="str">
        <f>IF('_energy_holiday'!B1032="N",'_energy_holiday'!D1032, "")</f>
        <v/>
      </c>
      <c r="D1032" s="31">
        <v>27.4</v>
      </c>
      <c r="E1032" s="35" t="str">
        <f>IFERROR(IF('_energy_holiday'!C1032="Y",'_energy_holiday'!D1032, ""), "")</f>
        <v/>
      </c>
      <c r="F1032" s="85">
        <f>IF('_energy_holiday'!C1032="N",'_energy_holiday'!D1032, " ")</f>
        <v>112633.265</v>
      </c>
    </row>
    <row r="1033">
      <c r="A1033" s="31">
        <v>21.4</v>
      </c>
      <c r="B1033" s="27">
        <f>IF('_energy_holiday'!B1033="Y",'_energy_holiday'!D1033,"")</f>
        <v>100746.42</v>
      </c>
      <c r="C1033" s="30" t="str">
        <f>IF('_energy_holiday'!B1033="N",'_energy_holiday'!D1033, "")</f>
        <v/>
      </c>
      <c r="D1033" s="31">
        <v>21.4</v>
      </c>
      <c r="E1033" s="35" t="str">
        <f>IFERROR(IF('_energy_holiday'!C1033="Y",'_energy_holiday'!D1033, ""), "")</f>
        <v/>
      </c>
      <c r="F1033" s="85">
        <f>IF('_energy_holiday'!C1033="N",'_energy_holiday'!D1033, " ")</f>
        <v>100746.42</v>
      </c>
    </row>
    <row r="1034">
      <c r="A1034" s="31">
        <v>28.6</v>
      </c>
      <c r="B1034" s="27">
        <f>IF('_energy_holiday'!B1034="Y",'_energy_holiday'!D1034,"")</f>
        <v>92182.955</v>
      </c>
      <c r="C1034" s="30" t="str">
        <f>IF('_energy_holiday'!B1034="N",'_energy_holiday'!D1034, "")</f>
        <v/>
      </c>
      <c r="D1034" s="31">
        <v>28.6</v>
      </c>
      <c r="E1034" s="35" t="str">
        <f>IFERROR(IF('_energy_holiday'!C1034="Y",'_energy_holiday'!D1034, ""), "")</f>
        <v/>
      </c>
      <c r="F1034" s="85">
        <f>IF('_energy_holiday'!C1034="N",'_energy_holiday'!D1034, " ")</f>
        <v>92182.955</v>
      </c>
    </row>
    <row r="1035">
      <c r="A1035" s="31">
        <v>17.0</v>
      </c>
      <c r="B1035" s="27">
        <f>IF('_energy_holiday'!B1035="Y",'_energy_holiday'!D1035,"")</f>
        <v>112227.65</v>
      </c>
      <c r="C1035" s="30" t="str">
        <f>IF('_energy_holiday'!B1035="N",'_energy_holiday'!D1035, "")</f>
        <v/>
      </c>
      <c r="D1035" s="31">
        <v>17.0</v>
      </c>
      <c r="E1035" s="35" t="str">
        <f>IFERROR(IF('_energy_holiday'!C1035="Y",'_energy_holiday'!D1035, ""), "")</f>
        <v/>
      </c>
      <c r="F1035" s="85">
        <f>IF('_energy_holiday'!C1035="N",'_energy_holiday'!D1035, " ")</f>
        <v>112227.65</v>
      </c>
    </row>
    <row r="1036">
      <c r="A1036" s="31">
        <v>16.4</v>
      </c>
      <c r="B1036" s="27">
        <f>IF('_energy_holiday'!B1036="Y",'_energy_holiday'!D1036,"")</f>
        <v>116179.47</v>
      </c>
      <c r="C1036" s="30" t="str">
        <f>IF('_energy_holiday'!B1036="N",'_energy_holiday'!D1036, "")</f>
        <v/>
      </c>
      <c r="D1036" s="31">
        <v>16.4</v>
      </c>
      <c r="E1036" s="35" t="str">
        <f>IFERROR(IF('_energy_holiday'!C1036="Y",'_energy_holiday'!D1036, ""), "")</f>
        <v/>
      </c>
      <c r="F1036" s="85">
        <f>IF('_energy_holiday'!C1036="N",'_energy_holiday'!D1036, " ")</f>
        <v>116179.47</v>
      </c>
    </row>
    <row r="1037">
      <c r="A1037" s="31">
        <v>18.0</v>
      </c>
      <c r="B1037" s="27" t="str">
        <f>IF('_energy_holiday'!B1037="Y",'_energy_holiday'!D1037,"")</f>
        <v/>
      </c>
      <c r="C1037" s="30" t="str">
        <f>IF('_energy_holiday'!B1037="N",'_energy_holiday'!D1037, "")</f>
        <v/>
      </c>
      <c r="D1037" s="31">
        <v>18.0</v>
      </c>
      <c r="E1037" s="35" t="str">
        <f>IFERROR(IF('_energy_holiday'!C1037="Y",'_energy_holiday'!D1037, ""), "")</f>
        <v/>
      </c>
      <c r="F1037" s="85" t="str">
        <f>IF('_energy_holiday'!C1037="N",'_energy_holiday'!D1037, " ")</f>
        <v> </v>
      </c>
    </row>
    <row r="1038">
      <c r="A1038" s="31">
        <v>17.4</v>
      </c>
      <c r="B1038" s="27" t="str">
        <f>IF('_energy_holiday'!B1038="Y",'_energy_holiday'!D1038,"")</f>
        <v/>
      </c>
      <c r="C1038" s="30" t="str">
        <f>IF('_energy_holiday'!B1038="N",'_energy_holiday'!D1038, "")</f>
        <v/>
      </c>
      <c r="D1038" s="31">
        <v>17.4</v>
      </c>
      <c r="E1038" s="35" t="str">
        <f>IFERROR(IF('_energy_holiday'!C1038="Y",'_energy_holiday'!D1038, ""), "")</f>
        <v/>
      </c>
      <c r="F1038" s="85" t="str">
        <f>IF('_energy_holiday'!C1038="N",'_energy_holiday'!D1038, " ")</f>
        <v> </v>
      </c>
    </row>
    <row r="1039">
      <c r="A1039" s="31">
        <v>16.6</v>
      </c>
      <c r="B1039" s="27" t="str">
        <f>IF('_energy_holiday'!B1039="Y",'_energy_holiday'!D1039,"")</f>
        <v/>
      </c>
      <c r="C1039" s="30" t="str">
        <f>IF('_energy_holiday'!B1039="N",'_energy_holiday'!D1039, "")</f>
        <v/>
      </c>
      <c r="D1039" s="31">
        <v>16.6</v>
      </c>
      <c r="E1039" s="35" t="str">
        <f>IFERROR(IF('_energy_holiday'!C1039="Y",'_energy_holiday'!D1039, ""), "")</f>
        <v/>
      </c>
      <c r="F1039" s="85" t="str">
        <f>IF('_energy_holiday'!C1039="N",'_energy_holiday'!D1039, " ")</f>
        <v> </v>
      </c>
    </row>
    <row r="1040">
      <c r="A1040" s="31">
        <v>15.8</v>
      </c>
      <c r="B1040" s="27" t="str">
        <f>IF('_energy_holiday'!B1040="Y",'_energy_holiday'!D1040,"")</f>
        <v/>
      </c>
      <c r="C1040" s="30" t="str">
        <f>IF('_energy_holiday'!B1040="N",'_energy_holiday'!D1040, "")</f>
        <v/>
      </c>
      <c r="D1040" s="31">
        <v>15.8</v>
      </c>
      <c r="E1040" s="35" t="str">
        <f>IFERROR(IF('_energy_holiday'!C1040="Y",'_energy_holiday'!D1040, ""), "")</f>
        <v/>
      </c>
      <c r="F1040" s="85" t="str">
        <f>IF('_energy_holiday'!C1040="N",'_energy_holiday'!D1040, " ")</f>
        <v> </v>
      </c>
    </row>
    <row r="1041">
      <c r="A1041" s="31">
        <v>17.6</v>
      </c>
      <c r="B1041" s="27" t="str">
        <f>IF('_energy_holiday'!B1041="Y",'_energy_holiday'!D1041,"")</f>
        <v/>
      </c>
      <c r="C1041" s="30" t="str">
        <f>IF('_energy_holiday'!B1041="N",'_energy_holiday'!D1041, "")</f>
        <v/>
      </c>
      <c r="D1041" s="31">
        <v>17.6</v>
      </c>
      <c r="E1041" s="35" t="str">
        <f>IFERROR(IF('_energy_holiday'!C1041="Y",'_energy_holiday'!D1041, ""), "")</f>
        <v/>
      </c>
      <c r="F1041" s="85" t="str">
        <f>IF('_energy_holiday'!C1041="N",'_energy_holiday'!D1041, " ")</f>
        <v> </v>
      </c>
    </row>
    <row r="1042">
      <c r="A1042" s="31">
        <v>16.1</v>
      </c>
      <c r="B1042" s="27" t="str">
        <f>IF('_energy_holiday'!B1042="Y",'_energy_holiday'!D1042,"")</f>
        <v/>
      </c>
      <c r="C1042" s="30" t="str">
        <f>IF('_energy_holiday'!B1042="N",'_energy_holiday'!D1042, "")</f>
        <v/>
      </c>
      <c r="D1042" s="31">
        <v>16.1</v>
      </c>
      <c r="E1042" s="35" t="str">
        <f>IFERROR(IF('_energy_holiday'!C1042="Y",'_energy_holiday'!D1042, ""), "")</f>
        <v/>
      </c>
      <c r="F1042" s="85" t="str">
        <f>IF('_energy_holiday'!C1042="N",'_energy_holiday'!D1042, " ")</f>
        <v> </v>
      </c>
    </row>
    <row r="1043">
      <c r="A1043" s="31">
        <v>15.8</v>
      </c>
      <c r="B1043" s="27" t="str">
        <f>IF('_energy_holiday'!B1043="Y",'_energy_holiday'!D1043,"")</f>
        <v/>
      </c>
      <c r="C1043" s="30" t="str">
        <f>IF('_energy_holiday'!B1043="N",'_energy_holiday'!D1043, "")</f>
        <v/>
      </c>
      <c r="D1043" s="31">
        <v>15.8</v>
      </c>
      <c r="E1043" s="35" t="str">
        <f>IFERROR(IF('_energy_holiday'!C1043="Y",'_energy_holiday'!D1043, ""), "")</f>
        <v/>
      </c>
      <c r="F1043" s="85" t="str">
        <f>IF('_energy_holiday'!C1043="N",'_energy_holiday'!D1043, " ")</f>
        <v> </v>
      </c>
    </row>
    <row r="1044">
      <c r="A1044" s="31">
        <v>16.9</v>
      </c>
      <c r="B1044" s="27" t="str">
        <f>IF('_energy_holiday'!B1044="Y",'_energy_holiday'!D1044,"")</f>
        <v/>
      </c>
      <c r="C1044" s="30" t="str">
        <f>IF('_energy_holiday'!B1044="N",'_energy_holiday'!D1044, "")</f>
        <v/>
      </c>
      <c r="D1044" s="31">
        <v>16.9</v>
      </c>
      <c r="E1044" s="35" t="str">
        <f>IFERROR(IF('_energy_holiday'!C1044="Y",'_energy_holiday'!D1044, ""), "")</f>
        <v/>
      </c>
      <c r="F1044" s="85" t="str">
        <f>IF('_energy_holiday'!C1044="N",'_energy_holiday'!D1044, " ")</f>
        <v> </v>
      </c>
    </row>
    <row r="1045">
      <c r="A1045" s="31">
        <v>21.8</v>
      </c>
      <c r="B1045" s="27" t="str">
        <f>IF('_energy_holiday'!B1045="Y",'_energy_holiday'!D1045,"")</f>
        <v/>
      </c>
      <c r="C1045" s="30" t="str">
        <f>IF('_energy_holiday'!B1045="N",'_energy_holiday'!D1045, "")</f>
        <v/>
      </c>
      <c r="D1045" s="31">
        <v>21.8</v>
      </c>
      <c r="E1045" s="35" t="str">
        <f>IFERROR(IF('_energy_holiday'!C1045="Y",'_energy_holiday'!D1045, ""), "")</f>
        <v/>
      </c>
      <c r="F1045" s="85" t="str">
        <f>IF('_energy_holiday'!C1045="N",'_energy_holiday'!D1045, " ")</f>
        <v> </v>
      </c>
    </row>
    <row r="1046">
      <c r="A1046" s="31">
        <v>27.2</v>
      </c>
      <c r="B1046" s="27" t="str">
        <f>IF('_energy_holiday'!B1046="Y",'_energy_holiday'!D1046,"")</f>
        <v/>
      </c>
      <c r="C1046" s="30" t="str">
        <f>IF('_energy_holiday'!B1046="N",'_energy_holiday'!D1046, "")</f>
        <v/>
      </c>
      <c r="D1046" s="31">
        <v>27.2</v>
      </c>
      <c r="E1046" s="35" t="str">
        <f>IFERROR(IF('_energy_holiday'!C1046="Y",'_energy_holiday'!D1046, ""), "")</f>
        <v/>
      </c>
      <c r="F1046" s="85" t="str">
        <f>IF('_energy_holiday'!C1046="N",'_energy_holiday'!D1046, " ")</f>
        <v> </v>
      </c>
    </row>
    <row r="1047">
      <c r="A1047" s="31">
        <v>24.7</v>
      </c>
      <c r="B1047" s="27">
        <f>IF('_energy_holiday'!B1047="Y",'_energy_holiday'!D1047,"")</f>
        <v>104194.345</v>
      </c>
      <c r="C1047" s="30" t="str">
        <f>IF('_energy_holiday'!B1047="N",'_energy_holiday'!D1047, "")</f>
        <v/>
      </c>
      <c r="D1047" s="31">
        <v>24.7</v>
      </c>
      <c r="E1047" s="35" t="str">
        <f>IFERROR(IF('_energy_holiday'!C1047="Y",'_energy_holiday'!D1047, ""), "")</f>
        <v/>
      </c>
      <c r="F1047" s="85">
        <f>IF('_energy_holiday'!C1047="N",'_energy_holiday'!D1047, " ")</f>
        <v>104194.345</v>
      </c>
    </row>
    <row r="1048">
      <c r="A1048" s="31">
        <v>23.3</v>
      </c>
      <c r="B1048" s="27">
        <f>IF('_energy_holiday'!B1048="Y",'_energy_holiday'!D1048,"")</f>
        <v>98774.235</v>
      </c>
      <c r="C1048" s="30" t="str">
        <f>IF('_energy_holiday'!B1048="N",'_energy_holiday'!D1048, "")</f>
        <v/>
      </c>
      <c r="D1048" s="31">
        <v>23.3</v>
      </c>
      <c r="E1048" s="35" t="str">
        <f>IFERROR(IF('_energy_holiday'!C1048="Y",'_energy_holiday'!D1048, ""), "")</f>
        <v/>
      </c>
      <c r="F1048" s="85">
        <f>IF('_energy_holiday'!C1048="N",'_energy_holiday'!D1048, " ")</f>
        <v>98774.235</v>
      </c>
    </row>
    <row r="1049">
      <c r="A1049" s="31">
        <v>33.0</v>
      </c>
      <c r="B1049" s="27">
        <f>IF('_energy_holiday'!B1049="Y",'_energy_holiday'!D1049,"")</f>
        <v>125795.84</v>
      </c>
      <c r="C1049" s="30" t="str">
        <f>IF('_energy_holiday'!B1049="N",'_energy_holiday'!D1049, "")</f>
        <v/>
      </c>
      <c r="D1049" s="31">
        <v>33.0</v>
      </c>
      <c r="E1049" s="35" t="str">
        <f>IFERROR(IF('_energy_holiday'!C1049="Y",'_energy_holiday'!D1049, ""), "")</f>
        <v/>
      </c>
      <c r="F1049" s="85">
        <f>IF('_energy_holiday'!C1049="N",'_energy_holiday'!D1049, " ")</f>
        <v>125795.84</v>
      </c>
    </row>
    <row r="1050">
      <c r="A1050" s="31">
        <v>33.9</v>
      </c>
      <c r="B1050" s="27">
        <f>IF('_energy_holiday'!B1050="Y",'_energy_holiday'!D1050,"")</f>
        <v>135420.82</v>
      </c>
      <c r="C1050" s="30" t="str">
        <f>IF('_energy_holiday'!B1050="N",'_energy_holiday'!D1050, "")</f>
        <v/>
      </c>
      <c r="D1050" s="31">
        <v>33.9</v>
      </c>
      <c r="E1050" s="35" t="str">
        <f>IFERROR(IF('_energy_holiday'!C1050="Y",'_energy_holiday'!D1050, ""), "")</f>
        <v/>
      </c>
      <c r="F1050" s="85">
        <f>IF('_energy_holiday'!C1050="N",'_energy_holiday'!D1050, " ")</f>
        <v>135420.82</v>
      </c>
    </row>
    <row r="1051">
      <c r="A1051" s="31">
        <v>31.4</v>
      </c>
      <c r="B1051" s="27">
        <f>IF('_energy_holiday'!B1051="Y",'_energy_holiday'!D1051,"")</f>
        <v>130385.05</v>
      </c>
      <c r="C1051" s="30" t="str">
        <f>IF('_energy_holiday'!B1051="N",'_energy_holiday'!D1051, "")</f>
        <v/>
      </c>
      <c r="D1051" s="31">
        <v>31.4</v>
      </c>
      <c r="E1051" s="35" t="str">
        <f>IFERROR(IF('_energy_holiday'!C1051="Y",'_energy_holiday'!D1051, ""), "")</f>
        <v/>
      </c>
      <c r="F1051" s="85">
        <f>IF('_energy_holiday'!C1051="N",'_energy_holiday'!D1051, " ")</f>
        <v>130385.05</v>
      </c>
    </row>
    <row r="1052">
      <c r="A1052" s="31">
        <v>21.3</v>
      </c>
      <c r="B1052" s="27">
        <f>IF('_energy_holiday'!B1052="Y",'_energy_holiday'!D1052,"")</f>
        <v>116715.965</v>
      </c>
      <c r="C1052" s="30" t="str">
        <f>IF('_energy_holiday'!B1052="N",'_energy_holiday'!D1052, "")</f>
        <v/>
      </c>
      <c r="D1052" s="31">
        <v>21.3</v>
      </c>
      <c r="E1052" s="35" t="str">
        <f>IFERROR(IF('_energy_holiday'!C1052="Y",'_energy_holiday'!D1052, ""), "")</f>
        <v/>
      </c>
      <c r="F1052" s="85">
        <f>IF('_energy_holiday'!C1052="N",'_energy_holiday'!D1052, " ")</f>
        <v>116715.965</v>
      </c>
    </row>
    <row r="1053">
      <c r="A1053" s="31">
        <v>26.8</v>
      </c>
      <c r="B1053" s="27">
        <f>IF('_energy_holiday'!B1053="Y",'_energy_holiday'!D1053,"")</f>
        <v>117797.62</v>
      </c>
      <c r="C1053" s="30" t="str">
        <f>IF('_energy_holiday'!B1053="N",'_energy_holiday'!D1053, "")</f>
        <v/>
      </c>
      <c r="D1053" s="31">
        <v>26.8</v>
      </c>
      <c r="E1053" s="35" t="str">
        <f>IFERROR(IF('_energy_holiday'!C1053="Y",'_energy_holiday'!D1053, ""), "")</f>
        <v/>
      </c>
      <c r="F1053" s="85">
        <f>IF('_energy_holiday'!C1053="N",'_energy_holiday'!D1053, " ")</f>
        <v>117797.62</v>
      </c>
    </row>
    <row r="1054">
      <c r="A1054" s="31">
        <v>28.1</v>
      </c>
      <c r="B1054" s="27">
        <f>IF('_energy_holiday'!B1054="Y",'_energy_holiday'!D1054,"")</f>
        <v>106730.21</v>
      </c>
      <c r="C1054" s="30" t="str">
        <f>IF('_energy_holiday'!B1054="N",'_energy_holiday'!D1054, "")</f>
        <v/>
      </c>
      <c r="D1054" s="31">
        <v>28.1</v>
      </c>
      <c r="E1054" s="35" t="str">
        <f>IFERROR(IF('_energy_holiday'!C1054="Y",'_energy_holiday'!D1054, ""), "")</f>
        <v/>
      </c>
      <c r="F1054" s="85">
        <f>IF('_energy_holiday'!C1054="N",'_energy_holiday'!D1054, " ")</f>
        <v>106730.21</v>
      </c>
    </row>
    <row r="1055">
      <c r="A1055" s="31">
        <v>29.3</v>
      </c>
      <c r="B1055" s="27">
        <f>IF('_energy_holiday'!B1055="Y",'_energy_holiday'!D1055,"")</f>
        <v>101256.78</v>
      </c>
      <c r="C1055" s="30" t="str">
        <f>IF('_energy_holiday'!B1055="N",'_energy_holiday'!D1055, "")</f>
        <v/>
      </c>
      <c r="D1055" s="31">
        <v>29.3</v>
      </c>
      <c r="E1055" s="35" t="str">
        <f>IFERROR(IF('_energy_holiday'!C1055="Y",'_energy_holiday'!D1055, ""), "")</f>
        <v/>
      </c>
      <c r="F1055" s="85">
        <f>IF('_energy_holiday'!C1055="N",'_energy_holiday'!D1055, " ")</f>
        <v>101256.78</v>
      </c>
    </row>
    <row r="1056">
      <c r="A1056" s="31">
        <v>30.8</v>
      </c>
      <c r="B1056" s="27">
        <f>IF('_energy_holiday'!B1056="Y",'_energy_holiday'!D1056,"")</f>
        <v>128658.27</v>
      </c>
      <c r="C1056" s="30" t="str">
        <f>IF('_energy_holiday'!B1056="N",'_energy_holiday'!D1056, "")</f>
        <v/>
      </c>
      <c r="D1056" s="31">
        <v>30.8</v>
      </c>
      <c r="E1056" s="35" t="str">
        <f>IFERROR(IF('_energy_holiday'!C1056="Y",'_energy_holiday'!D1056, ""), "")</f>
        <v/>
      </c>
      <c r="F1056" s="85">
        <f>IF('_energy_holiday'!C1056="N",'_energy_holiday'!D1056, " ")</f>
        <v>128658.27</v>
      </c>
    </row>
    <row r="1057">
      <c r="A1057" s="31">
        <v>32.9</v>
      </c>
      <c r="B1057" s="27">
        <f>IF('_energy_holiday'!B1057="Y",'_energy_holiday'!D1057,"")</f>
        <v>137151.495</v>
      </c>
      <c r="C1057" s="30" t="str">
        <f>IF('_energy_holiday'!B1057="N",'_energy_holiday'!D1057, "")</f>
        <v/>
      </c>
      <c r="D1057" s="31">
        <v>32.9</v>
      </c>
      <c r="E1057" s="35" t="str">
        <f>IFERROR(IF('_energy_holiday'!C1057="Y",'_energy_holiday'!D1057, ""), "")</f>
        <v/>
      </c>
      <c r="F1057" s="85">
        <f>IF('_energy_holiday'!C1057="N",'_energy_holiday'!D1057, " ")</f>
        <v>137151.495</v>
      </c>
    </row>
    <row r="1058">
      <c r="A1058" s="31">
        <v>32.6</v>
      </c>
      <c r="B1058" s="27">
        <f>IF('_energy_holiday'!B1058="Y",'_energy_holiday'!D1058,"")</f>
        <v>138882.25</v>
      </c>
      <c r="C1058" s="30" t="str">
        <f>IF('_energy_holiday'!B1058="N",'_energy_holiday'!D1058, "")</f>
        <v/>
      </c>
      <c r="D1058" s="31">
        <v>32.6</v>
      </c>
      <c r="E1058" s="35" t="str">
        <f>IFERROR(IF('_energy_holiday'!C1058="Y",'_energy_holiday'!D1058, ""), "")</f>
        <v/>
      </c>
      <c r="F1058" s="85">
        <f>IF('_energy_holiday'!C1058="N",'_energy_holiday'!D1058, " ")</f>
        <v>138882.25</v>
      </c>
    </row>
    <row r="1059">
      <c r="A1059" s="31">
        <v>31.9</v>
      </c>
      <c r="B1059" s="27">
        <f>IF('_energy_holiday'!B1059="Y",'_energy_holiday'!D1059,"")</f>
        <v>135162.115</v>
      </c>
      <c r="C1059" s="30" t="str">
        <f>IF('_energy_holiday'!B1059="N",'_energy_holiday'!D1059, "")</f>
        <v/>
      </c>
      <c r="D1059" s="31">
        <v>31.9</v>
      </c>
      <c r="E1059" s="35" t="str">
        <f>IFERROR(IF('_energy_holiday'!C1059="Y",'_energy_holiday'!D1059, ""), "")</f>
        <v/>
      </c>
      <c r="F1059" s="85">
        <f>IF('_energy_holiday'!C1059="N",'_energy_holiday'!D1059, " ")</f>
        <v>135162.115</v>
      </c>
    </row>
    <row r="1060">
      <c r="A1060" s="31">
        <v>30.7</v>
      </c>
      <c r="B1060" s="27">
        <f>IF('_energy_holiday'!B1060="Y",'_energy_holiday'!D1060,"")</f>
        <v>133951.29</v>
      </c>
      <c r="C1060" s="30" t="str">
        <f>IF('_energy_holiday'!B1060="N",'_energy_holiday'!D1060, "")</f>
        <v/>
      </c>
      <c r="D1060" s="31">
        <v>30.7</v>
      </c>
      <c r="E1060" s="35" t="str">
        <f>IFERROR(IF('_energy_holiday'!C1060="Y",'_energy_holiday'!D1060, ""), "")</f>
        <v/>
      </c>
      <c r="F1060" s="85">
        <f>IF('_energy_holiday'!C1060="N",'_energy_holiday'!D1060, " ")</f>
        <v>133951.29</v>
      </c>
    </row>
    <row r="1061">
      <c r="A1061" s="31">
        <v>32.5</v>
      </c>
      <c r="B1061" s="27">
        <f>IF('_energy_holiday'!B1061="Y",'_energy_holiday'!D1061,"")</f>
        <v>121219.595</v>
      </c>
      <c r="C1061" s="30" t="str">
        <f>IF('_energy_holiday'!B1061="N",'_energy_holiday'!D1061, "")</f>
        <v/>
      </c>
      <c r="D1061" s="31">
        <v>32.5</v>
      </c>
      <c r="E1061" s="35" t="str">
        <f>IFERROR(IF('_energy_holiday'!C1061="Y",'_energy_holiday'!D1061, ""), "")</f>
        <v/>
      </c>
      <c r="F1061" s="85">
        <f>IF('_energy_holiday'!C1061="N",'_energy_holiday'!D1061, " ")</f>
        <v>121219.595</v>
      </c>
    </row>
    <row r="1062">
      <c r="A1062" s="31">
        <v>28.3</v>
      </c>
      <c r="B1062" s="27">
        <f>IF('_energy_holiday'!B1062="Y",'_energy_holiday'!D1062,"")</f>
        <v>108717.875</v>
      </c>
      <c r="C1062" s="30" t="str">
        <f>IF('_energy_holiday'!B1062="N",'_energy_holiday'!D1062, "")</f>
        <v/>
      </c>
      <c r="D1062" s="31">
        <v>28.3</v>
      </c>
      <c r="E1062" s="35" t="str">
        <f>IFERROR(IF('_energy_holiday'!C1062="Y",'_energy_holiday'!D1062, ""), "")</f>
        <v/>
      </c>
      <c r="F1062" s="85">
        <f>IF('_energy_holiday'!C1062="N",'_energy_holiday'!D1062, " ")</f>
        <v>108717.875</v>
      </c>
    </row>
    <row r="1063">
      <c r="A1063" s="31">
        <v>21.2</v>
      </c>
      <c r="B1063" s="27">
        <f>IF('_energy_holiday'!B1063="Y",'_energy_holiday'!D1063,"")</f>
        <v>115429.005</v>
      </c>
      <c r="C1063" s="30" t="str">
        <f>IF('_energy_holiday'!B1063="N",'_energy_holiday'!D1063, "")</f>
        <v/>
      </c>
      <c r="D1063" s="31">
        <v>21.2</v>
      </c>
      <c r="E1063" s="35" t="str">
        <f>IFERROR(IF('_energy_holiday'!C1063="Y",'_energy_holiday'!D1063, ""), "")</f>
        <v/>
      </c>
      <c r="F1063" s="85">
        <f>IF('_energy_holiday'!C1063="N",'_energy_holiday'!D1063, " ")</f>
        <v>115429.005</v>
      </c>
    </row>
    <row r="1064">
      <c r="A1064" s="31">
        <v>31.0</v>
      </c>
      <c r="B1064" s="27">
        <f>IF('_energy_holiday'!B1064="Y",'_energy_holiday'!D1064,"")</f>
        <v>129798.47</v>
      </c>
      <c r="C1064" s="30" t="str">
        <f>IF('_energy_holiday'!B1064="N",'_energy_holiday'!D1064, "")</f>
        <v/>
      </c>
      <c r="D1064" s="31">
        <v>31.0</v>
      </c>
      <c r="E1064" s="35" t="str">
        <f>IFERROR(IF('_energy_holiday'!C1064="Y",'_energy_holiday'!D1064, ""), "")</f>
        <v/>
      </c>
      <c r="F1064" s="85">
        <f>IF('_energy_holiday'!C1064="N",'_energy_holiday'!D1064, " ")</f>
        <v>129798.47</v>
      </c>
    </row>
    <row r="1065">
      <c r="A1065" s="31">
        <v>35.8</v>
      </c>
      <c r="B1065" s="27">
        <f>IF('_energy_holiday'!B1065="Y",'_energy_holiday'!D1065,"")</f>
        <v>151730.95</v>
      </c>
      <c r="C1065" s="30" t="str">
        <f>IF('_energy_holiday'!B1065="N",'_energy_holiday'!D1065, "")</f>
        <v/>
      </c>
      <c r="D1065" s="31">
        <v>35.8</v>
      </c>
      <c r="E1065" s="35" t="str">
        <f>IFERROR(IF('_energy_holiday'!C1065="Y",'_energy_holiday'!D1065, ""), "")</f>
        <v/>
      </c>
      <c r="F1065" s="85">
        <f>IF('_energy_holiday'!C1065="N",'_energy_holiday'!D1065, " ")</f>
        <v>151730.95</v>
      </c>
    </row>
    <row r="1066">
      <c r="A1066" s="31">
        <v>34.9</v>
      </c>
      <c r="B1066" s="27">
        <f>IF('_energy_holiday'!B1066="Y",'_energy_holiday'!D1066,"")</f>
        <v>154632.335</v>
      </c>
      <c r="C1066" s="30" t="str">
        <f>IF('_energy_holiday'!B1066="N",'_energy_holiday'!D1066, "")</f>
        <v/>
      </c>
      <c r="D1066" s="31">
        <v>34.9</v>
      </c>
      <c r="E1066" s="35" t="str">
        <f>IFERROR(IF('_energy_holiday'!C1066="Y",'_energy_holiday'!D1066, ""), "")</f>
        <v/>
      </c>
      <c r="F1066" s="85">
        <f>IF('_energy_holiday'!C1066="N",'_energy_holiday'!D1066, " ")</f>
        <v>154632.335</v>
      </c>
    </row>
    <row r="1067">
      <c r="A1067" s="31">
        <v>23.5</v>
      </c>
      <c r="B1067" s="27" t="str">
        <f>IF('_energy_holiday'!B1067="Y",'_energy_holiday'!D1067,"")</f>
        <v/>
      </c>
      <c r="C1067" s="30" t="str">
        <f>IF('_energy_holiday'!B1067="N",'_energy_holiday'!D1067, "")</f>
        <v/>
      </c>
      <c r="D1067" s="31">
        <v>23.5</v>
      </c>
      <c r="E1067" s="35" t="str">
        <f>IFERROR(IF('_energy_holiday'!C1067="Y",'_energy_holiday'!D1067, ""), "")</f>
        <v/>
      </c>
      <c r="F1067" s="85" t="str">
        <f>IF('_energy_holiday'!C1067="N",'_energy_holiday'!D1067, " ")</f>
        <v> </v>
      </c>
    </row>
    <row r="1068">
      <c r="A1068" s="31">
        <v>16.4</v>
      </c>
      <c r="B1068" s="27" t="str">
        <f>IF('_energy_holiday'!B1068="Y",'_energy_holiday'!D1068,"")</f>
        <v/>
      </c>
      <c r="C1068" s="30" t="str">
        <f>IF('_energy_holiday'!B1068="N",'_energy_holiday'!D1068, "")</f>
        <v/>
      </c>
      <c r="D1068" s="31">
        <v>16.4</v>
      </c>
      <c r="E1068" s="35" t="str">
        <f>IFERROR(IF('_energy_holiday'!C1068="Y",'_energy_holiday'!D1068, ""), "")</f>
        <v/>
      </c>
      <c r="F1068" s="85" t="str">
        <f>IF('_energy_holiday'!C1068="N",'_energy_holiday'!D1068, " ")</f>
        <v> </v>
      </c>
    </row>
    <row r="1069">
      <c r="A1069" s="31">
        <v>17.1</v>
      </c>
      <c r="B1069" s="27" t="str">
        <f>IF('_energy_holiday'!B1069="Y",'_energy_holiday'!D1069,"")</f>
        <v/>
      </c>
      <c r="C1069" s="30" t="str">
        <f>IF('_energy_holiday'!B1069="N",'_energy_holiday'!D1069, "")</f>
        <v/>
      </c>
      <c r="D1069" s="31">
        <v>17.1</v>
      </c>
      <c r="E1069" s="35" t="str">
        <f>IFERROR(IF('_energy_holiday'!C1069="Y",'_energy_holiday'!D1069, ""), "")</f>
        <v/>
      </c>
      <c r="F1069" s="85" t="str">
        <f>IF('_energy_holiday'!C1069="N",'_energy_holiday'!D1069, " ")</f>
        <v> </v>
      </c>
    </row>
    <row r="1070">
      <c r="A1070" s="31">
        <v>17.5</v>
      </c>
      <c r="B1070" s="27" t="str">
        <f>IF('_energy_holiday'!B1070="Y",'_energy_holiday'!D1070,"")</f>
        <v/>
      </c>
      <c r="C1070" s="30" t="str">
        <f>IF('_energy_holiday'!B1070="N",'_energy_holiday'!D1070, "")</f>
        <v/>
      </c>
      <c r="D1070" s="31">
        <v>17.5</v>
      </c>
      <c r="E1070" s="35" t="str">
        <f>IFERROR(IF('_energy_holiday'!C1070="Y",'_energy_holiday'!D1070, ""), "")</f>
        <v/>
      </c>
      <c r="F1070" s="85" t="str">
        <f>IF('_energy_holiday'!C1070="N",'_energy_holiday'!D1070, " ")</f>
        <v> </v>
      </c>
    </row>
    <row r="1071">
      <c r="A1071" s="31">
        <v>22.8</v>
      </c>
      <c r="B1071" s="27" t="str">
        <f>IF('_energy_holiday'!B1071="Y",'_energy_holiday'!D1071,"")</f>
        <v/>
      </c>
      <c r="C1071" s="30" t="str">
        <f>IF('_energy_holiday'!B1071="N",'_energy_holiday'!D1071, "")</f>
        <v/>
      </c>
      <c r="D1071" s="31">
        <v>22.8</v>
      </c>
      <c r="E1071" s="35" t="str">
        <f>IFERROR(IF('_energy_holiday'!C1071="Y",'_energy_holiday'!D1071, ""), "")</f>
        <v/>
      </c>
      <c r="F1071" s="85" t="str">
        <f>IF('_energy_holiday'!C1071="N",'_energy_holiday'!D1071, " ")</f>
        <v> </v>
      </c>
    </row>
    <row r="1072">
      <c r="A1072" s="31">
        <v>21.3</v>
      </c>
      <c r="B1072" s="27" t="str">
        <f>IF('_energy_holiday'!B1072="Y",'_energy_holiday'!D1072,"")</f>
        <v/>
      </c>
      <c r="C1072" s="30" t="str">
        <f>IF('_energy_holiday'!B1072="N",'_energy_holiday'!D1072, "")</f>
        <v/>
      </c>
      <c r="D1072" s="31">
        <v>21.3</v>
      </c>
      <c r="E1072" s="35" t="str">
        <f>IFERROR(IF('_energy_holiday'!C1072="Y",'_energy_holiday'!D1072, ""), "")</f>
        <v/>
      </c>
      <c r="F1072" s="85" t="str">
        <f>IF('_energy_holiday'!C1072="N",'_energy_holiday'!D1072, " ")</f>
        <v> </v>
      </c>
    </row>
    <row r="1073">
      <c r="A1073" s="31">
        <v>21.9</v>
      </c>
      <c r="B1073" s="27" t="str">
        <f>IF('_energy_holiday'!B1073="Y",'_energy_holiday'!D1073,"")</f>
        <v/>
      </c>
      <c r="C1073" s="30" t="str">
        <f>IF('_energy_holiday'!B1073="N",'_energy_holiday'!D1073, "")</f>
        <v/>
      </c>
      <c r="D1073" s="31">
        <v>21.9</v>
      </c>
      <c r="E1073" s="35" t="str">
        <f>IFERROR(IF('_energy_holiday'!C1073="Y",'_energy_holiday'!D1073, ""), "")</f>
        <v/>
      </c>
      <c r="F1073" s="85" t="str">
        <f>IF('_energy_holiday'!C1073="N",'_energy_holiday'!D1073, " ")</f>
        <v> </v>
      </c>
    </row>
    <row r="1074">
      <c r="A1074" s="31">
        <v>18.7</v>
      </c>
      <c r="B1074" s="27" t="str">
        <f>IF('_energy_holiday'!B1074="Y",'_energy_holiday'!D1074,"")</f>
        <v/>
      </c>
      <c r="C1074" s="30" t="str">
        <f>IF('_energy_holiday'!B1074="N",'_energy_holiday'!D1074, "")</f>
        <v/>
      </c>
      <c r="D1074" s="31">
        <v>18.7</v>
      </c>
      <c r="E1074" s="35" t="str">
        <f>IFERROR(IF('_energy_holiday'!C1074="Y",'_energy_holiday'!D1074, ""), "")</f>
        <v/>
      </c>
      <c r="F1074" s="85" t="str">
        <f>IF('_energy_holiday'!C1074="N",'_energy_holiday'!D1074, " ")</f>
        <v> </v>
      </c>
    </row>
    <row r="1075">
      <c r="A1075" s="31">
        <v>23.0</v>
      </c>
      <c r="B1075" s="27" t="str">
        <f>IF('_energy_holiday'!B1075="Y",'_energy_holiday'!D1075,"")</f>
        <v/>
      </c>
      <c r="C1075" s="30" t="str">
        <f>IF('_energy_holiday'!B1075="N",'_energy_holiday'!D1075, "")</f>
        <v/>
      </c>
      <c r="D1075" s="31">
        <v>23.0</v>
      </c>
      <c r="E1075" s="35" t="str">
        <f>IFERROR(IF('_energy_holiday'!C1075="Y",'_energy_holiday'!D1075, ""), "")</f>
        <v/>
      </c>
      <c r="F1075" s="85" t="str">
        <f>IF('_energy_holiday'!C1075="N",'_energy_holiday'!D1075, " ")</f>
        <v> </v>
      </c>
    </row>
    <row r="1076">
      <c r="A1076" s="31">
        <v>22.2</v>
      </c>
      <c r="B1076" s="27" t="str">
        <f>IF('_energy_holiday'!B1076="Y",'_energy_holiday'!D1076,"")</f>
        <v/>
      </c>
      <c r="C1076" s="30" t="str">
        <f>IF('_energy_holiday'!B1076="N",'_energy_holiday'!D1076, "")</f>
        <v/>
      </c>
      <c r="D1076" s="31">
        <v>22.2</v>
      </c>
      <c r="E1076" s="35" t="str">
        <f>IFERROR(IF('_energy_holiday'!C1076="Y",'_energy_holiday'!D1076, ""), "")</f>
        <v/>
      </c>
      <c r="F1076" s="85" t="str">
        <f>IF('_energy_holiday'!C1076="N",'_energy_holiday'!D1076, " ")</f>
        <v> </v>
      </c>
    </row>
    <row r="1077">
      <c r="A1077" s="31">
        <v>20.7</v>
      </c>
      <c r="B1077" s="27" t="str">
        <f>IF('_energy_holiday'!B1077="Y",'_energy_holiday'!D1077,"")</f>
        <v/>
      </c>
      <c r="C1077" s="30" t="str">
        <f>IF('_energy_holiday'!B1077="N",'_energy_holiday'!D1077, "")</f>
        <v/>
      </c>
      <c r="D1077" s="31">
        <v>20.7</v>
      </c>
      <c r="E1077" s="35" t="str">
        <f>IFERROR(IF('_energy_holiday'!C1077="Y",'_energy_holiday'!D1077, ""), "")</f>
        <v/>
      </c>
      <c r="F1077" s="85" t="str">
        <f>IF('_energy_holiday'!C1077="N",'_energy_holiday'!D1077, " ")</f>
        <v> </v>
      </c>
    </row>
    <row r="1078">
      <c r="A1078" s="31">
        <v>26.4</v>
      </c>
      <c r="B1078" s="27">
        <f>IF('_energy_holiday'!B1078="Y",'_energy_holiday'!D1078,"")</f>
        <v>121945.175</v>
      </c>
      <c r="C1078" s="30" t="str">
        <f>IF('_energy_holiday'!B1078="N",'_energy_holiday'!D1078, "")</f>
        <v/>
      </c>
      <c r="D1078" s="31">
        <v>26.4</v>
      </c>
      <c r="E1078" s="35" t="str">
        <f>IFERROR(IF('_energy_holiday'!C1078="Y",'_energy_holiday'!D1078, ""), "")</f>
        <v/>
      </c>
      <c r="F1078" s="85">
        <f>IF('_energy_holiday'!C1078="N",'_energy_holiday'!D1078, " ")</f>
        <v>121945.175</v>
      </c>
    </row>
    <row r="1079">
      <c r="A1079" s="31">
        <v>37.6</v>
      </c>
      <c r="B1079" s="27">
        <f>IF('_energy_holiday'!B1079="Y",'_energy_holiday'!D1079,"")</f>
        <v>146933.095</v>
      </c>
      <c r="C1079" s="30" t="str">
        <f>IF('_energy_holiday'!B1079="N",'_energy_holiday'!D1079, "")</f>
        <v/>
      </c>
      <c r="D1079" s="31">
        <v>37.6</v>
      </c>
      <c r="E1079" s="35" t="str">
        <f>IFERROR(IF('_energy_holiday'!C1079="Y",'_energy_holiday'!D1079, ""), "")</f>
        <v/>
      </c>
      <c r="F1079" s="85">
        <f>IF('_energy_holiday'!C1079="N",'_energy_holiday'!D1079, " ")</f>
        <v>146933.095</v>
      </c>
    </row>
    <row r="1080">
      <c r="A1080" s="31">
        <v>23.1</v>
      </c>
      <c r="B1080" s="27">
        <f>IF('_energy_holiday'!B1080="Y",'_energy_holiday'!D1080,"")</f>
        <v>129280.81</v>
      </c>
      <c r="C1080" s="30" t="str">
        <f>IF('_energy_holiday'!B1080="N",'_energy_holiday'!D1080, "")</f>
        <v/>
      </c>
      <c r="D1080" s="31">
        <v>23.1</v>
      </c>
      <c r="E1080" s="35" t="str">
        <f>IFERROR(IF('_energy_holiday'!C1080="Y",'_energy_holiday'!D1080, ""), "")</f>
        <v/>
      </c>
      <c r="F1080" s="85">
        <f>IF('_energy_holiday'!C1080="N",'_energy_holiday'!D1080, " ")</f>
        <v>129280.81</v>
      </c>
    </row>
    <row r="1081">
      <c r="A1081" s="31">
        <v>26.4</v>
      </c>
      <c r="B1081" s="27">
        <f>IF('_energy_holiday'!B1081="Y",'_energy_holiday'!D1081,"")</f>
        <v>120821.055</v>
      </c>
      <c r="C1081" s="30" t="str">
        <f>IF('_energy_holiday'!B1081="N",'_energy_holiday'!D1081, "")</f>
        <v/>
      </c>
      <c r="D1081" s="31">
        <v>26.4</v>
      </c>
      <c r="E1081" s="35" t="str">
        <f>IFERROR(IF('_energy_holiday'!C1081="Y",'_energy_holiday'!D1081, ""), "")</f>
        <v/>
      </c>
      <c r="F1081" s="85">
        <f>IF('_energy_holiday'!C1081="N",'_energy_holiday'!D1081, " ")</f>
        <v>120821.055</v>
      </c>
    </row>
    <row r="1082">
      <c r="A1082" s="31">
        <v>24.6</v>
      </c>
      <c r="B1082" s="27">
        <f>IF('_energy_holiday'!B1082="Y",'_energy_holiday'!D1082,"")</f>
        <v>110154.36</v>
      </c>
      <c r="C1082" s="30" t="str">
        <f>IF('_energy_holiday'!B1082="N",'_energy_holiday'!D1082, "")</f>
        <v/>
      </c>
      <c r="D1082" s="31">
        <v>24.6</v>
      </c>
      <c r="E1082" s="35" t="str">
        <f>IFERROR(IF('_energy_holiday'!C1082="Y",'_energy_holiday'!D1082, ""), "")</f>
        <v/>
      </c>
      <c r="F1082" s="85">
        <f>IF('_energy_holiday'!C1082="N",'_energy_holiday'!D1082, " ")</f>
        <v>110154.36</v>
      </c>
    </row>
    <row r="1083">
      <c r="A1083" s="31">
        <v>24.5</v>
      </c>
      <c r="B1083" s="27">
        <f>IF('_energy_holiday'!B1083="Y",'_energy_holiday'!D1083,"")</f>
        <v>107212.84</v>
      </c>
      <c r="C1083" s="30" t="str">
        <f>IF('_energy_holiday'!B1083="N",'_energy_holiday'!D1083, "")</f>
        <v/>
      </c>
      <c r="D1083" s="31">
        <v>24.5</v>
      </c>
      <c r="E1083" s="35" t="str">
        <f>IFERROR(IF('_energy_holiday'!C1083="Y",'_energy_holiday'!D1083, ""), "")</f>
        <v/>
      </c>
      <c r="F1083" s="85">
        <f>IF('_energy_holiday'!C1083="N",'_energy_holiday'!D1083, " ")</f>
        <v>107212.84</v>
      </c>
    </row>
    <row r="1084">
      <c r="A1084" s="31">
        <v>33.0</v>
      </c>
      <c r="B1084" s="27">
        <f>IF('_energy_holiday'!B1084="Y",'_energy_holiday'!D1084,"")</f>
        <v>138949.675</v>
      </c>
      <c r="C1084" s="30" t="str">
        <f>IF('_energy_holiday'!B1084="N",'_energy_holiday'!D1084, "")</f>
        <v/>
      </c>
      <c r="D1084" s="31">
        <v>33.0</v>
      </c>
      <c r="E1084" s="35" t="str">
        <f>IFERROR(IF('_energy_holiday'!C1084="Y",'_energy_holiday'!D1084, ""), "")</f>
        <v/>
      </c>
      <c r="F1084" s="85">
        <f>IF('_energy_holiday'!C1084="N",'_energy_holiday'!D1084, " ")</f>
        <v>138949.675</v>
      </c>
    </row>
    <row r="1085">
      <c r="A1085" s="31">
        <v>37.4</v>
      </c>
      <c r="B1085" s="27">
        <f>IF('_energy_holiday'!B1085="Y",'_energy_holiday'!D1085,"")</f>
        <v>142870.395</v>
      </c>
      <c r="C1085" s="30" t="str">
        <f>IF('_energy_holiday'!B1085="N",'_energy_holiday'!D1085, "")</f>
        <v/>
      </c>
      <c r="D1085" s="31">
        <v>37.4</v>
      </c>
      <c r="E1085" s="35" t="str">
        <f>IFERROR(IF('_energy_holiday'!C1085="Y",'_energy_holiday'!D1085, ""), "")</f>
        <v/>
      </c>
      <c r="F1085" s="85">
        <f>IF('_energy_holiday'!C1085="N",'_energy_holiday'!D1085, " ")</f>
        <v>142870.395</v>
      </c>
    </row>
    <row r="1086">
      <c r="A1086" s="31">
        <v>24.5</v>
      </c>
      <c r="B1086" s="27">
        <f>IF('_energy_holiday'!B1086="Y",'_energy_holiday'!D1086,"")</f>
        <v>114916.99</v>
      </c>
      <c r="C1086" s="30" t="str">
        <f>IF('_energy_holiday'!B1086="N",'_energy_holiday'!D1086, "")</f>
        <v/>
      </c>
      <c r="D1086" s="31">
        <v>24.5</v>
      </c>
      <c r="E1086" s="35" t="str">
        <f>IFERROR(IF('_energy_holiday'!C1086="Y",'_energy_holiday'!D1086, ""), "")</f>
        <v/>
      </c>
      <c r="F1086" s="85">
        <f>IF('_energy_holiday'!C1086="N",'_energy_holiday'!D1086, " ")</f>
        <v>114916.99</v>
      </c>
    </row>
    <row r="1087">
      <c r="A1087" s="31">
        <v>23.7</v>
      </c>
      <c r="B1087" s="27">
        <f>IF('_energy_holiday'!B1087="Y",'_energy_holiday'!D1087,"")</f>
        <v>114462.53</v>
      </c>
      <c r="C1087" s="30" t="str">
        <f>IF('_energy_holiday'!B1087="N",'_energy_holiday'!D1087, "")</f>
        <v/>
      </c>
      <c r="D1087" s="31">
        <v>23.7</v>
      </c>
      <c r="E1087" s="35" t="str">
        <f>IFERROR(IF('_energy_holiday'!C1087="Y",'_energy_holiday'!D1087, ""), "")</f>
        <v/>
      </c>
      <c r="F1087" s="85">
        <f>IF('_energy_holiday'!C1087="N",'_energy_holiday'!D1087, " ")</f>
        <v>114462.53</v>
      </c>
    </row>
    <row r="1088">
      <c r="A1088" s="31">
        <v>27.7</v>
      </c>
      <c r="B1088" s="27" t="str">
        <f>IF('_energy_holiday'!B1088="Y",'_energy_holiday'!D1088,"")</f>
        <v/>
      </c>
      <c r="C1088" s="37">
        <f>IF('_energy_holiday'!B1088="N",'_energy_holiday'!D1088, "")</f>
        <v>116428.79</v>
      </c>
      <c r="D1088" s="31">
        <v>27.7</v>
      </c>
      <c r="E1088" s="35" t="str">
        <f>IFERROR(IF('_energy_holiday'!C1088="Y",'_energy_holiday'!D1088, ""), "")</f>
        <v/>
      </c>
      <c r="F1088" s="85">
        <f>IF('_energy_holiday'!C1088="N",'_energy_holiday'!D1088, " ")</f>
        <v>116428.79</v>
      </c>
    </row>
    <row r="1089">
      <c r="A1089" s="31">
        <v>30.2</v>
      </c>
      <c r="B1089" s="27" t="str">
        <f>IF('_energy_holiday'!B1089="Y",'_energy_holiday'!D1089,"")</f>
        <v/>
      </c>
      <c r="C1089" s="37">
        <f>IF('_energy_holiday'!B1089="N",'_energy_holiday'!D1089, "")</f>
        <v>109364.01</v>
      </c>
      <c r="D1089" s="31">
        <v>30.2</v>
      </c>
      <c r="E1089" s="35" t="str">
        <f>IFERROR(IF('_energy_holiday'!C1089="Y",'_energy_holiday'!D1089, ""), "")</f>
        <v/>
      </c>
      <c r="F1089" s="85">
        <f>IF('_energy_holiday'!C1089="N",'_energy_holiday'!D1089, " ")</f>
        <v>109364.01</v>
      </c>
    </row>
    <row r="1090">
      <c r="A1090" s="31">
        <v>19.4</v>
      </c>
      <c r="B1090" s="27" t="str">
        <f>IF('_energy_holiday'!B1090="Y",'_energy_holiday'!D1090,"")</f>
        <v/>
      </c>
      <c r="C1090" s="37">
        <f>IF('_energy_holiday'!B1090="N",'_energy_holiday'!D1090, "")</f>
        <v>92856.23</v>
      </c>
      <c r="D1090" s="31">
        <v>19.4</v>
      </c>
      <c r="E1090" s="35" t="str">
        <f>IFERROR(IF('_energy_holiday'!C1090="Y",'_energy_holiday'!D1090, ""), "")</f>
        <v/>
      </c>
      <c r="F1090" s="85">
        <f>IF('_energy_holiday'!C1090="N",'_energy_holiday'!D1090, " ")</f>
        <v>92856.23</v>
      </c>
    </row>
    <row r="1091">
      <c r="A1091" s="31">
        <v>21.4</v>
      </c>
      <c r="B1091" s="27" t="str">
        <f>IF('_energy_holiday'!B1091="Y",'_energy_holiday'!D1091,"")</f>
        <v/>
      </c>
      <c r="C1091" s="37">
        <f>IF('_energy_holiday'!B1091="N",'_energy_holiday'!D1091, "")</f>
        <v>85094.375</v>
      </c>
      <c r="D1091" s="31">
        <v>21.4</v>
      </c>
      <c r="E1091" s="35">
        <f>IFERROR(IF('_energy_holiday'!C1091="Y",'_energy_holiday'!D1091, ""), "")</f>
        <v>85094.375</v>
      </c>
      <c r="F1091" s="85" t="str">
        <f>IF('_energy_holiday'!C1091="N",'_energy_holiday'!D1091, " ")</f>
        <v> </v>
      </c>
    </row>
    <row r="1092">
      <c r="A1092" s="31">
        <v>30.5</v>
      </c>
      <c r="B1092" s="27" t="str">
        <f>IF('_energy_holiday'!B1092="Y",'_energy_holiday'!D1092,"")</f>
        <v/>
      </c>
      <c r="C1092" s="37">
        <f>IF('_energy_holiday'!B1092="N",'_energy_holiday'!D1092, "")</f>
        <v>98638.855</v>
      </c>
      <c r="D1092" s="31">
        <v>30.5</v>
      </c>
      <c r="E1092" s="35">
        <f>IFERROR(IF('_energy_holiday'!C1092="Y",'_energy_holiday'!D1092, ""), "")</f>
        <v>98638.855</v>
      </c>
      <c r="F1092" s="85" t="str">
        <f>IF('_energy_holiday'!C1092="N",'_energy_holiday'!D1092, " ")</f>
        <v> </v>
      </c>
    </row>
    <row r="1093">
      <c r="A1093" s="31">
        <v>34.5</v>
      </c>
      <c r="B1093" s="27" t="str">
        <f>IF('_energy_holiday'!B1093="Y",'_energy_holiday'!D1093,"")</f>
        <v/>
      </c>
      <c r="C1093" s="37">
        <f>IF('_energy_holiday'!B1093="N",'_energy_holiday'!D1093, "")</f>
        <v>128753.755</v>
      </c>
      <c r="D1093" s="31">
        <v>34.5</v>
      </c>
      <c r="E1093" s="35" t="str">
        <f>IFERROR(IF('_energy_holiday'!C1093="Y",'_energy_holiday'!D1093, ""), "")</f>
        <v/>
      </c>
      <c r="F1093" s="85">
        <f>IF('_energy_holiday'!C1093="N",'_energy_holiday'!D1093, " ")</f>
        <v>128753.755</v>
      </c>
    </row>
    <row r="1094">
      <c r="A1094" s="31">
        <v>32.8</v>
      </c>
      <c r="B1094" s="27" t="str">
        <f>IF('_energy_holiday'!B1094="Y",'_energy_holiday'!D1094,"")</f>
        <v/>
      </c>
      <c r="C1094" s="37">
        <f>IF('_energy_holiday'!B1094="N",'_energy_holiday'!D1094, "")</f>
        <v>130699.155</v>
      </c>
      <c r="D1094" s="31">
        <v>32.8</v>
      </c>
      <c r="E1094" s="35" t="str">
        <f>IFERROR(IF('_energy_holiday'!C1094="Y",'_energy_holiday'!D1094, ""), "")</f>
        <v/>
      </c>
      <c r="F1094" s="85">
        <f>IF('_energy_holiday'!C1094="N",'_energy_holiday'!D1094, " ")</f>
        <v>130699.155</v>
      </c>
    </row>
    <row r="1095">
      <c r="A1095" s="31">
        <v>24.4</v>
      </c>
      <c r="B1095" s="27" t="str">
        <f>IF('_energy_holiday'!B1095="Y",'_energy_holiday'!D1095,"")</f>
        <v/>
      </c>
      <c r="C1095" s="37">
        <f>IF('_energy_holiday'!B1095="N",'_energy_holiday'!D1095, "")</f>
        <v>115572.045</v>
      </c>
      <c r="D1095" s="31">
        <v>24.4</v>
      </c>
      <c r="E1095" s="35" t="str">
        <f>IFERROR(IF('_energy_holiday'!C1095="Y",'_energy_holiday'!D1095, ""), "")</f>
        <v/>
      </c>
      <c r="F1095" s="85">
        <f>IF('_energy_holiday'!C1095="N",'_energy_holiday'!D1095, " ")</f>
        <v>115572.045</v>
      </c>
    </row>
    <row r="1096">
      <c r="A1096" s="31">
        <v>21.3</v>
      </c>
      <c r="B1096" s="27" t="str">
        <f>IF('_energy_holiday'!B1096="Y",'_energy_holiday'!D1096,"")</f>
        <v/>
      </c>
      <c r="C1096" s="37">
        <f>IF('_energy_holiday'!B1096="N",'_energy_holiday'!D1096, "")</f>
        <v>96358.975</v>
      </c>
      <c r="D1096" s="31">
        <v>21.3</v>
      </c>
      <c r="E1096" s="35" t="str">
        <f>IFERROR(IF('_energy_holiday'!C1096="Y",'_energy_holiday'!D1096, ""), "")</f>
        <v/>
      </c>
      <c r="F1096" s="85">
        <f>IF('_energy_holiday'!C1096="N",'_energy_holiday'!D1096, " ")</f>
        <v>96358.975</v>
      </c>
    </row>
    <row r="1097">
      <c r="A1097" s="31">
        <v>25.7</v>
      </c>
      <c r="B1097" s="27" t="str">
        <f>IF('_energy_holiday'!B1097="Y",'_energy_holiday'!D1097,"")</f>
        <v/>
      </c>
      <c r="C1097" s="37">
        <f>IF('_energy_holiday'!B1097="N",'_energy_holiday'!D1097, "")</f>
        <v>95700.48</v>
      </c>
      <c r="D1097" s="31">
        <v>25.7</v>
      </c>
      <c r="E1097" s="35" t="str">
        <f>IFERROR(IF('_energy_holiday'!C1097="Y",'_energy_holiday'!D1097, ""), "")</f>
        <v/>
      </c>
      <c r="F1097" s="85">
        <f>IF('_energy_holiday'!C1097="N",'_energy_holiday'!D1097, " ")</f>
        <v>95700.48</v>
      </c>
    </row>
    <row r="1098">
      <c r="A1098" s="31">
        <v>25.3</v>
      </c>
      <c r="B1098" s="27" t="str">
        <f>IF('_energy_holiday'!B1098="Y",'_energy_holiday'!D1098,"")</f>
        <v/>
      </c>
      <c r="C1098" s="37">
        <f>IF('_energy_holiday'!B1098="N",'_energy_holiday'!D1098, "")</f>
        <v>95959.685</v>
      </c>
      <c r="D1098" s="31">
        <v>25.3</v>
      </c>
      <c r="E1098" s="35">
        <f>IFERROR(IF('_energy_holiday'!C1098="Y",'_energy_holiday'!D1098, ""), "")</f>
        <v>95959.685</v>
      </c>
      <c r="F1098" s="85" t="str">
        <f>IF('_energy_holiday'!C1098="N",'_energy_holiday'!D1098, " ")</f>
        <v> </v>
      </c>
    </row>
    <row r="1099">
      <c r="A1099" s="31">
        <v>21.8</v>
      </c>
      <c r="B1099" s="27">
        <f>IF('_energy_holiday'!B1099="Y",'_energy_holiday'!D1099,"")</f>
        <v>105277.85</v>
      </c>
      <c r="C1099" s="30" t="str">
        <f>IF('_energy_holiday'!B1099="N",'_energy_holiday'!D1099, "")</f>
        <v/>
      </c>
      <c r="D1099" s="31">
        <v>21.8</v>
      </c>
      <c r="E1099" s="35" t="str">
        <f>IFERROR(IF('_energy_holiday'!C1099="Y",'_energy_holiday'!D1099, ""), "")</f>
        <v/>
      </c>
      <c r="F1099" s="85">
        <f>IF('_energy_holiday'!C1099="N",'_energy_holiday'!D1099, " ")</f>
        <v>105277.85</v>
      </c>
    </row>
    <row r="1100">
      <c r="A1100" s="31">
        <v>21.0</v>
      </c>
      <c r="B1100" s="27">
        <f>IF('_energy_holiday'!B1100="Y",'_energy_holiday'!D1100,"")</f>
        <v>106373.825</v>
      </c>
      <c r="C1100" s="30" t="str">
        <f>IF('_energy_holiday'!B1100="N",'_energy_holiday'!D1100, "")</f>
        <v/>
      </c>
      <c r="D1100" s="31">
        <v>21.0</v>
      </c>
      <c r="E1100" s="35" t="str">
        <f>IFERROR(IF('_energy_holiday'!C1100="Y",'_energy_holiday'!D1100, ""), "")</f>
        <v/>
      </c>
      <c r="F1100" s="85">
        <f>IF('_energy_holiday'!C1100="N",'_energy_holiday'!D1100, " ")</f>
        <v>106373.825</v>
      </c>
    </row>
    <row r="1101">
      <c r="A1101" s="31">
        <v>23.6</v>
      </c>
      <c r="B1101" s="27" t="str">
        <f>IF('_energy_holiday'!B1101="Y",'_energy_holiday'!D1101,"")</f>
        <v/>
      </c>
      <c r="C1101" s="37">
        <f>IF('_energy_holiday'!B1101="N",'_energy_holiday'!D1101, "")</f>
        <v>113337.685</v>
      </c>
      <c r="D1101" s="31">
        <v>23.6</v>
      </c>
      <c r="E1101" s="35">
        <f>IFERROR(IF('_energy_holiday'!C1101="Y",'_energy_holiday'!D1101, ""), "")</f>
        <v>113337.685</v>
      </c>
      <c r="F1101" s="85" t="str">
        <f>IF('_energy_holiday'!C1101="N",'_energy_holiday'!D1101, " ")</f>
        <v> </v>
      </c>
    </row>
    <row r="1102">
      <c r="A1102" s="31">
        <v>30.7</v>
      </c>
      <c r="B1102" s="27">
        <f>IF('_energy_holiday'!B1102="Y",'_energy_holiday'!D1102,"")</f>
        <v>123247.735</v>
      </c>
      <c r="C1102" s="30" t="str">
        <f>IF('_energy_holiday'!B1102="N",'_energy_holiday'!D1102, "")</f>
        <v/>
      </c>
      <c r="D1102" s="31">
        <v>30.7</v>
      </c>
      <c r="E1102" s="35" t="str">
        <f>IFERROR(IF('_energy_holiday'!C1102="Y",'_energy_holiday'!D1102, ""), "")</f>
        <v/>
      </c>
      <c r="F1102" s="85">
        <f>IF('_energy_holiday'!C1102="N",'_energy_holiday'!D1102, " ")</f>
        <v>123247.735</v>
      </c>
    </row>
    <row r="1103">
      <c r="A1103" s="31">
        <v>41.7</v>
      </c>
      <c r="B1103" s="27">
        <f>IF('_energy_holiday'!B1103="Y",'_energy_holiday'!D1103,"")</f>
        <v>133705.845</v>
      </c>
      <c r="C1103" s="30" t="str">
        <f>IF('_energy_holiday'!B1103="N",'_energy_holiday'!D1103, "")</f>
        <v/>
      </c>
      <c r="D1103" s="31">
        <v>41.7</v>
      </c>
      <c r="E1103" s="35" t="str">
        <f>IFERROR(IF('_energy_holiday'!C1103="Y",'_energy_holiday'!D1103, ""), "")</f>
        <v/>
      </c>
      <c r="F1103" s="85">
        <f>IF('_energy_holiday'!C1103="N",'_energy_holiday'!D1103, " ")</f>
        <v>133705.845</v>
      </c>
    </row>
    <row r="1104">
      <c r="A1104" s="31">
        <v>21.8</v>
      </c>
      <c r="B1104" s="27" t="str">
        <f>IF('_energy_holiday'!B1104="Y",'_energy_holiday'!D1104,"")</f>
        <v/>
      </c>
      <c r="C1104" s="37">
        <f>IF('_energy_holiday'!B1104="N",'_energy_holiday'!D1104, "")</f>
        <v>107142.815</v>
      </c>
      <c r="D1104" s="31">
        <v>21.8</v>
      </c>
      <c r="E1104" s="35" t="str">
        <f>IFERROR(IF('_energy_holiday'!C1104="Y",'_energy_holiday'!D1104, ""), "")</f>
        <v/>
      </c>
      <c r="F1104" s="85">
        <f>IF('_energy_holiday'!C1104="N",'_energy_holiday'!D1104, " ")</f>
        <v>107142.815</v>
      </c>
    </row>
    <row r="1105">
      <c r="A1105" s="31">
        <v>21.9</v>
      </c>
      <c r="B1105" s="27">
        <f>IF('_energy_holiday'!B1105="Y",'_energy_holiday'!D1105,"")</f>
        <v>118832.07</v>
      </c>
      <c r="C1105" s="30" t="str">
        <f>IF('_energy_holiday'!B1105="N",'_energy_holiday'!D1105, "")</f>
        <v/>
      </c>
      <c r="D1105" s="31">
        <v>21.9</v>
      </c>
      <c r="E1105" s="35" t="str">
        <f>IFERROR(IF('_energy_holiday'!C1105="Y",'_energy_holiday'!D1105, ""), "")</f>
        <v/>
      </c>
      <c r="F1105" s="85">
        <f>IF('_energy_holiday'!C1105="N",'_energy_holiday'!D1105, " ")</f>
        <v>118832.07</v>
      </c>
    </row>
    <row r="1106">
      <c r="A1106" s="31">
        <v>22.5</v>
      </c>
      <c r="B1106" s="27">
        <f>IF('_energy_holiday'!B1106="Y",'_energy_holiday'!D1106,"")</f>
        <v>111361.05</v>
      </c>
      <c r="C1106" s="30" t="str">
        <f>IF('_energy_holiday'!B1106="N",'_energy_holiday'!D1106, "")</f>
        <v/>
      </c>
      <c r="D1106" s="31">
        <v>22.5</v>
      </c>
      <c r="E1106" s="35" t="str">
        <f>IFERROR(IF('_energy_holiday'!C1106="Y",'_energy_holiday'!D1106, ""), "")</f>
        <v/>
      </c>
      <c r="F1106" s="85">
        <f>IF('_energy_holiday'!C1106="N",'_energy_holiday'!D1106, " ")</f>
        <v>111361.05</v>
      </c>
    </row>
    <row r="1107">
      <c r="A1107" s="31">
        <v>25.6</v>
      </c>
      <c r="B1107" s="27" t="str">
        <f>IF('_energy_holiday'!B1107="Y",'_energy_holiday'!D1107,"")</f>
        <v/>
      </c>
      <c r="C1107" s="37">
        <f>IF('_energy_holiday'!B1107="N",'_energy_holiday'!D1107, "")</f>
        <v>116530.04</v>
      </c>
      <c r="D1107" s="31">
        <v>25.6</v>
      </c>
      <c r="E1107" s="35" t="str">
        <f>IFERROR(IF('_energy_holiday'!C1107="Y",'_energy_holiday'!D1107, ""), "")</f>
        <v/>
      </c>
      <c r="F1107" s="85">
        <f>IF('_energy_holiday'!C1107="N",'_energy_holiday'!D1107, " ")</f>
        <v>116530.04</v>
      </c>
    </row>
    <row r="1108">
      <c r="A1108" s="31">
        <v>34.5</v>
      </c>
      <c r="B1108" s="27">
        <f>IF('_energy_holiday'!B1108="Y",'_energy_holiday'!D1108,"")</f>
        <v>139607.905</v>
      </c>
      <c r="C1108" s="30" t="str">
        <f>IF('_energy_holiday'!B1108="N",'_energy_holiday'!D1108, "")</f>
        <v/>
      </c>
      <c r="D1108" s="31">
        <v>34.5</v>
      </c>
      <c r="E1108" s="35" t="str">
        <f>IFERROR(IF('_energy_holiday'!C1108="Y",'_energy_holiday'!D1108, ""), "")</f>
        <v/>
      </c>
      <c r="F1108" s="85">
        <f>IF('_energy_holiday'!C1108="N",'_energy_holiday'!D1108, " ")</f>
        <v>139607.905</v>
      </c>
    </row>
    <row r="1109">
      <c r="A1109" s="31">
        <v>30.0</v>
      </c>
      <c r="B1109" s="27">
        <f>IF('_energy_holiday'!B1109="Y",'_energy_holiday'!D1109,"")</f>
        <v>132022.87</v>
      </c>
      <c r="C1109" s="30" t="str">
        <f>IF('_energy_holiday'!B1109="N",'_energy_holiday'!D1109, "")</f>
        <v/>
      </c>
      <c r="D1109" s="31">
        <v>30.0</v>
      </c>
      <c r="E1109" s="35" t="str">
        <f>IFERROR(IF('_energy_holiday'!C1109="Y",'_energy_holiday'!D1109, ""), "")</f>
        <v/>
      </c>
      <c r="F1109" s="85">
        <f>IF('_energy_holiday'!C1109="N",'_energy_holiday'!D1109, " ")</f>
        <v>132022.87</v>
      </c>
    </row>
    <row r="1110">
      <c r="A1110" s="31">
        <v>20.9</v>
      </c>
      <c r="B1110" s="27" t="str">
        <f>IF('_energy_holiday'!B1110="Y",'_energy_holiday'!D1110,"")</f>
        <v/>
      </c>
      <c r="C1110" s="37">
        <f>IF('_energy_holiday'!B1110="N",'_energy_holiday'!D1110, "")</f>
        <v>98977.05</v>
      </c>
      <c r="D1110" s="31">
        <v>20.9</v>
      </c>
      <c r="E1110" s="35" t="str">
        <f>IFERROR(IF('_energy_holiday'!C1110="Y",'_energy_holiday'!D1110, ""), "")</f>
        <v/>
      </c>
      <c r="F1110" s="85">
        <f>IF('_energy_holiday'!C1110="N",'_energy_holiday'!D1110, " ")</f>
        <v>98977.05</v>
      </c>
    </row>
    <row r="1111">
      <c r="A1111" s="31">
        <v>19.5</v>
      </c>
      <c r="B1111" s="27" t="str">
        <f>IF('_energy_holiday'!B1111="Y",'_energy_holiday'!D1111,"")</f>
        <v/>
      </c>
      <c r="C1111" s="37">
        <f>IF('_energy_holiday'!B1111="N",'_energy_holiday'!D1111, "")</f>
        <v>92021.68</v>
      </c>
      <c r="D1111" s="31">
        <v>19.5</v>
      </c>
      <c r="E1111" s="35" t="str">
        <f>IFERROR(IF('_energy_holiday'!C1111="Y",'_energy_holiday'!D1111, ""), "")</f>
        <v/>
      </c>
      <c r="F1111" s="85">
        <f>IF('_energy_holiday'!C1111="N",'_energy_holiday'!D1111, " ")</f>
        <v>92021.68</v>
      </c>
    </row>
    <row r="1112">
      <c r="A1112" s="31">
        <v>20.9</v>
      </c>
      <c r="B1112" s="27" t="str">
        <f>IF('_energy_holiday'!B1112="Y",'_energy_holiday'!D1112,"")</f>
        <v/>
      </c>
      <c r="C1112" s="37">
        <f>IF('_energy_holiday'!B1112="N",'_energy_holiday'!D1112, "")</f>
        <v>109389.095</v>
      </c>
      <c r="D1112" s="31">
        <v>20.9</v>
      </c>
      <c r="E1112" s="35" t="str">
        <f>IFERROR(IF('_energy_holiday'!C1112="Y",'_energy_holiday'!D1112, ""), "")</f>
        <v/>
      </c>
      <c r="F1112" s="85">
        <f>IF('_energy_holiday'!C1112="N",'_energy_holiday'!D1112, " ")</f>
        <v>109389.095</v>
      </c>
    </row>
    <row r="1113">
      <c r="A1113" s="31">
        <v>26.9</v>
      </c>
      <c r="B1113" s="27" t="str">
        <f>IF('_energy_holiday'!B1113="Y",'_energy_holiday'!D1113,"")</f>
        <v/>
      </c>
      <c r="C1113" s="37">
        <f>IF('_energy_holiday'!B1113="N",'_energy_holiday'!D1113, "")</f>
        <v>116074.03</v>
      </c>
      <c r="D1113" s="31">
        <v>26.9</v>
      </c>
      <c r="E1113" s="35" t="str">
        <f>IFERROR(IF('_energy_holiday'!C1113="Y",'_energy_holiday'!D1113, ""), "")</f>
        <v/>
      </c>
      <c r="F1113" s="85">
        <f>IF('_energy_holiday'!C1113="N",'_energy_holiday'!D1113, " ")</f>
        <v>116074.03</v>
      </c>
    </row>
    <row r="1114">
      <c r="A1114" s="31">
        <v>30.3</v>
      </c>
      <c r="B1114" s="27" t="str">
        <f>IF('_energy_holiday'!B1114="Y",'_energy_holiday'!D1114,"")</f>
        <v/>
      </c>
      <c r="C1114" s="37">
        <f>IF('_energy_holiday'!B1114="N",'_energy_holiday'!D1114, "")</f>
        <v>129286.365</v>
      </c>
      <c r="D1114" s="31">
        <v>30.3</v>
      </c>
      <c r="E1114" s="35" t="str">
        <f>IFERROR(IF('_energy_holiday'!C1114="Y",'_energy_holiday'!D1114, ""), "")</f>
        <v/>
      </c>
      <c r="F1114" s="85">
        <f>IF('_energy_holiday'!C1114="N",'_energy_holiday'!D1114, " ")</f>
        <v>129286.365</v>
      </c>
    </row>
    <row r="1115">
      <c r="A1115" s="31">
        <v>40.0</v>
      </c>
      <c r="B1115" s="27" t="str">
        <f>IF('_energy_holiday'!B1115="Y",'_energy_holiday'!D1115,"")</f>
        <v/>
      </c>
      <c r="C1115" s="37">
        <f>IF('_energy_holiday'!B1115="N",'_energy_holiday'!D1115, "")</f>
        <v>154648.065</v>
      </c>
      <c r="D1115" s="31">
        <v>40.0</v>
      </c>
      <c r="E1115" s="35" t="str">
        <f>IFERROR(IF('_energy_holiday'!C1115="Y",'_energy_holiday'!D1115, ""), "")</f>
        <v/>
      </c>
      <c r="F1115" s="85">
        <f>IF('_energy_holiday'!C1115="N",'_energy_holiday'!D1115, " ")</f>
        <v>154648.065</v>
      </c>
    </row>
    <row r="1116">
      <c r="A1116" s="31">
        <v>40.3</v>
      </c>
      <c r="B1116" s="27" t="str">
        <f>IF('_energy_holiday'!B1116="Y",'_energy_holiday'!D1116,"")</f>
        <v/>
      </c>
      <c r="C1116" s="37">
        <f>IF('_energy_holiday'!B1116="N",'_energy_holiday'!D1116, "")</f>
        <v>165070.595</v>
      </c>
      <c r="D1116" s="31">
        <v>40.3</v>
      </c>
      <c r="E1116" s="35" t="str">
        <f>IFERROR(IF('_energy_holiday'!C1116="Y",'_energy_holiday'!D1116, ""), "")</f>
        <v/>
      </c>
      <c r="F1116" s="85">
        <f>IF('_energy_holiday'!C1116="N",'_energy_holiday'!D1116, " ")</f>
        <v>165070.595</v>
      </c>
    </row>
    <row r="1117">
      <c r="A1117" s="31">
        <v>24.6</v>
      </c>
      <c r="B1117" s="27" t="str">
        <f>IF('_energy_holiday'!B1117="Y",'_energy_holiday'!D1117,"")</f>
        <v/>
      </c>
      <c r="C1117" s="37">
        <f>IF('_energy_holiday'!B1117="N",'_energy_holiday'!D1117, "")</f>
        <v>124825.025</v>
      </c>
      <c r="D1117" s="31">
        <v>24.6</v>
      </c>
      <c r="E1117" s="35" t="str">
        <f>IFERROR(IF('_energy_holiday'!C1117="Y",'_energy_holiday'!D1117, ""), "")</f>
        <v/>
      </c>
      <c r="F1117" s="85">
        <f>IF('_energy_holiday'!C1117="N",'_energy_holiday'!D1117, " ")</f>
        <v>124825.025</v>
      </c>
    </row>
    <row r="1118">
      <c r="A1118" s="31">
        <v>28.2</v>
      </c>
      <c r="B1118" s="27" t="str">
        <f>IF('_energy_holiday'!B1118="Y",'_energy_holiday'!D1118,"")</f>
        <v/>
      </c>
      <c r="C1118" s="37">
        <f>IF('_energy_holiday'!B1118="N",'_energy_holiday'!D1118, "")</f>
        <v>127305.2</v>
      </c>
      <c r="D1118" s="31">
        <v>28.2</v>
      </c>
      <c r="E1118" s="35" t="str">
        <f>IFERROR(IF('_energy_holiday'!C1118="Y",'_energy_holiday'!D1118, ""), "")</f>
        <v/>
      </c>
      <c r="F1118" s="85">
        <f>IF('_energy_holiday'!C1118="N",'_energy_holiday'!D1118, " ")</f>
        <v>127305.2</v>
      </c>
    </row>
    <row r="1119">
      <c r="A1119" s="31">
        <v>23.9</v>
      </c>
      <c r="B1119" s="27" t="str">
        <f>IF('_energy_holiday'!B1119="Y",'_energy_holiday'!D1119,"")</f>
        <v/>
      </c>
      <c r="C1119" s="37">
        <f>IF('_energy_holiday'!B1119="N",'_energy_holiday'!D1119, "")</f>
        <v>137955.425</v>
      </c>
      <c r="D1119" s="31">
        <v>23.9</v>
      </c>
      <c r="E1119" s="35" t="str">
        <f>IFERROR(IF('_energy_holiday'!C1119="Y",'_energy_holiday'!D1119, ""), "")</f>
        <v/>
      </c>
      <c r="F1119" s="85">
        <f>IF('_energy_holiday'!C1119="N",'_energy_holiday'!D1119, " ")</f>
        <v>137955.425</v>
      </c>
    </row>
    <row r="1120">
      <c r="A1120" s="31">
        <v>23.6</v>
      </c>
      <c r="B1120" s="27" t="str">
        <f>IF('_energy_holiday'!B1120="Y",'_energy_holiday'!D1120,"")</f>
        <v/>
      </c>
      <c r="C1120" s="37">
        <f>IF('_energy_holiday'!B1120="N",'_energy_holiday'!D1120, "")</f>
        <v>128314.47</v>
      </c>
      <c r="D1120" s="31">
        <v>23.6</v>
      </c>
      <c r="E1120" s="35" t="str">
        <f>IFERROR(IF('_energy_holiday'!C1120="Y",'_energy_holiday'!D1120, ""), "")</f>
        <v/>
      </c>
      <c r="F1120" s="85">
        <f>IF('_energy_holiday'!C1120="N",'_energy_holiday'!D1120, " ")</f>
        <v>128314.47</v>
      </c>
    </row>
    <row r="1121">
      <c r="A1121" s="31">
        <v>23.3</v>
      </c>
      <c r="B1121" s="27" t="str">
        <f>IF('_energy_holiday'!B1121="Y",'_energy_holiday'!D1121,"")</f>
        <v/>
      </c>
      <c r="C1121" s="37">
        <f>IF('_energy_holiday'!B1121="N",'_energy_holiday'!D1121, "")</f>
        <v>128899.765</v>
      </c>
      <c r="D1121" s="31">
        <v>23.3</v>
      </c>
      <c r="E1121" s="35" t="str">
        <f>IFERROR(IF('_energy_holiday'!C1121="Y",'_energy_holiday'!D1121, ""), "")</f>
        <v/>
      </c>
      <c r="F1121" s="85">
        <f>IF('_energy_holiday'!C1121="N",'_energy_holiday'!D1121, " ")</f>
        <v>128899.765</v>
      </c>
    </row>
    <row r="1122">
      <c r="A1122" s="31">
        <v>26.6</v>
      </c>
      <c r="B1122" s="27" t="str">
        <f>IF('_energy_holiday'!B1122="Y",'_energy_holiday'!D1122,"")</f>
        <v/>
      </c>
      <c r="C1122" s="37">
        <f>IF('_energy_holiday'!B1122="N",'_energy_holiday'!D1122, "")</f>
        <v>139245.21</v>
      </c>
      <c r="D1122" s="31">
        <v>26.6</v>
      </c>
      <c r="E1122" s="35" t="str">
        <f>IFERROR(IF('_energy_holiday'!C1122="Y",'_energy_holiday'!D1122, ""), "")</f>
        <v/>
      </c>
      <c r="F1122" s="85">
        <f>IF('_energy_holiday'!C1122="N",'_energy_holiday'!D1122, " ")</f>
        <v>139245.21</v>
      </c>
    </row>
    <row r="1123">
      <c r="A1123" s="31">
        <v>28.4</v>
      </c>
      <c r="B1123" s="27" t="str">
        <f>IF('_energy_holiday'!B1123="Y",'_energy_holiday'!D1123,"")</f>
        <v/>
      </c>
      <c r="C1123" s="37">
        <f>IF('_energy_holiday'!B1123="N",'_energy_holiday'!D1123, "")</f>
        <v>128599.46</v>
      </c>
      <c r="D1123" s="31">
        <v>28.4</v>
      </c>
      <c r="E1123" s="35">
        <f>IFERROR(IF('_energy_holiday'!C1123="Y",'_energy_holiday'!D1123, ""), "")</f>
        <v>128599.46</v>
      </c>
      <c r="F1123" s="85" t="str">
        <f>IF('_energy_holiday'!C1123="N",'_energy_holiday'!D1123, " ")</f>
        <v> </v>
      </c>
    </row>
    <row r="1124">
      <c r="A1124" s="31">
        <v>33.2</v>
      </c>
      <c r="B1124" s="27" t="str">
        <f>IF('_energy_holiday'!B1124="Y",'_energy_holiday'!D1124,"")</f>
        <v/>
      </c>
      <c r="C1124" s="37">
        <f>IF('_energy_holiday'!B1124="N",'_energy_holiday'!D1124, "")</f>
        <v>139114.585</v>
      </c>
      <c r="D1124" s="31">
        <v>33.2</v>
      </c>
      <c r="E1124" s="35" t="str">
        <f>IFERROR(IF('_energy_holiday'!C1124="Y",'_energy_holiday'!D1124, ""), "")</f>
        <v/>
      </c>
      <c r="F1124" s="85">
        <f>IF('_energy_holiday'!C1124="N",'_energy_holiday'!D1124, " ")</f>
        <v>139114.585</v>
      </c>
    </row>
    <row r="1125">
      <c r="A1125" s="31">
        <v>38.1</v>
      </c>
      <c r="B1125" s="27" t="str">
        <f>IF('_energy_holiday'!B1125="Y",'_energy_holiday'!D1125,"")</f>
        <v/>
      </c>
      <c r="C1125" s="37">
        <f>IF('_energy_holiday'!B1125="N",'_energy_holiday'!D1125, "")</f>
        <v>159436.69</v>
      </c>
      <c r="D1125" s="31">
        <v>38.1</v>
      </c>
      <c r="E1125" s="35" t="str">
        <f>IFERROR(IF('_energy_holiday'!C1125="Y",'_energy_holiday'!D1125, ""), "")</f>
        <v/>
      </c>
      <c r="F1125" s="85">
        <f>IF('_energy_holiday'!C1125="N",'_energy_holiday'!D1125, " ")</f>
        <v>159436.69</v>
      </c>
    </row>
    <row r="1126">
      <c r="A1126" s="31">
        <v>33.5</v>
      </c>
      <c r="B1126" s="27" t="str">
        <f>IF('_energy_holiday'!B1126="Y",'_energy_holiday'!D1126,"")</f>
        <v/>
      </c>
      <c r="C1126" s="37">
        <f>IF('_energy_holiday'!B1126="N",'_energy_holiday'!D1126, "")</f>
        <v>160437.565</v>
      </c>
      <c r="D1126" s="31">
        <v>33.5</v>
      </c>
      <c r="E1126" s="35" t="str">
        <f>IFERROR(IF('_energy_holiday'!C1126="Y",'_energy_holiday'!D1126, ""), "")</f>
        <v/>
      </c>
      <c r="F1126" s="85">
        <f>IF('_energy_holiday'!C1126="N",'_energy_holiday'!D1126, " ")</f>
        <v>160437.565</v>
      </c>
    </row>
    <row r="1127">
      <c r="A1127" s="31">
        <v>21.0</v>
      </c>
      <c r="B1127" s="27" t="str">
        <f>IF('_energy_holiday'!B1127="Y",'_energy_holiday'!D1127,"")</f>
        <v/>
      </c>
      <c r="C1127" s="37">
        <f>IF('_energy_holiday'!B1127="N",'_energy_holiday'!D1127, "")</f>
        <v>115239.57</v>
      </c>
      <c r="D1127" s="31">
        <v>21.0</v>
      </c>
      <c r="E1127" s="35" t="str">
        <f>IFERROR(IF('_energy_holiday'!C1127="Y",'_energy_holiday'!D1127, ""), "")</f>
        <v/>
      </c>
      <c r="F1127" s="85">
        <f>IF('_energy_holiday'!C1127="N",'_energy_holiday'!D1127, " ")</f>
        <v>115239.57</v>
      </c>
    </row>
    <row r="1128">
      <c r="A1128" s="31">
        <v>19.1</v>
      </c>
      <c r="B1128" s="27">
        <f>IF('_energy_holiday'!B1128="Y",'_energy_holiday'!D1128,"")</f>
        <v>108524.18</v>
      </c>
      <c r="C1128" s="30" t="str">
        <f>IF('_energy_holiday'!B1128="N",'_energy_holiday'!D1128, "")</f>
        <v/>
      </c>
      <c r="D1128" s="31">
        <v>19.1</v>
      </c>
      <c r="E1128" s="35" t="str">
        <f>IFERROR(IF('_energy_holiday'!C1128="Y",'_energy_holiday'!D1128, ""), "")</f>
        <v/>
      </c>
      <c r="F1128" s="85">
        <f>IF('_energy_holiday'!C1128="N",'_energy_holiday'!D1128, " ")</f>
        <v>108524.18</v>
      </c>
    </row>
    <row r="1129">
      <c r="A1129" s="31">
        <v>22.5</v>
      </c>
      <c r="B1129" s="27" t="str">
        <f>IF('_energy_holiday'!B1129="Y",'_energy_holiday'!D1129,"")</f>
        <v/>
      </c>
      <c r="C1129" s="30" t="str">
        <f>IF('_energy_holiday'!B1129="N",'_energy_holiday'!D1129, "")</f>
        <v/>
      </c>
      <c r="D1129" s="31">
        <v>22.5</v>
      </c>
      <c r="E1129" s="35" t="str">
        <f>IFERROR(IF('_energy_holiday'!C1129="Y",'_energy_holiday'!D1129, ""), "")</f>
        <v/>
      </c>
      <c r="F1129" s="85" t="str">
        <f>IF('_energy_holiday'!C1129="N",'_energy_holiday'!D1129, " ")</f>
        <v> </v>
      </c>
    </row>
    <row r="1130">
      <c r="A1130" s="31">
        <v>22.1</v>
      </c>
      <c r="B1130" s="27">
        <f>IF('_energy_holiday'!B1130="Y",'_energy_holiday'!D1130,"")</f>
        <v>112946.34</v>
      </c>
      <c r="C1130" s="30" t="str">
        <f>IF('_energy_holiday'!B1130="N",'_energy_holiday'!D1130, "")</f>
        <v/>
      </c>
      <c r="D1130" s="31">
        <v>22.1</v>
      </c>
      <c r="E1130" s="35" t="str">
        <f>IFERROR(IF('_energy_holiday'!C1130="Y",'_energy_holiday'!D1130, ""), "")</f>
        <v/>
      </c>
      <c r="F1130" s="85">
        <f>IF('_energy_holiday'!C1130="N",'_energy_holiday'!D1130, " ")</f>
        <v>112946.34</v>
      </c>
    </row>
    <row r="1131">
      <c r="A1131" s="31">
        <v>28.1</v>
      </c>
      <c r="B1131" s="27">
        <f>IF('_energy_holiday'!B1131="Y",'_energy_holiday'!D1131,"")</f>
        <v>104947.325</v>
      </c>
      <c r="C1131" s="30" t="str">
        <f>IF('_energy_holiday'!B1131="N",'_energy_holiday'!D1131, "")</f>
        <v/>
      </c>
      <c r="D1131" s="31">
        <v>28.1</v>
      </c>
      <c r="E1131" s="35" t="str">
        <f>IFERROR(IF('_energy_holiday'!C1131="Y",'_energy_holiday'!D1131, ""), "")</f>
        <v/>
      </c>
      <c r="F1131" s="85">
        <f>IF('_energy_holiday'!C1131="N",'_energy_holiday'!D1131, " ")</f>
        <v>104947.325</v>
      </c>
    </row>
    <row r="1132">
      <c r="A1132" s="31">
        <v>25.7</v>
      </c>
      <c r="B1132" s="27" t="str">
        <f>IF('_energy_holiday'!B1132="Y",'_energy_holiday'!D1132,"")</f>
        <v/>
      </c>
      <c r="C1132" s="37">
        <f>IF('_energy_holiday'!B1132="N",'_energy_holiday'!D1132, "")</f>
        <v>106065.935</v>
      </c>
      <c r="D1132" s="31">
        <v>25.7</v>
      </c>
      <c r="E1132" s="35">
        <f>IFERROR(IF('_energy_holiday'!C1132="Y",'_energy_holiday'!D1132, ""), "")</f>
        <v>106065.935</v>
      </c>
      <c r="F1132" s="85" t="str">
        <f>IF('_energy_holiday'!C1132="N",'_energy_holiday'!D1132, " ")</f>
        <v> </v>
      </c>
    </row>
    <row r="1133">
      <c r="A1133" s="31">
        <v>25.7</v>
      </c>
      <c r="B1133" s="27">
        <f>IF('_energy_holiday'!B1133="Y",'_energy_holiday'!D1133,"")</f>
        <v>126465.96</v>
      </c>
      <c r="C1133" s="30" t="str">
        <f>IF('_energy_holiday'!B1133="N",'_energy_holiday'!D1133, "")</f>
        <v/>
      </c>
      <c r="D1133" s="31">
        <v>25.7</v>
      </c>
      <c r="E1133" s="35" t="str">
        <f>IFERROR(IF('_energy_holiday'!C1133="Y",'_energy_holiday'!D1133, ""), "")</f>
        <v/>
      </c>
      <c r="F1133" s="85">
        <f>IF('_energy_holiday'!C1133="N",'_energy_holiday'!D1133, " ")</f>
        <v>126465.96</v>
      </c>
    </row>
    <row r="1134">
      <c r="A1134" s="31">
        <v>29.9</v>
      </c>
      <c r="B1134" s="27">
        <f>IF('_energy_holiday'!B1134="Y",'_energy_holiday'!D1134,"")</f>
        <v>137539.725</v>
      </c>
      <c r="C1134" s="30" t="str">
        <f>IF('_energy_holiday'!B1134="N",'_energy_holiday'!D1134, "")</f>
        <v/>
      </c>
      <c r="D1134" s="31">
        <v>29.9</v>
      </c>
      <c r="E1134" s="35" t="str">
        <f>IFERROR(IF('_energy_holiday'!C1134="Y",'_energy_holiday'!D1134, ""), "")</f>
        <v/>
      </c>
      <c r="F1134" s="85">
        <f>IF('_energy_holiday'!C1134="N",'_energy_holiday'!D1134, " ")</f>
        <v>137539.725</v>
      </c>
    </row>
    <row r="1135">
      <c r="A1135" s="31">
        <v>37.4</v>
      </c>
      <c r="B1135" s="27" t="str">
        <f>IF('_energy_holiday'!B1135="Y",'_energy_holiday'!D1135,"")</f>
        <v/>
      </c>
      <c r="C1135" s="37">
        <f>IF('_energy_holiday'!B1135="N",'_energy_holiday'!D1135, "")</f>
        <v>159307.315</v>
      </c>
      <c r="D1135" s="31">
        <v>37.4</v>
      </c>
      <c r="E1135" s="35" t="str">
        <f>IFERROR(IF('_energy_holiday'!C1135="Y",'_energy_holiday'!D1135, ""), "")</f>
        <v/>
      </c>
      <c r="F1135" s="85">
        <f>IF('_energy_holiday'!C1135="N",'_energy_holiday'!D1135, " ")</f>
        <v>159307.315</v>
      </c>
    </row>
    <row r="1136">
      <c r="A1136" s="31">
        <v>27.5</v>
      </c>
      <c r="B1136" s="27">
        <f>IF('_energy_holiday'!B1136="Y",'_energy_holiday'!D1136,"")</f>
        <v>149473.01</v>
      </c>
      <c r="C1136" s="30" t="str">
        <f>IF('_energy_holiday'!B1136="N",'_energy_holiday'!D1136, "")</f>
        <v/>
      </c>
      <c r="D1136" s="31">
        <v>27.5</v>
      </c>
      <c r="E1136" s="35" t="str">
        <f>IFERROR(IF('_energy_holiday'!C1136="Y",'_energy_holiday'!D1136, ""), "")</f>
        <v/>
      </c>
      <c r="F1136" s="85">
        <f>IF('_energy_holiday'!C1136="N",'_energy_holiday'!D1136, " ")</f>
        <v>149473.01</v>
      </c>
    </row>
    <row r="1137">
      <c r="A1137" s="31">
        <v>24.9</v>
      </c>
      <c r="B1137" s="27">
        <f>IF('_energy_holiday'!B1137="Y",'_energy_holiday'!D1137,"")</f>
        <v>137101.87</v>
      </c>
      <c r="C1137" s="30" t="str">
        <f>IF('_energy_holiday'!B1137="N",'_energy_holiday'!D1137, "")</f>
        <v/>
      </c>
      <c r="D1137" s="31">
        <v>24.9</v>
      </c>
      <c r="E1137" s="35" t="str">
        <f>IFERROR(IF('_energy_holiday'!C1137="Y",'_energy_holiday'!D1137, ""), "")</f>
        <v/>
      </c>
      <c r="F1137" s="85">
        <f>IF('_energy_holiday'!C1137="N",'_energy_holiday'!D1137, " ")</f>
        <v>137101.87</v>
      </c>
    </row>
    <row r="1138">
      <c r="A1138" s="31">
        <v>30.3</v>
      </c>
      <c r="B1138" s="27" t="str">
        <f>IF('_energy_holiday'!B1138="Y",'_energy_holiday'!D1138,"")</f>
        <v/>
      </c>
      <c r="C1138" s="37">
        <f>IF('_energy_holiday'!B1138="N",'_energy_holiday'!D1138, "")</f>
        <v>118113.8</v>
      </c>
      <c r="D1138" s="31">
        <v>30.3</v>
      </c>
      <c r="E1138" s="35" t="str">
        <f>IFERROR(IF('_energy_holiday'!C1138="Y",'_energy_holiday'!D1138, ""), "")</f>
        <v/>
      </c>
      <c r="F1138" s="85">
        <f>IF('_energy_holiday'!C1138="N",'_energy_holiday'!D1138, " ")</f>
        <v>118113.8</v>
      </c>
    </row>
    <row r="1139">
      <c r="A1139" s="31">
        <v>21.2</v>
      </c>
      <c r="B1139" s="27">
        <f>IF('_energy_holiday'!B1139="Y",'_energy_holiday'!D1139,"")</f>
        <v>100440.29</v>
      </c>
      <c r="C1139" s="30" t="str">
        <f>IF('_energy_holiday'!B1139="N",'_energy_holiday'!D1139, "")</f>
        <v/>
      </c>
      <c r="D1139" s="31">
        <v>21.2</v>
      </c>
      <c r="E1139" s="35" t="str">
        <f>IFERROR(IF('_energy_holiday'!C1139="Y",'_energy_holiday'!D1139, ""), "")</f>
        <v/>
      </c>
      <c r="F1139" s="85">
        <f>IF('_energy_holiday'!C1139="N",'_energy_holiday'!D1139, " ")</f>
        <v>100440.29</v>
      </c>
    </row>
    <row r="1140">
      <c r="A1140" s="31">
        <v>23.6</v>
      </c>
      <c r="B1140" s="27">
        <f>IF('_energy_holiday'!B1140="Y",'_energy_holiday'!D1140,"")</f>
        <v>116209.13</v>
      </c>
      <c r="C1140" s="30" t="str">
        <f>IF('_energy_holiday'!B1140="N",'_energy_holiday'!D1140, "")</f>
        <v/>
      </c>
      <c r="D1140" s="31">
        <v>23.6</v>
      </c>
      <c r="E1140" s="35" t="str">
        <f>IFERROR(IF('_energy_holiday'!C1140="Y",'_energy_holiday'!D1140, ""), "")</f>
        <v/>
      </c>
      <c r="F1140" s="85">
        <f>IF('_energy_holiday'!C1140="N",'_energy_holiday'!D1140, " ")</f>
        <v>116209.13</v>
      </c>
    </row>
    <row r="1141">
      <c r="A1141" s="31">
        <v>29.0</v>
      </c>
      <c r="B1141" s="27">
        <f>IF('_energy_holiday'!B1141="Y",'_energy_holiday'!D1141,"")</f>
        <v>124882.715</v>
      </c>
      <c r="C1141" s="30" t="str">
        <f>IF('_energy_holiday'!B1141="N",'_energy_holiday'!D1141, "")</f>
        <v/>
      </c>
      <c r="D1141" s="31">
        <v>29.0</v>
      </c>
      <c r="E1141" s="35" t="str">
        <f>IFERROR(IF('_energy_holiday'!C1141="Y",'_energy_holiday'!D1141, ""), "")</f>
        <v/>
      </c>
      <c r="F1141" s="85">
        <f>IF('_energy_holiday'!C1141="N",'_energy_holiday'!D1141, " ")</f>
        <v>124882.715</v>
      </c>
    </row>
    <row r="1142">
      <c r="A1142" s="31">
        <v>23.3</v>
      </c>
      <c r="B1142" s="27">
        <f>IF('_energy_holiday'!B1142="Y",'_energy_holiday'!D1142,"")</f>
        <v>115269.5</v>
      </c>
      <c r="C1142" s="30" t="str">
        <f>IF('_energy_holiday'!B1142="N",'_energy_holiday'!D1142, "")</f>
        <v/>
      </c>
      <c r="D1142" s="31">
        <v>23.3</v>
      </c>
      <c r="E1142" s="35" t="str">
        <f>IFERROR(IF('_energy_holiday'!C1142="Y",'_energy_holiday'!D1142, ""), "")</f>
        <v/>
      </c>
      <c r="F1142" s="85">
        <f>IF('_energy_holiday'!C1142="N",'_energy_holiday'!D1142, " ")</f>
        <v>115269.5</v>
      </c>
    </row>
    <row r="1143">
      <c r="A1143" s="31">
        <v>24.2</v>
      </c>
      <c r="B1143" s="27">
        <f>IF('_energy_holiday'!B1143="Y",'_energy_holiday'!D1143,"")</f>
        <v>117260.245</v>
      </c>
      <c r="C1143" s="30" t="str">
        <f>IF('_energy_holiday'!B1143="N",'_energy_holiday'!D1143, "")</f>
        <v/>
      </c>
      <c r="D1143" s="31">
        <v>24.2</v>
      </c>
      <c r="E1143" s="35" t="str">
        <f>IFERROR(IF('_energy_holiday'!C1143="Y",'_energy_holiday'!D1143, ""), "")</f>
        <v/>
      </c>
      <c r="F1143" s="85">
        <f>IF('_energy_holiday'!C1143="N",'_energy_holiday'!D1143, " ")</f>
        <v>117260.245</v>
      </c>
    </row>
    <row r="1144">
      <c r="A1144" s="31">
        <v>22.2</v>
      </c>
      <c r="B1144" s="27">
        <f>IF('_energy_holiday'!B1144="Y",'_energy_holiday'!D1144,"")</f>
        <v>114736.355</v>
      </c>
      <c r="C1144" s="30" t="str">
        <f>IF('_energy_holiday'!B1144="N",'_energy_holiday'!D1144, "")</f>
        <v/>
      </c>
      <c r="D1144" s="31">
        <v>22.2</v>
      </c>
      <c r="E1144" s="35" t="str">
        <f>IFERROR(IF('_energy_holiday'!C1144="Y",'_energy_holiday'!D1144, ""), "")</f>
        <v/>
      </c>
      <c r="F1144" s="85">
        <f>IF('_energy_holiday'!C1144="N",'_energy_holiday'!D1144, " ")</f>
        <v>114736.355</v>
      </c>
    </row>
    <row r="1145">
      <c r="A1145" s="31">
        <v>25.3</v>
      </c>
      <c r="B1145" s="27">
        <f>IF('_energy_holiday'!B1145="Y",'_energy_holiday'!D1145,"")</f>
        <v>105799.935</v>
      </c>
      <c r="C1145" s="30" t="str">
        <f>IF('_energy_holiday'!B1145="N",'_energy_holiday'!D1145, "")</f>
        <v/>
      </c>
      <c r="D1145" s="31">
        <v>25.3</v>
      </c>
      <c r="E1145" s="35" t="str">
        <f>IFERROR(IF('_energy_holiday'!C1145="Y",'_energy_holiday'!D1145, ""), "")</f>
        <v/>
      </c>
      <c r="F1145" s="85">
        <f>IF('_energy_holiday'!C1145="N",'_energy_holiday'!D1145, " ")</f>
        <v>105799.935</v>
      </c>
    </row>
    <row r="1146">
      <c r="A1146" s="31">
        <v>24.0</v>
      </c>
      <c r="B1146" s="27">
        <f>IF('_energy_holiday'!B1146="Y",'_energy_holiday'!D1146,"")</f>
        <v>105085.515</v>
      </c>
      <c r="C1146" s="30" t="str">
        <f>IF('_energy_holiday'!B1146="N",'_energy_holiday'!D1146, "")</f>
        <v/>
      </c>
      <c r="D1146" s="31">
        <v>24.0</v>
      </c>
      <c r="E1146" s="35" t="str">
        <f>IFERROR(IF('_energy_holiday'!C1146="Y",'_energy_holiday'!D1146, ""), "")</f>
        <v/>
      </c>
      <c r="F1146" s="85">
        <f>IF('_energy_holiday'!C1146="N",'_energy_holiday'!D1146, " ")</f>
        <v>105085.515</v>
      </c>
    </row>
    <row r="1147">
      <c r="A1147" s="31">
        <v>25.4</v>
      </c>
      <c r="B1147" s="27">
        <f>IF('_energy_holiday'!B1147="Y",'_energy_holiday'!D1147,"")</f>
        <v>113116.425</v>
      </c>
      <c r="C1147" s="30" t="str">
        <f>IF('_energy_holiday'!B1147="N",'_energy_holiday'!D1147, "")</f>
        <v/>
      </c>
      <c r="D1147" s="31">
        <v>25.4</v>
      </c>
      <c r="E1147" s="35" t="str">
        <f>IFERROR(IF('_energy_holiday'!C1147="Y",'_energy_holiday'!D1147, ""), "")</f>
        <v/>
      </c>
      <c r="F1147" s="85">
        <f>IF('_energy_holiday'!C1147="N",'_energy_holiday'!D1147, " ")</f>
        <v>113116.425</v>
      </c>
    </row>
    <row r="1148">
      <c r="A1148" s="31">
        <v>29.5</v>
      </c>
      <c r="B1148" s="27">
        <f>IF('_energy_holiday'!B1148="Y",'_energy_holiday'!D1148,"")</f>
        <v>120035.385</v>
      </c>
      <c r="C1148" s="30" t="str">
        <f>IF('_energy_holiday'!B1148="N",'_energy_holiday'!D1148, "")</f>
        <v/>
      </c>
      <c r="D1148" s="31">
        <v>29.5</v>
      </c>
      <c r="E1148" s="35" t="str">
        <f>IFERROR(IF('_energy_holiday'!C1148="Y",'_energy_holiday'!D1148, ""), "")</f>
        <v/>
      </c>
      <c r="F1148" s="85">
        <f>IF('_energy_holiday'!C1148="N",'_energy_holiday'!D1148, " ")</f>
        <v>120035.385</v>
      </c>
    </row>
    <row r="1149">
      <c r="A1149" s="31">
        <v>29.3</v>
      </c>
      <c r="B1149" s="27">
        <f>IF('_energy_holiday'!B1149="Y",'_energy_holiday'!D1149,"")</f>
        <v>124481.415</v>
      </c>
      <c r="C1149" s="30" t="str">
        <f>IF('_energy_holiday'!B1149="N",'_energy_holiday'!D1149, "")</f>
        <v/>
      </c>
      <c r="D1149" s="31">
        <v>29.3</v>
      </c>
      <c r="E1149" s="35" t="str">
        <f>IFERROR(IF('_energy_holiday'!C1149="Y",'_energy_holiday'!D1149, ""), "")</f>
        <v/>
      </c>
      <c r="F1149" s="85">
        <f>IF('_energy_holiday'!C1149="N",'_energy_holiday'!D1149, " ")</f>
        <v>124481.415</v>
      </c>
    </row>
    <row r="1150">
      <c r="A1150" s="31">
        <v>31.0</v>
      </c>
      <c r="B1150" s="27">
        <f>IF('_energy_holiday'!B1150="Y",'_energy_holiday'!D1150,"")</f>
        <v>133607.065</v>
      </c>
      <c r="C1150" s="30" t="str">
        <f>IF('_energy_holiday'!B1150="N",'_energy_holiday'!D1150, "")</f>
        <v/>
      </c>
      <c r="D1150" s="31">
        <v>31.0</v>
      </c>
      <c r="E1150" s="35" t="str">
        <f>IFERROR(IF('_energy_holiday'!C1150="Y",'_energy_holiday'!D1150, ""), "")</f>
        <v/>
      </c>
      <c r="F1150" s="85">
        <f>IF('_energy_holiday'!C1150="N",'_energy_holiday'!D1150, " ")</f>
        <v>133607.065</v>
      </c>
    </row>
    <row r="1151">
      <c r="A1151" s="31">
        <v>33.5</v>
      </c>
      <c r="B1151" s="27">
        <f>IF('_energy_holiday'!B1151="Y",'_energy_holiday'!D1151,"")</f>
        <v>136328.345</v>
      </c>
      <c r="C1151" s="30" t="str">
        <f>IF('_energy_holiday'!B1151="N",'_energy_holiday'!D1151, "")</f>
        <v/>
      </c>
      <c r="D1151" s="31">
        <v>33.5</v>
      </c>
      <c r="E1151" s="35" t="str">
        <f>IFERROR(IF('_energy_holiday'!C1151="Y",'_energy_holiday'!D1151, ""), "")</f>
        <v/>
      </c>
      <c r="F1151" s="85">
        <f>IF('_energy_holiday'!C1151="N",'_energy_holiday'!D1151, " ")</f>
        <v>136328.345</v>
      </c>
    </row>
    <row r="1152">
      <c r="A1152" s="31">
        <v>31.6</v>
      </c>
      <c r="B1152" s="27">
        <f>IF('_energy_holiday'!B1152="Y",'_energy_holiday'!D1152,"")</f>
        <v>119226.435</v>
      </c>
      <c r="C1152" s="30" t="str">
        <f>IF('_energy_holiday'!B1152="N",'_energy_holiday'!D1152, "")</f>
        <v/>
      </c>
      <c r="D1152" s="31">
        <v>31.6</v>
      </c>
      <c r="E1152" s="35" t="str">
        <f>IFERROR(IF('_energy_holiday'!C1152="Y",'_energy_holiday'!D1152, ""), "")</f>
        <v/>
      </c>
      <c r="F1152" s="85">
        <f>IF('_energy_holiday'!C1152="N",'_energy_holiday'!D1152, " ")</f>
        <v>119226.435</v>
      </c>
    </row>
    <row r="1153">
      <c r="A1153" s="31">
        <v>19.8</v>
      </c>
      <c r="B1153" s="27">
        <f>IF('_energy_holiday'!B1153="Y",'_energy_holiday'!D1153,"")</f>
        <v>96305.07</v>
      </c>
      <c r="C1153" s="30" t="str">
        <f>IF('_energy_holiday'!B1153="N",'_energy_holiday'!D1153, "")</f>
        <v/>
      </c>
      <c r="D1153" s="31">
        <v>19.8</v>
      </c>
      <c r="E1153" s="35" t="str">
        <f>IFERROR(IF('_energy_holiday'!C1153="Y",'_energy_holiday'!D1153, ""), "")</f>
        <v/>
      </c>
      <c r="F1153" s="85">
        <f>IF('_energy_holiday'!C1153="N",'_energy_holiday'!D1153, " ")</f>
        <v>96305.07</v>
      </c>
    </row>
    <row r="1154">
      <c r="A1154" s="31">
        <v>26.5</v>
      </c>
      <c r="B1154" s="27">
        <f>IF('_energy_holiday'!B1154="Y",'_energy_holiday'!D1154,"")</f>
        <v>117952.365</v>
      </c>
      <c r="C1154" s="30" t="str">
        <f>IF('_energy_holiday'!B1154="N",'_energy_holiday'!D1154, "")</f>
        <v/>
      </c>
      <c r="D1154" s="31">
        <v>26.5</v>
      </c>
      <c r="E1154" s="35" t="str">
        <f>IFERROR(IF('_energy_holiday'!C1154="Y",'_energy_holiday'!D1154, ""), "")</f>
        <v/>
      </c>
      <c r="F1154" s="85">
        <f>IF('_energy_holiday'!C1154="N",'_energy_holiday'!D1154, " ")</f>
        <v>117952.365</v>
      </c>
    </row>
    <row r="1155">
      <c r="A1155" s="31">
        <v>31.3</v>
      </c>
      <c r="B1155" s="27">
        <f>IF('_energy_holiday'!B1155="Y",'_energy_holiday'!D1155,"")</f>
        <v>127894.285</v>
      </c>
      <c r="C1155" s="30" t="str">
        <f>IF('_energy_holiday'!B1155="N",'_energy_holiday'!D1155, "")</f>
        <v/>
      </c>
      <c r="D1155" s="31">
        <v>31.3</v>
      </c>
      <c r="E1155" s="35" t="str">
        <f>IFERROR(IF('_energy_holiday'!C1155="Y",'_energy_holiday'!D1155, ""), "")</f>
        <v/>
      </c>
      <c r="F1155" s="85">
        <f>IF('_energy_holiday'!C1155="N",'_energy_holiday'!D1155, " ")</f>
        <v>127894.285</v>
      </c>
    </row>
    <row r="1156">
      <c r="A1156" s="31">
        <v>30.9</v>
      </c>
      <c r="B1156" s="27">
        <f>IF('_energy_holiday'!B1156="Y",'_energy_holiday'!D1156,"")</f>
        <v>123400.17</v>
      </c>
      <c r="C1156" s="30" t="str">
        <f>IF('_energy_holiday'!B1156="N",'_energy_holiday'!D1156, "")</f>
        <v/>
      </c>
      <c r="D1156" s="31">
        <v>30.9</v>
      </c>
      <c r="E1156" s="35" t="str">
        <f>IFERROR(IF('_energy_holiday'!C1156="Y",'_energy_holiday'!D1156, ""), "")</f>
        <v/>
      </c>
      <c r="F1156" s="85">
        <f>IF('_energy_holiday'!C1156="N",'_energy_holiday'!D1156, " ")</f>
        <v>123400.17</v>
      </c>
    </row>
    <row r="1157">
      <c r="A1157" s="31">
        <v>20.5</v>
      </c>
      <c r="B1157" s="27" t="str">
        <f>IF('_energy_holiday'!B1157="Y",'_energy_holiday'!D1157,"")</f>
        <v/>
      </c>
      <c r="C1157" s="30" t="str">
        <f>IF('_energy_holiday'!B1157="N",'_energy_holiday'!D1157, "")</f>
        <v/>
      </c>
      <c r="D1157" s="31">
        <v>20.5</v>
      </c>
      <c r="E1157" s="35" t="str">
        <f>IFERROR(IF('_energy_holiday'!C1157="Y",'_energy_holiday'!D1157, ""), "")</f>
        <v/>
      </c>
      <c r="F1157" s="85" t="str">
        <f>IF('_energy_holiday'!C1157="N",'_energy_holiday'!D1157, " ")</f>
        <v> </v>
      </c>
    </row>
    <row r="1158">
      <c r="A1158" s="31">
        <v>22.8</v>
      </c>
      <c r="B1158" s="27" t="str">
        <f>IF('_energy_holiday'!B1158="Y",'_energy_holiday'!D1158,"")</f>
        <v/>
      </c>
      <c r="C1158" s="30" t="str">
        <f>IF('_energy_holiday'!B1158="N",'_energy_holiday'!D1158, "")</f>
        <v/>
      </c>
      <c r="D1158" s="31">
        <v>22.8</v>
      </c>
      <c r="E1158" s="35" t="str">
        <f>IFERROR(IF('_energy_holiday'!C1158="Y",'_energy_holiday'!D1158, ""), "")</f>
        <v/>
      </c>
      <c r="F1158" s="85" t="str">
        <f>IF('_energy_holiday'!C1158="N",'_energy_holiday'!D1158, " ")</f>
        <v> </v>
      </c>
    </row>
    <row r="1159">
      <c r="A1159" s="31">
        <v>32.7</v>
      </c>
      <c r="B1159" s="27">
        <f>IF('_energy_holiday'!B1159="Y",'_energy_holiday'!D1159,"")</f>
        <v>111096.305</v>
      </c>
      <c r="C1159" s="30" t="str">
        <f>IF('_energy_holiday'!B1159="N",'_energy_holiday'!D1159, "")</f>
        <v/>
      </c>
      <c r="D1159" s="31">
        <v>32.7</v>
      </c>
      <c r="E1159" s="35" t="str">
        <f>IFERROR(IF('_energy_holiday'!C1159="Y",'_energy_holiday'!D1159, ""), "")</f>
        <v/>
      </c>
      <c r="F1159" s="85">
        <f>IF('_energy_holiday'!C1159="N",'_energy_holiday'!D1159, " ")</f>
        <v>111096.305</v>
      </c>
    </row>
    <row r="1160">
      <c r="A1160" s="31">
        <v>21.0</v>
      </c>
      <c r="B1160" s="27" t="str">
        <f>IF('_energy_holiday'!B1160="Y",'_energy_holiday'!D1160,"")</f>
        <v/>
      </c>
      <c r="C1160" s="37">
        <f>IF('_energy_holiday'!B1160="N",'_energy_holiday'!D1160, "")</f>
        <v>101334.2</v>
      </c>
      <c r="D1160" s="31">
        <v>21.0</v>
      </c>
      <c r="E1160" s="35" t="str">
        <f>IFERROR(IF('_energy_holiday'!C1160="Y",'_energy_holiday'!D1160, ""), "")</f>
        <v/>
      </c>
      <c r="F1160" s="85">
        <f>IF('_energy_holiday'!C1160="N",'_energy_holiday'!D1160, " ")</f>
        <v>101334.2</v>
      </c>
    </row>
    <row r="1161">
      <c r="A1161" s="31">
        <v>21.1</v>
      </c>
      <c r="B1161" s="27">
        <f>IF('_energy_holiday'!B1161="Y",'_energy_holiday'!D1161,"")</f>
        <v>112527.285</v>
      </c>
      <c r="C1161" s="30" t="str">
        <f>IF('_energy_holiday'!B1161="N",'_energy_holiday'!D1161, "")</f>
        <v/>
      </c>
      <c r="D1161" s="31">
        <v>21.1</v>
      </c>
      <c r="E1161" s="35" t="str">
        <f>IFERROR(IF('_energy_holiday'!C1161="Y",'_energy_holiday'!D1161, ""), "")</f>
        <v/>
      </c>
      <c r="F1161" s="85">
        <f>IF('_energy_holiday'!C1161="N",'_energy_holiday'!D1161, " ")</f>
        <v>112527.285</v>
      </c>
    </row>
    <row r="1162">
      <c r="A1162" s="31">
        <v>27.6</v>
      </c>
      <c r="B1162" s="27">
        <f>IF('_energy_holiday'!B1162="Y",'_energy_holiday'!D1162,"")</f>
        <v>113850.81</v>
      </c>
      <c r="C1162" s="30" t="str">
        <f>IF('_energy_holiday'!B1162="N",'_energy_holiday'!D1162, "")</f>
        <v/>
      </c>
      <c r="D1162" s="31">
        <v>27.6</v>
      </c>
      <c r="E1162" s="35" t="str">
        <f>IFERROR(IF('_energy_holiday'!C1162="Y",'_energy_holiday'!D1162, ""), "")</f>
        <v/>
      </c>
      <c r="F1162" s="85">
        <f>IF('_energy_holiday'!C1162="N",'_energy_holiday'!D1162, " ")</f>
        <v>113850.81</v>
      </c>
    </row>
    <row r="1163">
      <c r="A1163" s="31">
        <v>28.5</v>
      </c>
      <c r="B1163" s="27" t="str">
        <f>IF('_energy_holiday'!B1163="Y",'_energy_holiday'!D1163,"")</f>
        <v/>
      </c>
      <c r="C1163" s="37">
        <f>IF('_energy_holiday'!B1163="N",'_energy_holiday'!D1163, "")</f>
        <v>122717.5</v>
      </c>
      <c r="D1163" s="31">
        <v>28.5</v>
      </c>
      <c r="E1163" s="35" t="str">
        <f>IFERROR(IF('_energy_holiday'!C1163="Y",'_energy_holiday'!D1163, ""), "")</f>
        <v/>
      </c>
      <c r="F1163" s="85">
        <f>IF('_energy_holiday'!C1163="N",'_energy_holiday'!D1163, " ")</f>
        <v>122717.5</v>
      </c>
    </row>
    <row r="1164">
      <c r="A1164" s="31">
        <v>30.5</v>
      </c>
      <c r="B1164" s="27">
        <f>IF('_energy_holiday'!B1164="Y",'_energy_holiday'!D1164,"")</f>
        <v>128732.59</v>
      </c>
      <c r="C1164" s="30" t="str">
        <f>IF('_energy_holiday'!B1164="N",'_energy_holiday'!D1164, "")</f>
        <v/>
      </c>
      <c r="D1164" s="31">
        <v>30.5</v>
      </c>
      <c r="E1164" s="35" t="str">
        <f>IFERROR(IF('_energy_holiday'!C1164="Y",'_energy_holiday'!D1164, ""), "")</f>
        <v/>
      </c>
      <c r="F1164" s="85">
        <f>IF('_energy_holiday'!C1164="N",'_energy_holiday'!D1164, " ")</f>
        <v>128732.59</v>
      </c>
    </row>
    <row r="1165">
      <c r="A1165" s="31">
        <v>28.8</v>
      </c>
      <c r="B1165" s="27">
        <f>IF('_energy_holiday'!B1165="Y",'_energy_holiday'!D1165,"")</f>
        <v>127805.485</v>
      </c>
      <c r="C1165" s="30" t="str">
        <f>IF('_energy_holiday'!B1165="N",'_energy_holiday'!D1165, "")</f>
        <v/>
      </c>
      <c r="D1165" s="31">
        <v>28.8</v>
      </c>
      <c r="E1165" s="35" t="str">
        <f>IFERROR(IF('_energy_holiday'!C1165="Y",'_energy_holiday'!D1165, ""), "")</f>
        <v/>
      </c>
      <c r="F1165" s="85">
        <f>IF('_energy_holiday'!C1165="N",'_energy_holiday'!D1165, " ")</f>
        <v>127805.485</v>
      </c>
    </row>
    <row r="1166">
      <c r="A1166" s="31">
        <v>35.1</v>
      </c>
      <c r="B1166" s="27" t="str">
        <f>IF('_energy_holiday'!B1166="Y",'_energy_holiday'!D1166,"")</f>
        <v/>
      </c>
      <c r="C1166" s="37">
        <f>IF('_energy_holiday'!B1166="N",'_energy_holiday'!D1166, "")</f>
        <v>120398.885</v>
      </c>
      <c r="D1166" s="31">
        <v>35.1</v>
      </c>
      <c r="E1166" s="35" t="str">
        <f>IFERROR(IF('_energy_holiday'!C1166="Y",'_energy_holiday'!D1166, ""), "")</f>
        <v/>
      </c>
      <c r="F1166" s="85">
        <f>IF('_energy_holiday'!C1166="N",'_energy_holiday'!D1166, " ")</f>
        <v>120398.885</v>
      </c>
    </row>
    <row r="1167">
      <c r="A1167" s="31">
        <v>22.8</v>
      </c>
      <c r="B1167" s="27">
        <f>IF('_energy_holiday'!B1167="Y",'_energy_holiday'!D1167,"")</f>
        <v>104486.18</v>
      </c>
      <c r="C1167" s="30" t="str">
        <f>IF('_energy_holiday'!B1167="N",'_energy_holiday'!D1167, "")</f>
        <v/>
      </c>
      <c r="D1167" s="31">
        <v>22.8</v>
      </c>
      <c r="E1167" s="35" t="str">
        <f>IFERROR(IF('_energy_holiday'!C1167="Y",'_energy_holiday'!D1167, ""), "")</f>
        <v/>
      </c>
      <c r="F1167" s="85">
        <f>IF('_energy_holiday'!C1167="N",'_energy_holiday'!D1167, " ")</f>
        <v>104486.18</v>
      </c>
    </row>
    <row r="1168">
      <c r="A1168" s="31">
        <v>20.9</v>
      </c>
      <c r="B1168" s="27">
        <f>IF('_energy_holiday'!B1168="Y",'_energy_holiday'!D1168,"")</f>
        <v>97542.31</v>
      </c>
      <c r="C1168" s="30" t="str">
        <f>IF('_energy_holiday'!B1168="N",'_energy_holiday'!D1168, "")</f>
        <v/>
      </c>
      <c r="D1168" s="31">
        <v>20.9</v>
      </c>
      <c r="E1168" s="35" t="str">
        <f>IFERROR(IF('_energy_holiday'!C1168="Y",'_energy_holiday'!D1168, ""), "")</f>
        <v/>
      </c>
      <c r="F1168" s="85">
        <f>IF('_energy_holiday'!C1168="N",'_energy_holiday'!D1168, " ")</f>
        <v>97542.31</v>
      </c>
    </row>
    <row r="1169">
      <c r="A1169" s="31">
        <v>20.5</v>
      </c>
      <c r="B1169" s="27">
        <f>IF('_energy_holiday'!B1169="Y",'_energy_holiday'!D1169,"")</f>
        <v>112663.625</v>
      </c>
      <c r="C1169" s="30" t="str">
        <f>IF('_energy_holiday'!B1169="N",'_energy_holiday'!D1169, "")</f>
        <v/>
      </c>
      <c r="D1169" s="31">
        <v>20.5</v>
      </c>
      <c r="E1169" s="35" t="str">
        <f>IFERROR(IF('_energy_holiday'!C1169="Y",'_energy_holiday'!D1169, ""), "")</f>
        <v/>
      </c>
      <c r="F1169" s="85">
        <f>IF('_energy_holiday'!C1169="N",'_energy_holiday'!D1169, " ")</f>
        <v>112663.625</v>
      </c>
    </row>
    <row r="1170">
      <c r="A1170" s="31">
        <v>21.3</v>
      </c>
      <c r="B1170" s="27">
        <f>IF('_energy_holiday'!B1170="Y",'_energy_holiday'!D1170,"")</f>
        <v>114195.35</v>
      </c>
      <c r="C1170" s="30" t="str">
        <f>IF('_energy_holiday'!B1170="N",'_energy_holiday'!D1170, "")</f>
        <v/>
      </c>
      <c r="D1170" s="31">
        <v>21.3</v>
      </c>
      <c r="E1170" s="35" t="str">
        <f>IFERROR(IF('_energy_holiday'!C1170="Y",'_energy_holiday'!D1170, ""), "")</f>
        <v/>
      </c>
      <c r="F1170" s="85">
        <f>IF('_energy_holiday'!C1170="N",'_energy_holiday'!D1170, " ")</f>
        <v>114195.35</v>
      </c>
    </row>
    <row r="1171">
      <c r="A1171" s="31">
        <v>20.8</v>
      </c>
      <c r="B1171" s="27">
        <f>IF('_energy_holiday'!B1171="Y",'_energy_holiday'!D1171,"")</f>
        <v>116045.27</v>
      </c>
      <c r="C1171" s="30" t="str">
        <f>IF('_energy_holiday'!B1171="N",'_energy_holiday'!D1171, "")</f>
        <v/>
      </c>
      <c r="D1171" s="31">
        <v>20.8</v>
      </c>
      <c r="E1171" s="35" t="str">
        <f>IFERROR(IF('_energy_holiday'!C1171="Y",'_energy_holiday'!D1171, ""), "")</f>
        <v/>
      </c>
      <c r="F1171" s="85">
        <f>IF('_energy_holiday'!C1171="N",'_energy_holiday'!D1171, " ")</f>
        <v>116045.27</v>
      </c>
    </row>
    <row r="1172">
      <c r="A1172" s="31">
        <v>24.4</v>
      </c>
      <c r="B1172" s="27">
        <f>IF('_energy_holiday'!B1172="Y",'_energy_holiday'!D1172,"")</f>
        <v>116284.345</v>
      </c>
      <c r="C1172" s="30" t="str">
        <f>IF('_energy_holiday'!B1172="N",'_energy_holiday'!D1172, "")</f>
        <v/>
      </c>
      <c r="D1172" s="31">
        <v>24.4</v>
      </c>
      <c r="E1172" s="35" t="str">
        <f>IFERROR(IF('_energy_holiday'!C1172="Y",'_energy_holiday'!D1172, ""), "")</f>
        <v/>
      </c>
      <c r="F1172" s="85">
        <f>IF('_energy_holiday'!C1172="N",'_energy_holiday'!D1172, " ")</f>
        <v>116284.345</v>
      </c>
    </row>
    <row r="1173">
      <c r="A1173" s="31">
        <v>32.0</v>
      </c>
      <c r="B1173" s="27">
        <f>IF('_energy_holiday'!B1173="Y",'_energy_holiday'!D1173,"")</f>
        <v>110715.12</v>
      </c>
      <c r="C1173" s="30" t="str">
        <f>IF('_energy_holiday'!B1173="N",'_energy_holiday'!D1173, "")</f>
        <v/>
      </c>
      <c r="D1173" s="31">
        <v>32.0</v>
      </c>
      <c r="E1173" s="35" t="str">
        <f>IFERROR(IF('_energy_holiday'!C1173="Y",'_energy_holiday'!D1173, ""), "")</f>
        <v/>
      </c>
      <c r="F1173" s="85">
        <f>IF('_energy_holiday'!C1173="N",'_energy_holiday'!D1173, " ")</f>
        <v>110715.12</v>
      </c>
    </row>
    <row r="1174">
      <c r="A1174" s="31">
        <v>23.1</v>
      </c>
      <c r="B1174" s="27">
        <f>IF('_energy_holiday'!B1174="Y",'_energy_holiday'!D1174,"")</f>
        <v>97262.705</v>
      </c>
      <c r="C1174" s="30" t="str">
        <f>IF('_energy_holiday'!B1174="N",'_energy_holiday'!D1174, "")</f>
        <v/>
      </c>
      <c r="D1174" s="31">
        <v>23.1</v>
      </c>
      <c r="E1174" s="35" t="str">
        <f>IFERROR(IF('_energy_holiday'!C1174="Y",'_energy_holiday'!D1174, ""), "")</f>
        <v/>
      </c>
      <c r="F1174" s="85">
        <f>IF('_energy_holiday'!C1174="N",'_energy_holiday'!D1174, " ")</f>
        <v>97262.705</v>
      </c>
    </row>
    <row r="1175">
      <c r="A1175" s="31">
        <v>28.0</v>
      </c>
      <c r="B1175" s="27">
        <f>IF('_energy_holiday'!B1175="Y",'_energy_holiday'!D1175,"")</f>
        <v>111617.945</v>
      </c>
      <c r="C1175" s="30" t="str">
        <f>IF('_energy_holiday'!B1175="N",'_energy_holiday'!D1175, "")</f>
        <v/>
      </c>
      <c r="D1175" s="31">
        <v>28.0</v>
      </c>
      <c r="E1175" s="35" t="str">
        <f>IFERROR(IF('_energy_holiday'!C1175="Y",'_energy_holiday'!D1175, ""), "")</f>
        <v/>
      </c>
      <c r="F1175" s="85">
        <f>IF('_energy_holiday'!C1175="N",'_energy_holiday'!D1175, " ")</f>
        <v>111617.945</v>
      </c>
    </row>
    <row r="1176">
      <c r="A1176" s="31">
        <v>19.2</v>
      </c>
      <c r="B1176" s="27">
        <f>IF('_energy_holiday'!B1176="Y",'_energy_holiday'!D1176,"")</f>
        <v>110794.26</v>
      </c>
      <c r="C1176" s="30" t="str">
        <f>IF('_energy_holiday'!B1176="N",'_energy_holiday'!D1176, "")</f>
        <v/>
      </c>
      <c r="D1176" s="31">
        <v>19.2</v>
      </c>
      <c r="E1176" s="35" t="str">
        <f>IFERROR(IF('_energy_holiday'!C1176="Y",'_energy_holiday'!D1176, ""), "")</f>
        <v/>
      </c>
      <c r="F1176" s="85">
        <f>IF('_energy_holiday'!C1176="N",'_energy_holiday'!D1176, " ")</f>
        <v>110794.26</v>
      </c>
    </row>
    <row r="1177">
      <c r="A1177" s="31">
        <v>25.1</v>
      </c>
      <c r="B1177" s="27">
        <f>IF('_energy_holiday'!B1177="Y",'_energy_holiday'!D1177,"")</f>
        <v>111254.315</v>
      </c>
      <c r="C1177" s="30" t="str">
        <f>IF('_energy_holiday'!B1177="N",'_energy_holiday'!D1177, "")</f>
        <v/>
      </c>
      <c r="D1177" s="31">
        <v>25.1</v>
      </c>
      <c r="E1177" s="35" t="str">
        <f>IFERROR(IF('_energy_holiday'!C1177="Y",'_energy_holiday'!D1177, ""), "")</f>
        <v/>
      </c>
      <c r="F1177" s="85">
        <f>IF('_energy_holiday'!C1177="N",'_energy_holiday'!D1177, " ")</f>
        <v>111254.315</v>
      </c>
    </row>
    <row r="1178">
      <c r="A1178" s="31">
        <v>28.1</v>
      </c>
      <c r="B1178" s="27">
        <f>IF('_energy_holiday'!B1178="Y",'_energy_holiday'!D1178,"")</f>
        <v>115020.505</v>
      </c>
      <c r="C1178" s="30" t="str">
        <f>IF('_energy_holiday'!B1178="N",'_energy_holiday'!D1178, "")</f>
        <v/>
      </c>
      <c r="D1178" s="31">
        <v>28.1</v>
      </c>
      <c r="E1178" s="35" t="str">
        <f>IFERROR(IF('_energy_holiday'!C1178="Y",'_energy_holiday'!D1178, ""), "")</f>
        <v/>
      </c>
      <c r="F1178" s="85">
        <f>IF('_energy_holiday'!C1178="N",'_energy_holiday'!D1178, " ")</f>
        <v>115020.505</v>
      </c>
    </row>
    <row r="1179">
      <c r="A1179" s="31">
        <v>29.4</v>
      </c>
      <c r="B1179" s="27">
        <f>IF('_energy_holiday'!B1179="Y",'_energy_holiday'!D1179,"")</f>
        <v>119298.325</v>
      </c>
      <c r="C1179" s="30" t="str">
        <f>IF('_energy_holiday'!B1179="N",'_energy_holiday'!D1179, "")</f>
        <v/>
      </c>
      <c r="D1179" s="31">
        <v>29.4</v>
      </c>
      <c r="E1179" s="35" t="str">
        <f>IFERROR(IF('_energy_holiday'!C1179="Y",'_energy_holiday'!D1179, ""), "")</f>
        <v/>
      </c>
      <c r="F1179" s="85">
        <f>IF('_energy_holiday'!C1179="N",'_energy_holiday'!D1179, " ")</f>
        <v>119298.325</v>
      </c>
    </row>
    <row r="1180">
      <c r="A1180" s="31">
        <v>24.2</v>
      </c>
      <c r="B1180" s="27">
        <f>IF('_energy_holiday'!B1180="Y",'_energy_holiday'!D1180,"")</f>
        <v>112312.695</v>
      </c>
      <c r="C1180" s="30" t="str">
        <f>IF('_energy_holiday'!B1180="N",'_energy_holiday'!D1180, "")</f>
        <v/>
      </c>
      <c r="D1180" s="31">
        <v>24.2</v>
      </c>
      <c r="E1180" s="35" t="str">
        <f>IFERROR(IF('_energy_holiday'!C1180="Y",'_energy_holiday'!D1180, ""), "")</f>
        <v/>
      </c>
      <c r="F1180" s="85">
        <f>IF('_energy_holiday'!C1180="N",'_energy_holiday'!D1180, " ")</f>
        <v>112312.695</v>
      </c>
    </row>
    <row r="1181">
      <c r="A1181" s="31">
        <v>25.4</v>
      </c>
      <c r="B1181" s="27">
        <f>IF('_energy_holiday'!B1181="Y",'_energy_holiday'!D1181,"")</f>
        <v>98918.515</v>
      </c>
      <c r="C1181" s="30" t="str">
        <f>IF('_energy_holiday'!B1181="N",'_energy_holiday'!D1181, "")</f>
        <v/>
      </c>
      <c r="D1181" s="31">
        <v>25.4</v>
      </c>
      <c r="E1181" s="35" t="str">
        <f>IFERROR(IF('_energy_holiday'!C1181="Y",'_energy_holiday'!D1181, ""), "")</f>
        <v/>
      </c>
      <c r="F1181" s="85">
        <f>IF('_energy_holiday'!C1181="N",'_energy_holiday'!D1181, " ")</f>
        <v>98918.515</v>
      </c>
    </row>
    <row r="1182">
      <c r="A1182" s="31">
        <v>18.5</v>
      </c>
      <c r="B1182" s="27">
        <f>IF('_energy_holiday'!B1182="Y",'_energy_holiday'!D1182,"")</f>
        <v>112488.215</v>
      </c>
      <c r="C1182" s="30" t="str">
        <f>IF('_energy_holiday'!B1182="N",'_energy_holiday'!D1182, "")</f>
        <v/>
      </c>
      <c r="D1182" s="31">
        <v>18.5</v>
      </c>
      <c r="E1182" s="35" t="str">
        <f>IFERROR(IF('_energy_holiday'!C1182="Y",'_energy_holiday'!D1182, ""), "")</f>
        <v/>
      </c>
      <c r="F1182" s="85">
        <f>IF('_energy_holiday'!C1182="N",'_energy_holiday'!D1182, " ")</f>
        <v>112488.215</v>
      </c>
    </row>
    <row r="1183">
      <c r="A1183" s="31">
        <v>22.6</v>
      </c>
      <c r="B1183" s="27">
        <f>IF('_energy_holiday'!B1183="Y",'_energy_holiday'!D1183,"")</f>
        <v>116809.365</v>
      </c>
      <c r="C1183" s="30" t="str">
        <f>IF('_energy_holiday'!B1183="N",'_energy_holiday'!D1183, "")</f>
        <v/>
      </c>
      <c r="D1183" s="31">
        <v>22.6</v>
      </c>
      <c r="E1183" s="35" t="str">
        <f>IFERROR(IF('_energy_holiday'!C1183="Y",'_energy_holiday'!D1183, ""), "")</f>
        <v/>
      </c>
      <c r="F1183" s="85">
        <f>IF('_energy_holiday'!C1183="N",'_energy_holiday'!D1183, " ")</f>
        <v>116809.365</v>
      </c>
    </row>
    <row r="1184">
      <c r="A1184" s="31">
        <v>30.3</v>
      </c>
      <c r="B1184" s="27">
        <f>IF('_energy_holiday'!B1184="Y",'_energy_holiday'!D1184,"")</f>
        <v>117744.005</v>
      </c>
      <c r="C1184" s="30" t="str">
        <f>IF('_energy_holiday'!B1184="N",'_energy_holiday'!D1184, "")</f>
        <v/>
      </c>
      <c r="D1184" s="31">
        <v>30.3</v>
      </c>
      <c r="E1184" s="35" t="str">
        <f>IFERROR(IF('_energy_holiday'!C1184="Y",'_energy_holiday'!D1184, ""), "")</f>
        <v/>
      </c>
      <c r="F1184" s="85">
        <f>IF('_energy_holiday'!C1184="N",'_energy_holiday'!D1184, " ")</f>
        <v>117744.005</v>
      </c>
    </row>
    <row r="1185">
      <c r="A1185" s="31">
        <v>21.8</v>
      </c>
      <c r="B1185" s="27" t="str">
        <f>IF('_energy_holiday'!B1185="Y",'_energy_holiday'!D1185,"")</f>
        <v/>
      </c>
      <c r="C1185" s="37">
        <f>IF('_energy_holiday'!B1185="N",'_energy_holiday'!D1185, "")</f>
        <v>116457.26</v>
      </c>
      <c r="D1185" s="31">
        <v>21.8</v>
      </c>
      <c r="E1185" s="35" t="str">
        <f>IFERROR(IF('_energy_holiday'!C1185="Y",'_energy_holiday'!D1185, ""), "")</f>
        <v/>
      </c>
      <c r="F1185" s="85">
        <f>IF('_energy_holiday'!C1185="N",'_energy_holiday'!D1185, " ")</f>
        <v>116457.26</v>
      </c>
    </row>
    <row r="1186">
      <c r="A1186" s="31">
        <v>23.3</v>
      </c>
      <c r="B1186" s="27" t="str">
        <f>IF('_energy_holiday'!B1186="Y",'_energy_holiday'!D1186,"")</f>
        <v/>
      </c>
      <c r="C1186" s="37">
        <f>IF('_energy_holiday'!B1186="N",'_energy_holiday'!D1186, "")</f>
        <v>97070.345</v>
      </c>
      <c r="D1186" s="31">
        <v>23.3</v>
      </c>
      <c r="E1186" s="35">
        <f>IFERROR(IF('_energy_holiday'!C1186="Y",'_energy_holiday'!D1186, ""), "")</f>
        <v>97070.345</v>
      </c>
      <c r="F1186" s="85" t="str">
        <f>IF('_energy_holiday'!C1186="N",'_energy_holiday'!D1186, " ")</f>
        <v> </v>
      </c>
    </row>
    <row r="1187">
      <c r="A1187" s="31">
        <v>22.4</v>
      </c>
      <c r="B1187" s="27" t="str">
        <f>IF('_energy_holiday'!B1187="Y",'_energy_holiday'!D1187,"")</f>
        <v/>
      </c>
      <c r="C1187" s="37">
        <f>IF('_energy_holiday'!B1187="N",'_energy_holiday'!D1187, "")</f>
        <v>99687.64</v>
      </c>
      <c r="D1187" s="31">
        <v>22.4</v>
      </c>
      <c r="E1187" s="35">
        <f>IFERROR(IF('_energy_holiday'!C1187="Y",'_energy_holiday'!D1187, ""), "")</f>
        <v>99687.64</v>
      </c>
      <c r="F1187" s="85" t="str">
        <f>IF('_energy_holiday'!C1187="N",'_energy_holiday'!D1187, " ")</f>
        <v> </v>
      </c>
    </row>
    <row r="1188">
      <c r="A1188" s="31">
        <v>27.7</v>
      </c>
      <c r="B1188" s="27" t="str">
        <f>IF('_energy_holiday'!B1188="Y",'_energy_holiday'!D1188,"")</f>
        <v/>
      </c>
      <c r="C1188" s="30" t="str">
        <f>IF('_energy_holiday'!B1188="N",'_energy_holiday'!D1188, "")</f>
        <v/>
      </c>
      <c r="D1188" s="31">
        <v>27.7</v>
      </c>
      <c r="E1188" s="35" t="str">
        <f>IFERROR(IF('_energy_holiday'!C1188="Y",'_energy_holiday'!D1188, ""), "")</f>
        <v/>
      </c>
      <c r="F1188" s="85" t="str">
        <f>IF('_energy_holiday'!C1188="N",'_energy_holiday'!D1188, " ")</f>
        <v> </v>
      </c>
    </row>
    <row r="1189">
      <c r="A1189" s="31">
        <v>20.9</v>
      </c>
      <c r="B1189" s="27" t="str">
        <f>IF('_energy_holiday'!B1189="Y",'_energy_holiday'!D1189,"")</f>
        <v/>
      </c>
      <c r="C1189" s="30" t="str">
        <f>IF('_energy_holiday'!B1189="N",'_energy_holiday'!D1189, "")</f>
        <v/>
      </c>
      <c r="D1189" s="31">
        <v>20.9</v>
      </c>
      <c r="E1189" s="35" t="str">
        <f>IFERROR(IF('_energy_holiday'!C1189="Y",'_energy_holiday'!D1189, ""), "")</f>
        <v/>
      </c>
      <c r="F1189" s="85" t="str">
        <f>IF('_energy_holiday'!C1189="N",'_energy_holiday'!D1189, " ")</f>
        <v> </v>
      </c>
    </row>
    <row r="1190">
      <c r="A1190" s="31">
        <v>19.8</v>
      </c>
      <c r="B1190" s="27" t="str">
        <f>IF('_energy_holiday'!B1190="Y",'_energy_holiday'!D1190,"")</f>
        <v/>
      </c>
      <c r="C1190" s="30" t="str">
        <f>IF('_energy_holiday'!B1190="N",'_energy_holiday'!D1190, "")</f>
        <v/>
      </c>
      <c r="D1190" s="31">
        <v>19.8</v>
      </c>
      <c r="E1190" s="35" t="str">
        <f>IFERROR(IF('_energy_holiday'!C1190="Y",'_energy_holiday'!D1190, ""), "")</f>
        <v/>
      </c>
      <c r="F1190" s="85" t="str">
        <f>IF('_energy_holiday'!C1190="N",'_energy_holiday'!D1190, " ")</f>
        <v> </v>
      </c>
    </row>
    <row r="1191">
      <c r="A1191" s="31">
        <v>20.6</v>
      </c>
      <c r="B1191" s="27" t="str">
        <f>IF('_energy_holiday'!B1191="Y",'_energy_holiday'!D1191,"")</f>
        <v/>
      </c>
      <c r="C1191" s="37">
        <f>IF('_energy_holiday'!B1191="N",'_energy_holiday'!D1191, "")</f>
        <v>115974.61</v>
      </c>
      <c r="D1191" s="31">
        <v>20.6</v>
      </c>
      <c r="E1191" s="35" t="str">
        <f>IFERROR(IF('_energy_holiday'!C1191="Y",'_energy_holiday'!D1191, ""), "")</f>
        <v/>
      </c>
      <c r="F1191" s="85">
        <f>IF('_energy_holiday'!C1191="N",'_energy_holiday'!D1191, " ")</f>
        <v>115974.61</v>
      </c>
    </row>
    <row r="1192">
      <c r="A1192" s="31">
        <v>18.7</v>
      </c>
      <c r="B1192" s="27">
        <f>IF('_energy_holiday'!B1192="Y",'_energy_holiday'!D1192,"")</f>
        <v>117551.695</v>
      </c>
      <c r="C1192" s="30" t="str">
        <f>IF('_energy_holiday'!B1192="N",'_energy_holiday'!D1192, "")</f>
        <v/>
      </c>
      <c r="D1192" s="31">
        <v>18.7</v>
      </c>
      <c r="E1192" s="35" t="str">
        <f>IFERROR(IF('_energy_holiday'!C1192="Y",'_energy_holiday'!D1192, ""), "")</f>
        <v/>
      </c>
      <c r="F1192" s="85">
        <f>IF('_energy_holiday'!C1192="N",'_energy_holiday'!D1192, " ")</f>
        <v>117551.695</v>
      </c>
    </row>
    <row r="1193">
      <c r="A1193" s="31">
        <v>21.2</v>
      </c>
      <c r="B1193" s="27">
        <f>IF('_energy_holiday'!B1193="Y",'_energy_holiday'!D1193,"")</f>
        <v>115979.07</v>
      </c>
      <c r="C1193" s="30" t="str">
        <f>IF('_energy_holiday'!B1193="N",'_energy_holiday'!D1193, "")</f>
        <v/>
      </c>
      <c r="D1193" s="31">
        <v>21.2</v>
      </c>
      <c r="E1193" s="35" t="str">
        <f>IFERROR(IF('_energy_holiday'!C1193="Y",'_energy_holiday'!D1193, ""), "")</f>
        <v/>
      </c>
      <c r="F1193" s="85">
        <f>IF('_energy_holiday'!C1193="N",'_energy_holiday'!D1193, " ")</f>
        <v>115979.07</v>
      </c>
    </row>
    <row r="1194">
      <c r="A1194" s="31">
        <v>21.6</v>
      </c>
      <c r="B1194" s="27" t="str">
        <f>IF('_energy_holiday'!B1194="Y",'_energy_holiday'!D1194,"")</f>
        <v/>
      </c>
      <c r="C1194" s="37">
        <f>IF('_energy_holiday'!B1194="N",'_energy_holiday'!D1194, "")</f>
        <v>105938.475</v>
      </c>
      <c r="D1194" s="31">
        <v>21.6</v>
      </c>
      <c r="E1194" s="35" t="str">
        <f>IFERROR(IF('_energy_holiday'!C1194="Y",'_energy_holiday'!D1194, ""), "")</f>
        <v/>
      </c>
      <c r="F1194" s="85">
        <f>IF('_energy_holiday'!C1194="N",'_energy_holiday'!D1194, " ")</f>
        <v>105938.475</v>
      </c>
    </row>
    <row r="1195">
      <c r="A1195" s="31">
        <v>29.9</v>
      </c>
      <c r="B1195" s="27">
        <f>IF('_energy_holiday'!B1195="Y",'_energy_holiday'!D1195,"")</f>
        <v>100571.165</v>
      </c>
      <c r="C1195" s="30" t="str">
        <f>IF('_energy_holiday'!B1195="N",'_energy_holiday'!D1195, "")</f>
        <v/>
      </c>
      <c r="D1195" s="31">
        <v>29.9</v>
      </c>
      <c r="E1195" s="35" t="str">
        <f>IFERROR(IF('_energy_holiday'!C1195="Y",'_energy_holiday'!D1195, ""), "")</f>
        <v/>
      </c>
      <c r="F1195" s="85">
        <f>IF('_energy_holiday'!C1195="N",'_energy_holiday'!D1195, " ")</f>
        <v>100571.165</v>
      </c>
    </row>
    <row r="1196">
      <c r="A1196" s="31">
        <v>25.7</v>
      </c>
      <c r="B1196" s="27">
        <f>IF('_energy_holiday'!B1196="Y",'_energy_holiday'!D1196,"")</f>
        <v>118702.925</v>
      </c>
      <c r="C1196" s="30" t="str">
        <f>IF('_energy_holiday'!B1196="N",'_energy_holiday'!D1196, "")</f>
        <v/>
      </c>
      <c r="D1196" s="31">
        <v>25.7</v>
      </c>
      <c r="E1196" s="35" t="str">
        <f>IFERROR(IF('_energy_holiday'!C1196="Y",'_energy_holiday'!D1196, ""), "")</f>
        <v/>
      </c>
      <c r="F1196" s="85">
        <f>IF('_energy_holiday'!C1196="N",'_energy_holiday'!D1196, " ")</f>
        <v>118702.925</v>
      </c>
    </row>
    <row r="1197">
      <c r="A1197" s="31">
        <v>28.8</v>
      </c>
      <c r="B1197" s="27" t="str">
        <f>IF('_energy_holiday'!B1197="Y",'_energy_holiday'!D1197,"")</f>
        <v/>
      </c>
      <c r="C1197" s="37">
        <f>IF('_energy_holiday'!B1197="N",'_energy_holiday'!D1197, "")</f>
        <v>122423.01</v>
      </c>
      <c r="D1197" s="31">
        <v>28.8</v>
      </c>
      <c r="E1197" s="35" t="str">
        <f>IFERROR(IF('_energy_holiday'!C1197="Y",'_energy_holiday'!D1197, ""), "")</f>
        <v/>
      </c>
      <c r="F1197" s="85">
        <f>IF('_energy_holiday'!C1197="N",'_energy_holiday'!D1197, " ")</f>
        <v>122423.01</v>
      </c>
    </row>
    <row r="1198">
      <c r="A1198" s="31">
        <v>27.3</v>
      </c>
      <c r="B1198" s="27">
        <f>IF('_energy_holiday'!B1198="Y",'_energy_holiday'!D1198,"")</f>
        <v>121944.995</v>
      </c>
      <c r="C1198" s="30" t="str">
        <f>IF('_energy_holiday'!B1198="N",'_energy_holiday'!D1198, "")</f>
        <v/>
      </c>
      <c r="D1198" s="31">
        <v>27.3</v>
      </c>
      <c r="E1198" s="35" t="str">
        <f>IFERROR(IF('_energy_holiday'!C1198="Y",'_energy_holiday'!D1198, ""), "")</f>
        <v/>
      </c>
      <c r="F1198" s="85">
        <f>IF('_energy_holiday'!C1198="N",'_energy_holiday'!D1198, " ")</f>
        <v>121944.995</v>
      </c>
    </row>
    <row r="1199">
      <c r="A1199" s="31">
        <v>26.5</v>
      </c>
      <c r="B1199" s="27">
        <f>IF('_energy_holiday'!B1199="Y",'_energy_holiday'!D1199,"")</f>
        <v>119876.63</v>
      </c>
      <c r="C1199" s="30" t="str">
        <f>IF('_energy_holiday'!B1199="N",'_energy_holiday'!D1199, "")</f>
        <v/>
      </c>
      <c r="D1199" s="31">
        <v>26.5</v>
      </c>
      <c r="E1199" s="35" t="str">
        <f>IFERROR(IF('_energy_holiday'!C1199="Y",'_energy_holiday'!D1199, ""), "")</f>
        <v/>
      </c>
      <c r="F1199" s="85">
        <f>IF('_energy_holiday'!C1199="N",'_energy_holiday'!D1199, " ")</f>
        <v>119876.63</v>
      </c>
    </row>
    <row r="1200">
      <c r="A1200" s="31">
        <v>25.9</v>
      </c>
      <c r="B1200" s="27" t="str">
        <f>IF('_energy_holiday'!B1200="Y",'_energy_holiday'!D1200,"")</f>
        <v/>
      </c>
      <c r="C1200" s="37">
        <f>IF('_energy_holiday'!B1200="N",'_energy_holiday'!D1200, "")</f>
        <v>113609.76</v>
      </c>
      <c r="D1200" s="31">
        <v>25.9</v>
      </c>
      <c r="E1200" s="35" t="str">
        <f>IFERROR(IF('_energy_holiday'!C1200="Y",'_energy_holiday'!D1200, ""), "")</f>
        <v/>
      </c>
      <c r="F1200" s="85">
        <f>IF('_energy_holiday'!C1200="N",'_energy_holiday'!D1200, " ")</f>
        <v>113609.76</v>
      </c>
    </row>
    <row r="1201">
      <c r="A1201" s="31">
        <v>16.1</v>
      </c>
      <c r="B1201" s="27" t="str">
        <f>IF('_energy_holiday'!B1201="Y",'_energy_holiday'!D1201,"")</f>
        <v/>
      </c>
      <c r="C1201" s="37">
        <f>IF('_energy_holiday'!B1201="N",'_energy_holiday'!D1201, "")</f>
        <v>105135.305</v>
      </c>
      <c r="D1201" s="31">
        <v>16.1</v>
      </c>
      <c r="E1201" s="35" t="str">
        <f>IFERROR(IF('_energy_holiday'!C1201="Y",'_energy_holiday'!D1201, ""), "")</f>
        <v/>
      </c>
      <c r="F1201" s="85">
        <f>IF('_energy_holiday'!C1201="N",'_energy_holiday'!D1201, " ")</f>
        <v>105135.305</v>
      </c>
    </row>
    <row r="1202">
      <c r="A1202" s="31">
        <v>19.1</v>
      </c>
      <c r="B1202" s="27" t="str">
        <f>IF('_energy_holiday'!B1202="Y",'_energy_holiday'!D1202,"")</f>
        <v/>
      </c>
      <c r="C1202" s="37">
        <f>IF('_energy_holiday'!B1202="N",'_energy_holiday'!D1202, "")</f>
        <v>104123.39</v>
      </c>
      <c r="D1202" s="31">
        <v>19.1</v>
      </c>
      <c r="E1202" s="35" t="str">
        <f>IFERROR(IF('_energy_holiday'!C1202="Y",'_energy_holiday'!D1202, ""), "")</f>
        <v/>
      </c>
      <c r="F1202" s="85">
        <f>IF('_energy_holiday'!C1202="N",'_energy_holiday'!D1202, " ")</f>
        <v>104123.39</v>
      </c>
    </row>
    <row r="1203">
      <c r="A1203" s="31">
        <v>21.0</v>
      </c>
      <c r="B1203" s="27" t="str">
        <f>IF('_energy_holiday'!B1203="Y",'_energy_holiday'!D1203,"")</f>
        <v/>
      </c>
      <c r="C1203" s="37">
        <f>IF('_energy_holiday'!B1203="N",'_energy_holiday'!D1203, "")</f>
        <v>115694.64</v>
      </c>
      <c r="D1203" s="31">
        <v>21.0</v>
      </c>
      <c r="E1203" s="35" t="str">
        <f>IFERROR(IF('_energy_holiday'!C1203="Y",'_energy_holiday'!D1203, ""), "")</f>
        <v/>
      </c>
      <c r="F1203" s="85">
        <f>IF('_energy_holiday'!C1203="N",'_energy_holiday'!D1203, " ")</f>
        <v>115694.64</v>
      </c>
    </row>
    <row r="1204">
      <c r="A1204" s="31">
        <v>16.6</v>
      </c>
      <c r="B1204" s="27">
        <f>IF('_energy_holiday'!B1204="Y",'_energy_holiday'!D1204,"")</f>
        <v>121092.855</v>
      </c>
      <c r="C1204" s="30" t="str">
        <f>IF('_energy_holiday'!B1204="N",'_energy_holiday'!D1204, "")</f>
        <v/>
      </c>
      <c r="D1204" s="31">
        <v>16.6</v>
      </c>
      <c r="E1204" s="35" t="str">
        <f>IFERROR(IF('_energy_holiday'!C1204="Y",'_energy_holiday'!D1204, ""), "")</f>
        <v/>
      </c>
      <c r="F1204" s="85">
        <f>IF('_energy_holiday'!C1204="N",'_energy_holiday'!D1204, " ")</f>
        <v>121092.855</v>
      </c>
    </row>
    <row r="1205">
      <c r="A1205" s="31">
        <v>19.4</v>
      </c>
      <c r="B1205" s="27">
        <f>IF('_energy_holiday'!B1205="Y",'_energy_holiday'!D1205,"")</f>
        <v>120784.875</v>
      </c>
      <c r="C1205" s="30" t="str">
        <f>IF('_energy_holiday'!B1205="N",'_energy_holiday'!D1205, "")</f>
        <v/>
      </c>
      <c r="D1205" s="31">
        <v>19.4</v>
      </c>
      <c r="E1205" s="35" t="str">
        <f>IFERROR(IF('_energy_holiday'!C1205="Y",'_energy_holiday'!D1205, ""), "")</f>
        <v/>
      </c>
      <c r="F1205" s="85">
        <f>IF('_energy_holiday'!C1205="N",'_energy_holiday'!D1205, " ")</f>
        <v>120784.875</v>
      </c>
    </row>
    <row r="1206">
      <c r="A1206" s="31">
        <v>22.3</v>
      </c>
      <c r="B1206" s="27">
        <f>IF('_energy_holiday'!B1206="Y",'_energy_holiday'!D1206,"")</f>
        <v>120448.935</v>
      </c>
      <c r="C1206" s="30" t="str">
        <f>IF('_energy_holiday'!B1206="N",'_energy_holiday'!D1206, "")</f>
        <v/>
      </c>
      <c r="D1206" s="31">
        <v>22.3</v>
      </c>
      <c r="E1206" s="35" t="str">
        <f>IFERROR(IF('_energy_holiday'!C1206="Y",'_energy_holiday'!D1206, ""), "")</f>
        <v/>
      </c>
      <c r="F1206" s="85">
        <f>IF('_energy_holiday'!C1206="N",'_energy_holiday'!D1206, " ")</f>
        <v>120448.935</v>
      </c>
    </row>
    <row r="1207">
      <c r="A1207" s="31">
        <v>20.2</v>
      </c>
      <c r="B1207" s="27">
        <f>IF('_energy_holiday'!B1207="Y",'_energy_holiday'!D1207,"")</f>
        <v>118324.09</v>
      </c>
      <c r="C1207" s="30" t="str">
        <f>IF('_energy_holiday'!B1207="N",'_energy_holiday'!D1207, "")</f>
        <v/>
      </c>
      <c r="D1207" s="31">
        <v>20.2</v>
      </c>
      <c r="E1207" s="35" t="str">
        <f>IFERROR(IF('_energy_holiday'!C1207="Y",'_energy_holiday'!D1207, ""), "")</f>
        <v/>
      </c>
      <c r="F1207" s="85">
        <f>IF('_energy_holiday'!C1207="N",'_energy_holiday'!D1207, " ")</f>
        <v>118324.09</v>
      </c>
    </row>
    <row r="1208">
      <c r="A1208" s="31">
        <v>22.8</v>
      </c>
      <c r="B1208" s="27">
        <f>IF('_energy_holiday'!B1208="Y",'_energy_holiday'!D1208,"")</f>
        <v>107479.26</v>
      </c>
      <c r="C1208" s="30" t="str">
        <f>IF('_energy_holiday'!B1208="N",'_energy_holiday'!D1208, "")</f>
        <v/>
      </c>
      <c r="D1208" s="31">
        <v>22.8</v>
      </c>
      <c r="E1208" s="35" t="str">
        <f>IFERROR(IF('_energy_holiday'!C1208="Y",'_energy_holiday'!D1208, ""), "")</f>
        <v/>
      </c>
      <c r="F1208" s="85">
        <f>IF('_energy_holiday'!C1208="N",'_energy_holiday'!D1208, " ")</f>
        <v>107479.26</v>
      </c>
    </row>
    <row r="1209">
      <c r="A1209" s="31">
        <v>20.4</v>
      </c>
      <c r="B1209" s="27">
        <f>IF('_energy_holiday'!B1209="Y",'_energy_holiday'!D1209,"")</f>
        <v>103662.05</v>
      </c>
      <c r="C1209" s="30" t="str">
        <f>IF('_energy_holiday'!B1209="N",'_energy_holiday'!D1209, "")</f>
        <v/>
      </c>
      <c r="D1209" s="31">
        <v>20.4</v>
      </c>
      <c r="E1209" s="35" t="str">
        <f>IFERROR(IF('_energy_holiday'!C1209="Y",'_energy_holiday'!D1209, ""), "")</f>
        <v/>
      </c>
      <c r="F1209" s="85">
        <f>IF('_energy_holiday'!C1209="N",'_energy_holiday'!D1209, " ")</f>
        <v>103662.05</v>
      </c>
    </row>
    <row r="1210">
      <c r="A1210" s="31">
        <v>26.9</v>
      </c>
      <c r="B1210" s="27">
        <f>IF('_energy_holiday'!B1210="Y",'_energy_holiday'!D1210,"")</f>
        <v>117799.97</v>
      </c>
      <c r="C1210" s="30" t="str">
        <f>IF('_energy_holiday'!B1210="N",'_energy_holiday'!D1210, "")</f>
        <v/>
      </c>
      <c r="D1210" s="31">
        <v>26.9</v>
      </c>
      <c r="E1210" s="35" t="str">
        <f>IFERROR(IF('_energy_holiday'!C1210="Y",'_energy_holiday'!D1210, ""), "")</f>
        <v/>
      </c>
      <c r="F1210" s="85">
        <f>IF('_energy_holiday'!C1210="N",'_energy_holiday'!D1210, " ")</f>
        <v>117799.97</v>
      </c>
    </row>
    <row r="1211">
      <c r="A1211" s="31">
        <v>24.6</v>
      </c>
      <c r="B1211" s="27">
        <f>IF('_energy_holiday'!B1211="Y",'_energy_holiday'!D1211,"")</f>
        <v>117642.645</v>
      </c>
      <c r="C1211" s="30" t="str">
        <f>IF('_energy_holiday'!B1211="N",'_energy_holiday'!D1211, "")</f>
        <v/>
      </c>
      <c r="D1211" s="31">
        <v>24.6</v>
      </c>
      <c r="E1211" s="35" t="str">
        <f>IFERROR(IF('_energy_holiday'!C1211="Y",'_energy_holiday'!D1211, ""), "")</f>
        <v/>
      </c>
      <c r="F1211" s="85">
        <f>IF('_energy_holiday'!C1211="N",'_energy_holiday'!D1211, " ")</f>
        <v>117642.645</v>
      </c>
    </row>
    <row r="1212">
      <c r="A1212" s="31">
        <v>20.1</v>
      </c>
      <c r="B1212" s="27">
        <f>IF('_energy_holiday'!B1212="Y",'_energy_holiday'!D1212,"")</f>
        <v>106654.955</v>
      </c>
      <c r="C1212" s="30" t="str">
        <f>IF('_energy_holiday'!B1212="N",'_energy_holiday'!D1212, "")</f>
        <v/>
      </c>
      <c r="D1212" s="31">
        <v>20.1</v>
      </c>
      <c r="E1212" s="35">
        <f>IFERROR(IF('_energy_holiday'!C1212="Y",'_energy_holiday'!D1212, ""), "")</f>
        <v>106654.955</v>
      </c>
      <c r="F1212" s="85" t="str">
        <f>IF('_energy_holiday'!C1212="N",'_energy_holiday'!D1212, " ")</f>
        <v> </v>
      </c>
    </row>
    <row r="1213">
      <c r="A1213" s="31">
        <v>17.5</v>
      </c>
      <c r="B1213" s="27">
        <f>IF('_energy_holiday'!B1213="Y",'_energy_holiday'!D1213,"")</f>
        <v>117617.51</v>
      </c>
      <c r="C1213" s="30" t="str">
        <f>IF('_energy_holiday'!B1213="N",'_energy_holiday'!D1213, "")</f>
        <v/>
      </c>
      <c r="D1213" s="31">
        <v>17.5</v>
      </c>
      <c r="E1213" s="35" t="str">
        <f>IFERROR(IF('_energy_holiday'!C1213="Y",'_energy_holiday'!D1213, ""), "")</f>
        <v/>
      </c>
      <c r="F1213" s="85">
        <f>IF('_energy_holiday'!C1213="N",'_energy_holiday'!D1213, " ")</f>
        <v>117617.51</v>
      </c>
    </row>
    <row r="1214">
      <c r="A1214" s="31">
        <v>17.8</v>
      </c>
      <c r="B1214" s="27">
        <f>IF('_energy_holiday'!B1214="Y",'_energy_holiday'!D1214,"")</f>
        <v>119079.465</v>
      </c>
      <c r="C1214" s="30" t="str">
        <f>IF('_energy_holiday'!B1214="N",'_energy_holiday'!D1214, "")</f>
        <v/>
      </c>
      <c r="D1214" s="31">
        <v>17.8</v>
      </c>
      <c r="E1214" s="35" t="str">
        <f>IFERROR(IF('_energy_holiday'!C1214="Y",'_energy_holiday'!D1214, ""), "")</f>
        <v/>
      </c>
      <c r="F1214" s="85">
        <f>IF('_energy_holiday'!C1214="N",'_energy_holiday'!D1214, " ")</f>
        <v>119079.465</v>
      </c>
    </row>
    <row r="1215">
      <c r="A1215" s="31">
        <v>18.3</v>
      </c>
      <c r="B1215" s="27">
        <f>IF('_energy_holiday'!B1215="Y",'_energy_holiday'!D1215,"")</f>
        <v>108613.38</v>
      </c>
      <c r="C1215" s="30" t="str">
        <f>IF('_energy_holiday'!B1215="N",'_energy_holiday'!D1215, "")</f>
        <v/>
      </c>
      <c r="D1215" s="31">
        <v>18.3</v>
      </c>
      <c r="E1215" s="35" t="str">
        <f>IFERROR(IF('_energy_holiday'!C1215="Y",'_energy_holiday'!D1215, ""), "")</f>
        <v/>
      </c>
      <c r="F1215" s="85">
        <f>IF('_energy_holiday'!C1215="N",'_energy_holiday'!D1215, " ")</f>
        <v>108613.38</v>
      </c>
    </row>
    <row r="1216">
      <c r="A1216" s="31">
        <v>18.0</v>
      </c>
      <c r="B1216" s="27">
        <f>IF('_energy_holiday'!B1216="Y",'_energy_holiday'!D1216,"")</f>
        <v>105277.715</v>
      </c>
      <c r="C1216" s="30" t="str">
        <f>IF('_energy_holiday'!B1216="N",'_energy_holiday'!D1216, "")</f>
        <v/>
      </c>
      <c r="D1216" s="31">
        <v>18.0</v>
      </c>
      <c r="E1216" s="35" t="str">
        <f>IFERROR(IF('_energy_holiday'!C1216="Y",'_energy_holiday'!D1216, ""), "")</f>
        <v/>
      </c>
      <c r="F1216" s="85">
        <f>IF('_energy_holiday'!C1216="N",'_energy_holiday'!D1216, " ")</f>
        <v>105277.715</v>
      </c>
    </row>
    <row r="1217">
      <c r="A1217" s="31">
        <v>19.6</v>
      </c>
      <c r="B1217" s="27">
        <f>IF('_energy_holiday'!B1217="Y",'_energy_holiday'!D1217,"")</f>
        <v>121551.685</v>
      </c>
      <c r="C1217" s="30" t="str">
        <f>IF('_energy_holiday'!B1217="N",'_energy_holiday'!D1217, "")</f>
        <v/>
      </c>
      <c r="D1217" s="31">
        <v>19.6</v>
      </c>
      <c r="E1217" s="35" t="str">
        <f>IFERROR(IF('_energy_holiday'!C1217="Y",'_energy_holiday'!D1217, ""), "")</f>
        <v/>
      </c>
      <c r="F1217" s="85">
        <f>IF('_energy_holiday'!C1217="N",'_energy_holiday'!D1217, " ")</f>
        <v>121551.685</v>
      </c>
    </row>
    <row r="1218">
      <c r="A1218" s="31">
        <v>23.4</v>
      </c>
      <c r="B1218" s="27" t="str">
        <f>IF('_energy_holiday'!B1218="Y",'_energy_holiday'!D1218,"")</f>
        <v/>
      </c>
      <c r="C1218" s="30" t="str">
        <f>IF('_energy_holiday'!B1218="N",'_energy_holiday'!D1218, "")</f>
        <v/>
      </c>
      <c r="D1218" s="31">
        <v>23.4</v>
      </c>
      <c r="E1218" s="35" t="str">
        <f>IFERROR(IF('_energy_holiday'!C1218="Y",'_energy_holiday'!D1218, ""), "")</f>
        <v/>
      </c>
      <c r="F1218" s="85" t="str">
        <f>IF('_energy_holiday'!C1218="N",'_energy_holiday'!D1218, " ")</f>
        <v> </v>
      </c>
    </row>
    <row r="1219">
      <c r="A1219" s="31">
        <v>23.2</v>
      </c>
      <c r="B1219" s="27" t="str">
        <f>IF('_energy_holiday'!B1219="Y",'_energy_holiday'!D1219,"")</f>
        <v/>
      </c>
      <c r="C1219" s="30" t="str">
        <f>IF('_energy_holiday'!B1219="N",'_energy_holiday'!D1219, "")</f>
        <v/>
      </c>
      <c r="D1219" s="31">
        <v>23.2</v>
      </c>
      <c r="E1219" s="35" t="str">
        <f>IFERROR(IF('_energy_holiday'!C1219="Y",'_energy_holiday'!D1219, ""), "")</f>
        <v/>
      </c>
      <c r="F1219" s="85" t="str">
        <f>IF('_energy_holiday'!C1219="N",'_energy_holiday'!D1219, " ")</f>
        <v> </v>
      </c>
    </row>
    <row r="1220">
      <c r="A1220" s="31">
        <v>24.4</v>
      </c>
      <c r="B1220" s="27" t="str">
        <f>IF('_energy_holiday'!B1220="Y",'_energy_holiday'!D1220,"")</f>
        <v/>
      </c>
      <c r="C1220" s="30" t="str">
        <f>IF('_energy_holiday'!B1220="N",'_energy_holiday'!D1220, "")</f>
        <v/>
      </c>
      <c r="D1220" s="31">
        <v>24.4</v>
      </c>
      <c r="E1220" s="35" t="str">
        <f>IFERROR(IF('_energy_holiday'!C1220="Y",'_energy_holiday'!D1220, ""), "")</f>
        <v/>
      </c>
      <c r="F1220" s="85" t="str">
        <f>IF('_energy_holiday'!C1220="N",'_energy_holiday'!D1220, " ")</f>
        <v> </v>
      </c>
    </row>
    <row r="1221">
      <c r="A1221" s="31">
        <v>17.2</v>
      </c>
      <c r="B1221" s="27" t="str">
        <f>IF('_energy_holiday'!B1221="Y",'_energy_holiday'!D1221,"")</f>
        <v/>
      </c>
      <c r="C1221" s="30" t="str">
        <f>IF('_energy_holiday'!B1221="N",'_energy_holiday'!D1221, "")</f>
        <v/>
      </c>
      <c r="D1221" s="31">
        <v>17.2</v>
      </c>
      <c r="E1221" s="35" t="str">
        <f>IFERROR(IF('_energy_holiday'!C1221="Y",'_energy_holiday'!D1221, ""), "")</f>
        <v/>
      </c>
      <c r="F1221" s="85" t="str">
        <f>IF('_energy_holiday'!C1221="N",'_energy_holiday'!D1221, " ")</f>
        <v> </v>
      </c>
    </row>
    <row r="1222">
      <c r="A1222" s="31">
        <v>21.6</v>
      </c>
      <c r="B1222" s="27">
        <f>IF('_energy_holiday'!B1222="Y",'_energy_holiday'!D1222,"")</f>
        <v>106892.995</v>
      </c>
      <c r="C1222" s="30" t="str">
        <f>IF('_energy_holiday'!B1222="N",'_energy_holiday'!D1222, "")</f>
        <v/>
      </c>
      <c r="D1222" s="31">
        <v>21.6</v>
      </c>
      <c r="E1222" s="35" t="str">
        <f>IFERROR(IF('_energy_holiday'!C1222="Y",'_energy_holiday'!D1222, ""), "")</f>
        <v/>
      </c>
      <c r="F1222" s="85">
        <f>IF('_energy_holiday'!C1222="N",'_energy_holiday'!D1222, " ")</f>
        <v>106892.995</v>
      </c>
    </row>
    <row r="1223">
      <c r="A1223" s="31">
        <v>21.7</v>
      </c>
      <c r="B1223" s="27">
        <f>IF('_energy_holiday'!B1223="Y",'_energy_holiday'!D1223,"")</f>
        <v>105840.39</v>
      </c>
      <c r="C1223" s="30" t="str">
        <f>IF('_energy_holiday'!B1223="N",'_energy_holiday'!D1223, "")</f>
        <v/>
      </c>
      <c r="D1223" s="31">
        <v>21.7</v>
      </c>
      <c r="E1223" s="35" t="str">
        <f>IFERROR(IF('_energy_holiday'!C1223="Y",'_energy_holiday'!D1223, ""), "")</f>
        <v/>
      </c>
      <c r="F1223" s="85">
        <f>IF('_energy_holiday'!C1223="N",'_energy_holiday'!D1223, " ")</f>
        <v>105840.39</v>
      </c>
    </row>
    <row r="1224">
      <c r="A1224" s="31">
        <v>19.5</v>
      </c>
      <c r="B1224" s="27" t="str">
        <f>IF('_energy_holiday'!B1224="Y",'_energy_holiday'!D1224,"")</f>
        <v/>
      </c>
      <c r="C1224" s="37">
        <f>IF('_energy_holiday'!B1224="N",'_energy_holiday'!D1224, "")</f>
        <v>118254.555</v>
      </c>
      <c r="D1224" s="31">
        <v>19.5</v>
      </c>
      <c r="E1224" s="35" t="str">
        <f>IFERROR(IF('_energy_holiday'!C1224="Y",'_energy_holiday'!D1224, ""), "")</f>
        <v/>
      </c>
      <c r="F1224" s="85">
        <f>IF('_energy_holiday'!C1224="N",'_energy_holiday'!D1224, " ")</f>
        <v>118254.555</v>
      </c>
    </row>
    <row r="1225">
      <c r="A1225" s="31">
        <v>17.9</v>
      </c>
      <c r="B1225" s="27">
        <f>IF('_energy_holiday'!B1225="Y",'_energy_holiday'!D1225,"")</f>
        <v>122876.865</v>
      </c>
      <c r="C1225" s="30" t="str">
        <f>IF('_energy_holiday'!B1225="N",'_energy_holiday'!D1225, "")</f>
        <v/>
      </c>
      <c r="D1225" s="31">
        <v>17.9</v>
      </c>
      <c r="E1225" s="35" t="str">
        <f>IFERROR(IF('_energy_holiday'!C1225="Y",'_energy_holiday'!D1225, ""), "")</f>
        <v/>
      </c>
      <c r="F1225" s="85">
        <f>IF('_energy_holiday'!C1225="N",'_energy_holiday'!D1225, " ")</f>
        <v>122876.865</v>
      </c>
    </row>
    <row r="1226">
      <c r="A1226" s="31">
        <v>18.4</v>
      </c>
      <c r="B1226" s="27">
        <f>IF('_energy_holiday'!B1226="Y",'_energy_holiday'!D1226,"")</f>
        <v>122721.46</v>
      </c>
      <c r="C1226" s="30" t="str">
        <f>IF('_energy_holiday'!B1226="N",'_energy_holiday'!D1226, "")</f>
        <v/>
      </c>
      <c r="D1226" s="31">
        <v>18.4</v>
      </c>
      <c r="E1226" s="35" t="str">
        <f>IFERROR(IF('_energy_holiday'!C1226="Y",'_energy_holiday'!D1226, ""), "")</f>
        <v/>
      </c>
      <c r="F1226" s="85">
        <f>IF('_energy_holiday'!C1226="N",'_energy_holiday'!D1226, " ")</f>
        <v>122721.46</v>
      </c>
    </row>
    <row r="1227">
      <c r="A1227" s="31">
        <v>12.8</v>
      </c>
      <c r="B1227" s="27" t="str">
        <f>IF('_energy_holiday'!B1227="Y",'_energy_holiday'!D1227,"")</f>
        <v/>
      </c>
      <c r="C1227" s="37">
        <f>IF('_energy_holiday'!B1227="N",'_energy_holiday'!D1227, "")</f>
        <v>128518.505</v>
      </c>
      <c r="D1227" s="31">
        <v>12.8</v>
      </c>
      <c r="E1227" s="35" t="str">
        <f>IFERROR(IF('_energy_holiday'!C1227="Y",'_energy_holiday'!D1227, ""), "")</f>
        <v/>
      </c>
      <c r="F1227" s="85">
        <f>IF('_energy_holiday'!C1227="N",'_energy_holiday'!D1227, " ")</f>
        <v>128518.505</v>
      </c>
    </row>
    <row r="1228">
      <c r="A1228" s="31">
        <v>15.1</v>
      </c>
      <c r="B1228" s="27">
        <f>IF('_energy_holiday'!B1228="Y",'_energy_holiday'!D1228,"")</f>
        <v>133467.37</v>
      </c>
      <c r="C1228" s="30" t="str">
        <f>IF('_energy_holiday'!B1228="N",'_energy_holiday'!D1228, "")</f>
        <v/>
      </c>
      <c r="D1228" s="31">
        <v>15.1</v>
      </c>
      <c r="E1228" s="35" t="str">
        <f>IFERROR(IF('_energy_holiday'!C1228="Y",'_energy_holiday'!D1228, ""), "")</f>
        <v/>
      </c>
      <c r="F1228" s="85">
        <f>IF('_energy_holiday'!C1228="N",'_energy_holiday'!D1228, " ")</f>
        <v>133467.37</v>
      </c>
    </row>
    <row r="1229">
      <c r="A1229" s="31">
        <v>16.9</v>
      </c>
      <c r="B1229" s="27">
        <f>IF('_energy_holiday'!B1229="Y",'_energy_holiday'!D1229,"")</f>
        <v>111273.755</v>
      </c>
      <c r="C1229" s="30" t="str">
        <f>IF('_energy_holiday'!B1229="N",'_energy_holiday'!D1229, "")</f>
        <v/>
      </c>
      <c r="D1229" s="31">
        <v>16.9</v>
      </c>
      <c r="E1229" s="35" t="str">
        <f>IFERROR(IF('_energy_holiday'!C1229="Y",'_energy_holiday'!D1229, ""), "")</f>
        <v/>
      </c>
      <c r="F1229" s="85">
        <f>IF('_energy_holiday'!C1229="N",'_energy_holiday'!D1229, " ")</f>
        <v>111273.755</v>
      </c>
    </row>
    <row r="1230">
      <c r="A1230" s="31">
        <v>16.2</v>
      </c>
      <c r="B1230" s="27">
        <f>IF('_energy_holiday'!B1230="Y",'_energy_holiday'!D1230,"")</f>
        <v>108729.71</v>
      </c>
      <c r="C1230" s="30" t="str">
        <f>IF('_energy_holiday'!B1230="N",'_energy_holiday'!D1230, "")</f>
        <v/>
      </c>
      <c r="D1230" s="31">
        <v>16.2</v>
      </c>
      <c r="E1230" s="35" t="str">
        <f>IFERROR(IF('_energy_holiday'!C1230="Y",'_energy_holiday'!D1230, ""), "")</f>
        <v/>
      </c>
      <c r="F1230" s="85">
        <f>IF('_energy_holiday'!C1230="N",'_energy_holiday'!D1230, " ")</f>
        <v>108729.71</v>
      </c>
    </row>
    <row r="1231">
      <c r="A1231" s="31">
        <v>15.9</v>
      </c>
      <c r="B1231" s="27">
        <f>IF('_energy_holiday'!B1231="Y",'_energy_holiday'!D1231,"")</f>
        <v>129885.955</v>
      </c>
      <c r="C1231" s="30" t="str">
        <f>IF('_energy_holiday'!B1231="N",'_energy_holiday'!D1231, "")</f>
        <v/>
      </c>
      <c r="D1231" s="31">
        <v>15.9</v>
      </c>
      <c r="E1231" s="35" t="str">
        <f>IFERROR(IF('_energy_holiday'!C1231="Y",'_energy_holiday'!D1231, ""), "")</f>
        <v/>
      </c>
      <c r="F1231" s="85">
        <f>IF('_energy_holiday'!C1231="N",'_energy_holiday'!D1231, " ")</f>
        <v>129885.955</v>
      </c>
    </row>
    <row r="1232">
      <c r="A1232" s="31">
        <v>14.6</v>
      </c>
      <c r="B1232" s="27">
        <f>IF('_energy_holiday'!B1232="Y",'_energy_holiday'!D1232,"")</f>
        <v>131900.52</v>
      </c>
      <c r="C1232" s="30" t="str">
        <f>IF('_energy_holiday'!B1232="N",'_energy_holiday'!D1232, "")</f>
        <v/>
      </c>
      <c r="D1232" s="31">
        <v>14.6</v>
      </c>
      <c r="E1232" s="35" t="str">
        <f>IFERROR(IF('_energy_holiday'!C1232="Y",'_energy_holiday'!D1232, ""), "")</f>
        <v/>
      </c>
      <c r="F1232" s="85">
        <f>IF('_energy_holiday'!C1232="N",'_energy_holiday'!D1232, " ")</f>
        <v>131900.52</v>
      </c>
    </row>
    <row r="1233">
      <c r="A1233" s="31">
        <v>14.3</v>
      </c>
      <c r="B1233" s="27">
        <f>IF('_energy_holiday'!B1233="Y",'_energy_holiday'!D1233,"")</f>
        <v>133399.23</v>
      </c>
      <c r="C1233" s="30" t="str">
        <f>IF('_energy_holiday'!B1233="N",'_energy_holiday'!D1233, "")</f>
        <v/>
      </c>
      <c r="D1233" s="31">
        <v>14.3</v>
      </c>
      <c r="E1233" s="35" t="str">
        <f>IFERROR(IF('_energy_holiday'!C1233="Y",'_energy_holiday'!D1233, ""), "")</f>
        <v/>
      </c>
      <c r="F1233" s="85">
        <f>IF('_energy_holiday'!C1233="N",'_energy_holiday'!D1233, " ")</f>
        <v>133399.23</v>
      </c>
    </row>
    <row r="1234">
      <c r="A1234" s="31">
        <v>15.0</v>
      </c>
      <c r="B1234" s="27">
        <f>IF('_energy_holiday'!B1234="Y",'_energy_holiday'!D1234,"")</f>
        <v>131757.155</v>
      </c>
      <c r="C1234" s="30" t="str">
        <f>IF('_energy_holiday'!B1234="N",'_energy_holiday'!D1234, "")</f>
        <v/>
      </c>
      <c r="D1234" s="31">
        <v>15.0</v>
      </c>
      <c r="E1234" s="35" t="str">
        <f>IFERROR(IF('_energy_holiday'!C1234="Y",'_energy_holiday'!D1234, ""), "")</f>
        <v/>
      </c>
      <c r="F1234" s="85">
        <f>IF('_energy_holiday'!C1234="N",'_energy_holiday'!D1234, " ")</f>
        <v>131757.155</v>
      </c>
    </row>
    <row r="1235">
      <c r="A1235" s="31">
        <v>17.7</v>
      </c>
      <c r="B1235" s="27">
        <f>IF('_energy_holiday'!B1235="Y",'_energy_holiday'!D1235,"")</f>
        <v>127353.575</v>
      </c>
      <c r="C1235" s="30" t="str">
        <f>IF('_energy_holiday'!B1235="N",'_energy_holiday'!D1235, "")</f>
        <v/>
      </c>
      <c r="D1235" s="31">
        <v>17.7</v>
      </c>
      <c r="E1235" s="35" t="str">
        <f>IFERROR(IF('_energy_holiday'!C1235="Y",'_energy_holiday'!D1235, ""), "")</f>
        <v/>
      </c>
      <c r="F1235" s="85">
        <f>IF('_energy_holiday'!C1235="N",'_energy_holiday'!D1235, " ")</f>
        <v>127353.575</v>
      </c>
    </row>
    <row r="1236">
      <c r="A1236" s="31">
        <v>15.5</v>
      </c>
      <c r="B1236" s="27">
        <f>IF('_energy_holiday'!B1236="Y",'_energy_holiday'!D1236,"")</f>
        <v>119262.145</v>
      </c>
      <c r="C1236" s="30" t="str">
        <f>IF('_energy_holiday'!B1236="N",'_energy_holiday'!D1236, "")</f>
        <v/>
      </c>
      <c r="D1236" s="31">
        <v>15.5</v>
      </c>
      <c r="E1236" s="35" t="str">
        <f>IFERROR(IF('_energy_holiday'!C1236="Y",'_energy_holiday'!D1236, ""), "")</f>
        <v/>
      </c>
      <c r="F1236" s="85">
        <f>IF('_energy_holiday'!C1236="N",'_energy_holiday'!D1236, " ")</f>
        <v>119262.145</v>
      </c>
    </row>
    <row r="1237">
      <c r="A1237" s="31">
        <v>16.2</v>
      </c>
      <c r="B1237" s="27">
        <f>IF('_energy_holiday'!B1237="Y",'_energy_holiday'!D1237,"")</f>
        <v>112349.26</v>
      </c>
      <c r="C1237" s="30" t="str">
        <f>IF('_energy_holiday'!B1237="N",'_energy_holiday'!D1237, "")</f>
        <v/>
      </c>
      <c r="D1237" s="31">
        <v>16.2</v>
      </c>
      <c r="E1237" s="35" t="str">
        <f>IFERROR(IF('_energy_holiday'!C1237="Y",'_energy_holiday'!D1237, ""), "")</f>
        <v/>
      </c>
      <c r="F1237" s="85">
        <f>IF('_energy_holiday'!C1237="N",'_energy_holiday'!D1237, " ")</f>
        <v>112349.26</v>
      </c>
    </row>
    <row r="1238">
      <c r="A1238" s="31">
        <v>16.7</v>
      </c>
      <c r="B1238" s="27">
        <f>IF('_energy_holiday'!B1238="Y",'_energy_holiday'!D1238,"")</f>
        <v>124046.805</v>
      </c>
      <c r="C1238" s="30" t="str">
        <f>IF('_energy_holiday'!B1238="N",'_energy_holiday'!D1238, "")</f>
        <v/>
      </c>
      <c r="D1238" s="31">
        <v>16.7</v>
      </c>
      <c r="E1238" s="35" t="str">
        <f>IFERROR(IF('_energy_holiday'!C1238="Y",'_energy_holiday'!D1238, ""), "")</f>
        <v/>
      </c>
      <c r="F1238" s="85">
        <f>IF('_energy_holiday'!C1238="N",'_energy_holiday'!D1238, " ")</f>
        <v>124046.805</v>
      </c>
    </row>
    <row r="1239">
      <c r="A1239" s="31">
        <v>17.0</v>
      </c>
      <c r="B1239" s="27">
        <f>IF('_energy_holiday'!B1239="Y",'_energy_holiday'!D1239,"")</f>
        <v>126922.995</v>
      </c>
      <c r="C1239" s="30" t="str">
        <f>IF('_energy_holiday'!B1239="N",'_energy_holiday'!D1239, "")</f>
        <v/>
      </c>
      <c r="D1239" s="31">
        <v>17.0</v>
      </c>
      <c r="E1239" s="35" t="str">
        <f>IFERROR(IF('_energy_holiday'!C1239="Y",'_energy_holiday'!D1239, ""), "")</f>
        <v/>
      </c>
      <c r="F1239" s="85">
        <f>IF('_energy_holiday'!C1239="N",'_energy_holiday'!D1239, " ")</f>
        <v>126922.995</v>
      </c>
    </row>
    <row r="1240">
      <c r="A1240" s="31">
        <v>15.3</v>
      </c>
      <c r="B1240" s="27">
        <f>IF('_energy_holiday'!B1240="Y",'_energy_holiday'!D1240,"")</f>
        <v>129352.83</v>
      </c>
      <c r="C1240" s="30" t="str">
        <f>IF('_energy_holiday'!B1240="N",'_energy_holiday'!D1240, "")</f>
        <v/>
      </c>
      <c r="D1240" s="31">
        <v>15.3</v>
      </c>
      <c r="E1240" s="35" t="str">
        <f>IFERROR(IF('_energy_holiday'!C1240="Y",'_energy_holiday'!D1240, ""), "")</f>
        <v/>
      </c>
      <c r="F1240" s="85">
        <f>IF('_energy_holiday'!C1240="N",'_energy_holiday'!D1240, " ")</f>
        <v>129352.83</v>
      </c>
    </row>
    <row r="1241">
      <c r="A1241" s="31">
        <v>16.1</v>
      </c>
      <c r="B1241" s="27">
        <f>IF('_energy_holiday'!B1241="Y",'_energy_holiday'!D1241,"")</f>
        <v>129553.94</v>
      </c>
      <c r="C1241" s="30" t="str">
        <f>IF('_energy_holiday'!B1241="N",'_energy_holiday'!D1241, "")</f>
        <v/>
      </c>
      <c r="D1241" s="31">
        <v>16.1</v>
      </c>
      <c r="E1241" s="35" t="str">
        <f>IFERROR(IF('_energy_holiday'!C1241="Y",'_energy_holiday'!D1241, ""), "")</f>
        <v/>
      </c>
      <c r="F1241" s="85">
        <f>IF('_energy_holiday'!C1241="N",'_energy_holiday'!D1241, " ")</f>
        <v>129553.94</v>
      </c>
    </row>
    <row r="1242">
      <c r="A1242" s="31">
        <v>14.9</v>
      </c>
      <c r="B1242" s="27">
        <f>IF('_energy_holiday'!B1242="Y",'_energy_holiday'!D1242,"")</f>
        <v>127957.57</v>
      </c>
      <c r="C1242" s="30" t="str">
        <f>IF('_energy_holiday'!B1242="N",'_energy_holiday'!D1242, "")</f>
        <v/>
      </c>
      <c r="D1242" s="31">
        <v>14.9</v>
      </c>
      <c r="E1242" s="35" t="str">
        <f>IFERROR(IF('_energy_holiday'!C1242="Y",'_energy_holiday'!D1242, ""), "")</f>
        <v/>
      </c>
      <c r="F1242" s="85">
        <f>IF('_energy_holiday'!C1242="N",'_energy_holiday'!D1242, " ")</f>
        <v>127957.57</v>
      </c>
    </row>
    <row r="1243">
      <c r="A1243" s="31">
        <v>20.5</v>
      </c>
      <c r="B1243" s="27">
        <f>IF('_energy_holiday'!B1243="Y",'_energy_holiday'!D1243,"")</f>
        <v>115384.085</v>
      </c>
      <c r="C1243" s="30" t="str">
        <f>IF('_energy_holiday'!B1243="N",'_energy_holiday'!D1243, "")</f>
        <v/>
      </c>
      <c r="D1243" s="31">
        <v>20.5</v>
      </c>
      <c r="E1243" s="35" t="str">
        <f>IFERROR(IF('_energy_holiday'!C1243="Y",'_energy_holiday'!D1243, ""), "")</f>
        <v/>
      </c>
      <c r="F1243" s="85">
        <f>IF('_energy_holiday'!C1243="N",'_energy_holiday'!D1243, " ")</f>
        <v>115384.085</v>
      </c>
    </row>
    <row r="1244">
      <c r="A1244" s="31">
        <v>20.7</v>
      </c>
      <c r="B1244" s="27">
        <f>IF('_energy_holiday'!B1244="Y",'_energy_holiday'!D1244,"")</f>
        <v>106044.51</v>
      </c>
      <c r="C1244" s="30" t="str">
        <f>IF('_energy_holiday'!B1244="N",'_energy_holiday'!D1244, "")</f>
        <v/>
      </c>
      <c r="D1244" s="31">
        <v>20.7</v>
      </c>
      <c r="E1244" s="35" t="str">
        <f>IFERROR(IF('_energy_holiday'!C1244="Y",'_energy_holiday'!D1244, ""), "")</f>
        <v/>
      </c>
      <c r="F1244" s="85">
        <f>IF('_energy_holiday'!C1244="N",'_energy_holiday'!D1244, " ")</f>
        <v>106044.51</v>
      </c>
    </row>
    <row r="1245">
      <c r="A1245" s="31">
        <v>20.5</v>
      </c>
      <c r="B1245" s="27">
        <f>IF('_energy_holiday'!B1245="Y",'_energy_holiday'!D1245,"")</f>
        <v>119360.265</v>
      </c>
      <c r="C1245" s="30" t="str">
        <f>IF('_energy_holiday'!B1245="N",'_energy_holiday'!D1245, "")</f>
        <v/>
      </c>
      <c r="D1245" s="31">
        <v>20.5</v>
      </c>
      <c r="E1245" s="35" t="str">
        <f>IFERROR(IF('_energy_holiday'!C1245="Y",'_energy_holiday'!D1245, ""), "")</f>
        <v/>
      </c>
      <c r="F1245" s="85">
        <f>IF('_energy_holiday'!C1245="N",'_energy_holiday'!D1245, " ")</f>
        <v>119360.265</v>
      </c>
    </row>
    <row r="1246">
      <c r="A1246" s="31">
        <v>17.9</v>
      </c>
      <c r="B1246" s="27">
        <f>IF('_energy_holiday'!B1246="Y",'_energy_holiday'!D1246,"")</f>
        <v>123142.76</v>
      </c>
      <c r="C1246" s="30" t="str">
        <f>IF('_energy_holiday'!B1246="N",'_energy_holiday'!D1246, "")</f>
        <v/>
      </c>
      <c r="D1246" s="31">
        <v>17.9</v>
      </c>
      <c r="E1246" s="35" t="str">
        <f>IFERROR(IF('_energy_holiday'!C1246="Y",'_energy_holiday'!D1246, ""), "")</f>
        <v/>
      </c>
      <c r="F1246" s="85">
        <f>IF('_energy_holiday'!C1246="N",'_energy_holiday'!D1246, " ")</f>
        <v>123142.76</v>
      </c>
    </row>
    <row r="1247">
      <c r="A1247" s="31">
        <v>15.1</v>
      </c>
      <c r="B1247" s="27">
        <f>IF('_energy_holiday'!B1247="Y",'_energy_holiday'!D1247,"")</f>
        <v>127830.62</v>
      </c>
      <c r="C1247" s="30" t="str">
        <f>IF('_energy_holiday'!B1247="N",'_energy_holiday'!D1247, "")</f>
        <v/>
      </c>
      <c r="D1247" s="31">
        <v>15.1</v>
      </c>
      <c r="E1247" s="35" t="str">
        <f>IFERROR(IF('_energy_holiday'!C1247="Y",'_energy_holiday'!D1247, ""), "")</f>
        <v/>
      </c>
      <c r="F1247" s="85">
        <f>IF('_energy_holiday'!C1247="N",'_energy_holiday'!D1247, " ")</f>
        <v>127830.62</v>
      </c>
    </row>
    <row r="1248">
      <c r="A1248" s="31">
        <v>14.8</v>
      </c>
      <c r="B1248" s="27">
        <f>IF('_energy_holiday'!B1248="Y",'_energy_holiday'!D1248,"")</f>
        <v>131159.945</v>
      </c>
      <c r="C1248" s="30" t="str">
        <f>IF('_energy_holiday'!B1248="N",'_energy_holiday'!D1248, "")</f>
        <v/>
      </c>
      <c r="D1248" s="31">
        <v>14.8</v>
      </c>
      <c r="E1248" s="35" t="str">
        <f>IFERROR(IF('_energy_holiday'!C1248="Y",'_energy_holiday'!D1248, ""), "")</f>
        <v/>
      </c>
      <c r="F1248" s="85">
        <f>IF('_energy_holiday'!C1248="N",'_energy_holiday'!D1248, " ")</f>
        <v>131159.945</v>
      </c>
    </row>
    <row r="1249">
      <c r="A1249" s="31">
        <v>13.3</v>
      </c>
      <c r="B1249" s="27" t="str">
        <f>IF('_energy_holiday'!B1249="Y",'_energy_holiday'!D1249,"")</f>
        <v/>
      </c>
      <c r="C1249" s="30" t="str">
        <f>IF('_energy_holiday'!B1249="N",'_energy_holiday'!D1249, "")</f>
        <v/>
      </c>
      <c r="D1249" s="31">
        <v>13.3</v>
      </c>
      <c r="E1249" s="35" t="str">
        <f>IFERROR(IF('_energy_holiday'!C1249="Y",'_energy_holiday'!D1249, ""), "")</f>
        <v/>
      </c>
      <c r="F1249" s="85" t="str">
        <f>IF('_energy_holiday'!C1249="N",'_energy_holiday'!D1249, " ")</f>
        <v> </v>
      </c>
    </row>
    <row r="1250">
      <c r="A1250" s="31">
        <v>13.6</v>
      </c>
      <c r="B1250" s="27" t="str">
        <f>IF('_energy_holiday'!B1250="Y",'_energy_holiday'!D1250,"")</f>
        <v/>
      </c>
      <c r="C1250" s="30" t="str">
        <f>IF('_energy_holiday'!B1250="N",'_energy_holiday'!D1250, "")</f>
        <v/>
      </c>
      <c r="D1250" s="31">
        <v>13.6</v>
      </c>
      <c r="E1250" s="35" t="str">
        <f>IFERROR(IF('_energy_holiday'!C1250="Y",'_energy_holiday'!D1250, ""), "")</f>
        <v/>
      </c>
      <c r="F1250" s="85" t="str">
        <f>IF('_energy_holiday'!C1250="N",'_energy_holiday'!D1250, " ")</f>
        <v> </v>
      </c>
    </row>
    <row r="1251">
      <c r="A1251" s="31">
        <v>13.8</v>
      </c>
      <c r="B1251" s="27" t="str">
        <f>IF('_energy_holiday'!B1251="Y",'_energy_holiday'!D1251,"")</f>
        <v/>
      </c>
      <c r="C1251" s="30" t="str">
        <f>IF('_energy_holiday'!B1251="N",'_energy_holiday'!D1251, "")</f>
        <v/>
      </c>
      <c r="D1251" s="31">
        <v>13.8</v>
      </c>
      <c r="E1251" s="35" t="str">
        <f>IFERROR(IF('_energy_holiday'!C1251="Y",'_energy_holiday'!D1251, ""), "")</f>
        <v/>
      </c>
      <c r="F1251" s="85" t="str">
        <f>IF('_energy_holiday'!C1251="N",'_energy_holiday'!D1251, " ")</f>
        <v> </v>
      </c>
    </row>
    <row r="1252">
      <c r="A1252" s="31">
        <v>14.4</v>
      </c>
      <c r="B1252" s="27" t="str">
        <f>IF('_energy_holiday'!B1252="Y",'_energy_holiday'!D1252,"")</f>
        <v/>
      </c>
      <c r="C1252" s="30" t="str">
        <f>IF('_energy_holiday'!B1252="N",'_energy_holiday'!D1252, "")</f>
        <v/>
      </c>
      <c r="D1252" s="31">
        <v>14.4</v>
      </c>
      <c r="E1252" s="35" t="str">
        <f>IFERROR(IF('_energy_holiday'!C1252="Y",'_energy_holiday'!D1252, ""), "")</f>
        <v/>
      </c>
      <c r="F1252" s="85" t="str">
        <f>IF('_energy_holiday'!C1252="N",'_energy_holiday'!D1252, " ")</f>
        <v> </v>
      </c>
    </row>
    <row r="1253">
      <c r="A1253" s="31">
        <v>15.0</v>
      </c>
      <c r="B1253" s="27" t="str">
        <f>IF('_energy_holiday'!B1253="Y",'_energy_holiday'!D1253,"")</f>
        <v/>
      </c>
      <c r="C1253" s="30" t="str">
        <f>IF('_energy_holiday'!B1253="N",'_energy_holiday'!D1253, "")</f>
        <v/>
      </c>
      <c r="D1253" s="31">
        <v>15.0</v>
      </c>
      <c r="E1253" s="35" t="str">
        <f>IFERROR(IF('_energy_holiday'!C1253="Y",'_energy_holiday'!D1253, ""), "")</f>
        <v/>
      </c>
      <c r="F1253" s="85" t="str">
        <f>IF('_energy_holiday'!C1253="N",'_energy_holiday'!D1253, " ")</f>
        <v> </v>
      </c>
    </row>
    <row r="1254">
      <c r="A1254" s="31">
        <v>19.1</v>
      </c>
      <c r="B1254" s="27">
        <f>IF('_energy_holiday'!B1254="Y",'_energy_holiday'!D1254,"")</f>
        <v>132038.425</v>
      </c>
      <c r="C1254" s="30" t="str">
        <f>IF('_energy_holiday'!B1254="N",'_energy_holiday'!D1254, "")</f>
        <v/>
      </c>
      <c r="D1254" s="31">
        <v>19.1</v>
      </c>
      <c r="E1254" s="35" t="str">
        <f>IFERROR(IF('_energy_holiday'!C1254="Y",'_energy_holiday'!D1254, ""), "")</f>
        <v/>
      </c>
      <c r="F1254" s="85">
        <f>IF('_energy_holiday'!C1254="N",'_energy_holiday'!D1254, " ")</f>
        <v>132038.425</v>
      </c>
    </row>
    <row r="1255">
      <c r="A1255" s="31">
        <v>17.8</v>
      </c>
      <c r="B1255" s="27" t="str">
        <f>IF('_energy_holiday'!B1255="Y",'_energy_holiday'!D1255,"")</f>
        <v/>
      </c>
      <c r="C1255" s="37">
        <f>IF('_energy_holiday'!B1255="N",'_energy_holiday'!D1255, "")</f>
        <v>128577.63</v>
      </c>
      <c r="D1255" s="31">
        <v>17.8</v>
      </c>
      <c r="E1255" s="35" t="str">
        <f>IFERROR(IF('_energy_holiday'!C1255="Y",'_energy_holiday'!D1255, ""), "")</f>
        <v/>
      </c>
      <c r="F1255" s="85">
        <f>IF('_energy_holiday'!C1255="N",'_energy_holiday'!D1255, " ")</f>
        <v>128577.63</v>
      </c>
    </row>
    <row r="1256">
      <c r="A1256" s="31">
        <v>13.6</v>
      </c>
      <c r="B1256" s="27">
        <f>IF('_energy_holiday'!B1256="Y",'_energy_holiday'!D1256,"")</f>
        <v>129910.015</v>
      </c>
      <c r="C1256" s="30" t="str">
        <f>IF('_energy_holiday'!B1256="N",'_energy_holiday'!D1256, "")</f>
        <v/>
      </c>
      <c r="D1256" s="31">
        <v>13.6</v>
      </c>
      <c r="E1256" s="35" t="str">
        <f>IFERROR(IF('_energy_holiday'!C1256="Y",'_energy_holiday'!D1256, ""), "")</f>
        <v/>
      </c>
      <c r="F1256" s="85">
        <f>IF('_energy_holiday'!C1256="N",'_energy_holiday'!D1256, " ")</f>
        <v>129910.015</v>
      </c>
    </row>
    <row r="1257">
      <c r="A1257" s="31">
        <v>15.6</v>
      </c>
      <c r="B1257" s="27">
        <f>IF('_energy_holiday'!B1257="Y",'_energy_holiday'!D1257,"")</f>
        <v>120232.195</v>
      </c>
      <c r="C1257" s="30" t="str">
        <f>IF('_energy_holiday'!B1257="N",'_energy_holiday'!D1257, "")</f>
        <v/>
      </c>
      <c r="D1257" s="31">
        <v>15.6</v>
      </c>
      <c r="E1257" s="35" t="str">
        <f>IFERROR(IF('_energy_holiday'!C1257="Y",'_energy_holiday'!D1257, ""), "")</f>
        <v/>
      </c>
      <c r="F1257" s="85">
        <f>IF('_energy_holiday'!C1257="N",'_energy_holiday'!D1257, " ")</f>
        <v>120232.195</v>
      </c>
    </row>
    <row r="1258">
      <c r="A1258" s="31">
        <v>15.3</v>
      </c>
      <c r="B1258" s="27" t="str">
        <f>IF('_energy_holiday'!B1258="Y",'_energy_holiday'!D1258,"")</f>
        <v/>
      </c>
      <c r="C1258" s="37">
        <f>IF('_energy_holiday'!B1258="N",'_energy_holiday'!D1258, "")</f>
        <v>117037.865</v>
      </c>
      <c r="D1258" s="31">
        <v>15.3</v>
      </c>
      <c r="E1258" s="35" t="str">
        <f>IFERROR(IF('_energy_holiday'!C1258="Y",'_energy_holiday'!D1258, ""), "")</f>
        <v/>
      </c>
      <c r="F1258" s="85">
        <f>IF('_energy_holiday'!C1258="N",'_energy_holiday'!D1258, " ")</f>
        <v>117037.865</v>
      </c>
    </row>
    <row r="1259">
      <c r="A1259" s="31">
        <v>17.6</v>
      </c>
      <c r="B1259" s="27">
        <f>IF('_energy_holiday'!B1259="Y",'_energy_holiday'!D1259,"")</f>
        <v>113420.985</v>
      </c>
      <c r="C1259" s="30" t="str">
        <f>IF('_energy_holiday'!B1259="N",'_energy_holiday'!D1259, "")</f>
        <v/>
      </c>
      <c r="D1259" s="31">
        <v>17.6</v>
      </c>
      <c r="E1259" s="35">
        <f>IFERROR(IF('_energy_holiday'!C1259="Y",'_energy_holiday'!D1259, ""), "")</f>
        <v>113420.985</v>
      </c>
      <c r="F1259" s="85" t="str">
        <f>IF('_energy_holiday'!C1259="N",'_energy_holiday'!D1259, " ")</f>
        <v> </v>
      </c>
    </row>
    <row r="1260">
      <c r="A1260" s="31">
        <v>16.6</v>
      </c>
      <c r="B1260" s="27">
        <f>IF('_energy_holiday'!B1260="Y",'_energy_holiday'!D1260,"")</f>
        <v>127261.295</v>
      </c>
      <c r="C1260" s="30" t="str">
        <f>IF('_energy_holiday'!B1260="N",'_energy_holiday'!D1260, "")</f>
        <v/>
      </c>
      <c r="D1260" s="31">
        <v>16.6</v>
      </c>
      <c r="E1260" s="35" t="str">
        <f>IFERROR(IF('_energy_holiday'!C1260="Y",'_energy_holiday'!D1260, ""), "")</f>
        <v/>
      </c>
      <c r="F1260" s="85">
        <f>IF('_energy_holiday'!C1260="N",'_energy_holiday'!D1260, " ")</f>
        <v>127261.295</v>
      </c>
    </row>
    <row r="1261">
      <c r="A1261" s="31">
        <v>14.1</v>
      </c>
      <c r="B1261" s="27">
        <f>IF('_energy_holiday'!B1261="Y",'_energy_holiday'!D1261,"")</f>
        <v>131574.605</v>
      </c>
      <c r="C1261" s="30" t="str">
        <f>IF('_energy_holiday'!B1261="N",'_energy_holiday'!D1261, "")</f>
        <v/>
      </c>
      <c r="D1261" s="31">
        <v>14.1</v>
      </c>
      <c r="E1261" s="35" t="str">
        <f>IFERROR(IF('_energy_holiday'!C1261="Y",'_energy_holiday'!D1261, ""), "")</f>
        <v/>
      </c>
      <c r="F1261" s="85">
        <f>IF('_energy_holiday'!C1261="N",'_energy_holiday'!D1261, " ")</f>
        <v>131574.605</v>
      </c>
    </row>
    <row r="1262">
      <c r="A1262" s="31">
        <v>14.5</v>
      </c>
      <c r="B1262" s="27">
        <f>IF('_energy_holiday'!B1262="Y",'_energy_holiday'!D1262,"")</f>
        <v>130544.485</v>
      </c>
      <c r="C1262" s="30" t="str">
        <f>IF('_energy_holiday'!B1262="N",'_energy_holiday'!D1262, "")</f>
        <v/>
      </c>
      <c r="D1262" s="31">
        <v>14.5</v>
      </c>
      <c r="E1262" s="35" t="str">
        <f>IFERROR(IF('_energy_holiday'!C1262="Y",'_energy_holiday'!D1262, ""), "")</f>
        <v/>
      </c>
      <c r="F1262" s="85">
        <f>IF('_energy_holiday'!C1262="N",'_energy_holiday'!D1262, " ")</f>
        <v>130544.485</v>
      </c>
    </row>
    <row r="1263">
      <c r="A1263" s="31">
        <v>14.0</v>
      </c>
      <c r="B1263" s="27">
        <f>IF('_energy_holiday'!B1263="Y",'_energy_holiday'!D1263,"")</f>
        <v>133009.01</v>
      </c>
      <c r="C1263" s="30" t="str">
        <f>IF('_energy_holiday'!B1263="N",'_energy_holiday'!D1263, "")</f>
        <v/>
      </c>
      <c r="D1263" s="31">
        <v>14.0</v>
      </c>
      <c r="E1263" s="35" t="str">
        <f>IFERROR(IF('_energy_holiday'!C1263="Y",'_energy_holiday'!D1263, ""), "")</f>
        <v/>
      </c>
      <c r="F1263" s="85">
        <f>IF('_energy_holiday'!C1263="N",'_energy_holiday'!D1263, " ")</f>
        <v>133009.01</v>
      </c>
    </row>
    <row r="1264">
      <c r="A1264" s="31">
        <v>13.1</v>
      </c>
      <c r="B1264" s="27">
        <f>IF('_energy_holiday'!B1264="Y",'_energy_holiday'!D1264,"")</f>
        <v>124351.235</v>
      </c>
      <c r="C1264" s="30" t="str">
        <f>IF('_energy_holiday'!B1264="N",'_energy_holiday'!D1264, "")</f>
        <v/>
      </c>
      <c r="D1264" s="31">
        <v>13.1</v>
      </c>
      <c r="E1264" s="35" t="str">
        <f>IFERROR(IF('_energy_holiday'!C1264="Y",'_energy_holiday'!D1264, ""), "")</f>
        <v/>
      </c>
      <c r="F1264" s="85">
        <f>IF('_energy_holiday'!C1264="N",'_energy_holiday'!D1264, " ")</f>
        <v>124351.235</v>
      </c>
    </row>
    <row r="1265">
      <c r="A1265" s="31">
        <v>13.1</v>
      </c>
      <c r="B1265" s="27">
        <f>IF('_energy_holiday'!B1265="Y",'_energy_holiday'!D1265,"")</f>
        <v>120785.595</v>
      </c>
      <c r="C1265" s="30" t="str">
        <f>IF('_energy_holiday'!B1265="N",'_energy_holiday'!D1265, "")</f>
        <v/>
      </c>
      <c r="D1265" s="31">
        <v>13.1</v>
      </c>
      <c r="E1265" s="35" t="str">
        <f>IFERROR(IF('_energy_holiday'!C1265="Y",'_energy_holiday'!D1265, ""), "")</f>
        <v/>
      </c>
      <c r="F1265" s="85">
        <f>IF('_energy_holiday'!C1265="N",'_energy_holiday'!D1265, " ")</f>
        <v>120785.595</v>
      </c>
    </row>
    <row r="1266">
      <c r="A1266" s="31">
        <v>12.0</v>
      </c>
      <c r="B1266" s="27">
        <f>IF('_energy_holiday'!B1266="Y",'_energy_holiday'!D1266,"")</f>
        <v>138518.735</v>
      </c>
      <c r="C1266" s="30" t="str">
        <f>IF('_energy_holiday'!B1266="N",'_energy_holiday'!D1266, "")</f>
        <v/>
      </c>
      <c r="D1266" s="31">
        <v>12.0</v>
      </c>
      <c r="E1266" s="35" t="str">
        <f>IFERROR(IF('_energy_holiday'!C1266="Y",'_energy_holiday'!D1266, ""), "")</f>
        <v/>
      </c>
      <c r="F1266" s="85">
        <f>IF('_energy_holiday'!C1266="N",'_energy_holiday'!D1266, " ")</f>
        <v>138518.735</v>
      </c>
    </row>
    <row r="1267">
      <c r="A1267" s="31">
        <v>14.5</v>
      </c>
      <c r="B1267" s="27">
        <f>IF('_energy_holiday'!B1267="Y",'_energy_holiday'!D1267,"")</f>
        <v>143830.12</v>
      </c>
      <c r="C1267" s="30" t="str">
        <f>IF('_energy_holiday'!B1267="N",'_energy_holiday'!D1267, "")</f>
        <v/>
      </c>
      <c r="D1267" s="31">
        <v>14.5</v>
      </c>
      <c r="E1267" s="35" t="str">
        <f>IFERROR(IF('_energy_holiday'!C1267="Y",'_energy_holiday'!D1267, ""), "")</f>
        <v/>
      </c>
      <c r="F1267" s="85">
        <f>IF('_energy_holiday'!C1267="N",'_energy_holiday'!D1267, " ")</f>
        <v>143830.12</v>
      </c>
    </row>
    <row r="1268">
      <c r="A1268" s="31">
        <v>15.3</v>
      </c>
      <c r="B1268" s="27">
        <f>IF('_energy_holiday'!B1268="Y",'_energy_holiday'!D1268,"")</f>
        <v>141305.88</v>
      </c>
      <c r="C1268" s="30" t="str">
        <f>IF('_energy_holiday'!B1268="N",'_energy_holiday'!D1268, "")</f>
        <v/>
      </c>
      <c r="D1268" s="31">
        <v>15.3</v>
      </c>
      <c r="E1268" s="35" t="str">
        <f>IFERROR(IF('_energy_holiday'!C1268="Y",'_energy_holiday'!D1268, ""), "")</f>
        <v/>
      </c>
      <c r="F1268" s="85">
        <f>IF('_energy_holiday'!C1268="N",'_energy_holiday'!D1268, " ")</f>
        <v>141305.88</v>
      </c>
    </row>
    <row r="1269">
      <c r="A1269" s="31">
        <v>15.1</v>
      </c>
      <c r="B1269" s="27">
        <f>IF('_energy_holiday'!B1269="Y",'_energy_holiday'!D1269,"")</f>
        <v>143542.02</v>
      </c>
      <c r="C1269" s="30" t="str">
        <f>IF('_energy_holiday'!B1269="N",'_energy_holiday'!D1269, "")</f>
        <v/>
      </c>
      <c r="D1269" s="31">
        <v>15.1</v>
      </c>
      <c r="E1269" s="35" t="str">
        <f>IFERROR(IF('_energy_holiday'!C1269="Y",'_energy_holiday'!D1269, ""), "")</f>
        <v/>
      </c>
      <c r="F1269" s="85">
        <f>IF('_energy_holiday'!C1269="N",'_energy_holiday'!D1269, " ")</f>
        <v>143542.02</v>
      </c>
    </row>
    <row r="1270">
      <c r="A1270" s="31">
        <v>15.0</v>
      </c>
      <c r="B1270" s="27">
        <f>IF('_energy_holiday'!B1270="Y",'_energy_holiday'!D1270,"")</f>
        <v>140296.4</v>
      </c>
      <c r="C1270" s="30" t="str">
        <f>IF('_energy_holiday'!B1270="N",'_energy_holiday'!D1270, "")</f>
        <v/>
      </c>
      <c r="D1270" s="31">
        <v>15.0</v>
      </c>
      <c r="E1270" s="35" t="str">
        <f>IFERROR(IF('_energy_holiday'!C1270="Y",'_energy_holiday'!D1270, ""), "")</f>
        <v/>
      </c>
      <c r="F1270" s="85">
        <f>IF('_energy_holiday'!C1270="N",'_energy_holiday'!D1270, " ")</f>
        <v>140296.4</v>
      </c>
    </row>
    <row r="1271">
      <c r="A1271" s="31">
        <v>12.8</v>
      </c>
      <c r="B1271" s="27">
        <f>IF('_energy_holiday'!B1271="Y",'_energy_holiday'!D1271,"")</f>
        <v>132165.425</v>
      </c>
      <c r="C1271" s="30" t="str">
        <f>IF('_energy_holiday'!B1271="N",'_energy_holiday'!D1271, "")</f>
        <v/>
      </c>
      <c r="D1271" s="31">
        <v>12.8</v>
      </c>
      <c r="E1271" s="35" t="str">
        <f>IFERROR(IF('_energy_holiday'!C1271="Y",'_energy_holiday'!D1271, ""), "")</f>
        <v/>
      </c>
      <c r="F1271" s="85">
        <f>IF('_energy_holiday'!C1271="N",'_energy_holiday'!D1271, " ")</f>
        <v>132165.425</v>
      </c>
    </row>
    <row r="1272">
      <c r="A1272" s="31">
        <v>13.1</v>
      </c>
      <c r="B1272" s="27">
        <f>IF('_energy_holiday'!B1272="Y",'_energy_holiday'!D1272,"")</f>
        <v>125850.58</v>
      </c>
      <c r="C1272" s="30" t="str">
        <f>IF('_energy_holiday'!B1272="N",'_energy_holiday'!D1272, "")</f>
        <v/>
      </c>
      <c r="D1272" s="31">
        <v>13.1</v>
      </c>
      <c r="E1272" s="35" t="str">
        <f>IFERROR(IF('_energy_holiday'!C1272="Y",'_energy_holiday'!D1272, ""), "")</f>
        <v/>
      </c>
      <c r="F1272" s="85">
        <f>IF('_energy_holiday'!C1272="N",'_energy_holiday'!D1272, " ")</f>
        <v>125850.58</v>
      </c>
    </row>
    <row r="1273">
      <c r="A1273" s="31">
        <v>12.6</v>
      </c>
      <c r="B1273" s="27">
        <f>IF('_energy_holiday'!B1273="Y",'_energy_holiday'!D1273,"")</f>
        <v>141972.715</v>
      </c>
      <c r="C1273" s="30" t="str">
        <f>IF('_energy_holiday'!B1273="N",'_energy_holiday'!D1273, "")</f>
        <v/>
      </c>
      <c r="D1273" s="31">
        <v>12.6</v>
      </c>
      <c r="E1273" s="35" t="str">
        <f>IFERROR(IF('_energy_holiday'!C1273="Y",'_energy_holiday'!D1273, ""), "")</f>
        <v/>
      </c>
      <c r="F1273" s="85">
        <f>IF('_energy_holiday'!C1273="N",'_energy_holiday'!D1273, " ")</f>
        <v>141972.715</v>
      </c>
    </row>
    <row r="1274">
      <c r="A1274" s="31">
        <v>14.1</v>
      </c>
      <c r="B1274" s="27">
        <f>IF('_energy_holiday'!B1274="Y",'_energy_holiday'!D1274,"")</f>
        <v>142842.4</v>
      </c>
      <c r="C1274" s="30" t="str">
        <f>IF('_energy_holiday'!B1274="N",'_energy_holiday'!D1274, "")</f>
        <v/>
      </c>
      <c r="D1274" s="31">
        <v>14.1</v>
      </c>
      <c r="E1274" s="35" t="str">
        <f>IFERROR(IF('_energy_holiday'!C1274="Y",'_energy_holiday'!D1274, ""), "")</f>
        <v/>
      </c>
      <c r="F1274" s="85">
        <f>IF('_energy_holiday'!C1274="N",'_energy_holiday'!D1274, " ")</f>
        <v>142842.4</v>
      </c>
    </row>
    <row r="1275">
      <c r="A1275" s="31">
        <v>11.2</v>
      </c>
      <c r="B1275" s="27">
        <f>IF('_energy_holiday'!B1275="Y",'_energy_holiday'!D1275,"")</f>
        <v>148100.13</v>
      </c>
      <c r="C1275" s="30" t="str">
        <f>IF('_energy_holiday'!B1275="N",'_energy_holiday'!D1275, "")</f>
        <v/>
      </c>
      <c r="D1275" s="31">
        <v>11.2</v>
      </c>
      <c r="E1275" s="35" t="str">
        <f>IFERROR(IF('_energy_holiday'!C1275="Y",'_energy_holiday'!D1275, ""), "")</f>
        <v/>
      </c>
      <c r="F1275" s="85">
        <f>IF('_energy_holiday'!C1275="N",'_energy_holiday'!D1275, " ")</f>
        <v>148100.13</v>
      </c>
    </row>
    <row r="1276">
      <c r="A1276" s="31">
        <v>10.6</v>
      </c>
      <c r="B1276" s="27">
        <f>IF('_energy_holiday'!B1276="Y",'_energy_holiday'!D1276,"")</f>
        <v>150445.47</v>
      </c>
      <c r="C1276" s="30" t="str">
        <f>IF('_energy_holiday'!B1276="N",'_energy_holiday'!D1276, "")</f>
        <v/>
      </c>
      <c r="D1276" s="31">
        <v>10.6</v>
      </c>
      <c r="E1276" s="35" t="str">
        <f>IFERROR(IF('_energy_holiday'!C1276="Y",'_energy_holiday'!D1276, ""), "")</f>
        <v/>
      </c>
      <c r="F1276" s="85">
        <f>IF('_energy_holiday'!C1276="N",'_energy_holiday'!D1276, " ")</f>
        <v>150445.47</v>
      </c>
    </row>
    <row r="1277">
      <c r="A1277" s="31">
        <v>12.5</v>
      </c>
      <c r="B1277" s="27" t="str">
        <f>IF('_energy_holiday'!B1277="Y",'_energy_holiday'!D1277,"")</f>
        <v/>
      </c>
      <c r="C1277" s="37">
        <f>IF('_energy_holiday'!B1277="N",'_energy_holiday'!D1277, "")</f>
        <v>139188.48</v>
      </c>
      <c r="D1277" s="31">
        <v>12.5</v>
      </c>
      <c r="E1277" s="35" t="str">
        <f>IFERROR(IF('_energy_holiday'!C1277="Y",'_energy_holiday'!D1277, ""), "")</f>
        <v/>
      </c>
      <c r="F1277" s="85">
        <f>IF('_energy_holiday'!C1277="N",'_energy_holiday'!D1277, " ")</f>
        <v>139188.48</v>
      </c>
    </row>
    <row r="1278">
      <c r="A1278" s="31">
        <v>14.2</v>
      </c>
      <c r="B1278" s="27" t="str">
        <f>IF('_energy_holiday'!B1278="Y",'_energy_holiday'!D1278,"")</f>
        <v/>
      </c>
      <c r="C1278" s="37">
        <f>IF('_energy_holiday'!B1278="N",'_energy_holiday'!D1278, "")</f>
        <v>125394.425</v>
      </c>
      <c r="D1278" s="31">
        <v>14.2</v>
      </c>
      <c r="E1278" s="35" t="str">
        <f>IFERROR(IF('_energy_holiday'!C1278="Y",'_energy_holiday'!D1278, ""), "")</f>
        <v/>
      </c>
      <c r="F1278" s="85">
        <f>IF('_energy_holiday'!C1278="N",'_energy_holiday'!D1278, " ")</f>
        <v>125394.425</v>
      </c>
    </row>
    <row r="1279">
      <c r="A1279" s="31">
        <v>14.7</v>
      </c>
      <c r="B1279" s="27" t="str">
        <f>IF('_energy_holiday'!B1279="Y",'_energy_holiday'!D1279,"")</f>
        <v/>
      </c>
      <c r="C1279" s="30" t="str">
        <f>IF('_energy_holiday'!B1279="N",'_energy_holiday'!D1279, "")</f>
        <v/>
      </c>
      <c r="D1279" s="31">
        <v>14.7</v>
      </c>
      <c r="E1279" s="35" t="str">
        <f>IFERROR(IF('_energy_holiday'!C1279="Y",'_energy_holiday'!D1279, ""), "")</f>
        <v/>
      </c>
      <c r="F1279" s="85" t="str">
        <f>IF('_energy_holiday'!C1279="N",'_energy_holiday'!D1279, " ")</f>
        <v> </v>
      </c>
    </row>
    <row r="1280">
      <c r="A1280" s="31">
        <v>14.6</v>
      </c>
      <c r="B1280" s="27" t="str">
        <f>IF('_energy_holiday'!B1280="Y",'_energy_holiday'!D1280,"")</f>
        <v/>
      </c>
      <c r="C1280" s="30" t="str">
        <f>IF('_energy_holiday'!B1280="N",'_energy_holiday'!D1280, "")</f>
        <v/>
      </c>
      <c r="D1280" s="31">
        <v>14.6</v>
      </c>
      <c r="E1280" s="35" t="str">
        <f>IFERROR(IF('_energy_holiday'!C1280="Y",'_energy_holiday'!D1280, ""), "")</f>
        <v/>
      </c>
      <c r="F1280" s="85" t="str">
        <f>IF('_energy_holiday'!C1280="N",'_energy_holiday'!D1280, " ")</f>
        <v> </v>
      </c>
    </row>
    <row r="1281">
      <c r="A1281" s="31">
        <v>14.3</v>
      </c>
      <c r="B1281" s="27" t="str">
        <f>IF('_energy_holiday'!B1281="Y",'_energy_holiday'!D1281,"")</f>
        <v/>
      </c>
      <c r="C1281" s="30" t="str">
        <f>IF('_energy_holiday'!B1281="N",'_energy_holiday'!D1281, "")</f>
        <v/>
      </c>
      <c r="D1281" s="31">
        <v>14.3</v>
      </c>
      <c r="E1281" s="35" t="str">
        <f>IFERROR(IF('_energy_holiday'!C1281="Y",'_energy_holiday'!D1281, ""), "")</f>
        <v/>
      </c>
      <c r="F1281" s="85" t="str">
        <f>IF('_energy_holiday'!C1281="N",'_energy_holiday'!D1281, " ")</f>
        <v> </v>
      </c>
    </row>
    <row r="1282">
      <c r="A1282" s="31">
        <v>17.1</v>
      </c>
      <c r="B1282" s="27" t="str">
        <f>IF('_energy_holiday'!B1282="Y",'_energy_holiday'!D1282,"")</f>
        <v/>
      </c>
      <c r="C1282" s="30" t="str">
        <f>IF('_energy_holiday'!B1282="N",'_energy_holiday'!D1282, "")</f>
        <v/>
      </c>
      <c r="D1282" s="31">
        <v>17.1</v>
      </c>
      <c r="E1282" s="35" t="str">
        <f>IFERROR(IF('_energy_holiday'!C1282="Y",'_energy_holiday'!D1282, ""), "")</f>
        <v/>
      </c>
      <c r="F1282" s="85" t="str">
        <f>IF('_energy_holiday'!C1282="N",'_energy_holiday'!D1282, " ")</f>
        <v> </v>
      </c>
    </row>
    <row r="1283">
      <c r="A1283" s="31">
        <v>18.7</v>
      </c>
      <c r="B1283" s="27" t="str">
        <f>IF('_energy_holiday'!B1283="Y",'_energy_holiday'!D1283,"")</f>
        <v/>
      </c>
      <c r="C1283" s="30" t="str">
        <f>IF('_energy_holiday'!B1283="N",'_energy_holiday'!D1283, "")</f>
        <v/>
      </c>
      <c r="D1283" s="31">
        <v>18.7</v>
      </c>
      <c r="E1283" s="35" t="str">
        <f>IFERROR(IF('_energy_holiday'!C1283="Y",'_energy_holiday'!D1283, ""), "")</f>
        <v/>
      </c>
      <c r="F1283" s="85" t="str">
        <f>IF('_energy_holiday'!C1283="N",'_energy_holiday'!D1283, " ")</f>
        <v> </v>
      </c>
    </row>
    <row r="1284">
      <c r="A1284" s="31">
        <v>15.2</v>
      </c>
      <c r="B1284" s="27" t="str">
        <f>IF('_energy_holiday'!B1284="Y",'_energy_holiday'!D1284,"")</f>
        <v/>
      </c>
      <c r="C1284" s="30" t="str">
        <f>IF('_energy_holiday'!B1284="N",'_energy_holiday'!D1284, "")</f>
        <v/>
      </c>
      <c r="D1284" s="31">
        <v>15.2</v>
      </c>
      <c r="E1284" s="35" t="str">
        <f>IFERROR(IF('_energy_holiday'!C1284="Y",'_energy_holiday'!D1284, ""), "")</f>
        <v/>
      </c>
      <c r="F1284" s="85" t="str">
        <f>IF('_energy_holiday'!C1284="N",'_energy_holiday'!D1284, " ")</f>
        <v> </v>
      </c>
    </row>
    <row r="1285">
      <c r="A1285" s="31">
        <v>12.9</v>
      </c>
      <c r="B1285" s="27" t="str">
        <f>IF('_energy_holiday'!B1285="Y",'_energy_holiday'!D1285,"")</f>
        <v/>
      </c>
      <c r="C1285" s="37">
        <f>IF('_energy_holiday'!B1285="N",'_energy_holiday'!D1285, "")</f>
        <v>119717.435</v>
      </c>
      <c r="D1285" s="31">
        <v>12.9</v>
      </c>
      <c r="E1285" s="35" t="str">
        <f>IFERROR(IF('_energy_holiday'!C1285="Y",'_energy_holiday'!D1285, ""), "")</f>
        <v/>
      </c>
      <c r="F1285" s="85">
        <f>IF('_energy_holiday'!C1285="N",'_energy_holiday'!D1285, " ")</f>
        <v>119717.435</v>
      </c>
    </row>
    <row r="1286">
      <c r="A1286" s="31">
        <v>13.9</v>
      </c>
      <c r="B1286" s="27">
        <f>IF('_energy_holiday'!B1286="Y",'_energy_holiday'!D1286,"")</f>
        <v>114562.215</v>
      </c>
      <c r="C1286" s="30" t="str">
        <f>IF('_energy_holiday'!B1286="N",'_energy_holiday'!D1286, "")</f>
        <v/>
      </c>
      <c r="D1286" s="31">
        <v>13.9</v>
      </c>
      <c r="E1286" s="35" t="str">
        <f>IFERROR(IF('_energy_holiday'!C1286="Y",'_energy_holiday'!D1286, ""), "")</f>
        <v/>
      </c>
      <c r="F1286" s="85">
        <f>IF('_energy_holiday'!C1286="N",'_energy_holiday'!D1286, " ")</f>
        <v>114562.215</v>
      </c>
    </row>
    <row r="1287">
      <c r="A1287" s="31">
        <v>13.8</v>
      </c>
      <c r="B1287" s="27">
        <f>IF('_energy_holiday'!B1287="Y",'_energy_holiday'!D1287,"")</f>
        <v>133874.475</v>
      </c>
      <c r="C1287" s="30" t="str">
        <f>IF('_energy_holiday'!B1287="N",'_energy_holiday'!D1287, "")</f>
        <v/>
      </c>
      <c r="D1287" s="31">
        <v>13.8</v>
      </c>
      <c r="E1287" s="35" t="str">
        <f>IFERROR(IF('_energy_holiday'!C1287="Y",'_energy_holiday'!D1287, ""), "")</f>
        <v/>
      </c>
      <c r="F1287" s="85">
        <f>IF('_energy_holiday'!C1287="N",'_energy_holiday'!D1287, " ")</f>
        <v>133874.475</v>
      </c>
    </row>
    <row r="1288">
      <c r="A1288" s="31">
        <v>11.5</v>
      </c>
      <c r="B1288" s="27" t="str">
        <f>IF('_energy_holiday'!B1288="Y",'_energy_holiday'!D1288,"")</f>
        <v/>
      </c>
      <c r="C1288" s="37">
        <f>IF('_energy_holiday'!B1288="N",'_energy_holiday'!D1288, "")</f>
        <v>140342.995</v>
      </c>
      <c r="D1288" s="31">
        <v>11.5</v>
      </c>
      <c r="E1288" s="35" t="str">
        <f>IFERROR(IF('_energy_holiday'!C1288="Y",'_energy_holiday'!D1288, ""), "")</f>
        <v/>
      </c>
      <c r="F1288" s="85">
        <f>IF('_energy_holiday'!C1288="N",'_energy_holiday'!D1288, " ")</f>
        <v>140342.995</v>
      </c>
    </row>
    <row r="1289">
      <c r="A1289" s="31">
        <v>11.6</v>
      </c>
      <c r="B1289" s="27">
        <f>IF('_energy_holiday'!B1289="Y",'_energy_holiday'!D1289,"")</f>
        <v>143461.125</v>
      </c>
      <c r="C1289" s="30" t="str">
        <f>IF('_energy_holiday'!B1289="N",'_energy_holiday'!D1289, "")</f>
        <v/>
      </c>
      <c r="D1289" s="31">
        <v>11.6</v>
      </c>
      <c r="E1289" s="35" t="str">
        <f>IFERROR(IF('_energy_holiday'!C1289="Y",'_energy_holiday'!D1289, ""), "")</f>
        <v/>
      </c>
      <c r="F1289" s="85">
        <f>IF('_energy_holiday'!C1289="N",'_energy_holiday'!D1289, " ")</f>
        <v>143461.125</v>
      </c>
    </row>
    <row r="1290">
      <c r="A1290" s="31">
        <v>11.3</v>
      </c>
      <c r="B1290" s="27">
        <f>IF('_energy_holiday'!B1290="Y",'_energy_holiday'!D1290,"")</f>
        <v>145767.1</v>
      </c>
      <c r="C1290" s="30" t="str">
        <f>IF('_energy_holiday'!B1290="N",'_energy_holiday'!D1290, "")</f>
        <v/>
      </c>
      <c r="D1290" s="31">
        <v>11.3</v>
      </c>
      <c r="E1290" s="35" t="str">
        <f>IFERROR(IF('_energy_holiday'!C1290="Y",'_energy_holiday'!D1290, ""), "")</f>
        <v/>
      </c>
      <c r="F1290" s="85">
        <f>IF('_energy_holiday'!C1290="N",'_energy_holiday'!D1290, " ")</f>
        <v>145767.1</v>
      </c>
    </row>
    <row r="1291">
      <c r="A1291" s="31">
        <v>13.9</v>
      </c>
      <c r="B1291" s="27" t="str">
        <f>IF('_energy_holiday'!B1291="Y",'_energy_holiday'!D1291,"")</f>
        <v/>
      </c>
      <c r="C1291" s="37">
        <f>IF('_energy_holiday'!B1291="N",'_energy_holiday'!D1291, "")</f>
        <v>140542.95</v>
      </c>
      <c r="D1291" s="31">
        <v>13.9</v>
      </c>
      <c r="E1291" s="35" t="str">
        <f>IFERROR(IF('_energy_holiday'!C1291="Y",'_energy_holiday'!D1291, ""), "")</f>
        <v/>
      </c>
      <c r="F1291" s="85">
        <f>IF('_energy_holiday'!C1291="N",'_energy_holiday'!D1291, " ")</f>
        <v>140542.95</v>
      </c>
    </row>
    <row r="1292">
      <c r="A1292" s="31">
        <v>15.5</v>
      </c>
      <c r="B1292" s="27" t="str">
        <f>IF('_energy_holiday'!B1292="Y",'_energy_holiday'!D1292,"")</f>
        <v/>
      </c>
      <c r="C1292" s="37">
        <f>IF('_energy_holiday'!B1292="N",'_energy_holiday'!D1292, "")</f>
        <v>124491.53</v>
      </c>
      <c r="D1292" s="31">
        <v>15.5</v>
      </c>
      <c r="E1292" s="35" t="str">
        <f>IFERROR(IF('_energy_holiday'!C1292="Y",'_energy_holiday'!D1292, ""), "")</f>
        <v/>
      </c>
      <c r="F1292" s="85">
        <f>IF('_energy_holiday'!C1292="N",'_energy_holiday'!D1292, " ")</f>
        <v>124491.53</v>
      </c>
    </row>
    <row r="1293">
      <c r="A1293" s="31">
        <v>13.8</v>
      </c>
      <c r="B1293" s="27" t="str">
        <f>IF('_energy_holiday'!B1293="Y",'_energy_holiday'!D1293,"")</f>
        <v/>
      </c>
      <c r="C1293" s="37">
        <f>IF('_energy_holiday'!B1293="N",'_energy_holiday'!D1293, "")</f>
        <v>119464.315</v>
      </c>
      <c r="D1293" s="31">
        <v>13.8</v>
      </c>
      <c r="E1293" s="35" t="str">
        <f>IFERROR(IF('_energy_holiday'!C1293="Y",'_energy_holiday'!D1293, ""), "")</f>
        <v/>
      </c>
      <c r="F1293" s="85">
        <f>IF('_energy_holiday'!C1293="N",'_energy_holiday'!D1293, " ")</f>
        <v>119464.315</v>
      </c>
    </row>
    <row r="1294">
      <c r="A1294" s="31">
        <v>12.6</v>
      </c>
      <c r="B1294" s="27" t="str">
        <f>IF('_energy_holiday'!B1294="Y",'_energy_holiday'!D1294,"")</f>
        <v/>
      </c>
      <c r="C1294" s="37">
        <f>IF('_energy_holiday'!B1294="N",'_energy_holiday'!D1294, "")</f>
        <v>137446.75</v>
      </c>
      <c r="D1294" s="31">
        <v>12.6</v>
      </c>
      <c r="E1294" s="35" t="str">
        <f>IFERROR(IF('_energy_holiday'!C1294="Y",'_energy_holiday'!D1294, ""), "")</f>
        <v/>
      </c>
      <c r="F1294" s="85">
        <f>IF('_energy_holiday'!C1294="N",'_energy_holiday'!D1294, " ")</f>
        <v>137446.75</v>
      </c>
    </row>
    <row r="1295">
      <c r="A1295" s="31">
        <v>17.5</v>
      </c>
      <c r="B1295" s="27">
        <f>IF('_energy_holiday'!B1295="Y",'_energy_holiday'!D1295,"")</f>
        <v>131367.09</v>
      </c>
      <c r="C1295" s="30" t="str">
        <f>IF('_energy_holiday'!B1295="N",'_energy_holiday'!D1295, "")</f>
        <v/>
      </c>
      <c r="D1295" s="31">
        <v>17.5</v>
      </c>
      <c r="E1295" s="35" t="str">
        <f>IFERROR(IF('_energy_holiday'!C1295="Y",'_energy_holiday'!D1295, ""), "")</f>
        <v/>
      </c>
      <c r="F1295" s="85">
        <f>IF('_energy_holiday'!C1295="N",'_energy_holiday'!D1295, " ")</f>
        <v>131367.09</v>
      </c>
    </row>
    <row r="1296">
      <c r="A1296" s="31">
        <v>15.2</v>
      </c>
      <c r="B1296" s="27">
        <f>IF('_energy_holiday'!B1296="Y",'_energy_holiday'!D1296,"")</f>
        <v>132856.72</v>
      </c>
      <c r="C1296" s="30" t="str">
        <f>IF('_energy_holiday'!B1296="N",'_energy_holiday'!D1296, "")</f>
        <v/>
      </c>
      <c r="D1296" s="31">
        <v>15.2</v>
      </c>
      <c r="E1296" s="35" t="str">
        <f>IFERROR(IF('_energy_holiday'!C1296="Y",'_energy_holiday'!D1296, ""), "")</f>
        <v/>
      </c>
      <c r="F1296" s="85">
        <f>IF('_energy_holiday'!C1296="N",'_energy_holiday'!D1296, " ")</f>
        <v>132856.72</v>
      </c>
    </row>
    <row r="1297">
      <c r="A1297" s="31">
        <v>17.6</v>
      </c>
      <c r="B1297" s="27">
        <f>IF('_energy_holiday'!B1297="Y",'_energy_holiday'!D1297,"")</f>
        <v>133778.445</v>
      </c>
      <c r="C1297" s="30" t="str">
        <f>IF('_energy_holiday'!B1297="N",'_energy_holiday'!D1297, "")</f>
        <v/>
      </c>
      <c r="D1297" s="31">
        <v>17.6</v>
      </c>
      <c r="E1297" s="35" t="str">
        <f>IFERROR(IF('_energy_holiday'!C1297="Y",'_energy_holiday'!D1297, ""), "")</f>
        <v/>
      </c>
      <c r="F1297" s="85">
        <f>IF('_energy_holiday'!C1297="N",'_energy_holiday'!D1297, " ")</f>
        <v>133778.445</v>
      </c>
    </row>
    <row r="1298">
      <c r="A1298" s="31">
        <v>12.1</v>
      </c>
      <c r="B1298" s="27">
        <f>IF('_energy_holiday'!B1298="Y",'_energy_holiday'!D1298,"")</f>
        <v>135728.405</v>
      </c>
      <c r="C1298" s="30" t="str">
        <f>IF('_energy_holiday'!B1298="N",'_energy_holiday'!D1298, "")</f>
        <v/>
      </c>
      <c r="D1298" s="31">
        <v>12.1</v>
      </c>
      <c r="E1298" s="35" t="str">
        <f>IFERROR(IF('_energy_holiday'!C1298="Y",'_energy_holiday'!D1298, ""), "")</f>
        <v/>
      </c>
      <c r="F1298" s="85">
        <f>IF('_energy_holiday'!C1298="N",'_energy_holiday'!D1298, " ")</f>
        <v>135728.405</v>
      </c>
    </row>
    <row r="1299">
      <c r="A1299" s="31">
        <v>14.0</v>
      </c>
      <c r="B1299" s="27">
        <f>IF('_energy_holiday'!B1299="Y",'_energy_holiday'!D1299,"")</f>
        <v>125928.62</v>
      </c>
      <c r="C1299" s="30" t="str">
        <f>IF('_energy_holiday'!B1299="N",'_energy_holiday'!D1299, "")</f>
        <v/>
      </c>
      <c r="D1299" s="31">
        <v>14.0</v>
      </c>
      <c r="E1299" s="35" t="str">
        <f>IFERROR(IF('_energy_holiday'!C1299="Y",'_energy_holiday'!D1299, ""), "")</f>
        <v/>
      </c>
      <c r="F1299" s="85">
        <f>IF('_energy_holiday'!C1299="N",'_energy_holiday'!D1299, " ")</f>
        <v>125928.62</v>
      </c>
    </row>
    <row r="1300">
      <c r="A1300" s="31">
        <v>14.8</v>
      </c>
      <c r="B1300" s="27">
        <f>IF('_energy_holiday'!B1300="Y",'_energy_holiday'!D1300,"")</f>
        <v>114186.8</v>
      </c>
      <c r="C1300" s="30" t="str">
        <f>IF('_energy_holiday'!B1300="N",'_energy_holiday'!D1300, "")</f>
        <v/>
      </c>
      <c r="D1300" s="31">
        <v>14.8</v>
      </c>
      <c r="E1300" s="35" t="str">
        <f>IFERROR(IF('_energy_holiday'!C1300="Y",'_energy_holiday'!D1300, ""), "")</f>
        <v/>
      </c>
      <c r="F1300" s="85">
        <f>IF('_energy_holiday'!C1300="N",'_energy_holiday'!D1300, " ")</f>
        <v>114186.8</v>
      </c>
    </row>
    <row r="1301">
      <c r="A1301" s="31">
        <v>15.4</v>
      </c>
      <c r="B1301" s="27">
        <f>IF('_energy_holiday'!B1301="Y",'_energy_holiday'!D1301,"")</f>
        <v>134664.655</v>
      </c>
      <c r="C1301" s="30" t="str">
        <f>IF('_energy_holiday'!B1301="N",'_energy_holiday'!D1301, "")</f>
        <v/>
      </c>
      <c r="D1301" s="31">
        <v>15.4</v>
      </c>
      <c r="E1301" s="35" t="str">
        <f>IFERROR(IF('_energy_holiday'!C1301="Y",'_energy_holiday'!D1301, ""), "")</f>
        <v/>
      </c>
      <c r="F1301" s="85">
        <f>IF('_energy_holiday'!C1301="N",'_energy_holiday'!D1301, " ")</f>
        <v>134664.655</v>
      </c>
    </row>
    <row r="1302">
      <c r="A1302" s="31">
        <v>15.6</v>
      </c>
      <c r="B1302" s="27">
        <f>IF('_energy_holiday'!B1302="Y",'_energy_holiday'!D1302,"")</f>
        <v>132967.19</v>
      </c>
      <c r="C1302" s="30" t="str">
        <f>IF('_energy_holiday'!B1302="N",'_energy_holiday'!D1302, "")</f>
        <v/>
      </c>
      <c r="D1302" s="31">
        <v>15.6</v>
      </c>
      <c r="E1302" s="35" t="str">
        <f>IFERROR(IF('_energy_holiday'!C1302="Y",'_energy_holiday'!D1302, ""), "")</f>
        <v/>
      </c>
      <c r="F1302" s="85">
        <f>IF('_energy_holiday'!C1302="N",'_energy_holiday'!D1302, " ")</f>
        <v>132967.19</v>
      </c>
    </row>
    <row r="1303">
      <c r="A1303" s="31">
        <v>15.7</v>
      </c>
      <c r="B1303" s="27">
        <f>IF('_energy_holiday'!B1303="Y",'_energy_holiday'!D1303,"")</f>
        <v>135308.295</v>
      </c>
      <c r="C1303" s="30" t="str">
        <f>IF('_energy_holiday'!B1303="N",'_energy_holiday'!D1303, "")</f>
        <v/>
      </c>
      <c r="D1303" s="31">
        <v>15.7</v>
      </c>
      <c r="E1303" s="35" t="str">
        <f>IFERROR(IF('_energy_holiday'!C1303="Y",'_energy_holiday'!D1303, ""), "")</f>
        <v/>
      </c>
      <c r="F1303" s="85">
        <f>IF('_energy_holiday'!C1303="N",'_energy_holiday'!D1303, " ")</f>
        <v>135308.295</v>
      </c>
    </row>
    <row r="1304">
      <c r="A1304" s="31">
        <v>15.1</v>
      </c>
      <c r="B1304" s="27">
        <f>IF('_energy_holiday'!B1304="Y",'_energy_holiday'!D1304,"")</f>
        <v>137634.125</v>
      </c>
      <c r="C1304" s="30" t="str">
        <f>IF('_energy_holiday'!B1304="N",'_energy_holiday'!D1304, "")</f>
        <v/>
      </c>
      <c r="D1304" s="31">
        <v>15.1</v>
      </c>
      <c r="E1304" s="35" t="str">
        <f>IFERROR(IF('_energy_holiday'!C1304="Y",'_energy_holiday'!D1304, ""), "")</f>
        <v/>
      </c>
      <c r="F1304" s="85">
        <f>IF('_energy_holiday'!C1304="N",'_energy_holiday'!D1304, " ")</f>
        <v>137634.125</v>
      </c>
    </row>
    <row r="1305">
      <c r="A1305" s="31">
        <v>19.5</v>
      </c>
      <c r="B1305" s="27">
        <f>IF('_energy_holiday'!B1305="Y",'_energy_holiday'!D1305,"")</f>
        <v>130119.5</v>
      </c>
      <c r="C1305" s="30" t="str">
        <f>IF('_energy_holiday'!B1305="N",'_energy_holiday'!D1305, "")</f>
        <v/>
      </c>
      <c r="D1305" s="31">
        <v>19.5</v>
      </c>
      <c r="E1305" s="35" t="str">
        <f>IFERROR(IF('_energy_holiday'!C1305="Y",'_energy_holiday'!D1305, ""), "")</f>
        <v/>
      </c>
      <c r="F1305" s="85">
        <f>IF('_energy_holiday'!C1305="N",'_energy_holiday'!D1305, " ")</f>
        <v>130119.5</v>
      </c>
    </row>
    <row r="1306">
      <c r="A1306" s="31">
        <v>18.6</v>
      </c>
      <c r="B1306" s="27">
        <f>IF('_energy_holiday'!B1306="Y",'_energy_holiday'!D1306,"")</f>
        <v>116942.94</v>
      </c>
      <c r="C1306" s="30" t="str">
        <f>IF('_energy_holiday'!B1306="N",'_energy_holiday'!D1306, "")</f>
        <v/>
      </c>
      <c r="D1306" s="31">
        <v>18.6</v>
      </c>
      <c r="E1306" s="35" t="str">
        <f>IFERROR(IF('_energy_holiday'!C1306="Y",'_energy_holiday'!D1306, ""), "")</f>
        <v/>
      </c>
      <c r="F1306" s="85">
        <f>IF('_energy_holiday'!C1306="N",'_energy_holiday'!D1306, " ")</f>
        <v>116942.94</v>
      </c>
    </row>
    <row r="1307">
      <c r="A1307" s="31">
        <v>14.6</v>
      </c>
      <c r="B1307" s="27">
        <f>IF('_energy_holiday'!B1307="Y",'_energy_holiday'!D1307,"")</f>
        <v>111555</v>
      </c>
      <c r="C1307" s="30" t="str">
        <f>IF('_energy_holiday'!B1307="N",'_energy_holiday'!D1307, "")</f>
        <v/>
      </c>
      <c r="D1307" s="31">
        <v>14.6</v>
      </c>
      <c r="E1307" s="35" t="str">
        <f>IFERROR(IF('_energy_holiday'!C1307="Y",'_energy_holiday'!D1307, ""), "")</f>
        <v/>
      </c>
      <c r="F1307" s="85">
        <f>IF('_energy_holiday'!C1307="N",'_energy_holiday'!D1307, " ")</f>
        <v>111555</v>
      </c>
    </row>
    <row r="1308">
      <c r="A1308" s="31">
        <v>12.6</v>
      </c>
      <c r="B1308" s="27">
        <f>IF('_energy_holiday'!B1308="Y",'_energy_holiday'!D1308,"")</f>
        <v>135422.135</v>
      </c>
      <c r="C1308" s="30" t="str">
        <f>IF('_energy_holiday'!B1308="N",'_energy_holiday'!D1308, "")</f>
        <v/>
      </c>
      <c r="D1308" s="31">
        <v>12.6</v>
      </c>
      <c r="E1308" s="35" t="str">
        <f>IFERROR(IF('_energy_holiday'!C1308="Y",'_energy_holiday'!D1308, ""), "")</f>
        <v/>
      </c>
      <c r="F1308" s="85">
        <f>IF('_energy_holiday'!C1308="N",'_energy_holiday'!D1308, " ")</f>
        <v>135422.135</v>
      </c>
    </row>
    <row r="1309">
      <c r="A1309" s="31">
        <v>16.2</v>
      </c>
      <c r="B1309" s="27">
        <f>IF('_energy_holiday'!B1309="Y",'_energy_holiday'!D1309,"")</f>
        <v>129519.995</v>
      </c>
      <c r="C1309" s="30" t="str">
        <f>IF('_energy_holiday'!B1309="N",'_energy_holiday'!D1309, "")</f>
        <v/>
      </c>
      <c r="D1309" s="31">
        <v>16.2</v>
      </c>
      <c r="E1309" s="35" t="str">
        <f>IFERROR(IF('_energy_holiday'!C1309="Y",'_energy_holiday'!D1309, ""), "")</f>
        <v/>
      </c>
      <c r="F1309" s="85">
        <f>IF('_energy_holiday'!C1309="N",'_energy_holiday'!D1309, " ")</f>
        <v>129519.995</v>
      </c>
    </row>
    <row r="1310">
      <c r="A1310" s="31">
        <v>14.8</v>
      </c>
      <c r="B1310" s="27" t="str">
        <f>IF('_energy_holiday'!B1310="Y",'_energy_holiday'!D1310,"")</f>
        <v/>
      </c>
      <c r="C1310" s="30" t="str">
        <f>IF('_energy_holiday'!B1310="N",'_energy_holiday'!D1310, "")</f>
        <v/>
      </c>
      <c r="D1310" s="31">
        <v>14.8</v>
      </c>
      <c r="E1310" s="35" t="str">
        <f>IFERROR(IF('_energy_holiday'!C1310="Y",'_energy_holiday'!D1310, ""), "")</f>
        <v/>
      </c>
      <c r="F1310" s="85" t="str">
        <f>IF('_energy_holiday'!C1310="N",'_energy_holiday'!D1310, " ")</f>
        <v> </v>
      </c>
    </row>
    <row r="1311">
      <c r="A1311" s="31">
        <v>16.1</v>
      </c>
      <c r="B1311" s="27" t="str">
        <f>IF('_energy_holiday'!B1311="Y",'_energy_holiday'!D1311,"")</f>
        <v/>
      </c>
      <c r="C1311" s="30" t="str">
        <f>IF('_energy_holiday'!B1311="N",'_energy_holiday'!D1311, "")</f>
        <v/>
      </c>
      <c r="D1311" s="31">
        <v>16.1</v>
      </c>
      <c r="E1311" s="35" t="str">
        <f>IFERROR(IF('_energy_holiday'!C1311="Y",'_energy_holiday'!D1311, ""), "")</f>
        <v/>
      </c>
      <c r="F1311" s="85" t="str">
        <f>IF('_energy_holiday'!C1311="N",'_energy_holiday'!D1311, " ")</f>
        <v> </v>
      </c>
    </row>
    <row r="1312">
      <c r="A1312" s="31">
        <v>18.4</v>
      </c>
      <c r="B1312" s="27" t="str">
        <f>IF('_energy_holiday'!B1312="Y",'_energy_holiday'!D1312,"")</f>
        <v/>
      </c>
      <c r="C1312" s="30" t="str">
        <f>IF('_energy_holiday'!B1312="N",'_energy_holiday'!D1312, "")</f>
        <v/>
      </c>
      <c r="D1312" s="31">
        <v>18.4</v>
      </c>
      <c r="E1312" s="35" t="str">
        <f>IFERROR(IF('_energy_holiday'!C1312="Y",'_energy_holiday'!D1312, ""), "")</f>
        <v/>
      </c>
      <c r="F1312" s="85" t="str">
        <f>IF('_energy_holiday'!C1312="N",'_energy_holiday'!D1312, " ")</f>
        <v> </v>
      </c>
    </row>
    <row r="1313">
      <c r="A1313" s="31">
        <v>15.3</v>
      </c>
      <c r="B1313" s="27" t="str">
        <f>IF('_energy_holiday'!B1313="Y",'_energy_holiday'!D1313,"")</f>
        <v/>
      </c>
      <c r="C1313" s="30" t="str">
        <f>IF('_energy_holiday'!B1313="N",'_energy_holiday'!D1313, "")</f>
        <v/>
      </c>
      <c r="D1313" s="31">
        <v>15.3</v>
      </c>
      <c r="E1313" s="35" t="str">
        <f>IFERROR(IF('_energy_holiday'!C1313="Y",'_energy_holiday'!D1313, ""), "")</f>
        <v/>
      </c>
      <c r="F1313" s="85" t="str">
        <f>IF('_energy_holiday'!C1313="N",'_energy_holiday'!D1313, " ")</f>
        <v> </v>
      </c>
    </row>
    <row r="1314">
      <c r="A1314" s="31">
        <v>17.6</v>
      </c>
      <c r="B1314" s="27" t="str">
        <f>IF('_energy_holiday'!B1314="Y",'_energy_holiday'!D1314,"")</f>
        <v/>
      </c>
      <c r="C1314" s="30" t="str">
        <f>IF('_energy_holiday'!B1314="N",'_energy_holiday'!D1314, "")</f>
        <v/>
      </c>
      <c r="D1314" s="31">
        <v>17.6</v>
      </c>
      <c r="E1314" s="35" t="str">
        <f>IFERROR(IF('_energy_holiday'!C1314="Y",'_energy_holiday'!D1314, ""), "")</f>
        <v/>
      </c>
      <c r="F1314" s="85" t="str">
        <f>IF('_energy_holiday'!C1314="N",'_energy_holiday'!D1314, " ")</f>
        <v> </v>
      </c>
    </row>
    <row r="1315">
      <c r="A1315" s="31">
        <v>13.8</v>
      </c>
      <c r="B1315" s="27" t="str">
        <f>IF('_energy_holiday'!B1315="Y",'_energy_holiday'!D1315,"")</f>
        <v/>
      </c>
      <c r="C1315" s="30" t="str">
        <f>IF('_energy_holiday'!B1315="N",'_energy_holiday'!D1315, "")</f>
        <v/>
      </c>
      <c r="D1315" s="31">
        <v>13.8</v>
      </c>
      <c r="E1315" s="35" t="str">
        <f>IFERROR(IF('_energy_holiday'!C1315="Y",'_energy_holiday'!D1315, ""), "")</f>
        <v/>
      </c>
      <c r="F1315" s="85" t="str">
        <f>IF('_energy_holiday'!C1315="N",'_energy_holiday'!D1315, " ")</f>
        <v> </v>
      </c>
    </row>
    <row r="1316">
      <c r="A1316" s="31">
        <v>14.8</v>
      </c>
      <c r="B1316" s="27" t="str">
        <f>IF('_energy_holiday'!B1316="Y",'_energy_holiday'!D1316,"")</f>
        <v/>
      </c>
      <c r="C1316" s="30" t="str">
        <f>IF('_energy_holiday'!B1316="N",'_energy_holiday'!D1316, "")</f>
        <v/>
      </c>
      <c r="D1316" s="31">
        <v>14.8</v>
      </c>
      <c r="E1316" s="35" t="str">
        <f>IFERROR(IF('_energy_holiday'!C1316="Y",'_energy_holiday'!D1316, ""), "")</f>
        <v/>
      </c>
      <c r="F1316" s="85" t="str">
        <f>IF('_energy_holiday'!C1316="N",'_energy_holiday'!D1316, " ")</f>
        <v> </v>
      </c>
    </row>
    <row r="1317">
      <c r="A1317" s="31">
        <v>16.0</v>
      </c>
      <c r="B1317" s="27">
        <f>IF('_energy_holiday'!B1317="Y",'_energy_holiday'!D1317,"")</f>
        <v>131939.5</v>
      </c>
      <c r="C1317" s="30" t="str">
        <f>IF('_energy_holiday'!B1317="N",'_energy_holiday'!D1317, "")</f>
        <v/>
      </c>
      <c r="D1317" s="31">
        <v>16.0</v>
      </c>
      <c r="E1317" s="35" t="str">
        <f>IFERROR(IF('_energy_holiday'!C1317="Y",'_energy_holiday'!D1317, ""), "")</f>
        <v/>
      </c>
      <c r="F1317" s="85">
        <f>IF('_energy_holiday'!C1317="N",'_energy_holiday'!D1317, " ")</f>
        <v>131939.5</v>
      </c>
    </row>
    <row r="1318">
      <c r="A1318" s="31">
        <v>15.4</v>
      </c>
      <c r="B1318" s="27">
        <f>IF('_energy_holiday'!B1318="Y",'_energy_holiday'!D1318,"")</f>
        <v>135670.99</v>
      </c>
      <c r="C1318" s="30" t="str">
        <f>IF('_energy_holiday'!B1318="N",'_energy_holiday'!D1318, "")</f>
        <v/>
      </c>
      <c r="D1318" s="31">
        <v>15.4</v>
      </c>
      <c r="E1318" s="35" t="str">
        <f>IFERROR(IF('_energy_holiday'!C1318="Y",'_energy_holiday'!D1318, ""), "")</f>
        <v/>
      </c>
      <c r="F1318" s="85">
        <f>IF('_energy_holiday'!C1318="N",'_energy_holiday'!D1318, " ")</f>
        <v>135670.99</v>
      </c>
    </row>
    <row r="1319">
      <c r="A1319" s="31">
        <v>20.0</v>
      </c>
      <c r="B1319" s="27" t="str">
        <f>IF('_energy_holiday'!B1319="Y",'_energy_holiday'!D1319,"")</f>
        <v/>
      </c>
      <c r="C1319" s="37">
        <f>IF('_energy_holiday'!B1319="N",'_energy_holiday'!D1319, "")</f>
        <v>121875.355</v>
      </c>
      <c r="D1319" s="31">
        <v>20.0</v>
      </c>
      <c r="E1319" s="35" t="str">
        <f>IFERROR(IF('_energy_holiday'!C1319="Y",'_energy_holiday'!D1319, ""), "")</f>
        <v/>
      </c>
      <c r="F1319" s="85">
        <f>IF('_energy_holiday'!C1319="N",'_energy_holiday'!D1319, " ")</f>
        <v>121875.355</v>
      </c>
    </row>
    <row r="1320">
      <c r="A1320" s="31">
        <v>14.7</v>
      </c>
      <c r="B1320" s="27">
        <f>IF('_energy_holiday'!B1320="Y",'_energy_holiday'!D1320,"")</f>
        <v>119988.735</v>
      </c>
      <c r="C1320" s="30" t="str">
        <f>IF('_energy_holiday'!B1320="N",'_energy_holiday'!D1320, "")</f>
        <v/>
      </c>
      <c r="D1320" s="31">
        <v>14.7</v>
      </c>
      <c r="E1320" s="35" t="str">
        <f>IFERROR(IF('_energy_holiday'!C1320="Y",'_energy_holiday'!D1320, ""), "")</f>
        <v/>
      </c>
      <c r="F1320" s="85">
        <f>IF('_energy_holiday'!C1320="N",'_energy_holiday'!D1320, " ")</f>
        <v>119988.735</v>
      </c>
    </row>
    <row r="1321">
      <c r="A1321" s="31">
        <v>14.8</v>
      </c>
      <c r="B1321" s="27">
        <f>IF('_energy_holiday'!B1321="Y",'_energy_holiday'!D1321,"")</f>
        <v>115231.85</v>
      </c>
      <c r="C1321" s="30" t="str">
        <f>IF('_energy_holiday'!B1321="N",'_energy_holiday'!D1321, "")</f>
        <v/>
      </c>
      <c r="D1321" s="31">
        <v>14.8</v>
      </c>
      <c r="E1321" s="35" t="str">
        <f>IFERROR(IF('_energy_holiday'!C1321="Y",'_energy_holiday'!D1321, ""), "")</f>
        <v/>
      </c>
      <c r="F1321" s="85">
        <f>IF('_energy_holiday'!C1321="N",'_energy_holiday'!D1321, " ")</f>
        <v>115231.85</v>
      </c>
    </row>
    <row r="1322">
      <c r="A1322" s="31">
        <v>14.9</v>
      </c>
      <c r="B1322" s="27">
        <f>IF('_energy_holiday'!B1322="Y",'_energy_holiday'!D1322,"")</f>
        <v>127541.57</v>
      </c>
      <c r="C1322" s="30" t="str">
        <f>IF('_energy_holiday'!B1322="N",'_energy_holiday'!D1322, "")</f>
        <v/>
      </c>
      <c r="D1322" s="31">
        <v>14.9</v>
      </c>
      <c r="E1322" s="35" t="str">
        <f>IFERROR(IF('_energy_holiday'!C1322="Y",'_energy_holiday'!D1322, ""), "")</f>
        <v/>
      </c>
      <c r="F1322" s="85">
        <f>IF('_energy_holiday'!C1322="N",'_energy_holiday'!D1322, " ")</f>
        <v>127541.57</v>
      </c>
    </row>
    <row r="1323">
      <c r="A1323" s="31">
        <v>16.7</v>
      </c>
      <c r="B1323" s="27">
        <f>IF('_energy_holiday'!B1323="Y",'_energy_holiday'!D1323,"")</f>
        <v>121073.45</v>
      </c>
      <c r="C1323" s="30" t="str">
        <f>IF('_energy_holiday'!B1323="N",'_energy_holiday'!D1323, "")</f>
        <v/>
      </c>
      <c r="D1323" s="31">
        <v>16.7</v>
      </c>
      <c r="E1323" s="35" t="str">
        <f>IFERROR(IF('_energy_holiday'!C1323="Y",'_energy_holiday'!D1323, ""), "")</f>
        <v/>
      </c>
      <c r="F1323" s="85">
        <f>IF('_energy_holiday'!C1323="N",'_energy_holiday'!D1323, " ")</f>
        <v>121073.45</v>
      </c>
    </row>
    <row r="1324">
      <c r="A1324" s="31">
        <v>18.4</v>
      </c>
      <c r="B1324" s="27">
        <f>IF('_energy_holiday'!B1324="Y",'_energy_holiday'!D1324,"")</f>
        <v>122602.115</v>
      </c>
      <c r="C1324" s="30" t="str">
        <f>IF('_energy_holiday'!B1324="N",'_energy_holiday'!D1324, "")</f>
        <v/>
      </c>
      <c r="D1324" s="31">
        <v>18.4</v>
      </c>
      <c r="E1324" s="35" t="str">
        <f>IFERROR(IF('_energy_holiday'!C1324="Y",'_energy_holiday'!D1324, ""), "")</f>
        <v/>
      </c>
      <c r="F1324" s="85">
        <f>IF('_energy_holiday'!C1324="N",'_energy_holiday'!D1324, " ")</f>
        <v>122602.115</v>
      </c>
    </row>
    <row r="1325">
      <c r="A1325" s="31">
        <v>14.7</v>
      </c>
      <c r="B1325" s="27">
        <f>IF('_energy_holiday'!B1325="Y",'_energy_holiday'!D1325,"")</f>
        <v>131137.065</v>
      </c>
      <c r="C1325" s="30" t="str">
        <f>IF('_energy_holiday'!B1325="N",'_energy_holiday'!D1325, "")</f>
        <v/>
      </c>
      <c r="D1325" s="31">
        <v>14.7</v>
      </c>
      <c r="E1325" s="35" t="str">
        <f>IFERROR(IF('_energy_holiday'!C1325="Y",'_energy_holiday'!D1325, ""), "")</f>
        <v/>
      </c>
      <c r="F1325" s="85">
        <f>IF('_energy_holiday'!C1325="N",'_energy_holiday'!D1325, " ")</f>
        <v>131137.065</v>
      </c>
    </row>
    <row r="1326">
      <c r="A1326" s="31">
        <v>15.9</v>
      </c>
      <c r="B1326" s="27">
        <f>IF('_energy_holiday'!B1326="Y",'_energy_holiday'!D1326,"")</f>
        <v>125189.54</v>
      </c>
      <c r="C1326" s="30" t="str">
        <f>IF('_energy_holiday'!B1326="N",'_energy_holiday'!D1326, "")</f>
        <v/>
      </c>
      <c r="D1326" s="31">
        <v>15.9</v>
      </c>
      <c r="E1326" s="35" t="str">
        <f>IFERROR(IF('_energy_holiday'!C1326="Y",'_energy_holiday'!D1326, ""), "")</f>
        <v/>
      </c>
      <c r="F1326" s="85">
        <f>IF('_energy_holiday'!C1326="N",'_energy_holiday'!D1326, " ")</f>
        <v>125189.54</v>
      </c>
    </row>
    <row r="1327">
      <c r="A1327" s="31">
        <v>13.8</v>
      </c>
      <c r="B1327" s="27">
        <f>IF('_energy_holiday'!B1327="Y",'_energy_holiday'!D1327,"")</f>
        <v>116571.26</v>
      </c>
      <c r="C1327" s="30" t="str">
        <f>IF('_energy_holiday'!B1327="N",'_energy_holiday'!D1327, "")</f>
        <v/>
      </c>
      <c r="D1327" s="31">
        <v>13.8</v>
      </c>
      <c r="E1327" s="35" t="str">
        <f>IFERROR(IF('_energy_holiday'!C1327="Y",'_energy_holiday'!D1327, ""), "")</f>
        <v/>
      </c>
      <c r="F1327" s="85">
        <f>IF('_energy_holiday'!C1327="N",'_energy_holiday'!D1327, " ")</f>
        <v>116571.26</v>
      </c>
    </row>
    <row r="1328">
      <c r="A1328" s="31">
        <v>11.9</v>
      </c>
      <c r="B1328" s="27">
        <f>IF('_energy_holiday'!B1328="Y",'_energy_holiday'!D1328,"")</f>
        <v>119707.93</v>
      </c>
      <c r="C1328" s="30" t="str">
        <f>IF('_energy_holiday'!B1328="N",'_energy_holiday'!D1328, "")</f>
        <v/>
      </c>
      <c r="D1328" s="31">
        <v>11.9</v>
      </c>
      <c r="E1328" s="35" t="str">
        <f>IFERROR(IF('_energy_holiday'!C1328="Y",'_energy_holiday'!D1328, ""), "")</f>
        <v/>
      </c>
      <c r="F1328" s="85">
        <f>IF('_energy_holiday'!C1328="N",'_energy_holiday'!D1328, " ")</f>
        <v>119707.93</v>
      </c>
    </row>
    <row r="1329">
      <c r="A1329" s="31">
        <v>12.4</v>
      </c>
      <c r="B1329" s="27">
        <f>IF('_energy_holiday'!B1329="Y",'_energy_holiday'!D1329,"")</f>
        <v>138918.385</v>
      </c>
      <c r="C1329" s="30" t="str">
        <f>IF('_energy_holiday'!B1329="N",'_energy_holiday'!D1329, "")</f>
        <v/>
      </c>
      <c r="D1329" s="31">
        <v>12.4</v>
      </c>
      <c r="E1329" s="35" t="str">
        <f>IFERROR(IF('_energy_holiday'!C1329="Y",'_energy_holiday'!D1329, ""), "")</f>
        <v/>
      </c>
      <c r="F1329" s="85">
        <f>IF('_energy_holiday'!C1329="N",'_energy_holiday'!D1329, " ")</f>
        <v>138918.385</v>
      </c>
    </row>
    <row r="1330">
      <c r="A1330" s="31">
        <v>12.4</v>
      </c>
      <c r="B1330" s="27">
        <f>IF('_energy_holiday'!B1330="Y",'_energy_holiday'!D1330,"")</f>
        <v>138424.25</v>
      </c>
      <c r="C1330" s="30" t="str">
        <f>IF('_energy_holiday'!B1330="N",'_energy_holiday'!D1330, "")</f>
        <v/>
      </c>
      <c r="D1330" s="31">
        <v>12.4</v>
      </c>
      <c r="E1330" s="35" t="str">
        <f>IFERROR(IF('_energy_holiday'!C1330="Y",'_energy_holiday'!D1330, ""), "")</f>
        <v/>
      </c>
      <c r="F1330" s="85">
        <f>IF('_energy_holiday'!C1330="N",'_energy_holiday'!D1330, " ")</f>
        <v>138424.25</v>
      </c>
    </row>
    <row r="1331">
      <c r="A1331" s="31">
        <v>14.0</v>
      </c>
      <c r="B1331" s="27">
        <f>IF('_energy_holiday'!B1331="Y",'_energy_holiday'!D1331,"")</f>
        <v>136240.845</v>
      </c>
      <c r="C1331" s="30" t="str">
        <f>IF('_energy_holiday'!B1331="N",'_energy_holiday'!D1331, "")</f>
        <v/>
      </c>
      <c r="D1331" s="31">
        <v>14.0</v>
      </c>
      <c r="E1331" s="35" t="str">
        <f>IFERROR(IF('_energy_holiday'!C1331="Y",'_energy_holiday'!D1331, ""), "")</f>
        <v/>
      </c>
      <c r="F1331" s="85">
        <f>IF('_energy_holiday'!C1331="N",'_energy_holiday'!D1331, " ")</f>
        <v>136240.845</v>
      </c>
    </row>
    <row r="1332">
      <c r="A1332" s="31">
        <v>16.0</v>
      </c>
      <c r="B1332" s="27">
        <f>IF('_energy_holiday'!B1332="Y",'_energy_holiday'!D1332,"")</f>
        <v>131956.725</v>
      </c>
      <c r="C1332" s="30" t="str">
        <f>IF('_energy_holiday'!B1332="N",'_energy_holiday'!D1332, "")</f>
        <v/>
      </c>
      <c r="D1332" s="31">
        <v>16.0</v>
      </c>
      <c r="E1332" s="35" t="str">
        <f>IFERROR(IF('_energy_holiday'!C1332="Y",'_energy_holiday'!D1332, ""), "")</f>
        <v/>
      </c>
      <c r="F1332" s="85">
        <f>IF('_energy_holiday'!C1332="N",'_energy_holiday'!D1332, " ")</f>
        <v>131956.725</v>
      </c>
    </row>
    <row r="1333">
      <c r="A1333" s="31">
        <v>15.4</v>
      </c>
      <c r="B1333" s="27">
        <f>IF('_energy_holiday'!B1333="Y",'_energy_holiday'!D1333,"")</f>
        <v>130210.94</v>
      </c>
      <c r="C1333" s="30" t="str">
        <f>IF('_energy_holiday'!B1333="N",'_energy_holiday'!D1333, "")</f>
        <v/>
      </c>
      <c r="D1333" s="31">
        <v>15.4</v>
      </c>
      <c r="E1333" s="35" t="str">
        <f>IFERROR(IF('_energy_holiday'!C1333="Y",'_energy_holiday'!D1333, ""), "")</f>
        <v/>
      </c>
      <c r="F1333" s="85">
        <f>IF('_energy_holiday'!C1333="N",'_energy_holiday'!D1333, " ")</f>
        <v>130210.94</v>
      </c>
    </row>
    <row r="1334">
      <c r="A1334" s="31">
        <v>15.2</v>
      </c>
      <c r="B1334" s="27">
        <f>IF('_energy_holiday'!B1334="Y",'_energy_holiday'!D1334,"")</f>
        <v>116471.775</v>
      </c>
      <c r="C1334" s="30" t="str">
        <f>IF('_energy_holiday'!B1334="N",'_energy_holiday'!D1334, "")</f>
        <v/>
      </c>
      <c r="D1334" s="31">
        <v>15.2</v>
      </c>
      <c r="E1334" s="35" t="str">
        <f>IFERROR(IF('_energy_holiday'!C1334="Y",'_energy_holiday'!D1334, ""), "")</f>
        <v/>
      </c>
      <c r="F1334" s="85">
        <f>IF('_energy_holiday'!C1334="N",'_energy_holiday'!D1334, " ")</f>
        <v>116471.775</v>
      </c>
    </row>
    <row r="1335">
      <c r="A1335" s="31">
        <v>14.7</v>
      </c>
      <c r="B1335" s="27">
        <f>IF('_energy_holiday'!B1335="Y",'_energy_holiday'!D1335,"")</f>
        <v>111436.265</v>
      </c>
      <c r="C1335" s="30" t="str">
        <f>IF('_energy_holiday'!B1335="N",'_energy_holiday'!D1335, "")</f>
        <v/>
      </c>
      <c r="D1335" s="31">
        <v>14.7</v>
      </c>
      <c r="E1335" s="35" t="str">
        <f>IFERROR(IF('_energy_holiday'!C1335="Y",'_energy_holiday'!D1335, ""), "")</f>
        <v/>
      </c>
      <c r="F1335" s="85">
        <f>IF('_energy_holiday'!C1335="N",'_energy_holiday'!D1335, " ")</f>
        <v>111436.265</v>
      </c>
    </row>
    <row r="1336">
      <c r="A1336" s="31">
        <v>12.9</v>
      </c>
      <c r="B1336" s="27">
        <f>IF('_energy_holiday'!B1336="Y",'_energy_holiday'!D1336,"")</f>
        <v>131280.85</v>
      </c>
      <c r="C1336" s="30" t="str">
        <f>IF('_energy_holiday'!B1336="N",'_energy_holiday'!D1336, "")</f>
        <v/>
      </c>
      <c r="D1336" s="31">
        <v>12.9</v>
      </c>
      <c r="E1336" s="35" t="str">
        <f>IFERROR(IF('_energy_holiday'!C1336="Y",'_energy_holiday'!D1336, ""), "")</f>
        <v/>
      </c>
      <c r="F1336" s="85">
        <f>IF('_energy_holiday'!C1336="N",'_energy_holiday'!D1336, " ")</f>
        <v>131280.85</v>
      </c>
    </row>
    <row r="1337">
      <c r="A1337" s="31">
        <v>11.2</v>
      </c>
      <c r="B1337" s="27">
        <f>IF('_energy_holiday'!B1337="Y",'_energy_holiday'!D1337,"")</f>
        <v>139563.095</v>
      </c>
      <c r="C1337" s="30" t="str">
        <f>IF('_energy_holiday'!B1337="N",'_energy_holiday'!D1337, "")</f>
        <v/>
      </c>
      <c r="D1337" s="31">
        <v>11.2</v>
      </c>
      <c r="E1337" s="35" t="str">
        <f>IFERROR(IF('_energy_holiday'!C1337="Y",'_energy_holiday'!D1337, ""), "")</f>
        <v/>
      </c>
      <c r="F1337" s="85">
        <f>IF('_energy_holiday'!C1337="N",'_energy_holiday'!D1337, " ")</f>
        <v>139563.095</v>
      </c>
    </row>
    <row r="1338">
      <c r="A1338" s="31">
        <v>12.5</v>
      </c>
      <c r="B1338" s="27">
        <f>IF('_energy_holiday'!B1338="Y",'_energy_holiday'!D1338,"")</f>
        <v>136032.16</v>
      </c>
      <c r="C1338" s="30" t="str">
        <f>IF('_energy_holiday'!B1338="N",'_energy_holiday'!D1338, "")</f>
        <v/>
      </c>
      <c r="D1338" s="31">
        <v>12.5</v>
      </c>
      <c r="E1338" s="35" t="str">
        <f>IFERROR(IF('_energy_holiday'!C1338="Y",'_energy_holiday'!D1338, ""), "")</f>
        <v/>
      </c>
      <c r="F1338" s="85">
        <f>IF('_energy_holiday'!C1338="N",'_energy_holiday'!D1338, " ")</f>
        <v>136032.16</v>
      </c>
    </row>
    <row r="1339">
      <c r="A1339" s="31">
        <v>16.7</v>
      </c>
      <c r="B1339" s="27">
        <f>IF('_energy_holiday'!B1339="Y",'_energy_holiday'!D1339,"")</f>
        <v>139752.545</v>
      </c>
      <c r="C1339" s="30" t="str">
        <f>IF('_energy_holiday'!B1339="N",'_energy_holiday'!D1339, "")</f>
        <v/>
      </c>
      <c r="D1339" s="31">
        <v>16.7</v>
      </c>
      <c r="E1339" s="35" t="str">
        <f>IFERROR(IF('_energy_holiday'!C1339="Y",'_energy_holiday'!D1339, ""), "")</f>
        <v/>
      </c>
      <c r="F1339" s="85">
        <f>IF('_energy_holiday'!C1339="N",'_energy_holiday'!D1339, " ")</f>
        <v>139752.545</v>
      </c>
    </row>
    <row r="1340">
      <c r="A1340" s="31">
        <v>16.0</v>
      </c>
      <c r="B1340" s="27">
        <f>IF('_energy_holiday'!B1340="Y",'_energy_holiday'!D1340,"")</f>
        <v>130466.915</v>
      </c>
      <c r="C1340" s="30" t="str">
        <f>IF('_energy_holiday'!B1340="N",'_energy_holiday'!D1340, "")</f>
        <v/>
      </c>
      <c r="D1340" s="31">
        <v>16.0</v>
      </c>
      <c r="E1340" s="35" t="str">
        <f>IFERROR(IF('_energy_holiday'!C1340="Y",'_energy_holiday'!D1340, ""), "")</f>
        <v/>
      </c>
      <c r="F1340" s="85">
        <f>IF('_energy_holiday'!C1340="N",'_energy_holiday'!D1340, " ")</f>
        <v>130466.915</v>
      </c>
    </row>
    <row r="1341">
      <c r="A1341" s="31">
        <v>13.4</v>
      </c>
      <c r="B1341" s="27" t="str">
        <f>IF('_energy_holiday'!B1341="Y",'_energy_holiday'!D1341,"")</f>
        <v/>
      </c>
      <c r="C1341" s="30" t="str">
        <f>IF('_energy_holiday'!B1341="N",'_energy_holiday'!D1341, "")</f>
        <v/>
      </c>
      <c r="D1341" s="31">
        <v>13.4</v>
      </c>
      <c r="E1341" s="35" t="str">
        <f>IFERROR(IF('_energy_holiday'!C1341="Y",'_energy_holiday'!D1341, ""), "")</f>
        <v/>
      </c>
      <c r="F1341" s="85" t="str">
        <f>IF('_energy_holiday'!C1341="N",'_energy_holiday'!D1341, " ")</f>
        <v> </v>
      </c>
    </row>
    <row r="1342">
      <c r="A1342" s="31">
        <v>12.3</v>
      </c>
      <c r="B1342" s="27" t="str">
        <f>IF('_energy_holiday'!B1342="Y",'_energy_holiday'!D1342,"")</f>
        <v/>
      </c>
      <c r="C1342" s="30" t="str">
        <f>IF('_energy_holiday'!B1342="N",'_energy_holiday'!D1342, "")</f>
        <v/>
      </c>
      <c r="D1342" s="31">
        <v>12.3</v>
      </c>
      <c r="E1342" s="35" t="str">
        <f>IFERROR(IF('_energy_holiday'!C1342="Y",'_energy_holiday'!D1342, ""), "")</f>
        <v/>
      </c>
      <c r="F1342" s="85" t="str">
        <f>IF('_energy_holiday'!C1342="N",'_energy_holiday'!D1342, " ")</f>
        <v> </v>
      </c>
    </row>
    <row r="1343">
      <c r="A1343" s="31">
        <v>13.1</v>
      </c>
      <c r="B1343" s="27" t="str">
        <f>IF('_energy_holiday'!B1343="Y",'_energy_holiday'!D1343,"")</f>
        <v/>
      </c>
      <c r="C1343" s="30" t="str">
        <f>IF('_energy_holiday'!B1343="N",'_energy_holiday'!D1343, "")</f>
        <v/>
      </c>
      <c r="D1343" s="31">
        <v>13.1</v>
      </c>
      <c r="E1343" s="35" t="str">
        <f>IFERROR(IF('_energy_holiday'!C1343="Y",'_energy_holiday'!D1343, ""), "")</f>
        <v/>
      </c>
      <c r="F1343" s="85" t="str">
        <f>IF('_energy_holiday'!C1343="N",'_energy_holiday'!D1343, " ")</f>
        <v> </v>
      </c>
    </row>
    <row r="1344">
      <c r="A1344" s="31">
        <v>19.5</v>
      </c>
      <c r="B1344" s="27" t="str">
        <f>IF('_energy_holiday'!B1344="Y",'_energy_holiday'!D1344,"")</f>
        <v/>
      </c>
      <c r="C1344" s="30" t="str">
        <f>IF('_energy_holiday'!B1344="N",'_energy_holiday'!D1344, "")</f>
        <v/>
      </c>
      <c r="D1344" s="31">
        <v>19.5</v>
      </c>
      <c r="E1344" s="35" t="str">
        <f>IFERROR(IF('_energy_holiday'!C1344="Y",'_energy_holiday'!D1344, ""), "")</f>
        <v/>
      </c>
      <c r="F1344" s="85" t="str">
        <f>IF('_energy_holiday'!C1344="N",'_energy_holiday'!D1344, " ")</f>
        <v> </v>
      </c>
    </row>
    <row r="1345">
      <c r="A1345" s="31">
        <v>20.2</v>
      </c>
      <c r="B1345" s="27" t="str">
        <f>IF('_energy_holiday'!B1345="Y",'_energy_holiday'!D1345,"")</f>
        <v/>
      </c>
      <c r="C1345" s="30" t="str">
        <f>IF('_energy_holiday'!B1345="N",'_energy_holiday'!D1345, "")</f>
        <v/>
      </c>
      <c r="D1345" s="31">
        <v>20.2</v>
      </c>
      <c r="E1345" s="35" t="str">
        <f>IFERROR(IF('_energy_holiday'!C1345="Y",'_energy_holiday'!D1345, ""), "")</f>
        <v/>
      </c>
      <c r="F1345" s="85" t="str">
        <f>IF('_energy_holiday'!C1345="N",'_energy_holiday'!D1345, " ")</f>
        <v> </v>
      </c>
    </row>
    <row r="1346">
      <c r="A1346" s="31">
        <v>20.6</v>
      </c>
      <c r="B1346" s="27" t="str">
        <f>IF('_energy_holiday'!B1346="Y",'_energy_holiday'!D1346,"")</f>
        <v/>
      </c>
      <c r="C1346" s="30" t="str">
        <f>IF('_energy_holiday'!B1346="N",'_energy_holiday'!D1346, "")</f>
        <v/>
      </c>
      <c r="D1346" s="31">
        <v>20.6</v>
      </c>
      <c r="E1346" s="35" t="str">
        <f>IFERROR(IF('_energy_holiday'!C1346="Y",'_energy_holiday'!D1346, ""), "")</f>
        <v/>
      </c>
      <c r="F1346" s="85" t="str">
        <f>IF('_energy_holiday'!C1346="N",'_energy_holiday'!D1346, " ")</f>
        <v> </v>
      </c>
    </row>
    <row r="1347">
      <c r="A1347" s="31">
        <v>15.1</v>
      </c>
      <c r="B1347" s="27" t="str">
        <f>IF('_energy_holiday'!B1347="Y",'_energy_holiday'!D1347,"")</f>
        <v/>
      </c>
      <c r="C1347" s="30" t="str">
        <f>IF('_energy_holiday'!B1347="N",'_energy_holiday'!D1347, "")</f>
        <v/>
      </c>
      <c r="D1347" s="31">
        <v>15.1</v>
      </c>
      <c r="E1347" s="35" t="str">
        <f>IFERROR(IF('_energy_holiday'!C1347="Y",'_energy_holiday'!D1347, ""), "")</f>
        <v/>
      </c>
      <c r="F1347" s="85" t="str">
        <f>IF('_energy_holiday'!C1347="N",'_energy_holiday'!D1347, " ")</f>
        <v> </v>
      </c>
    </row>
    <row r="1348">
      <c r="A1348" s="31">
        <v>17.5</v>
      </c>
      <c r="B1348" s="27" t="str">
        <f>IF('_energy_holiday'!B1348="Y",'_energy_holiday'!D1348,"")</f>
        <v/>
      </c>
      <c r="C1348" s="30" t="str">
        <f>IF('_energy_holiday'!B1348="N",'_energy_holiday'!D1348, "")</f>
        <v/>
      </c>
      <c r="D1348" s="31">
        <v>17.5</v>
      </c>
      <c r="E1348" s="35" t="str">
        <f>IFERROR(IF('_energy_holiday'!C1348="Y",'_energy_holiday'!D1348, ""), "")</f>
        <v/>
      </c>
      <c r="F1348" s="85" t="str">
        <f>IF('_energy_holiday'!C1348="N",'_energy_holiday'!D1348, " ")</f>
        <v> </v>
      </c>
    </row>
    <row r="1349">
      <c r="A1349" s="31">
        <v>18.1</v>
      </c>
      <c r="B1349" s="27">
        <f>IF('_energy_holiday'!B1349="Y",'_energy_holiday'!D1349,"")</f>
        <v>107838.95</v>
      </c>
      <c r="C1349" s="30" t="str">
        <f>IF('_energy_holiday'!B1349="N",'_energy_holiday'!D1349, "")</f>
        <v/>
      </c>
      <c r="D1349" s="31">
        <v>18.1</v>
      </c>
      <c r="E1349" s="35" t="str">
        <f>IFERROR(IF('_energy_holiday'!C1349="Y",'_energy_holiday'!D1349, ""), "")</f>
        <v/>
      </c>
      <c r="F1349" s="85">
        <f>IF('_energy_holiday'!C1349="N",'_energy_holiday'!D1349, " ")</f>
        <v>107838.95</v>
      </c>
    </row>
    <row r="1350">
      <c r="A1350" s="31">
        <v>18.0</v>
      </c>
      <c r="B1350" s="27">
        <f>IF('_energy_holiday'!B1350="Y",'_energy_holiday'!D1350,"")</f>
        <v>123132.625</v>
      </c>
      <c r="C1350" s="30" t="str">
        <f>IF('_energy_holiday'!B1350="N",'_energy_holiday'!D1350, "")</f>
        <v/>
      </c>
      <c r="D1350" s="31">
        <v>18.0</v>
      </c>
      <c r="E1350" s="35" t="str">
        <f>IFERROR(IF('_energy_holiday'!C1350="Y",'_energy_holiday'!D1350, ""), "")</f>
        <v/>
      </c>
      <c r="F1350" s="85">
        <f>IF('_energy_holiday'!C1350="N",'_energy_holiday'!D1350, " ")</f>
        <v>123132.625</v>
      </c>
    </row>
    <row r="1351">
      <c r="A1351" s="31">
        <v>24.2</v>
      </c>
      <c r="B1351" s="27">
        <f>IF('_energy_holiday'!B1351="Y",'_energy_holiday'!D1351,"")</f>
        <v>111096.53</v>
      </c>
      <c r="C1351" s="30" t="str">
        <f>IF('_energy_holiday'!B1351="N",'_energy_holiday'!D1351, "")</f>
        <v/>
      </c>
      <c r="D1351" s="31">
        <v>24.2</v>
      </c>
      <c r="E1351" s="35" t="str">
        <f>IFERROR(IF('_energy_holiday'!C1351="Y",'_energy_holiday'!D1351, ""), "")</f>
        <v/>
      </c>
      <c r="F1351" s="85">
        <f>IF('_energy_holiday'!C1351="N",'_energy_holiday'!D1351, " ")</f>
        <v>111096.53</v>
      </c>
    </row>
    <row r="1352">
      <c r="A1352" s="31">
        <v>18.5</v>
      </c>
      <c r="B1352" s="27">
        <f>IF('_energy_holiday'!B1352="Y",'_energy_holiday'!D1352,"")</f>
        <v>112935.04</v>
      </c>
      <c r="C1352" s="30" t="str">
        <f>IF('_energy_holiday'!B1352="N",'_energy_holiday'!D1352, "")</f>
        <v/>
      </c>
      <c r="D1352" s="31">
        <v>18.5</v>
      </c>
      <c r="E1352" s="35" t="str">
        <f>IFERROR(IF('_energy_holiday'!C1352="Y",'_energy_holiday'!D1352, ""), "")</f>
        <v/>
      </c>
      <c r="F1352" s="85">
        <f>IF('_energy_holiday'!C1352="N",'_energy_holiday'!D1352, " ")</f>
        <v>112935.04</v>
      </c>
    </row>
    <row r="1353">
      <c r="A1353" s="31">
        <v>19.7</v>
      </c>
      <c r="B1353" s="27">
        <f>IF('_energy_holiday'!B1353="Y",'_energy_holiday'!D1353,"")</f>
        <v>117880.565</v>
      </c>
      <c r="C1353" s="30" t="str">
        <f>IF('_energy_holiday'!B1353="N",'_energy_holiday'!D1353, "")</f>
        <v/>
      </c>
      <c r="D1353" s="31">
        <v>19.7</v>
      </c>
      <c r="E1353" s="35" t="str">
        <f>IFERROR(IF('_energy_holiday'!C1353="Y",'_energy_holiday'!D1353, ""), "")</f>
        <v/>
      </c>
      <c r="F1353" s="85">
        <f>IF('_energy_holiday'!C1353="N",'_energy_holiday'!D1353, " ")</f>
        <v>117880.565</v>
      </c>
    </row>
    <row r="1354">
      <c r="A1354" s="31">
        <v>22.7</v>
      </c>
      <c r="B1354" s="27">
        <f>IF('_energy_holiday'!B1354="Y",'_energy_holiday'!D1354,"")</f>
        <v>111213.15</v>
      </c>
      <c r="C1354" s="30" t="str">
        <f>IF('_energy_holiday'!B1354="N",'_energy_holiday'!D1354, "")</f>
        <v/>
      </c>
      <c r="D1354" s="31">
        <v>22.7</v>
      </c>
      <c r="E1354" s="35" t="str">
        <f>IFERROR(IF('_energy_holiday'!C1354="Y",'_energy_holiday'!D1354, ""), "")</f>
        <v/>
      </c>
      <c r="F1354" s="85">
        <f>IF('_energy_holiday'!C1354="N",'_energy_holiday'!D1354, " ")</f>
        <v>111213.15</v>
      </c>
    </row>
    <row r="1355">
      <c r="A1355" s="31">
        <v>13.7</v>
      </c>
      <c r="B1355" s="27">
        <f>IF('_energy_holiday'!B1355="Y",'_energy_holiday'!D1355,"")</f>
        <v>108632.355</v>
      </c>
      <c r="C1355" s="30" t="str">
        <f>IF('_energy_holiday'!B1355="N",'_energy_holiday'!D1355, "")</f>
        <v/>
      </c>
      <c r="D1355" s="31">
        <v>13.7</v>
      </c>
      <c r="E1355" s="35" t="str">
        <f>IFERROR(IF('_energy_holiday'!C1355="Y",'_energy_holiday'!D1355, ""), "")</f>
        <v/>
      </c>
      <c r="F1355" s="85">
        <f>IF('_energy_holiday'!C1355="N",'_energy_holiday'!D1355, " ")</f>
        <v>108632.355</v>
      </c>
    </row>
    <row r="1356">
      <c r="A1356" s="31">
        <v>14.0</v>
      </c>
      <c r="B1356" s="27">
        <f>IF('_energy_holiday'!B1356="Y",'_energy_holiday'!D1356,"")</f>
        <v>113030.005</v>
      </c>
      <c r="C1356" s="30" t="str">
        <f>IF('_energy_holiday'!B1356="N",'_energy_holiday'!D1356, "")</f>
        <v/>
      </c>
      <c r="D1356" s="31">
        <v>14.0</v>
      </c>
      <c r="E1356" s="35" t="str">
        <f>IFERROR(IF('_energy_holiday'!C1356="Y",'_energy_holiday'!D1356, ""), "")</f>
        <v/>
      </c>
      <c r="F1356" s="85">
        <f>IF('_energy_holiday'!C1356="N",'_energy_holiday'!D1356, " ")</f>
        <v>113030.005</v>
      </c>
    </row>
    <row r="1357">
      <c r="A1357" s="31">
        <v>18.1</v>
      </c>
      <c r="B1357" s="27">
        <f>IF('_energy_holiday'!B1357="Y",'_energy_holiday'!D1357,"")</f>
        <v>118208.24</v>
      </c>
      <c r="C1357" s="30" t="str">
        <f>IF('_energy_holiday'!B1357="N",'_energy_holiday'!D1357, "")</f>
        <v/>
      </c>
      <c r="D1357" s="31">
        <v>18.1</v>
      </c>
      <c r="E1357" s="35" t="str">
        <f>IFERROR(IF('_energy_holiday'!C1357="Y",'_energy_holiday'!D1357, ""), "")</f>
        <v/>
      </c>
      <c r="F1357" s="85">
        <f>IF('_energy_holiday'!C1357="N",'_energy_holiday'!D1357, " ")</f>
        <v>118208.24</v>
      </c>
    </row>
    <row r="1358">
      <c r="A1358" s="31">
        <v>20.3</v>
      </c>
      <c r="B1358" s="27">
        <f>IF('_energy_holiday'!B1358="Y",'_energy_holiday'!D1358,"")</f>
        <v>119622.285</v>
      </c>
      <c r="C1358" s="30" t="str">
        <f>IF('_energy_holiday'!B1358="N",'_energy_holiday'!D1358, "")</f>
        <v/>
      </c>
      <c r="D1358" s="31">
        <v>20.3</v>
      </c>
      <c r="E1358" s="35" t="str">
        <f>IFERROR(IF('_energy_holiday'!C1358="Y",'_energy_holiday'!D1358, ""), "")</f>
        <v/>
      </c>
      <c r="F1358" s="85">
        <f>IF('_energy_holiday'!C1358="N",'_energy_holiday'!D1358, " ")</f>
        <v>119622.285</v>
      </c>
    </row>
    <row r="1359">
      <c r="A1359" s="31">
        <v>14.7</v>
      </c>
      <c r="B1359" s="27">
        <f>IF('_energy_holiday'!B1359="Y",'_energy_holiday'!D1359,"")</f>
        <v>123787.77</v>
      </c>
      <c r="C1359" s="30" t="str">
        <f>IF('_energy_holiday'!B1359="N",'_energy_holiday'!D1359, "")</f>
        <v/>
      </c>
      <c r="D1359" s="31">
        <v>14.7</v>
      </c>
      <c r="E1359" s="35" t="str">
        <f>IFERROR(IF('_energy_holiday'!C1359="Y",'_energy_holiday'!D1359, ""), "")</f>
        <v/>
      </c>
      <c r="F1359" s="85">
        <f>IF('_energy_holiday'!C1359="N",'_energy_holiday'!D1359, " ")</f>
        <v>123787.77</v>
      </c>
    </row>
    <row r="1360">
      <c r="A1360" s="31">
        <v>17.4</v>
      </c>
      <c r="B1360" s="27">
        <f>IF('_energy_holiday'!B1360="Y",'_energy_holiday'!D1360,"")</f>
        <v>125335.57</v>
      </c>
      <c r="C1360" s="30" t="str">
        <f>IF('_energy_holiday'!B1360="N",'_energy_holiday'!D1360, "")</f>
        <v/>
      </c>
      <c r="D1360" s="31">
        <v>17.4</v>
      </c>
      <c r="E1360" s="35" t="str">
        <f>IFERROR(IF('_energy_holiday'!C1360="Y",'_energy_holiday'!D1360, ""), "")</f>
        <v/>
      </c>
      <c r="F1360" s="85">
        <f>IF('_energy_holiday'!C1360="N",'_energy_holiday'!D1360, " ")</f>
        <v>125335.57</v>
      </c>
    </row>
    <row r="1361">
      <c r="A1361" s="31">
        <v>18.9</v>
      </c>
      <c r="B1361" s="27" t="str">
        <f>IF('_energy_holiday'!B1361="Y",'_energy_holiday'!D1361,"")</f>
        <v/>
      </c>
      <c r="C1361" s="37">
        <f>IF('_energy_holiday'!B1361="N",'_energy_holiday'!D1361, "")</f>
        <v>120372.48</v>
      </c>
      <c r="D1361" s="31">
        <v>18.9</v>
      </c>
      <c r="E1361" s="35" t="str">
        <f>IFERROR(IF('_energy_holiday'!C1361="Y",'_energy_holiday'!D1361, ""), "")</f>
        <v/>
      </c>
      <c r="F1361" s="85">
        <f>IF('_energy_holiday'!C1361="N",'_energy_holiday'!D1361, " ")</f>
        <v>120372.48</v>
      </c>
    </row>
    <row r="1362">
      <c r="A1362" s="31">
        <v>17.3</v>
      </c>
      <c r="B1362" s="27" t="str">
        <f>IF('_energy_holiday'!B1362="Y",'_energy_holiday'!D1362,"")</f>
        <v/>
      </c>
      <c r="C1362" s="37">
        <f>IF('_energy_holiday'!B1362="N",'_energy_holiday'!D1362, "")</f>
        <v>107731.72</v>
      </c>
      <c r="D1362" s="31">
        <v>17.3</v>
      </c>
      <c r="E1362" s="35" t="str">
        <f>IFERROR(IF('_energy_holiday'!C1362="Y",'_energy_holiday'!D1362, ""), "")</f>
        <v/>
      </c>
      <c r="F1362" s="85">
        <f>IF('_energy_holiday'!C1362="N",'_energy_holiday'!D1362, " ")</f>
        <v>107731.72</v>
      </c>
    </row>
    <row r="1363">
      <c r="A1363" s="31">
        <v>13.7</v>
      </c>
      <c r="B1363" s="27" t="str">
        <f>IF('_energy_holiday'!B1363="Y",'_energy_holiday'!D1363,"")</f>
        <v/>
      </c>
      <c r="C1363" s="37">
        <f>IF('_energy_holiday'!B1363="N",'_energy_holiday'!D1363, "")</f>
        <v>107332.1</v>
      </c>
      <c r="D1363" s="31">
        <v>13.7</v>
      </c>
      <c r="E1363" s="35" t="str">
        <f>IFERROR(IF('_energy_holiday'!C1363="Y",'_energy_holiday'!D1363, ""), "")</f>
        <v/>
      </c>
      <c r="F1363" s="85">
        <f>IF('_energy_holiday'!C1363="N",'_energy_holiday'!D1363, " ")</f>
        <v>107332.1</v>
      </c>
    </row>
    <row r="1364">
      <c r="A1364" s="31">
        <v>14.9</v>
      </c>
      <c r="B1364" s="27" t="str">
        <f>IF('_energy_holiday'!B1364="Y",'_energy_holiday'!D1364,"")</f>
        <v/>
      </c>
      <c r="C1364" s="37">
        <f>IF('_energy_holiday'!B1364="N",'_energy_holiday'!D1364, "")</f>
        <v>119535.715</v>
      </c>
      <c r="D1364" s="31">
        <v>14.9</v>
      </c>
      <c r="E1364" s="35" t="str">
        <f>IFERROR(IF('_energy_holiday'!C1364="Y",'_energy_holiday'!D1364, ""), "")</f>
        <v/>
      </c>
      <c r="F1364" s="85">
        <f>IF('_energy_holiday'!C1364="N",'_energy_holiday'!D1364, " ")</f>
        <v>119535.715</v>
      </c>
    </row>
    <row r="1365">
      <c r="A1365" s="31">
        <v>13.6</v>
      </c>
      <c r="B1365" s="27" t="str">
        <f>IF('_energy_holiday'!B1365="Y",'_energy_holiday'!D1365,"")</f>
        <v/>
      </c>
      <c r="C1365" s="37">
        <f>IF('_energy_holiday'!B1365="N",'_energy_holiday'!D1365, "")</f>
        <v>124797.085</v>
      </c>
      <c r="D1365" s="31">
        <v>13.6</v>
      </c>
      <c r="E1365" s="35" t="str">
        <f>IFERROR(IF('_energy_holiday'!C1365="Y",'_energy_holiday'!D1365, ""), "")</f>
        <v/>
      </c>
      <c r="F1365" s="85">
        <f>IF('_energy_holiday'!C1365="N",'_energy_holiday'!D1365, " ")</f>
        <v>124797.085</v>
      </c>
    </row>
    <row r="1366">
      <c r="A1366" s="31">
        <v>17.6</v>
      </c>
      <c r="B1366" s="27" t="str">
        <f>IF('_energy_holiday'!B1366="Y",'_energy_holiday'!D1366,"")</f>
        <v/>
      </c>
      <c r="C1366" s="37">
        <f>IF('_energy_holiday'!B1366="N",'_energy_holiday'!D1366, "")</f>
        <v>119238.345</v>
      </c>
      <c r="D1366" s="31">
        <v>17.6</v>
      </c>
      <c r="E1366" s="35" t="str">
        <f>IFERROR(IF('_energy_holiday'!C1366="Y",'_energy_holiday'!D1366, ""), "")</f>
        <v/>
      </c>
      <c r="F1366" s="85">
        <f>IF('_energy_holiday'!C1366="N",'_energy_holiday'!D1366, " ")</f>
        <v>119238.345</v>
      </c>
    </row>
    <row r="1367">
      <c r="A1367" s="31">
        <v>24.2</v>
      </c>
      <c r="B1367" s="27" t="str">
        <f>IF('_energy_holiday'!B1367="Y",'_energy_holiday'!D1367,"")</f>
        <v/>
      </c>
      <c r="C1367" s="37">
        <f>IF('_energy_holiday'!B1367="N",'_energy_holiday'!D1367, "")</f>
        <v>110878.67</v>
      </c>
      <c r="D1367" s="31">
        <v>24.2</v>
      </c>
      <c r="E1367" s="35" t="str">
        <f>IFERROR(IF('_energy_holiday'!C1367="Y",'_energy_holiday'!D1367, ""), "")</f>
        <v/>
      </c>
      <c r="F1367" s="85">
        <f>IF('_energy_holiday'!C1367="N",'_energy_holiday'!D1367, " ")</f>
        <v>110878.67</v>
      </c>
    </row>
    <row r="1368">
      <c r="A1368" s="31">
        <v>15.2</v>
      </c>
      <c r="B1368" s="27" t="str">
        <f>IF('_energy_holiday'!B1368="Y",'_energy_holiday'!D1368,"")</f>
        <v/>
      </c>
      <c r="C1368" s="37">
        <f>IF('_energy_holiday'!B1368="N",'_energy_holiday'!D1368, "")</f>
        <v>108622.42</v>
      </c>
      <c r="D1368" s="31">
        <v>15.2</v>
      </c>
      <c r="E1368" s="35">
        <f>IFERROR(IF('_energy_holiday'!C1368="Y",'_energy_holiday'!D1368, ""), "")</f>
        <v>108622.42</v>
      </c>
      <c r="F1368" s="85" t="str">
        <f>IF('_energy_holiday'!C1368="N",'_energy_holiday'!D1368, " ")</f>
        <v> </v>
      </c>
    </row>
    <row r="1369">
      <c r="A1369" s="31">
        <v>14.0</v>
      </c>
      <c r="B1369" s="27" t="str">
        <f>IF('_energy_holiday'!B1369="Y",'_energy_holiday'!D1369,"")</f>
        <v/>
      </c>
      <c r="C1369" s="37">
        <f>IF('_energy_holiday'!B1369="N",'_energy_holiday'!D1369, "")</f>
        <v>109315.065</v>
      </c>
      <c r="D1369" s="31">
        <v>14.0</v>
      </c>
      <c r="E1369" s="35" t="str">
        <f>IFERROR(IF('_energy_holiday'!C1369="Y",'_energy_holiday'!D1369, ""), "")</f>
        <v/>
      </c>
      <c r="F1369" s="85">
        <f>IF('_energy_holiday'!C1369="N",'_energy_holiday'!D1369, " ")</f>
        <v>109315.065</v>
      </c>
    </row>
    <row r="1370">
      <c r="A1370" s="31">
        <v>16.5</v>
      </c>
      <c r="B1370" s="27" t="str">
        <f>IF('_energy_holiday'!B1370="Y",'_energy_holiday'!D1370,"")</f>
        <v/>
      </c>
      <c r="C1370" s="37">
        <f>IF('_energy_holiday'!B1370="N",'_energy_holiday'!D1370, "")</f>
        <v>106236.23</v>
      </c>
      <c r="D1370" s="31">
        <v>16.5</v>
      </c>
      <c r="E1370" s="35" t="str">
        <f>IFERROR(IF('_energy_holiday'!C1370="Y",'_energy_holiday'!D1370, ""), "")</f>
        <v/>
      </c>
      <c r="F1370" s="85">
        <f>IF('_energy_holiday'!C1370="N",'_energy_holiday'!D1370, " ")</f>
        <v>106236.23</v>
      </c>
    </row>
    <row r="1371">
      <c r="A1371" s="31">
        <v>23.3</v>
      </c>
      <c r="B1371" s="27" t="str">
        <f>IF('_energy_holiday'!B1371="Y",'_energy_holiday'!D1371,"")</f>
        <v/>
      </c>
      <c r="C1371" s="30" t="str">
        <f>IF('_energy_holiday'!B1371="N",'_energy_holiday'!D1371, "")</f>
        <v/>
      </c>
      <c r="D1371" s="31">
        <v>23.3</v>
      </c>
      <c r="E1371" s="35" t="str">
        <f>IFERROR(IF('_energy_holiday'!C1371="Y",'_energy_holiday'!D1371, ""), "")</f>
        <v/>
      </c>
      <c r="F1371" s="85" t="str">
        <f>IF('_energy_holiday'!C1371="N",'_energy_holiday'!D1371, " ")</f>
        <v> </v>
      </c>
    </row>
    <row r="1372">
      <c r="A1372" s="31">
        <v>25.8</v>
      </c>
      <c r="B1372" s="27" t="str">
        <f>IF('_energy_holiday'!B1372="Y",'_energy_holiday'!D1372,"")</f>
        <v/>
      </c>
      <c r="C1372" s="30" t="str">
        <f>IF('_energy_holiday'!B1372="N",'_energy_holiday'!D1372, "")</f>
        <v/>
      </c>
      <c r="D1372" s="31">
        <v>25.8</v>
      </c>
      <c r="E1372" s="35" t="str">
        <f>IFERROR(IF('_energy_holiday'!C1372="Y",'_energy_holiday'!D1372, ""), "")</f>
        <v/>
      </c>
      <c r="F1372" s="85" t="str">
        <f>IF('_energy_holiday'!C1372="N",'_energy_holiday'!D1372, " ")</f>
        <v> </v>
      </c>
    </row>
    <row r="1373">
      <c r="A1373" s="31">
        <v>18.1</v>
      </c>
      <c r="B1373" s="27" t="str">
        <f>IF('_energy_holiday'!B1373="Y",'_energy_holiday'!D1373,"")</f>
        <v/>
      </c>
      <c r="C1373" s="30" t="str">
        <f>IF('_energy_holiday'!B1373="N",'_energy_holiday'!D1373, "")</f>
        <v/>
      </c>
      <c r="D1373" s="31">
        <v>18.1</v>
      </c>
      <c r="E1373" s="35" t="str">
        <f>IFERROR(IF('_energy_holiday'!C1373="Y",'_energy_holiday'!D1373, ""), "")</f>
        <v/>
      </c>
      <c r="F1373" s="85" t="str">
        <f>IF('_energy_holiday'!C1373="N",'_energy_holiday'!D1373, " ")</f>
        <v> </v>
      </c>
    </row>
    <row r="1374">
      <c r="A1374" s="31">
        <v>14.6</v>
      </c>
      <c r="B1374" s="27" t="str">
        <f>IF('_energy_holiday'!B1374="Y",'_energy_holiday'!D1374,"")</f>
        <v/>
      </c>
      <c r="C1374" s="30" t="str">
        <f>IF('_energy_holiday'!B1374="N",'_energy_holiday'!D1374, "")</f>
        <v/>
      </c>
      <c r="D1374" s="31">
        <v>14.6</v>
      </c>
      <c r="E1374" s="35" t="str">
        <f>IFERROR(IF('_energy_holiday'!C1374="Y",'_energy_holiday'!D1374, ""), "")</f>
        <v/>
      </c>
      <c r="F1374" s="85" t="str">
        <f>IF('_energy_holiday'!C1374="N",'_energy_holiday'!D1374, " ")</f>
        <v> </v>
      </c>
    </row>
    <row r="1375">
      <c r="A1375" s="31">
        <v>20.5</v>
      </c>
      <c r="B1375" s="27" t="str">
        <f>IF('_energy_holiday'!B1375="Y",'_energy_holiday'!D1375,"")</f>
        <v/>
      </c>
      <c r="C1375" s="30" t="str">
        <f>IF('_energy_holiday'!B1375="N",'_energy_holiday'!D1375, "")</f>
        <v/>
      </c>
      <c r="D1375" s="31">
        <v>20.5</v>
      </c>
      <c r="E1375" s="35" t="str">
        <f>IFERROR(IF('_energy_holiday'!C1375="Y",'_energy_holiday'!D1375, ""), "")</f>
        <v/>
      </c>
      <c r="F1375" s="85" t="str">
        <f>IF('_energy_holiday'!C1375="N",'_energy_holiday'!D1375, " ")</f>
        <v> </v>
      </c>
    </row>
    <row r="1376">
      <c r="A1376" s="31">
        <v>23.8</v>
      </c>
      <c r="B1376" s="27" t="str">
        <f>IF('_energy_holiday'!B1376="Y",'_energy_holiday'!D1376,"")</f>
        <v/>
      </c>
      <c r="C1376" s="30" t="str">
        <f>IF('_energy_holiday'!B1376="N",'_energy_holiday'!D1376, "")</f>
        <v/>
      </c>
      <c r="D1376" s="31">
        <v>23.8</v>
      </c>
      <c r="E1376" s="35" t="str">
        <f>IFERROR(IF('_energy_holiday'!C1376="Y",'_energy_holiday'!D1376, ""), "")</f>
        <v/>
      </c>
      <c r="F1376" s="85" t="str">
        <f>IF('_energy_holiday'!C1376="N",'_energy_holiday'!D1376, " ")</f>
        <v> </v>
      </c>
    </row>
    <row r="1377">
      <c r="A1377" s="31">
        <v>24.7</v>
      </c>
      <c r="B1377" s="27" t="str">
        <f>IF('_energy_holiday'!B1377="Y",'_energy_holiday'!D1377,"")</f>
        <v/>
      </c>
      <c r="C1377" s="30" t="str">
        <f>IF('_energy_holiday'!B1377="N",'_energy_holiday'!D1377, "")</f>
        <v/>
      </c>
      <c r="D1377" s="31">
        <v>24.7</v>
      </c>
      <c r="E1377" s="35" t="str">
        <f>IFERROR(IF('_energy_holiday'!C1377="Y",'_energy_holiday'!D1377, ""), "")</f>
        <v/>
      </c>
      <c r="F1377" s="85" t="str">
        <f>IF('_energy_holiday'!C1377="N",'_energy_holiday'!D1377, " ")</f>
        <v> </v>
      </c>
    </row>
    <row r="1378">
      <c r="A1378" s="31">
        <v>28.2</v>
      </c>
      <c r="B1378" s="27" t="str">
        <f>IF('_energy_holiday'!B1378="Y",'_energy_holiday'!D1378,"")</f>
        <v/>
      </c>
      <c r="C1378" s="30" t="str">
        <f>IF('_energy_holiday'!B1378="N",'_energy_holiday'!D1378, "")</f>
        <v/>
      </c>
      <c r="D1378" s="31">
        <v>28.2</v>
      </c>
      <c r="E1378" s="35" t="str">
        <f>IFERROR(IF('_energy_holiday'!C1378="Y",'_energy_holiday'!D1378, ""), "")</f>
        <v/>
      </c>
      <c r="F1378" s="85" t="str">
        <f>IF('_energy_holiday'!C1378="N",'_energy_holiday'!D1378, " ")</f>
        <v> </v>
      </c>
    </row>
    <row r="1379">
      <c r="A1379" s="31">
        <v>17.9</v>
      </c>
      <c r="B1379" s="27" t="str">
        <f>IF('_energy_holiday'!B1379="Y",'_energy_holiday'!D1379,"")</f>
        <v/>
      </c>
      <c r="C1379" s="30" t="str">
        <f>IF('_energy_holiday'!B1379="N",'_energy_holiday'!D1379, "")</f>
        <v/>
      </c>
      <c r="D1379" s="31">
        <v>17.9</v>
      </c>
      <c r="E1379" s="35" t="str">
        <f>IFERROR(IF('_energy_holiday'!C1379="Y",'_energy_holiday'!D1379, ""), "")</f>
        <v/>
      </c>
      <c r="F1379" s="85" t="str">
        <f>IF('_energy_holiday'!C1379="N",'_energy_holiday'!D1379, " ")</f>
        <v> </v>
      </c>
    </row>
    <row r="1380">
      <c r="A1380" s="31">
        <v>16.5</v>
      </c>
      <c r="B1380" s="27">
        <f>IF('_energy_holiday'!B1380="Y",'_energy_holiday'!D1380,"")</f>
        <v>109551.08</v>
      </c>
      <c r="C1380" s="30" t="str">
        <f>IF('_energy_holiday'!B1380="N",'_energy_holiday'!D1380, "")</f>
        <v/>
      </c>
      <c r="D1380" s="31">
        <v>16.5</v>
      </c>
      <c r="E1380" s="35" t="str">
        <f>IFERROR(IF('_energy_holiday'!C1380="Y",'_energy_holiday'!D1380, ""), "")</f>
        <v/>
      </c>
      <c r="F1380" s="85">
        <f>IF('_energy_holiday'!C1380="N",'_energy_holiday'!D1380, " ")</f>
        <v>109551.08</v>
      </c>
    </row>
    <row r="1381">
      <c r="A1381" s="31">
        <v>20.7</v>
      </c>
      <c r="B1381" s="27">
        <f>IF('_energy_holiday'!B1381="Y",'_energy_holiday'!D1381,"")</f>
        <v>110432.33</v>
      </c>
      <c r="C1381" s="30" t="str">
        <f>IF('_energy_holiday'!B1381="N",'_energy_holiday'!D1381, "")</f>
        <v/>
      </c>
      <c r="D1381" s="31">
        <v>20.7</v>
      </c>
      <c r="E1381" s="35" t="str">
        <f>IFERROR(IF('_energy_holiday'!C1381="Y",'_energy_holiday'!D1381, ""), "")</f>
        <v/>
      </c>
      <c r="F1381" s="85">
        <f>IF('_energy_holiday'!C1381="N",'_energy_holiday'!D1381, " ")</f>
        <v>110432.33</v>
      </c>
    </row>
    <row r="1382">
      <c r="A1382" s="31">
        <v>22.7</v>
      </c>
      <c r="B1382" s="27">
        <f>IF('_energy_holiday'!B1382="Y",'_energy_holiday'!D1382,"")</f>
        <v>110457.335</v>
      </c>
      <c r="C1382" s="30" t="str">
        <f>IF('_energy_holiday'!B1382="N",'_energy_holiday'!D1382, "")</f>
        <v/>
      </c>
      <c r="D1382" s="31">
        <v>22.7</v>
      </c>
      <c r="E1382" s="35" t="str">
        <f>IFERROR(IF('_energy_holiday'!C1382="Y",'_energy_holiday'!D1382, ""), "")</f>
        <v/>
      </c>
      <c r="F1382" s="85">
        <f>IF('_energy_holiday'!C1382="N",'_energy_holiday'!D1382, " ")</f>
        <v>110457.335</v>
      </c>
    </row>
    <row r="1383">
      <c r="A1383" s="31">
        <v>24.9</v>
      </c>
      <c r="B1383" s="27">
        <f>IF('_energy_holiday'!B1383="Y",'_energy_holiday'!D1383,"")</f>
        <v>96584.745</v>
      </c>
      <c r="C1383" s="30" t="str">
        <f>IF('_energy_holiday'!B1383="N",'_energy_holiday'!D1383, "")</f>
        <v/>
      </c>
      <c r="D1383" s="31">
        <v>24.9</v>
      </c>
      <c r="E1383" s="35" t="str">
        <f>IFERROR(IF('_energy_holiday'!C1383="Y",'_energy_holiday'!D1383, ""), "")</f>
        <v/>
      </c>
      <c r="F1383" s="85">
        <f>IF('_energy_holiday'!C1383="N",'_energy_holiday'!D1383, " ")</f>
        <v>96584.745</v>
      </c>
    </row>
    <row r="1384">
      <c r="A1384" s="31">
        <v>27.3</v>
      </c>
      <c r="B1384" s="27">
        <f>IF('_energy_holiday'!B1384="Y",'_energy_holiday'!D1384,"")</f>
        <v>90918.615</v>
      </c>
      <c r="C1384" s="30" t="str">
        <f>IF('_energy_holiday'!B1384="N",'_energy_holiday'!D1384, "")</f>
        <v/>
      </c>
      <c r="D1384" s="31">
        <v>27.3</v>
      </c>
      <c r="E1384" s="35" t="str">
        <f>IFERROR(IF('_energy_holiday'!C1384="Y",'_energy_holiday'!D1384, ""), "")</f>
        <v/>
      </c>
      <c r="F1384" s="85">
        <f>IF('_energy_holiday'!C1384="N",'_energy_holiday'!D1384, " ")</f>
        <v>90918.615</v>
      </c>
    </row>
    <row r="1385">
      <c r="A1385" s="31">
        <v>27.5</v>
      </c>
      <c r="B1385" s="27">
        <f>IF('_energy_holiday'!B1385="Y",'_energy_holiday'!D1385,"")</f>
        <v>108070.275</v>
      </c>
      <c r="C1385" s="30" t="str">
        <f>IF('_energy_holiday'!B1385="N",'_energy_holiday'!D1385, "")</f>
        <v/>
      </c>
      <c r="D1385" s="31">
        <v>27.5</v>
      </c>
      <c r="E1385" s="35" t="str">
        <f>IFERROR(IF('_energy_holiday'!C1385="Y",'_energy_holiday'!D1385, ""), "")</f>
        <v/>
      </c>
      <c r="F1385" s="85">
        <f>IF('_energy_holiday'!C1385="N",'_energy_holiday'!D1385, " ")</f>
        <v>108070.275</v>
      </c>
    </row>
    <row r="1386">
      <c r="A1386" s="31">
        <v>23.1</v>
      </c>
      <c r="B1386" s="27">
        <f>IF('_energy_holiday'!B1386="Y",'_energy_holiday'!D1386,"")</f>
        <v>113889.41</v>
      </c>
      <c r="C1386" s="30" t="str">
        <f>IF('_energy_holiday'!B1386="N",'_energy_holiday'!D1386, "")</f>
        <v/>
      </c>
      <c r="D1386" s="31">
        <v>23.1</v>
      </c>
      <c r="E1386" s="35" t="str">
        <f>IFERROR(IF('_energy_holiday'!C1386="Y",'_energy_holiday'!D1386, ""), "")</f>
        <v/>
      </c>
      <c r="F1386" s="85">
        <f>IF('_energy_holiday'!C1386="N",'_energy_holiday'!D1386, " ")</f>
        <v>113889.41</v>
      </c>
    </row>
    <row r="1387">
      <c r="A1387" s="31">
        <v>22.6</v>
      </c>
      <c r="B1387" s="27">
        <f>IF('_energy_holiday'!B1387="Y",'_energy_holiday'!D1387,"")</f>
        <v>112592.26</v>
      </c>
      <c r="C1387" s="30" t="str">
        <f>IF('_energy_holiday'!B1387="N",'_energy_holiday'!D1387, "")</f>
        <v/>
      </c>
      <c r="D1387" s="31">
        <v>22.6</v>
      </c>
      <c r="E1387" s="35" t="str">
        <f>IFERROR(IF('_energy_holiday'!C1387="Y",'_energy_holiday'!D1387, ""), "")</f>
        <v/>
      </c>
      <c r="F1387" s="85">
        <f>IF('_energy_holiday'!C1387="N",'_energy_holiday'!D1387, " ")</f>
        <v>112592.26</v>
      </c>
    </row>
    <row r="1388">
      <c r="A1388" s="31">
        <v>20.7</v>
      </c>
      <c r="B1388" s="27">
        <f>IF('_energy_holiday'!B1388="Y",'_energy_holiday'!D1388,"")</f>
        <v>112806.585</v>
      </c>
      <c r="C1388" s="30" t="str">
        <f>IF('_energy_holiday'!B1388="N",'_energy_holiday'!D1388, "")</f>
        <v/>
      </c>
      <c r="D1388" s="31">
        <v>20.7</v>
      </c>
      <c r="E1388" s="35" t="str">
        <f>IFERROR(IF('_energy_holiday'!C1388="Y",'_energy_holiday'!D1388, ""), "")</f>
        <v/>
      </c>
      <c r="F1388" s="85">
        <f>IF('_energy_holiday'!C1388="N",'_energy_holiday'!D1388, " ")</f>
        <v>112806.585</v>
      </c>
    </row>
    <row r="1389">
      <c r="A1389" s="31">
        <v>27.4</v>
      </c>
      <c r="B1389" s="27">
        <f>IF('_energy_holiday'!B1389="Y",'_energy_holiday'!D1389,"")</f>
        <v>107940.16</v>
      </c>
      <c r="C1389" s="30" t="str">
        <f>IF('_energy_holiday'!B1389="N",'_energy_holiday'!D1389, "")</f>
        <v/>
      </c>
      <c r="D1389" s="31">
        <v>27.4</v>
      </c>
      <c r="E1389" s="35" t="str">
        <f>IFERROR(IF('_energy_holiday'!C1389="Y",'_energy_holiday'!D1389, ""), "")</f>
        <v/>
      </c>
      <c r="F1389" s="85">
        <f>IF('_energy_holiday'!C1389="N",'_energy_holiday'!D1389, " ")</f>
        <v>107940.16</v>
      </c>
    </row>
    <row r="1390">
      <c r="A1390" s="31">
        <v>16.1</v>
      </c>
      <c r="B1390" s="27">
        <f>IF('_energy_holiday'!B1390="Y",'_energy_holiday'!D1390,"")</f>
        <v>99368.855</v>
      </c>
      <c r="C1390" s="30" t="str">
        <f>IF('_energy_holiday'!B1390="N",'_energy_holiday'!D1390, "")</f>
        <v/>
      </c>
      <c r="D1390" s="31">
        <v>16.1</v>
      </c>
      <c r="E1390" s="35" t="str">
        <f>IFERROR(IF('_energy_holiday'!C1390="Y",'_energy_holiday'!D1390, ""), "")</f>
        <v/>
      </c>
      <c r="F1390" s="85">
        <f>IF('_energy_holiday'!C1390="N",'_energy_holiday'!D1390, " ")</f>
        <v>99368.855</v>
      </c>
    </row>
    <row r="1391">
      <c r="A1391" s="31">
        <v>19.2</v>
      </c>
      <c r="B1391" s="27">
        <f>IF('_energy_holiday'!B1391="Y",'_energy_holiday'!D1391,"")</f>
        <v>98427.53</v>
      </c>
      <c r="C1391" s="30" t="str">
        <f>IF('_energy_holiday'!B1391="N",'_energy_holiday'!D1391, "")</f>
        <v/>
      </c>
      <c r="D1391" s="31">
        <v>19.2</v>
      </c>
      <c r="E1391" s="35" t="str">
        <f>IFERROR(IF('_energy_holiday'!C1391="Y",'_energy_holiday'!D1391, ""), "")</f>
        <v/>
      </c>
      <c r="F1391" s="85">
        <f>IF('_energy_holiday'!C1391="N",'_energy_holiday'!D1391, " ")</f>
        <v>98427.53</v>
      </c>
    </row>
    <row r="1392">
      <c r="A1392" s="31">
        <v>27.0</v>
      </c>
      <c r="B1392" s="27">
        <f>IF('_energy_holiday'!B1392="Y",'_energy_holiday'!D1392,"")</f>
        <v>105893.615</v>
      </c>
      <c r="C1392" s="30" t="str">
        <f>IF('_energy_holiday'!B1392="N",'_energy_holiday'!D1392, "")</f>
        <v/>
      </c>
      <c r="D1392" s="31">
        <v>27.0</v>
      </c>
      <c r="E1392" s="35" t="str">
        <f>IFERROR(IF('_energy_holiday'!C1392="Y",'_energy_holiday'!D1392, ""), "")</f>
        <v/>
      </c>
      <c r="F1392" s="85">
        <f>IF('_energy_holiday'!C1392="N",'_energy_holiday'!D1392, " ")</f>
        <v>105893.615</v>
      </c>
    </row>
    <row r="1393">
      <c r="A1393" s="31">
        <v>18.8</v>
      </c>
      <c r="B1393" s="27">
        <f>IF('_energy_holiday'!B1393="Y",'_energy_holiday'!D1393,"")</f>
        <v>109241.565</v>
      </c>
      <c r="C1393" s="30" t="str">
        <f>IF('_energy_holiday'!B1393="N",'_energy_holiday'!D1393, "")</f>
        <v/>
      </c>
      <c r="D1393" s="31">
        <v>18.8</v>
      </c>
      <c r="E1393" s="35" t="str">
        <f>IFERROR(IF('_energy_holiday'!C1393="Y",'_energy_holiday'!D1393, ""), "")</f>
        <v/>
      </c>
      <c r="F1393" s="85">
        <f>IF('_energy_holiday'!C1393="N",'_energy_holiday'!D1393, " ")</f>
        <v>109241.565</v>
      </c>
    </row>
    <row r="1394">
      <c r="A1394" s="31">
        <v>15.5</v>
      </c>
      <c r="B1394" s="27">
        <f>IF('_energy_holiday'!B1394="Y",'_energy_holiday'!D1394,"")</f>
        <v>111423.365</v>
      </c>
      <c r="C1394" s="30" t="str">
        <f>IF('_energy_holiday'!B1394="N",'_energy_holiday'!D1394, "")</f>
        <v/>
      </c>
      <c r="D1394" s="31">
        <v>15.5</v>
      </c>
      <c r="E1394" s="35" t="str">
        <f>IFERROR(IF('_energy_holiday'!C1394="Y",'_energy_holiday'!D1394, ""), "")</f>
        <v/>
      </c>
      <c r="F1394" s="85">
        <f>IF('_energy_holiday'!C1394="N",'_energy_holiday'!D1394, " ")</f>
        <v>111423.365</v>
      </c>
    </row>
    <row r="1395">
      <c r="A1395" s="31">
        <v>19.5</v>
      </c>
      <c r="B1395" s="27">
        <f>IF('_energy_holiday'!B1395="Y",'_energy_holiday'!D1395,"")</f>
        <v>112414.39</v>
      </c>
      <c r="C1395" s="30" t="str">
        <f>IF('_energy_holiday'!B1395="N",'_energy_holiday'!D1395, "")</f>
        <v/>
      </c>
      <c r="D1395" s="31">
        <v>19.5</v>
      </c>
      <c r="E1395" s="35" t="str">
        <f>IFERROR(IF('_energy_holiday'!C1395="Y",'_energy_holiday'!D1395, ""), "")</f>
        <v/>
      </c>
      <c r="F1395" s="85">
        <f>IF('_energy_holiday'!C1395="N",'_energy_holiday'!D1395, " ")</f>
        <v>112414.39</v>
      </c>
    </row>
    <row r="1396">
      <c r="A1396" s="31">
        <v>18.3</v>
      </c>
      <c r="B1396" s="27">
        <f>IF('_energy_holiday'!B1396="Y",'_energy_holiday'!D1396,"")</f>
        <v>111145.12</v>
      </c>
      <c r="C1396" s="30" t="str">
        <f>IF('_energy_holiday'!B1396="N",'_energy_holiday'!D1396, "")</f>
        <v/>
      </c>
      <c r="D1396" s="31">
        <v>18.3</v>
      </c>
      <c r="E1396" s="35" t="str">
        <f>IFERROR(IF('_energy_holiday'!C1396="Y",'_energy_holiday'!D1396, ""), "")</f>
        <v/>
      </c>
      <c r="F1396" s="85">
        <f>IF('_energy_holiday'!C1396="N",'_energy_holiday'!D1396, " ")</f>
        <v>111145.12</v>
      </c>
    </row>
    <row r="1397">
      <c r="A1397" s="31">
        <v>19.6</v>
      </c>
      <c r="B1397" s="27">
        <f>IF('_energy_holiday'!B1397="Y",'_energy_holiday'!D1397,"")</f>
        <v>97973.985</v>
      </c>
      <c r="C1397" s="30" t="str">
        <f>IF('_energy_holiday'!B1397="N",'_energy_holiday'!D1397, "")</f>
        <v/>
      </c>
      <c r="D1397" s="31">
        <v>19.6</v>
      </c>
      <c r="E1397" s="35" t="str">
        <f>IFERROR(IF('_energy_holiday'!C1397="Y",'_energy_holiday'!D1397, ""), "")</f>
        <v/>
      </c>
      <c r="F1397" s="85">
        <f>IF('_energy_holiday'!C1397="N",'_energy_holiday'!D1397, " ")</f>
        <v>97973.985</v>
      </c>
    </row>
    <row r="1398">
      <c r="A1398" s="31">
        <v>15.9</v>
      </c>
      <c r="B1398" s="27">
        <f>IF('_energy_holiday'!B1398="Y",'_energy_holiday'!D1398,"")</f>
        <v>95624.015</v>
      </c>
      <c r="C1398" s="30" t="str">
        <f>IF('_energy_holiday'!B1398="N",'_energy_holiday'!D1398, "")</f>
        <v/>
      </c>
      <c r="D1398" s="31">
        <v>15.9</v>
      </c>
      <c r="E1398" s="35" t="str">
        <f>IFERROR(IF('_energy_holiday'!C1398="Y",'_energy_holiday'!D1398, ""), "")</f>
        <v/>
      </c>
      <c r="F1398" s="85">
        <f>IF('_energy_holiday'!C1398="N",'_energy_holiday'!D1398, " ")</f>
        <v>95624.015</v>
      </c>
    </row>
    <row r="1399">
      <c r="A1399" s="31">
        <v>17.0</v>
      </c>
      <c r="B1399" s="27">
        <f>IF('_energy_holiday'!B1399="Y",'_energy_holiday'!D1399,"")</f>
        <v>110196.615</v>
      </c>
      <c r="C1399" s="30" t="str">
        <f>IF('_energy_holiday'!B1399="N",'_energy_holiday'!D1399, "")</f>
        <v/>
      </c>
      <c r="D1399" s="31">
        <v>17.0</v>
      </c>
      <c r="E1399" s="35" t="str">
        <f>IFERROR(IF('_energy_holiday'!C1399="Y",'_energy_holiday'!D1399, ""), "")</f>
        <v/>
      </c>
      <c r="F1399" s="85">
        <f>IF('_energy_holiday'!C1399="N",'_energy_holiday'!D1399, " ")</f>
        <v>110196.615</v>
      </c>
    </row>
    <row r="1400">
      <c r="A1400" s="31">
        <v>25.2</v>
      </c>
      <c r="B1400" s="27">
        <f>IF('_energy_holiday'!B1400="Y",'_energy_holiday'!D1400,"")</f>
        <v>113459.025</v>
      </c>
      <c r="C1400" s="30" t="str">
        <f>IF('_energy_holiday'!B1400="N",'_energy_holiday'!D1400, "")</f>
        <v/>
      </c>
      <c r="D1400" s="31">
        <v>25.2</v>
      </c>
      <c r="E1400" s="35" t="str">
        <f>IFERROR(IF('_energy_holiday'!C1400="Y",'_energy_holiday'!D1400, ""), "")</f>
        <v/>
      </c>
      <c r="F1400" s="85">
        <f>IF('_energy_holiday'!C1400="N",'_energy_holiday'!D1400, " ")</f>
        <v>113459.025</v>
      </c>
    </row>
    <row r="1401">
      <c r="A1401" s="31">
        <v>19.5</v>
      </c>
      <c r="B1401" s="27">
        <f>IF('_energy_holiday'!B1401="Y",'_energy_holiday'!D1401,"")</f>
        <v>114402.745</v>
      </c>
      <c r="C1401" s="30" t="str">
        <f>IF('_energy_holiday'!B1401="N",'_energy_holiday'!D1401, "")</f>
        <v/>
      </c>
      <c r="D1401" s="31">
        <v>19.5</v>
      </c>
      <c r="E1401" s="35" t="str">
        <f>IFERROR(IF('_energy_holiday'!C1401="Y",'_energy_holiday'!D1401, ""), "")</f>
        <v/>
      </c>
      <c r="F1401" s="85">
        <f>IF('_energy_holiday'!C1401="N",'_energy_holiday'!D1401, " ")</f>
        <v>114402.745</v>
      </c>
    </row>
    <row r="1402">
      <c r="A1402" s="31">
        <v>34.3</v>
      </c>
      <c r="B1402" s="27" t="str">
        <f>IF('_energy_holiday'!B1402="Y",'_energy_holiday'!D1402,"")</f>
        <v/>
      </c>
      <c r="C1402" s="30" t="str">
        <f>IF('_energy_holiday'!B1402="N",'_energy_holiday'!D1402, "")</f>
        <v/>
      </c>
      <c r="D1402" s="31">
        <v>34.3</v>
      </c>
      <c r="E1402" s="35" t="str">
        <f>IFERROR(IF('_energy_holiday'!C1402="Y",'_energy_holiday'!D1402, ""), "")</f>
        <v/>
      </c>
      <c r="F1402" s="85" t="str">
        <f>IF('_energy_holiday'!C1402="N",'_energy_holiday'!D1402, " ")</f>
        <v> </v>
      </c>
    </row>
    <row r="1403">
      <c r="A1403" s="31">
        <v>31.6</v>
      </c>
      <c r="B1403" s="27" t="str">
        <f>IF('_energy_holiday'!B1403="Y",'_energy_holiday'!D1403,"")</f>
        <v/>
      </c>
      <c r="C1403" s="30" t="str">
        <f>IF('_energy_holiday'!B1403="N",'_energy_holiday'!D1403, "")</f>
        <v/>
      </c>
      <c r="D1403" s="31">
        <v>31.6</v>
      </c>
      <c r="E1403" s="35" t="str">
        <f>IFERROR(IF('_energy_holiday'!C1403="Y",'_energy_holiday'!D1403, ""), "")</f>
        <v/>
      </c>
      <c r="F1403" s="85" t="str">
        <f>IF('_energy_holiday'!C1403="N",'_energy_holiday'!D1403, " ")</f>
        <v> </v>
      </c>
    </row>
    <row r="1404">
      <c r="A1404" s="31">
        <v>20.9</v>
      </c>
      <c r="B1404" s="27" t="str">
        <f>IF('_energy_holiday'!B1404="Y",'_energy_holiday'!D1404,"")</f>
        <v/>
      </c>
      <c r="C1404" s="30" t="str">
        <f>IF('_energy_holiday'!B1404="N",'_energy_holiday'!D1404, "")</f>
        <v/>
      </c>
      <c r="D1404" s="31">
        <v>20.9</v>
      </c>
      <c r="E1404" s="35" t="str">
        <f>IFERROR(IF('_energy_holiday'!C1404="Y",'_energy_holiday'!D1404, ""), "")</f>
        <v/>
      </c>
      <c r="F1404" s="85" t="str">
        <f>IF('_energy_holiday'!C1404="N",'_energy_holiday'!D1404, " ")</f>
        <v> </v>
      </c>
    </row>
    <row r="1405">
      <c r="A1405" s="31">
        <v>20.9</v>
      </c>
      <c r="B1405" s="27" t="str">
        <f>IF('_energy_holiday'!B1405="Y",'_energy_holiday'!D1405,"")</f>
        <v/>
      </c>
      <c r="C1405" s="30" t="str">
        <f>IF('_energy_holiday'!B1405="N",'_energy_holiday'!D1405, "")</f>
        <v/>
      </c>
      <c r="D1405" s="31">
        <v>20.9</v>
      </c>
      <c r="E1405" s="35" t="str">
        <f>IFERROR(IF('_energy_holiday'!C1405="Y",'_energy_holiday'!D1405, ""), "")</f>
        <v/>
      </c>
      <c r="F1405" s="85" t="str">
        <f>IF('_energy_holiday'!C1405="N",'_energy_holiday'!D1405, " ")</f>
        <v> </v>
      </c>
    </row>
    <row r="1406">
      <c r="A1406" s="31">
        <v>28.6</v>
      </c>
      <c r="B1406" s="27" t="str">
        <f>IF('_energy_holiday'!B1406="Y",'_energy_holiday'!D1406,"")</f>
        <v/>
      </c>
      <c r="C1406" s="30" t="str">
        <f>IF('_energy_holiday'!B1406="N",'_energy_holiday'!D1406, "")</f>
        <v/>
      </c>
      <c r="D1406" s="31">
        <v>28.6</v>
      </c>
      <c r="E1406" s="35" t="str">
        <f>IFERROR(IF('_energy_holiday'!C1406="Y",'_energy_holiday'!D1406, ""), "")</f>
        <v/>
      </c>
      <c r="F1406" s="85" t="str">
        <f>IF('_energy_holiday'!C1406="N",'_energy_holiday'!D1406, " ")</f>
        <v> </v>
      </c>
    </row>
    <row r="1407">
      <c r="A1407" s="31">
        <v>21.4</v>
      </c>
      <c r="B1407" s="27" t="str">
        <f>IF('_energy_holiday'!B1407="Y",'_energy_holiday'!D1407,"")</f>
        <v/>
      </c>
      <c r="C1407" s="30" t="str">
        <f>IF('_energy_holiday'!B1407="N",'_energy_holiday'!D1407, "")</f>
        <v/>
      </c>
      <c r="D1407" s="31">
        <v>21.4</v>
      </c>
      <c r="E1407" s="35" t="str">
        <f>IFERROR(IF('_energy_holiday'!C1407="Y",'_energy_holiday'!D1407, ""), "")</f>
        <v/>
      </c>
      <c r="F1407" s="85" t="str">
        <f>IF('_energy_holiday'!C1407="N",'_energy_holiday'!D1407, " ")</f>
        <v> </v>
      </c>
    </row>
    <row r="1408">
      <c r="A1408" s="31">
        <v>17.2</v>
      </c>
      <c r="B1408" s="27" t="str">
        <f>IF('_energy_holiday'!B1408="Y",'_energy_holiday'!D1408,"")</f>
        <v/>
      </c>
      <c r="C1408" s="30" t="str">
        <f>IF('_energy_holiday'!B1408="N",'_energy_holiday'!D1408, "")</f>
        <v/>
      </c>
      <c r="D1408" s="31">
        <v>17.2</v>
      </c>
      <c r="E1408" s="35" t="str">
        <f>IFERROR(IF('_energy_holiday'!C1408="Y",'_energy_holiday'!D1408, ""), "")</f>
        <v/>
      </c>
      <c r="F1408" s="85" t="str">
        <f>IF('_energy_holiday'!C1408="N",'_energy_holiday'!D1408, " ")</f>
        <v> </v>
      </c>
    </row>
    <row r="1409">
      <c r="A1409" s="31">
        <v>17.0</v>
      </c>
      <c r="B1409" s="27" t="str">
        <f>IF('_energy_holiday'!B1409="Y",'_energy_holiday'!D1409,"")</f>
        <v/>
      </c>
      <c r="C1409" s="30" t="str">
        <f>IF('_energy_holiday'!B1409="N",'_energy_holiday'!D1409, "")</f>
        <v/>
      </c>
      <c r="D1409" s="31">
        <v>17.0</v>
      </c>
      <c r="E1409" s="35" t="str">
        <f>IFERROR(IF('_energy_holiday'!C1409="Y",'_energy_holiday'!D1409, ""), "")</f>
        <v/>
      </c>
      <c r="F1409" s="85" t="str">
        <f>IF('_energy_holiday'!C1409="N",'_energy_holiday'!D1409, " ")</f>
        <v> </v>
      </c>
    </row>
    <row r="1410">
      <c r="A1410" s="31">
        <v>20.0</v>
      </c>
      <c r="B1410" s="27" t="str">
        <f>IF('_energy_holiday'!B1410="Y",'_energy_holiday'!D1410,"")</f>
        <v/>
      </c>
      <c r="C1410" s="30" t="str">
        <f>IF('_energy_holiday'!B1410="N",'_energy_holiday'!D1410, "")</f>
        <v/>
      </c>
      <c r="D1410" s="31">
        <v>20.0</v>
      </c>
      <c r="E1410" s="35" t="str">
        <f>IFERROR(IF('_energy_holiday'!C1410="Y",'_energy_holiday'!D1410, ""), "")</f>
        <v/>
      </c>
      <c r="F1410" s="85" t="str">
        <f>IF('_energy_holiday'!C1410="N",'_energy_holiday'!D1410, " ")</f>
        <v> </v>
      </c>
    </row>
    <row r="1411">
      <c r="A1411" s="31">
        <v>20.3</v>
      </c>
      <c r="B1411" s="27" t="str">
        <f>IF('_energy_holiday'!B1411="Y",'_energy_holiday'!D1411,"")</f>
        <v/>
      </c>
      <c r="C1411" s="30" t="str">
        <f>IF('_energy_holiday'!B1411="N",'_energy_holiday'!D1411, "")</f>
        <v/>
      </c>
      <c r="D1411" s="31">
        <v>20.3</v>
      </c>
      <c r="E1411" s="35" t="str">
        <f>IFERROR(IF('_energy_holiday'!C1411="Y",'_energy_holiday'!D1411, ""), "")</f>
        <v/>
      </c>
      <c r="F1411" s="85" t="str">
        <f>IF('_energy_holiday'!C1411="N",'_energy_holiday'!D1411, " ")</f>
        <v> </v>
      </c>
    </row>
    <row r="1412">
      <c r="A1412" s="31">
        <v>19.6</v>
      </c>
      <c r="B1412" s="27">
        <f>IF('_energy_holiday'!B1412="Y",'_energy_holiday'!D1412,"")</f>
        <v>94602.89</v>
      </c>
      <c r="C1412" s="30" t="str">
        <f>IF('_energy_holiday'!B1412="N",'_energy_holiday'!D1412, "")</f>
        <v/>
      </c>
      <c r="D1412" s="31">
        <v>19.6</v>
      </c>
      <c r="E1412" s="35" t="str">
        <f>IFERROR(IF('_energy_holiday'!C1412="Y",'_energy_holiday'!D1412, ""), "")</f>
        <v/>
      </c>
      <c r="F1412" s="85">
        <f>IF('_energy_holiday'!C1412="N",'_energy_holiday'!D1412, " ")</f>
        <v>94602.89</v>
      </c>
    </row>
    <row r="1413">
      <c r="A1413" s="31">
        <v>30.2</v>
      </c>
      <c r="B1413" s="27">
        <f>IF('_energy_holiday'!B1413="Y",'_energy_holiday'!D1413,"")</f>
        <v>114159.595</v>
      </c>
      <c r="C1413" s="30" t="str">
        <f>IF('_energy_holiday'!B1413="N",'_energy_holiday'!D1413, "")</f>
        <v/>
      </c>
      <c r="D1413" s="31">
        <v>30.2</v>
      </c>
      <c r="E1413" s="35" t="str">
        <f>IFERROR(IF('_energy_holiday'!C1413="Y",'_energy_holiday'!D1413, ""), "")</f>
        <v/>
      </c>
      <c r="F1413" s="85">
        <f>IF('_energy_holiday'!C1413="N",'_energy_holiday'!D1413, " ")</f>
        <v>114159.595</v>
      </c>
    </row>
    <row r="1414">
      <c r="A1414" s="31">
        <v>30.5</v>
      </c>
      <c r="B1414" s="27">
        <f>IF('_energy_holiday'!B1414="Y",'_energy_holiday'!D1414,"")</f>
        <v>120185.265</v>
      </c>
      <c r="C1414" s="30" t="str">
        <f>IF('_energy_holiday'!B1414="N",'_energy_holiday'!D1414, "")</f>
        <v/>
      </c>
      <c r="D1414" s="31">
        <v>30.5</v>
      </c>
      <c r="E1414" s="35" t="str">
        <f>IFERROR(IF('_energy_holiday'!C1414="Y",'_energy_holiday'!D1414, ""), "")</f>
        <v/>
      </c>
      <c r="F1414" s="85">
        <f>IF('_energy_holiday'!C1414="N",'_energy_holiday'!D1414, " ")</f>
        <v>120185.265</v>
      </c>
    </row>
    <row r="1415">
      <c r="A1415" s="31">
        <v>17.3</v>
      </c>
      <c r="B1415" s="27">
        <f>IF('_energy_holiday'!B1415="Y",'_energy_holiday'!D1415,"")</f>
        <v>116487.58</v>
      </c>
      <c r="C1415" s="30" t="str">
        <f>IF('_energy_holiday'!B1415="N",'_energy_holiday'!D1415, "")</f>
        <v/>
      </c>
      <c r="D1415" s="31">
        <v>17.3</v>
      </c>
      <c r="E1415" s="35" t="str">
        <f>IFERROR(IF('_energy_holiday'!C1415="Y",'_energy_holiday'!D1415, ""), "")</f>
        <v/>
      </c>
      <c r="F1415" s="85">
        <f>IF('_energy_holiday'!C1415="N",'_energy_holiday'!D1415, " ")</f>
        <v>116487.58</v>
      </c>
    </row>
    <row r="1416">
      <c r="A1416" s="31">
        <v>18.1</v>
      </c>
      <c r="B1416" s="27">
        <f>IF('_energy_holiday'!B1416="Y",'_energy_holiday'!D1416,"")</f>
        <v>108628.34</v>
      </c>
      <c r="C1416" s="30" t="str">
        <f>IF('_energy_holiday'!B1416="N",'_energy_holiday'!D1416, "")</f>
        <v/>
      </c>
      <c r="D1416" s="31">
        <v>18.1</v>
      </c>
      <c r="E1416" s="35" t="str">
        <f>IFERROR(IF('_energy_holiday'!C1416="Y",'_energy_holiday'!D1416, ""), "")</f>
        <v/>
      </c>
      <c r="F1416" s="85">
        <f>IF('_energy_holiday'!C1416="N",'_energy_holiday'!D1416, " ")</f>
        <v>108628.34</v>
      </c>
    </row>
    <row r="1417">
      <c r="A1417" s="31">
        <v>19.0</v>
      </c>
      <c r="B1417" s="27">
        <f>IF('_energy_holiday'!B1417="Y",'_energy_holiday'!D1417,"")</f>
        <v>107405.925</v>
      </c>
      <c r="C1417" s="30" t="str">
        <f>IF('_energy_holiday'!B1417="N",'_energy_holiday'!D1417, "")</f>
        <v/>
      </c>
      <c r="D1417" s="31">
        <v>19.0</v>
      </c>
      <c r="E1417" s="35" t="str">
        <f>IFERROR(IF('_energy_holiday'!C1417="Y",'_energy_holiday'!D1417, ""), "")</f>
        <v/>
      </c>
      <c r="F1417" s="85">
        <f>IF('_energy_holiday'!C1417="N",'_energy_holiday'!D1417, " ")</f>
        <v>107405.925</v>
      </c>
    </row>
    <row r="1418">
      <c r="A1418" s="31">
        <v>18.1</v>
      </c>
      <c r="B1418" s="27">
        <f>IF('_energy_holiday'!B1418="Y",'_energy_holiday'!D1418,"")</f>
        <v>90498.92</v>
      </c>
      <c r="C1418" s="30" t="str">
        <f>IF('_energy_holiday'!B1418="N",'_energy_holiday'!D1418, "")</f>
        <v/>
      </c>
      <c r="D1418" s="31">
        <v>18.1</v>
      </c>
      <c r="E1418" s="35" t="str">
        <f>IFERROR(IF('_energy_holiday'!C1418="Y",'_energy_holiday'!D1418, ""), "")</f>
        <v/>
      </c>
      <c r="F1418" s="85">
        <f>IF('_energy_holiday'!C1418="N",'_energy_holiday'!D1418, " ")</f>
        <v>90498.92</v>
      </c>
    </row>
    <row r="1419">
      <c r="A1419" s="31">
        <v>26.6</v>
      </c>
      <c r="B1419" s="27">
        <f>IF('_energy_holiday'!B1419="Y",'_energy_holiday'!D1419,"")</f>
        <v>92043.13</v>
      </c>
      <c r="C1419" s="30" t="str">
        <f>IF('_energy_holiday'!B1419="N",'_energy_holiday'!D1419, "")</f>
        <v/>
      </c>
      <c r="D1419" s="31">
        <v>26.6</v>
      </c>
      <c r="E1419" s="35" t="str">
        <f>IFERROR(IF('_energy_holiday'!C1419="Y",'_energy_holiday'!D1419, ""), "")</f>
        <v/>
      </c>
      <c r="F1419" s="85">
        <f>IF('_energy_holiday'!C1419="N",'_energy_holiday'!D1419, " ")</f>
        <v>92043.13</v>
      </c>
    </row>
    <row r="1420">
      <c r="A1420" s="31">
        <v>30.9</v>
      </c>
      <c r="B1420" s="27">
        <f>IF('_energy_holiday'!B1420="Y",'_energy_holiday'!D1420,"")</f>
        <v>113978.535</v>
      </c>
      <c r="C1420" s="30" t="str">
        <f>IF('_energy_holiday'!B1420="N",'_energy_holiday'!D1420, "")</f>
        <v/>
      </c>
      <c r="D1420" s="31">
        <v>30.9</v>
      </c>
      <c r="E1420" s="35" t="str">
        <f>IFERROR(IF('_energy_holiday'!C1420="Y",'_energy_holiday'!D1420, ""), "")</f>
        <v/>
      </c>
      <c r="F1420" s="85">
        <f>IF('_energy_holiday'!C1420="N",'_energy_holiday'!D1420, " ")</f>
        <v>113978.535</v>
      </c>
    </row>
    <row r="1421">
      <c r="A1421" s="31">
        <v>27.6</v>
      </c>
      <c r="B1421" s="27">
        <f>IF('_energy_holiday'!B1421="Y",'_energy_holiday'!D1421,"")</f>
        <v>118330.625</v>
      </c>
      <c r="C1421" s="30" t="str">
        <f>IF('_energy_holiday'!B1421="N",'_energy_holiday'!D1421, "")</f>
        <v/>
      </c>
      <c r="D1421" s="31">
        <v>27.6</v>
      </c>
      <c r="E1421" s="35" t="str">
        <f>IFERROR(IF('_energy_holiday'!C1421="Y",'_energy_holiday'!D1421, ""), "")</f>
        <v/>
      </c>
      <c r="F1421" s="85">
        <f>IF('_energy_holiday'!C1421="N",'_energy_holiday'!D1421, " ")</f>
        <v>118330.625</v>
      </c>
    </row>
    <row r="1422">
      <c r="A1422" s="31">
        <v>23.2</v>
      </c>
      <c r="B1422" s="27">
        <f>IF('_energy_holiday'!B1422="Y",'_energy_holiday'!D1422,"")</f>
        <v>106618.195</v>
      </c>
      <c r="C1422" s="30" t="str">
        <f>IF('_energy_holiday'!B1422="N",'_energy_holiday'!D1422, "")</f>
        <v/>
      </c>
      <c r="D1422" s="31">
        <v>23.2</v>
      </c>
      <c r="E1422" s="35" t="str">
        <f>IFERROR(IF('_energy_holiday'!C1422="Y",'_energy_holiday'!D1422, ""), "")</f>
        <v/>
      </c>
      <c r="F1422" s="85">
        <f>IF('_energy_holiday'!C1422="N",'_energy_holiday'!D1422, " ")</f>
        <v>106618.195</v>
      </c>
    </row>
    <row r="1423">
      <c r="A1423" s="31">
        <v>16.4</v>
      </c>
      <c r="B1423" s="27">
        <f>IF('_energy_holiday'!B1423="Y",'_energy_holiday'!D1423,"")</f>
        <v>107278.83</v>
      </c>
      <c r="C1423" s="30" t="str">
        <f>IF('_energy_holiday'!B1423="N",'_energy_holiday'!D1423, "")</f>
        <v/>
      </c>
      <c r="D1423" s="31">
        <v>16.4</v>
      </c>
      <c r="E1423" s="35" t="str">
        <f>IFERROR(IF('_energy_holiday'!C1423="Y",'_energy_holiday'!D1423, ""), "")</f>
        <v/>
      </c>
      <c r="F1423" s="85">
        <f>IF('_energy_holiday'!C1423="N",'_energy_holiday'!D1423, " ")</f>
        <v>107278.83</v>
      </c>
    </row>
    <row r="1424">
      <c r="A1424" s="31">
        <v>14.5</v>
      </c>
      <c r="B1424" s="27">
        <f>IF('_energy_holiday'!B1424="Y",'_energy_holiday'!D1424,"")</f>
        <v>113582.6</v>
      </c>
      <c r="C1424" s="30" t="str">
        <f>IF('_energy_holiday'!B1424="N",'_energy_holiday'!D1424, "")</f>
        <v/>
      </c>
      <c r="D1424" s="31">
        <v>14.5</v>
      </c>
      <c r="E1424" s="35" t="str">
        <f>IFERROR(IF('_energy_holiday'!C1424="Y",'_energy_holiday'!D1424, ""), "")</f>
        <v/>
      </c>
      <c r="F1424" s="85">
        <f>IF('_energy_holiday'!C1424="N",'_energy_holiday'!D1424, " ")</f>
        <v>113582.6</v>
      </c>
    </row>
    <row r="1425">
      <c r="A1425" s="31">
        <v>16.9</v>
      </c>
      <c r="B1425" s="27">
        <f>IF('_energy_holiday'!B1425="Y",'_energy_holiday'!D1425,"")</f>
        <v>101352.12</v>
      </c>
      <c r="C1425" s="30" t="str">
        <f>IF('_energy_holiday'!B1425="N",'_energy_holiday'!D1425, "")</f>
        <v/>
      </c>
      <c r="D1425" s="31">
        <v>16.9</v>
      </c>
      <c r="E1425" s="35" t="str">
        <f>IFERROR(IF('_energy_holiday'!C1425="Y",'_energy_holiday'!D1425, ""), "")</f>
        <v/>
      </c>
      <c r="F1425" s="85">
        <f>IF('_energy_holiday'!C1425="N",'_energy_holiday'!D1425, " ")</f>
        <v>101352.12</v>
      </c>
    </row>
    <row r="1426">
      <c r="A1426" s="31">
        <v>18.8</v>
      </c>
      <c r="B1426" s="27">
        <f>IF('_energy_holiday'!B1426="Y",'_energy_holiday'!D1426,"")</f>
        <v>96240.41</v>
      </c>
      <c r="C1426" s="30" t="str">
        <f>IF('_energy_holiday'!B1426="N",'_energy_holiday'!D1426, "")</f>
        <v/>
      </c>
      <c r="D1426" s="31">
        <v>18.8</v>
      </c>
      <c r="E1426" s="35" t="str">
        <f>IFERROR(IF('_energy_holiday'!C1426="Y",'_energy_holiday'!D1426, ""), "")</f>
        <v/>
      </c>
      <c r="F1426" s="85">
        <f>IF('_energy_holiday'!C1426="N",'_energy_holiday'!D1426, " ")</f>
        <v>96240.41</v>
      </c>
    </row>
    <row r="1427">
      <c r="A1427" s="31">
        <v>18.6</v>
      </c>
      <c r="B1427" s="27">
        <f>IF('_energy_holiday'!B1427="Y",'_energy_holiday'!D1427,"")</f>
        <v>110547.605</v>
      </c>
      <c r="C1427" s="30" t="str">
        <f>IF('_energy_holiday'!B1427="N",'_energy_holiday'!D1427, "")</f>
        <v/>
      </c>
      <c r="D1427" s="31">
        <v>18.6</v>
      </c>
      <c r="E1427" s="35" t="str">
        <f>IFERROR(IF('_energy_holiday'!C1427="Y",'_energy_holiday'!D1427, ""), "")</f>
        <v/>
      </c>
      <c r="F1427" s="85">
        <f>IF('_energy_holiday'!C1427="N",'_energy_holiday'!D1427, " ")</f>
        <v>110547.605</v>
      </c>
    </row>
    <row r="1428">
      <c r="A1428" s="31">
        <v>20.0</v>
      </c>
      <c r="B1428" s="27">
        <f>IF('_energy_holiday'!B1428="Y",'_energy_holiday'!D1428,"")</f>
        <v>109706.42</v>
      </c>
      <c r="C1428" s="30" t="str">
        <f>IF('_energy_holiday'!B1428="N",'_energy_holiday'!D1428, "")</f>
        <v/>
      </c>
      <c r="D1428" s="31">
        <v>20.0</v>
      </c>
      <c r="E1428" s="35" t="str">
        <f>IFERROR(IF('_energy_holiday'!C1428="Y",'_energy_holiday'!D1428, ""), "")</f>
        <v/>
      </c>
      <c r="F1428" s="85">
        <f>IF('_energy_holiday'!C1428="N",'_energy_holiday'!D1428, " ")</f>
        <v>109706.42</v>
      </c>
    </row>
    <row r="1429">
      <c r="A1429" s="31">
        <v>20.8</v>
      </c>
      <c r="B1429" s="27">
        <f>IF('_energy_holiday'!B1429="Y",'_energy_holiday'!D1429,"")</f>
        <v>106684.825</v>
      </c>
      <c r="C1429" s="30" t="str">
        <f>IF('_energy_holiday'!B1429="N",'_energy_holiday'!D1429, "")</f>
        <v/>
      </c>
      <c r="D1429" s="31">
        <v>20.8</v>
      </c>
      <c r="E1429" s="35" t="str">
        <f>IFERROR(IF('_energy_holiday'!C1429="Y",'_energy_holiday'!D1429, ""), "")</f>
        <v/>
      </c>
      <c r="F1429" s="85">
        <f>IF('_energy_holiday'!C1429="N",'_energy_holiday'!D1429, " ")</f>
        <v>106684.825</v>
      </c>
    </row>
    <row r="1430">
      <c r="A1430" s="31">
        <v>18.7</v>
      </c>
      <c r="B1430" s="27">
        <f>IF('_energy_holiday'!B1430="Y",'_energy_holiday'!D1430,"")</f>
        <v>112586.74</v>
      </c>
      <c r="C1430" s="30" t="str">
        <f>IF('_energy_holiday'!B1430="N",'_energy_holiday'!D1430, "")</f>
        <v/>
      </c>
      <c r="D1430" s="31">
        <v>18.7</v>
      </c>
      <c r="E1430" s="35" t="str">
        <f>IFERROR(IF('_energy_holiday'!C1430="Y",'_energy_holiday'!D1430, ""), "")</f>
        <v/>
      </c>
      <c r="F1430" s="85">
        <f>IF('_energy_holiday'!C1430="N",'_energy_holiday'!D1430, " ")</f>
        <v>112586.74</v>
      </c>
    </row>
    <row r="1431">
      <c r="A1431" s="31">
        <v>20.8</v>
      </c>
      <c r="B1431" s="27">
        <f>IF('_energy_holiday'!B1431="Y",'_energy_holiday'!D1431,"")</f>
        <v>110031.82</v>
      </c>
      <c r="C1431" s="30" t="str">
        <f>IF('_energy_holiday'!B1431="N",'_energy_holiday'!D1431, "")</f>
        <v/>
      </c>
      <c r="D1431" s="31">
        <v>20.8</v>
      </c>
      <c r="E1431" s="35" t="str">
        <f>IFERROR(IF('_energy_holiday'!C1431="Y",'_energy_holiday'!D1431, ""), "")</f>
        <v/>
      </c>
      <c r="F1431" s="85">
        <f>IF('_energy_holiday'!C1431="N",'_energy_holiday'!D1431, " ")</f>
        <v>110031.82</v>
      </c>
    </row>
    <row r="1432">
      <c r="A1432" s="31">
        <v>31.7</v>
      </c>
      <c r="B1432" s="27" t="str">
        <f>IF('_energy_holiday'!B1432="Y",'_energy_holiday'!D1432,"")</f>
        <v/>
      </c>
      <c r="C1432" s="30" t="str">
        <f>IF('_energy_holiday'!B1432="N",'_energy_holiday'!D1432, "")</f>
        <v/>
      </c>
      <c r="D1432" s="31">
        <v>31.7</v>
      </c>
      <c r="E1432" s="35" t="str">
        <f>IFERROR(IF('_energy_holiday'!C1432="Y",'_energy_holiday'!D1432, ""), "")</f>
        <v/>
      </c>
      <c r="F1432" s="85" t="str">
        <f>IF('_energy_holiday'!C1432="N",'_energy_holiday'!D1432, " ")</f>
        <v> </v>
      </c>
    </row>
    <row r="1433">
      <c r="A1433" s="31">
        <v>19.5</v>
      </c>
      <c r="B1433" s="27" t="str">
        <f>IF('_energy_holiday'!B1433="Y",'_energy_holiday'!D1433,"")</f>
        <v/>
      </c>
      <c r="C1433" s="30" t="str">
        <f>IF('_energy_holiday'!B1433="N",'_energy_holiday'!D1433, "")</f>
        <v/>
      </c>
      <c r="D1433" s="31">
        <v>19.5</v>
      </c>
      <c r="E1433" s="35" t="str">
        <f>IFERROR(IF('_energy_holiday'!C1433="Y",'_energy_holiday'!D1433, ""), "")</f>
        <v/>
      </c>
      <c r="F1433" s="85" t="str">
        <f>IF('_energy_holiday'!C1433="N",'_energy_holiday'!D1433, " ")</f>
        <v> </v>
      </c>
    </row>
    <row r="1434">
      <c r="A1434" s="31">
        <v>23.6</v>
      </c>
      <c r="B1434" s="27" t="str">
        <f>IF('_energy_holiday'!B1434="Y",'_energy_holiday'!D1434,"")</f>
        <v/>
      </c>
      <c r="C1434" s="30" t="str">
        <f>IF('_energy_holiday'!B1434="N",'_energy_holiday'!D1434, "")</f>
        <v/>
      </c>
      <c r="D1434" s="31">
        <v>23.6</v>
      </c>
      <c r="E1434" s="35" t="str">
        <f>IFERROR(IF('_energy_holiday'!C1434="Y",'_energy_holiday'!D1434, ""), "")</f>
        <v/>
      </c>
      <c r="F1434" s="85" t="str">
        <f>IF('_energy_holiday'!C1434="N",'_energy_holiday'!D1434, " ")</f>
        <v> </v>
      </c>
    </row>
    <row r="1435">
      <c r="A1435" s="31">
        <v>20.5</v>
      </c>
      <c r="B1435" s="27" t="str">
        <f>IF('_energy_holiday'!B1435="Y",'_energy_holiday'!D1435,"")</f>
        <v/>
      </c>
      <c r="C1435" s="30" t="str">
        <f>IF('_energy_holiday'!B1435="N",'_energy_holiday'!D1435, "")</f>
        <v/>
      </c>
      <c r="D1435" s="31">
        <v>20.5</v>
      </c>
      <c r="E1435" s="35" t="str">
        <f>IFERROR(IF('_energy_holiday'!C1435="Y",'_energy_holiday'!D1435, ""), "")</f>
        <v/>
      </c>
      <c r="F1435" s="85" t="str">
        <f>IF('_energy_holiday'!C1435="N",'_energy_holiday'!D1435, " ")</f>
        <v> </v>
      </c>
    </row>
    <row r="1436">
      <c r="A1436" s="31">
        <v>25.2</v>
      </c>
      <c r="B1436" s="27" t="str">
        <f>IF('_energy_holiday'!B1436="Y",'_energy_holiday'!D1436,"")</f>
        <v/>
      </c>
      <c r="C1436" s="30" t="str">
        <f>IF('_energy_holiday'!B1436="N",'_energy_holiday'!D1436, "")</f>
        <v/>
      </c>
      <c r="D1436" s="31">
        <v>25.2</v>
      </c>
      <c r="E1436" s="35" t="str">
        <f>IFERROR(IF('_energy_holiday'!C1436="Y",'_energy_holiday'!D1436, ""), "")</f>
        <v/>
      </c>
      <c r="F1436" s="85" t="str">
        <f>IF('_energy_holiday'!C1436="N",'_energy_holiday'!D1436, " ")</f>
        <v> </v>
      </c>
    </row>
    <row r="1437">
      <c r="A1437" s="31">
        <v>35.5</v>
      </c>
      <c r="B1437" s="27" t="str">
        <f>IF('_energy_holiday'!B1437="Y",'_energy_holiday'!D1437,"")</f>
        <v/>
      </c>
      <c r="C1437" s="30" t="str">
        <f>IF('_energy_holiday'!B1437="N",'_energy_holiday'!D1437, "")</f>
        <v/>
      </c>
      <c r="D1437" s="31">
        <v>35.5</v>
      </c>
      <c r="E1437" s="35" t="str">
        <f>IFERROR(IF('_energy_holiday'!C1437="Y",'_energy_holiday'!D1437, ""), "")</f>
        <v/>
      </c>
      <c r="F1437" s="85" t="str">
        <f>IF('_energy_holiday'!C1437="N",'_energy_holiday'!D1437, " ")</f>
        <v> </v>
      </c>
    </row>
    <row r="1438">
      <c r="A1438" s="31">
        <v>38.0</v>
      </c>
      <c r="B1438" s="27" t="str">
        <f>IF('_energy_holiday'!B1438="Y",'_energy_holiday'!D1438,"")</f>
        <v/>
      </c>
      <c r="C1438" s="30" t="str">
        <f>IF('_energy_holiday'!B1438="N",'_energy_holiday'!D1438, "")</f>
        <v/>
      </c>
      <c r="D1438" s="31">
        <v>38.0</v>
      </c>
      <c r="E1438" s="35" t="str">
        <f>IFERROR(IF('_energy_holiday'!C1438="Y",'_energy_holiday'!D1438, ""), "")</f>
        <v/>
      </c>
      <c r="F1438" s="85" t="str">
        <f>IF('_energy_holiday'!C1438="N",'_energy_holiday'!D1438, " ")</f>
        <v> </v>
      </c>
    </row>
    <row r="1439">
      <c r="A1439" s="31">
        <v>30.3</v>
      </c>
      <c r="B1439" s="27" t="str">
        <f>IF('_energy_holiday'!B1439="Y",'_energy_holiday'!D1439,"")</f>
        <v/>
      </c>
      <c r="C1439" s="30" t="str">
        <f>IF('_energy_holiday'!B1439="N",'_energy_holiday'!D1439, "")</f>
        <v/>
      </c>
      <c r="D1439" s="31">
        <v>30.3</v>
      </c>
      <c r="E1439" s="35" t="str">
        <f>IFERROR(IF('_energy_holiday'!C1439="Y",'_energy_holiday'!D1439, ""), "")</f>
        <v/>
      </c>
      <c r="F1439" s="85" t="str">
        <f>IF('_energy_holiday'!C1439="N",'_energy_holiday'!D1439, " ")</f>
        <v> </v>
      </c>
    </row>
    <row r="1440">
      <c r="A1440" s="31">
        <v>20.1</v>
      </c>
      <c r="B1440" s="27" t="str">
        <f>IF('_energy_holiday'!B1440="Y",'_energy_holiday'!D1440,"")</f>
        <v/>
      </c>
      <c r="C1440" s="30" t="str">
        <f>IF('_energy_holiday'!B1440="N",'_energy_holiday'!D1440, "")</f>
        <v/>
      </c>
      <c r="D1440" s="31">
        <v>20.1</v>
      </c>
      <c r="E1440" s="35" t="str">
        <f>IFERROR(IF('_energy_holiday'!C1440="Y",'_energy_holiday'!D1440, ""), "")</f>
        <v/>
      </c>
      <c r="F1440" s="85" t="str">
        <f>IF('_energy_holiday'!C1440="N",'_energy_holiday'!D1440, " ")</f>
        <v> </v>
      </c>
    </row>
    <row r="1441">
      <c r="A1441" s="31">
        <v>20.6</v>
      </c>
      <c r="B1441" s="27" t="str">
        <f>IF('_energy_holiday'!B1441="Y",'_energy_holiday'!D1441,"")</f>
        <v/>
      </c>
      <c r="C1441" s="30" t="str">
        <f>IF('_energy_holiday'!B1441="N",'_energy_holiday'!D1441, "")</f>
        <v/>
      </c>
      <c r="D1441" s="31">
        <v>20.6</v>
      </c>
      <c r="E1441" s="35" t="str">
        <f>IFERROR(IF('_energy_holiday'!C1441="Y",'_energy_holiday'!D1441, ""), "")</f>
        <v/>
      </c>
      <c r="F1441" s="85" t="str">
        <f>IF('_energy_holiday'!C1441="N",'_energy_holiday'!D1441, " ")</f>
        <v> </v>
      </c>
    </row>
    <row r="1442">
      <c r="A1442" s="31">
        <v>23.6</v>
      </c>
      <c r="B1442" s="27" t="str">
        <f>IF('_energy_holiday'!B1442="Y",'_energy_holiday'!D1442,"")</f>
        <v/>
      </c>
      <c r="C1442" s="30" t="str">
        <f>IF('_energy_holiday'!B1442="N",'_energy_holiday'!D1442, "")</f>
        <v/>
      </c>
      <c r="D1442" s="31">
        <v>23.6</v>
      </c>
      <c r="E1442" s="35" t="str">
        <f>IFERROR(IF('_energy_holiday'!C1442="Y",'_energy_holiday'!D1442, ""), "")</f>
        <v/>
      </c>
      <c r="F1442" s="85" t="str">
        <f>IF('_energy_holiday'!C1442="N",'_energy_holiday'!D1442, " ")</f>
        <v> </v>
      </c>
    </row>
    <row r="1443">
      <c r="A1443" s="31">
        <v>33.6</v>
      </c>
      <c r="B1443" s="27">
        <f>IF('_energy_holiday'!B1443="Y",'_energy_holiday'!D1443,"")</f>
        <v>129715.465</v>
      </c>
      <c r="C1443" s="30" t="str">
        <f>IF('_energy_holiday'!B1443="N",'_energy_holiday'!D1443, "")</f>
        <v/>
      </c>
      <c r="D1443" s="31">
        <v>33.6</v>
      </c>
      <c r="E1443" s="35" t="str">
        <f>IFERROR(IF('_energy_holiday'!C1443="Y",'_energy_holiday'!D1443, ""), "")</f>
        <v/>
      </c>
      <c r="F1443" s="85">
        <f>IF('_energy_holiday'!C1443="N",'_energy_holiday'!D1443, " ")</f>
        <v>129715.465</v>
      </c>
    </row>
    <row r="1444">
      <c r="A1444" s="31">
        <v>21.1</v>
      </c>
      <c r="B1444" s="27">
        <f>IF('_energy_holiday'!B1444="Y",'_energy_holiday'!D1444,"")</f>
        <v>114986.33</v>
      </c>
      <c r="C1444" s="30" t="str">
        <f>IF('_energy_holiday'!B1444="N",'_energy_holiday'!D1444, "")</f>
        <v/>
      </c>
      <c r="D1444" s="31">
        <v>21.1</v>
      </c>
      <c r="E1444" s="35" t="str">
        <f>IFERROR(IF('_energy_holiday'!C1444="Y",'_energy_holiday'!D1444, ""), "")</f>
        <v/>
      </c>
      <c r="F1444" s="85">
        <f>IF('_energy_holiday'!C1444="N",'_energy_holiday'!D1444, " ")</f>
        <v>114986.33</v>
      </c>
    </row>
    <row r="1445">
      <c r="A1445" s="31">
        <v>22.7</v>
      </c>
      <c r="B1445" s="27">
        <f>IF('_energy_holiday'!B1445="Y",'_energy_holiday'!D1445,"")</f>
        <v>110025.465</v>
      </c>
      <c r="C1445" s="30" t="str">
        <f>IF('_energy_holiday'!B1445="N",'_energy_holiday'!D1445, "")</f>
        <v/>
      </c>
      <c r="D1445" s="31">
        <v>22.7</v>
      </c>
      <c r="E1445" s="35" t="str">
        <f>IFERROR(IF('_energy_holiday'!C1445="Y",'_energy_holiday'!D1445, ""), "")</f>
        <v/>
      </c>
      <c r="F1445" s="85">
        <f>IF('_energy_holiday'!C1445="N",'_energy_holiday'!D1445, " ")</f>
        <v>110025.465</v>
      </c>
    </row>
    <row r="1446">
      <c r="A1446" s="31">
        <v>24.8</v>
      </c>
      <c r="B1446" s="27">
        <f>IF('_energy_holiday'!B1446="Y",'_energy_holiday'!D1446,"")</f>
        <v>102577.145</v>
      </c>
      <c r="C1446" s="30" t="str">
        <f>IF('_energy_holiday'!B1446="N",'_energy_holiday'!D1446, "")</f>
        <v/>
      </c>
      <c r="D1446" s="31">
        <v>24.8</v>
      </c>
      <c r="E1446" s="35" t="str">
        <f>IFERROR(IF('_energy_holiday'!C1446="Y",'_energy_holiday'!D1446, ""), "")</f>
        <v/>
      </c>
      <c r="F1446" s="85">
        <f>IF('_energy_holiday'!C1446="N",'_energy_holiday'!D1446, " ")</f>
        <v>102577.145</v>
      </c>
    </row>
    <row r="1447">
      <c r="A1447" s="31">
        <v>23.5</v>
      </c>
      <c r="B1447" s="27">
        <f>IF('_energy_holiday'!B1447="Y",'_energy_holiday'!D1447,"")</f>
        <v>99110.775</v>
      </c>
      <c r="C1447" s="30" t="str">
        <f>IF('_energy_holiday'!B1447="N",'_energy_holiday'!D1447, "")</f>
        <v/>
      </c>
      <c r="D1447" s="31">
        <v>23.5</v>
      </c>
      <c r="E1447" s="35" t="str">
        <f>IFERROR(IF('_energy_holiday'!C1447="Y",'_energy_holiday'!D1447, ""), "")</f>
        <v/>
      </c>
      <c r="F1447" s="85">
        <f>IF('_energy_holiday'!C1447="N",'_energy_holiday'!D1447, " ")</f>
        <v>99110.775</v>
      </c>
    </row>
    <row r="1448">
      <c r="A1448" s="31">
        <v>21.8</v>
      </c>
      <c r="B1448" s="27">
        <f>IF('_energy_holiday'!B1448="Y",'_energy_holiday'!D1448,"")</f>
        <v>112804.4</v>
      </c>
      <c r="C1448" s="30" t="str">
        <f>IF('_energy_holiday'!B1448="N",'_energy_holiday'!D1448, "")</f>
        <v/>
      </c>
      <c r="D1448" s="31">
        <v>21.8</v>
      </c>
      <c r="E1448" s="35" t="str">
        <f>IFERROR(IF('_energy_holiday'!C1448="Y",'_energy_holiday'!D1448, ""), "")</f>
        <v/>
      </c>
      <c r="F1448" s="85">
        <f>IF('_energy_holiday'!C1448="N",'_energy_holiday'!D1448, " ")</f>
        <v>112804.4</v>
      </c>
    </row>
    <row r="1449">
      <c r="A1449" s="31">
        <v>20.8</v>
      </c>
      <c r="B1449" s="27">
        <f>IF('_energy_holiday'!B1449="Y",'_energy_holiday'!D1449,"")</f>
        <v>113485.105</v>
      </c>
      <c r="C1449" s="30" t="str">
        <f>IF('_energy_holiday'!B1449="N",'_energy_holiday'!D1449, "")</f>
        <v/>
      </c>
      <c r="D1449" s="31">
        <v>20.8</v>
      </c>
      <c r="E1449" s="35" t="str">
        <f>IFERROR(IF('_energy_holiday'!C1449="Y",'_energy_holiday'!D1449, ""), "")</f>
        <v/>
      </c>
      <c r="F1449" s="85">
        <f>IF('_energy_holiday'!C1449="N",'_energy_holiday'!D1449, " ")</f>
        <v>113485.105</v>
      </c>
    </row>
    <row r="1450">
      <c r="A1450" s="31">
        <v>26.9</v>
      </c>
      <c r="B1450" s="27">
        <f>IF('_energy_holiday'!B1450="Y",'_energy_holiday'!D1450,"")</f>
        <v>119907.245</v>
      </c>
      <c r="C1450" s="30" t="str">
        <f>IF('_energy_holiday'!B1450="N",'_energy_holiday'!D1450, "")</f>
        <v/>
      </c>
      <c r="D1450" s="31">
        <v>26.9</v>
      </c>
      <c r="E1450" s="35" t="str">
        <f>IFERROR(IF('_energy_holiday'!C1450="Y",'_energy_holiday'!D1450, ""), "")</f>
        <v/>
      </c>
      <c r="F1450" s="85">
        <f>IF('_energy_holiday'!C1450="N",'_energy_holiday'!D1450, " ")</f>
        <v>119907.245</v>
      </c>
    </row>
    <row r="1451">
      <c r="A1451" s="31">
        <v>21.2</v>
      </c>
      <c r="B1451" s="27">
        <f>IF('_energy_holiday'!B1451="Y",'_energy_holiday'!D1451,"")</f>
        <v>111880.525</v>
      </c>
      <c r="C1451" s="30" t="str">
        <f>IF('_energy_holiday'!B1451="N",'_energy_holiday'!D1451, "")</f>
        <v/>
      </c>
      <c r="D1451" s="31">
        <v>21.2</v>
      </c>
      <c r="E1451" s="35" t="str">
        <f>IFERROR(IF('_energy_holiday'!C1451="Y",'_energy_holiday'!D1451, ""), "")</f>
        <v/>
      </c>
      <c r="F1451" s="85">
        <f>IF('_energy_holiday'!C1451="N",'_energy_holiday'!D1451, " ")</f>
        <v>111880.525</v>
      </c>
    </row>
    <row r="1452">
      <c r="A1452" s="31">
        <v>20.9</v>
      </c>
      <c r="B1452" s="27" t="str">
        <f>IF('_energy_holiday'!B1452="Y",'_energy_holiday'!D1452,"")</f>
        <v/>
      </c>
      <c r="C1452" s="37">
        <f>IF('_energy_holiday'!B1452="N",'_energy_holiday'!D1452, "")</f>
        <v>102075.925</v>
      </c>
      <c r="D1452" s="31">
        <v>20.9</v>
      </c>
      <c r="E1452" s="35" t="str">
        <f>IFERROR(IF('_energy_holiday'!C1452="Y",'_energy_holiday'!D1452, ""), "")</f>
        <v/>
      </c>
      <c r="F1452" s="85">
        <f>IF('_energy_holiday'!C1452="N",'_energy_holiday'!D1452, " ")</f>
        <v>102075.925</v>
      </c>
    </row>
    <row r="1453">
      <c r="A1453" s="31">
        <v>19.1</v>
      </c>
      <c r="B1453" s="27" t="str">
        <f>IF('_energy_holiday'!B1453="Y",'_energy_holiday'!D1453,"")</f>
        <v/>
      </c>
      <c r="C1453" s="37">
        <f>IF('_energy_holiday'!B1453="N",'_energy_holiday'!D1453, "")</f>
        <v>92725.74</v>
      </c>
      <c r="D1453" s="31">
        <v>19.1</v>
      </c>
      <c r="E1453" s="35" t="str">
        <f>IFERROR(IF('_energy_holiday'!C1453="Y",'_energy_holiday'!D1453, ""), "")</f>
        <v/>
      </c>
      <c r="F1453" s="85">
        <f>IF('_energy_holiday'!C1453="N",'_energy_holiday'!D1453, " ")</f>
        <v>92725.74</v>
      </c>
    </row>
    <row r="1454">
      <c r="A1454" s="31">
        <v>26.9</v>
      </c>
      <c r="B1454" s="27" t="str">
        <f>IF('_energy_holiday'!B1454="Y",'_energy_holiday'!D1454,"")</f>
        <v/>
      </c>
      <c r="C1454" s="37">
        <f>IF('_energy_holiday'!B1454="N",'_energy_holiday'!D1454, "")</f>
        <v>94938.395</v>
      </c>
      <c r="D1454" s="31">
        <v>26.9</v>
      </c>
      <c r="E1454" s="35" t="str">
        <f>IFERROR(IF('_energy_holiday'!C1454="Y",'_energy_holiday'!D1454, ""), "")</f>
        <v/>
      </c>
      <c r="F1454" s="85">
        <f>IF('_energy_holiday'!C1454="N",'_energy_holiday'!D1454, " ")</f>
        <v>94938.395</v>
      </c>
    </row>
    <row r="1455">
      <c r="A1455" s="31">
        <v>34.2</v>
      </c>
      <c r="B1455" s="27" t="str">
        <f>IF('_energy_holiday'!B1455="Y",'_energy_holiday'!D1455,"")</f>
        <v/>
      </c>
      <c r="C1455" s="37">
        <f>IF('_energy_holiday'!B1455="N",'_energy_holiday'!D1455, "")</f>
        <v>112358.815</v>
      </c>
      <c r="D1455" s="31">
        <v>34.2</v>
      </c>
      <c r="E1455" s="35" t="str">
        <f>IFERROR(IF('_energy_holiday'!C1455="Y",'_energy_holiday'!D1455, ""), "")</f>
        <v/>
      </c>
      <c r="F1455" s="85">
        <f>IF('_energy_holiday'!C1455="N",'_energy_holiday'!D1455, " ")</f>
        <v>112358.815</v>
      </c>
    </row>
    <row r="1456">
      <c r="A1456" s="31">
        <v>23.9</v>
      </c>
      <c r="B1456" s="27" t="str">
        <f>IF('_energy_holiday'!B1456="Y",'_energy_holiday'!D1456,"")</f>
        <v/>
      </c>
      <c r="C1456" s="37">
        <f>IF('_energy_holiday'!B1456="N",'_energy_holiday'!D1456, "")</f>
        <v>98191.655</v>
      </c>
      <c r="D1456" s="31">
        <v>23.9</v>
      </c>
      <c r="E1456" s="35">
        <f>IFERROR(IF('_energy_holiday'!C1456="Y",'_energy_holiday'!D1456, ""), "")</f>
        <v>98191.655</v>
      </c>
      <c r="F1456" s="85" t="str">
        <f>IF('_energy_holiday'!C1456="N",'_energy_holiday'!D1456, " ")</f>
        <v> </v>
      </c>
    </row>
    <row r="1457">
      <c r="A1457" s="31">
        <v>23.8</v>
      </c>
      <c r="B1457" s="27" t="str">
        <f>IF('_energy_holiday'!B1457="Y",'_energy_holiday'!D1457,"")</f>
        <v/>
      </c>
      <c r="C1457" s="37">
        <f>IF('_energy_holiday'!B1457="N",'_energy_holiday'!D1457, "")</f>
        <v>100017.195</v>
      </c>
      <c r="D1457" s="31">
        <v>23.8</v>
      </c>
      <c r="E1457" s="35">
        <f>IFERROR(IF('_energy_holiday'!C1457="Y",'_energy_holiday'!D1457, ""), "")</f>
        <v>100017.195</v>
      </c>
      <c r="F1457" s="85" t="str">
        <f>IF('_energy_holiday'!C1457="N",'_energy_holiday'!D1457, " ")</f>
        <v> </v>
      </c>
    </row>
    <row r="1458">
      <c r="A1458" s="31">
        <v>37.4</v>
      </c>
      <c r="B1458" s="27" t="str">
        <f>IF('_energy_holiday'!B1458="Y",'_energy_holiday'!D1458,"")</f>
        <v/>
      </c>
      <c r="C1458" s="37">
        <f>IF('_energy_holiday'!B1458="N",'_energy_holiday'!D1458, "")</f>
        <v>129749.14</v>
      </c>
      <c r="D1458" s="31">
        <v>37.4</v>
      </c>
      <c r="E1458" s="35" t="str">
        <f>IFERROR(IF('_energy_holiday'!C1458="Y",'_energy_holiday'!D1458, ""), "")</f>
        <v/>
      </c>
      <c r="F1458" s="85">
        <f>IF('_energy_holiday'!C1458="N",'_energy_holiday'!D1458, " ")</f>
        <v>129749.14</v>
      </c>
    </row>
    <row r="1459">
      <c r="A1459" s="31">
        <v>36.4</v>
      </c>
      <c r="B1459" s="27" t="str">
        <f>IF('_energy_holiday'!B1459="Y",'_energy_holiday'!D1459,"")</f>
        <v/>
      </c>
      <c r="C1459" s="37">
        <f>IF('_energy_holiday'!B1459="N",'_energy_holiday'!D1459, "")</f>
        <v>133831.375</v>
      </c>
      <c r="D1459" s="31">
        <v>36.4</v>
      </c>
      <c r="E1459" s="35" t="str">
        <f>IFERROR(IF('_energy_holiday'!C1459="Y",'_energy_holiday'!D1459, ""), "")</f>
        <v/>
      </c>
      <c r="F1459" s="85">
        <f>IF('_energy_holiday'!C1459="N",'_energy_holiday'!D1459, " ")</f>
        <v>133831.375</v>
      </c>
    </row>
    <row r="1460">
      <c r="A1460" s="31">
        <v>23.9</v>
      </c>
      <c r="B1460" s="27" t="str">
        <f>IF('_energy_holiday'!B1460="Y",'_energy_holiday'!D1460,"")</f>
        <v/>
      </c>
      <c r="C1460" s="37">
        <f>IF('_energy_holiday'!B1460="N",'_energy_holiday'!D1460, "")</f>
        <v>108290.11</v>
      </c>
      <c r="D1460" s="31">
        <v>23.9</v>
      </c>
      <c r="E1460" s="35" t="str">
        <f>IFERROR(IF('_energy_holiday'!C1460="Y",'_energy_holiday'!D1460, ""), "")</f>
        <v/>
      </c>
      <c r="F1460" s="85">
        <f>IF('_energy_holiday'!C1460="N",'_energy_holiday'!D1460, " ")</f>
        <v>108290.11</v>
      </c>
    </row>
    <row r="1461">
      <c r="A1461" s="31">
        <v>22.7</v>
      </c>
      <c r="B1461" s="27" t="str">
        <f>IF('_energy_holiday'!B1461="Y",'_energy_holiday'!D1461,"")</f>
        <v/>
      </c>
      <c r="C1461" s="37">
        <f>IF('_energy_holiday'!B1461="N",'_energy_holiday'!D1461, "")</f>
        <v>99613.865</v>
      </c>
      <c r="D1461" s="31">
        <v>22.7</v>
      </c>
      <c r="E1461" s="35" t="str">
        <f>IFERROR(IF('_energy_holiday'!C1461="Y",'_energy_holiday'!D1461, ""), "")</f>
        <v/>
      </c>
      <c r="F1461" s="85">
        <f>IF('_energy_holiday'!C1461="N",'_energy_holiday'!D1461, " ")</f>
        <v>99613.865</v>
      </c>
    </row>
    <row r="1462">
      <c r="A1462" s="31">
        <v>23.5</v>
      </c>
      <c r="B1462" s="27" t="str">
        <f>IF('_energy_holiday'!B1462="Y",'_energy_holiday'!D1462,"")</f>
        <v/>
      </c>
      <c r="C1462" s="37">
        <f>IF('_energy_holiday'!B1462="N",'_energy_holiday'!D1462, "")</f>
        <v>103381.915</v>
      </c>
      <c r="D1462" s="31">
        <v>23.5</v>
      </c>
      <c r="E1462" s="35" t="str">
        <f>IFERROR(IF('_energy_holiday'!C1462="Y",'_energy_holiday'!D1462, ""), "")</f>
        <v/>
      </c>
      <c r="F1462" s="85">
        <f>IF('_energy_holiday'!C1462="N",'_energy_holiday'!D1462, " ")</f>
        <v>103381.915</v>
      </c>
    </row>
    <row r="1463">
      <c r="A1463" s="31">
        <v>26.2</v>
      </c>
      <c r="B1463" s="27" t="str">
        <f>IF('_energy_holiday'!B1463="Y",'_energy_holiday'!D1463,"")</f>
        <v/>
      </c>
      <c r="C1463" s="37">
        <f>IF('_energy_holiday'!B1463="N",'_energy_holiday'!D1463, "")</f>
        <v>98933.06</v>
      </c>
      <c r="D1463" s="31">
        <v>26.2</v>
      </c>
      <c r="E1463" s="35">
        <f>IFERROR(IF('_energy_holiday'!C1463="Y",'_energy_holiday'!D1463, ""), "")</f>
        <v>98933.06</v>
      </c>
      <c r="F1463" s="85" t="str">
        <f>IF('_energy_holiday'!C1463="N",'_energy_holiday'!D1463, " ")</f>
        <v> </v>
      </c>
    </row>
    <row r="1464">
      <c r="A1464" s="31">
        <v>22.2</v>
      </c>
      <c r="B1464" s="27">
        <f>IF('_energy_holiday'!B1464="Y",'_energy_holiday'!D1464,"")</f>
        <v>106470.675</v>
      </c>
      <c r="C1464" s="30" t="str">
        <f>IF('_energy_holiday'!B1464="N",'_energy_holiday'!D1464, "")</f>
        <v/>
      </c>
      <c r="D1464" s="31">
        <v>22.2</v>
      </c>
      <c r="E1464" s="35" t="str">
        <f>IFERROR(IF('_energy_holiday'!C1464="Y",'_energy_holiday'!D1464, ""), "")</f>
        <v/>
      </c>
      <c r="F1464" s="85">
        <f>IF('_energy_holiday'!C1464="N",'_energy_holiday'!D1464, " ")</f>
        <v>106470.675</v>
      </c>
    </row>
    <row r="1465">
      <c r="A1465" s="31">
        <v>29.5</v>
      </c>
      <c r="B1465" s="27">
        <f>IF('_energy_holiday'!B1465="Y",'_energy_holiday'!D1465,"")</f>
        <v>118789.605</v>
      </c>
      <c r="C1465" s="30" t="str">
        <f>IF('_energy_holiday'!B1465="N",'_energy_holiday'!D1465, "")</f>
        <v/>
      </c>
      <c r="D1465" s="31">
        <v>29.5</v>
      </c>
      <c r="E1465" s="35" t="str">
        <f>IFERROR(IF('_energy_holiday'!C1465="Y",'_energy_holiday'!D1465, ""), "")</f>
        <v/>
      </c>
      <c r="F1465" s="85">
        <f>IF('_energy_holiday'!C1465="N",'_energy_holiday'!D1465, " ")</f>
        <v>118789.605</v>
      </c>
    </row>
    <row r="1466">
      <c r="A1466" s="31">
        <v>42.6</v>
      </c>
      <c r="B1466" s="27">
        <f>IF('_energy_holiday'!B1466="Y",'_energy_holiday'!D1466,"")</f>
        <v>133288.46</v>
      </c>
      <c r="C1466" s="30" t="str">
        <f>IF('_energy_holiday'!B1466="N",'_energy_holiday'!D1466, "")</f>
        <v/>
      </c>
      <c r="D1466" s="31">
        <v>42.6</v>
      </c>
      <c r="E1466" s="35" t="str">
        <f>IFERROR(IF('_energy_holiday'!C1466="Y",'_energy_holiday'!D1466, ""), "")</f>
        <v/>
      </c>
      <c r="F1466" s="85">
        <f>IF('_energy_holiday'!C1466="N",'_energy_holiday'!D1466, " ")</f>
        <v>133288.46</v>
      </c>
    </row>
    <row r="1467">
      <c r="A1467" s="31">
        <v>21.2</v>
      </c>
      <c r="B1467" s="27">
        <f>IF('_energy_holiday'!B1467="Y",'_energy_holiday'!D1467,"")</f>
        <v>97262.79</v>
      </c>
      <c r="C1467" s="30" t="str">
        <f>IF('_energy_holiday'!B1467="N",'_energy_holiday'!D1467, "")</f>
        <v/>
      </c>
      <c r="D1467" s="31">
        <v>21.2</v>
      </c>
      <c r="E1467" s="35" t="str">
        <f>IFERROR(IF('_energy_holiday'!C1467="Y",'_energy_holiday'!D1467, ""), "")</f>
        <v/>
      </c>
      <c r="F1467" s="85">
        <f>IF('_energy_holiday'!C1467="N",'_energy_holiday'!D1467, " ")</f>
        <v>97262.79</v>
      </c>
    </row>
    <row r="1468">
      <c r="A1468" s="31">
        <v>22.1</v>
      </c>
      <c r="B1468" s="27">
        <f>IF('_energy_holiday'!B1468="Y",'_energy_holiday'!D1468,"")</f>
        <v>93606.215</v>
      </c>
      <c r="C1468" s="30" t="str">
        <f>IF('_energy_holiday'!B1468="N",'_energy_holiday'!D1468, "")</f>
        <v/>
      </c>
      <c r="D1468" s="31">
        <v>22.1</v>
      </c>
      <c r="E1468" s="35" t="str">
        <f>IFERROR(IF('_energy_holiday'!C1468="Y",'_energy_holiday'!D1468, ""), "")</f>
        <v/>
      </c>
      <c r="F1468" s="85">
        <f>IF('_energy_holiday'!C1468="N",'_energy_holiday'!D1468, " ")</f>
        <v>93606.215</v>
      </c>
    </row>
    <row r="1469">
      <c r="A1469" s="31">
        <v>23.1</v>
      </c>
      <c r="B1469" s="27" t="str">
        <f>IF('_energy_holiday'!B1469="Y",'_energy_holiday'!D1469,"")</f>
        <v/>
      </c>
      <c r="C1469" s="37">
        <f>IF('_energy_holiday'!B1469="N",'_energy_holiday'!D1469, "")</f>
        <v>109874.9</v>
      </c>
      <c r="D1469" s="31">
        <v>23.1</v>
      </c>
      <c r="E1469" s="35" t="str">
        <f>IFERROR(IF('_energy_holiday'!C1469="Y",'_energy_holiday'!D1469, ""), "")</f>
        <v/>
      </c>
      <c r="F1469" s="85">
        <f>IF('_energy_holiday'!C1469="N",'_energy_holiday'!D1469, " ")</f>
        <v>109874.9</v>
      </c>
    </row>
    <row r="1470">
      <c r="A1470" s="31">
        <v>24.1</v>
      </c>
      <c r="B1470" s="27">
        <f>IF('_energy_holiday'!B1470="Y",'_energy_holiday'!D1470,"")</f>
        <v>113446.1</v>
      </c>
      <c r="C1470" s="30" t="str">
        <f>IF('_energy_holiday'!B1470="N",'_energy_holiday'!D1470, "")</f>
        <v/>
      </c>
      <c r="D1470" s="31">
        <v>24.1</v>
      </c>
      <c r="E1470" s="35" t="str">
        <f>IFERROR(IF('_energy_holiday'!C1470="Y",'_energy_holiday'!D1470, ""), "")</f>
        <v/>
      </c>
      <c r="F1470" s="85">
        <f>IF('_energy_holiday'!C1470="N",'_energy_holiday'!D1470, " ")</f>
        <v>113446.1</v>
      </c>
    </row>
    <row r="1471">
      <c r="A1471" s="31">
        <v>20.5</v>
      </c>
      <c r="B1471" s="27">
        <f>IF('_energy_holiday'!B1471="Y",'_energy_holiday'!D1471,"")</f>
        <v>105483.435</v>
      </c>
      <c r="C1471" s="30" t="str">
        <f>IF('_energy_holiday'!B1471="N",'_energy_holiday'!D1471, "")</f>
        <v/>
      </c>
      <c r="D1471" s="31">
        <v>20.5</v>
      </c>
      <c r="E1471" s="35" t="str">
        <f>IFERROR(IF('_energy_holiday'!C1471="Y",'_energy_holiday'!D1471, ""), "")</f>
        <v/>
      </c>
      <c r="F1471" s="85">
        <f>IF('_energy_holiday'!C1471="N",'_energy_holiday'!D1471, " ")</f>
        <v>105483.435</v>
      </c>
    </row>
    <row r="1472">
      <c r="A1472" s="31">
        <v>21.4</v>
      </c>
      <c r="B1472" s="27" t="str">
        <f>IF('_energy_holiday'!B1472="Y",'_energy_holiday'!D1472,"")</f>
        <v/>
      </c>
      <c r="C1472" s="37">
        <f>IF('_energy_holiday'!B1472="N",'_energy_holiday'!D1472, "")</f>
        <v>108078.695</v>
      </c>
      <c r="D1472" s="31">
        <v>21.4</v>
      </c>
      <c r="E1472" s="35" t="str">
        <f>IFERROR(IF('_energy_holiday'!C1472="Y",'_energy_holiday'!D1472, ""), "")</f>
        <v/>
      </c>
      <c r="F1472" s="85">
        <f>IF('_energy_holiday'!C1472="N",'_energy_holiday'!D1472, " ")</f>
        <v>108078.695</v>
      </c>
    </row>
    <row r="1473">
      <c r="A1473" s="31">
        <v>30.4</v>
      </c>
      <c r="B1473" s="27">
        <f>IF('_energy_holiday'!B1473="Y",'_energy_holiday'!D1473,"")</f>
        <v>119728.635</v>
      </c>
      <c r="C1473" s="30" t="str">
        <f>IF('_energy_holiday'!B1473="N",'_energy_holiday'!D1473, "")</f>
        <v/>
      </c>
      <c r="D1473" s="31">
        <v>30.4</v>
      </c>
      <c r="E1473" s="35" t="str">
        <f>IFERROR(IF('_energy_holiday'!C1473="Y",'_energy_holiday'!D1473, ""), "")</f>
        <v/>
      </c>
      <c r="F1473" s="85">
        <f>IF('_energy_holiday'!C1473="N",'_energy_holiday'!D1473, " ")</f>
        <v>119728.635</v>
      </c>
    </row>
    <row r="1474">
      <c r="A1474" s="31">
        <v>24.7</v>
      </c>
      <c r="B1474" s="27">
        <f>IF('_energy_holiday'!B1474="Y",'_energy_holiday'!D1474,"")</f>
        <v>108628.96</v>
      </c>
      <c r="C1474" s="30" t="str">
        <f>IF('_energy_holiday'!B1474="N",'_energy_holiday'!D1474, "")</f>
        <v/>
      </c>
      <c r="D1474" s="31">
        <v>24.7</v>
      </c>
      <c r="E1474" s="35" t="str">
        <f>IFERROR(IF('_energy_holiday'!C1474="Y",'_energy_holiday'!D1474, ""), "")</f>
        <v/>
      </c>
      <c r="F1474" s="85">
        <f>IF('_energy_holiday'!C1474="N",'_energy_holiday'!D1474, " ")</f>
        <v>108628.96</v>
      </c>
    </row>
    <row r="1475">
      <c r="A1475" s="31">
        <v>30.5</v>
      </c>
      <c r="B1475" s="27" t="str">
        <f>IF('_energy_holiday'!B1475="Y",'_energy_holiday'!D1475,"")</f>
        <v/>
      </c>
      <c r="C1475" s="37">
        <f>IF('_energy_holiday'!B1475="N",'_energy_holiday'!D1475, "")</f>
        <v>101853.24</v>
      </c>
      <c r="D1475" s="31">
        <v>30.5</v>
      </c>
      <c r="E1475" s="35" t="str">
        <f>IFERROR(IF('_energy_holiday'!C1475="Y",'_energy_holiday'!D1475, ""), "")</f>
        <v/>
      </c>
      <c r="F1475" s="85">
        <f>IF('_energy_holiday'!C1475="N",'_energy_holiday'!D1475, " ")</f>
        <v>101853.24</v>
      </c>
    </row>
    <row r="1476">
      <c r="A1476" s="31">
        <v>32.3</v>
      </c>
      <c r="B1476" s="27" t="str">
        <f>IF('_energy_holiday'!B1476="Y",'_energy_holiday'!D1476,"")</f>
        <v/>
      </c>
      <c r="C1476" s="37">
        <f>IF('_energy_holiday'!B1476="N",'_energy_holiday'!D1476, "")</f>
        <v>147070.535</v>
      </c>
      <c r="D1476" s="31">
        <v>32.3</v>
      </c>
      <c r="E1476" s="35" t="str">
        <f>IFERROR(IF('_energy_holiday'!C1476="Y",'_energy_holiday'!D1476, ""), "")</f>
        <v/>
      </c>
      <c r="F1476" s="85">
        <f>IF('_energy_holiday'!C1476="N",'_energy_holiday'!D1476, " ")</f>
        <v>147070.535</v>
      </c>
    </row>
    <row r="1477">
      <c r="A1477" s="31">
        <v>30.4</v>
      </c>
      <c r="B1477" s="27" t="str">
        <f>IF('_energy_holiday'!B1477="Y",'_energy_holiday'!D1477,"")</f>
        <v/>
      </c>
      <c r="C1477" s="37">
        <f>IF('_energy_holiday'!B1477="N",'_energy_holiday'!D1477, "")</f>
        <v>152496.245</v>
      </c>
      <c r="D1477" s="31">
        <v>30.4</v>
      </c>
      <c r="E1477" s="35" t="str">
        <f>IFERROR(IF('_energy_holiday'!C1477="Y",'_energy_holiday'!D1477, ""), "")</f>
        <v/>
      </c>
      <c r="F1477" s="85">
        <f>IF('_energy_holiday'!C1477="N",'_energy_holiday'!D1477, " ")</f>
        <v>152496.245</v>
      </c>
    </row>
    <row r="1478">
      <c r="A1478" s="31">
        <v>26.7</v>
      </c>
      <c r="B1478" s="27" t="str">
        <f>IF('_energy_holiday'!B1478="Y",'_energy_holiday'!D1478,"")</f>
        <v/>
      </c>
      <c r="C1478" s="37">
        <f>IF('_energy_holiday'!B1478="N",'_energy_holiday'!D1478, "")</f>
        <v>136971.755</v>
      </c>
      <c r="D1478" s="31">
        <v>26.7</v>
      </c>
      <c r="E1478" s="35" t="str">
        <f>IFERROR(IF('_energy_holiday'!C1478="Y",'_energy_holiday'!D1478, ""), "")</f>
        <v/>
      </c>
      <c r="F1478" s="85">
        <f>IF('_energy_holiday'!C1478="N",'_energy_holiday'!D1478, " ")</f>
        <v>136971.755</v>
      </c>
    </row>
    <row r="1479">
      <c r="A1479" s="31">
        <v>32.5</v>
      </c>
      <c r="B1479" s="27" t="str">
        <f>IF('_energy_holiday'!B1479="Y",'_energy_holiday'!D1479,"")</f>
        <v/>
      </c>
      <c r="C1479" s="37">
        <f>IF('_energy_holiday'!B1479="N",'_energy_holiday'!D1479, "")</f>
        <v>145211.49</v>
      </c>
      <c r="D1479" s="31">
        <v>32.5</v>
      </c>
      <c r="E1479" s="35" t="str">
        <f>IFERROR(IF('_energy_holiday'!C1479="Y",'_energy_holiday'!D1479, ""), "")</f>
        <v/>
      </c>
      <c r="F1479" s="85">
        <f>IF('_energy_holiday'!C1479="N",'_energy_holiday'!D1479, " ")</f>
        <v>145211.49</v>
      </c>
    </row>
    <row r="1480">
      <c r="A1480" s="31">
        <v>28.7</v>
      </c>
      <c r="B1480" s="27" t="str">
        <f>IF('_energy_holiday'!B1480="Y",'_energy_holiday'!D1480,"")</f>
        <v/>
      </c>
      <c r="C1480" s="37">
        <f>IF('_energy_holiday'!B1480="N",'_energy_holiday'!D1480, "")</f>
        <v>134898.21</v>
      </c>
      <c r="D1480" s="31">
        <v>28.7</v>
      </c>
      <c r="E1480" s="35" t="str">
        <f>IFERROR(IF('_energy_holiday'!C1480="Y",'_energy_holiday'!D1480, ""), "")</f>
        <v/>
      </c>
      <c r="F1480" s="85">
        <f>IF('_energy_holiday'!C1480="N",'_energy_holiday'!D1480, " ")</f>
        <v>134898.21</v>
      </c>
    </row>
    <row r="1481">
      <c r="A1481" s="31">
        <v>23.5</v>
      </c>
      <c r="B1481" s="27" t="str">
        <f>IF('_energy_holiday'!B1481="Y",'_energy_holiday'!D1481,"")</f>
        <v/>
      </c>
      <c r="C1481" s="37">
        <f>IF('_energy_holiday'!B1481="N",'_energy_holiday'!D1481, "")</f>
        <v>101692.45</v>
      </c>
      <c r="D1481" s="31">
        <v>23.5</v>
      </c>
      <c r="E1481" s="35" t="str">
        <f>IFERROR(IF('_energy_holiday'!C1481="Y",'_energy_holiday'!D1481, ""), "")</f>
        <v/>
      </c>
      <c r="F1481" s="85">
        <f>IF('_energy_holiday'!C1481="N",'_energy_holiday'!D1481, " ")</f>
        <v>101692.45</v>
      </c>
    </row>
    <row r="1482">
      <c r="A1482" s="31">
        <v>22.9</v>
      </c>
      <c r="B1482" s="27" t="str">
        <f>IF('_energy_holiday'!B1482="Y",'_energy_holiday'!D1482,"")</f>
        <v/>
      </c>
      <c r="C1482" s="37">
        <f>IF('_energy_holiday'!B1482="N",'_energy_holiday'!D1482, "")</f>
        <v>102283.13</v>
      </c>
      <c r="D1482" s="31">
        <v>22.9</v>
      </c>
      <c r="E1482" s="35" t="str">
        <f>IFERROR(IF('_energy_holiday'!C1482="Y",'_energy_holiday'!D1482, ""), "")</f>
        <v/>
      </c>
      <c r="F1482" s="85">
        <f>IF('_energy_holiday'!C1482="N",'_energy_holiday'!D1482, " ")</f>
        <v>102283.13</v>
      </c>
    </row>
    <row r="1483">
      <c r="A1483" s="31">
        <v>25.1</v>
      </c>
      <c r="B1483" s="27" t="str">
        <f>IF('_energy_holiday'!B1483="Y",'_energy_holiday'!D1483,"")</f>
        <v/>
      </c>
      <c r="C1483" s="37">
        <f>IF('_energy_holiday'!B1483="N",'_energy_holiday'!D1483, "")</f>
        <v>130517.97</v>
      </c>
      <c r="D1483" s="31">
        <v>25.1</v>
      </c>
      <c r="E1483" s="35" t="str">
        <f>IFERROR(IF('_energy_holiday'!C1483="Y",'_energy_holiday'!D1483, ""), "")</f>
        <v/>
      </c>
      <c r="F1483" s="85">
        <f>IF('_energy_holiday'!C1483="N",'_energy_holiday'!D1483, " ")</f>
        <v>130517.97</v>
      </c>
    </row>
    <row r="1484">
      <c r="A1484" s="31">
        <v>26.8</v>
      </c>
      <c r="B1484" s="27" t="str">
        <f>IF('_energy_holiday'!B1484="Y",'_energy_holiday'!D1484,"")</f>
        <v/>
      </c>
      <c r="C1484" s="37">
        <f>IF('_energy_holiday'!B1484="N",'_energy_holiday'!D1484, "")</f>
        <v>141444.78</v>
      </c>
      <c r="D1484" s="31">
        <v>26.8</v>
      </c>
      <c r="E1484" s="35" t="str">
        <f>IFERROR(IF('_energy_holiday'!C1484="Y",'_energy_holiday'!D1484, ""), "")</f>
        <v/>
      </c>
      <c r="F1484" s="85">
        <f>IF('_energy_holiday'!C1484="N",'_energy_holiday'!D1484, " ")</f>
        <v>141444.78</v>
      </c>
    </row>
    <row r="1485">
      <c r="A1485" s="31">
        <v>23.9</v>
      </c>
      <c r="B1485" s="27" t="str">
        <f>IF('_energy_holiday'!B1485="Y",'_energy_holiday'!D1485,"")</f>
        <v/>
      </c>
      <c r="C1485" s="37">
        <f>IF('_energy_holiday'!B1485="N",'_energy_holiday'!D1485, "")</f>
        <v>125501.15</v>
      </c>
      <c r="D1485" s="31">
        <v>23.9</v>
      </c>
      <c r="E1485" s="35" t="str">
        <f>IFERROR(IF('_energy_holiday'!C1485="Y",'_energy_holiday'!D1485, ""), "")</f>
        <v/>
      </c>
      <c r="F1485" s="85">
        <f>IF('_energy_holiday'!C1485="N",'_energy_holiday'!D1485, " ")</f>
        <v>125501.15</v>
      </c>
    </row>
    <row r="1486">
      <c r="A1486" s="31">
        <v>40.8</v>
      </c>
      <c r="B1486" s="27" t="str">
        <f>IF('_energy_holiday'!B1486="Y",'_energy_holiday'!D1486,"")</f>
        <v/>
      </c>
      <c r="C1486" s="37">
        <f>IF('_energy_holiday'!B1486="N",'_energy_holiday'!D1486, "")</f>
        <v>155891.345</v>
      </c>
      <c r="D1486" s="31">
        <v>40.8</v>
      </c>
      <c r="E1486" s="35" t="str">
        <f>IFERROR(IF('_energy_holiday'!C1486="Y",'_energy_holiday'!D1486, ""), "")</f>
        <v/>
      </c>
      <c r="F1486" s="85">
        <f>IF('_energy_holiday'!C1486="N",'_energy_holiday'!D1486, " ")</f>
        <v>155891.345</v>
      </c>
    </row>
    <row r="1487">
      <c r="A1487" s="31">
        <v>42.8</v>
      </c>
      <c r="B1487" s="27" t="str">
        <f>IF('_energy_holiday'!B1487="Y",'_energy_holiday'!D1487,"")</f>
        <v/>
      </c>
      <c r="C1487" s="37">
        <f>IF('_energy_holiday'!B1487="N",'_energy_holiday'!D1487, "")</f>
        <v>168894.845</v>
      </c>
      <c r="D1487" s="31">
        <v>42.8</v>
      </c>
      <c r="E1487" s="35" t="str">
        <f>IFERROR(IF('_energy_holiday'!C1487="Y",'_energy_holiday'!D1487, ""), "")</f>
        <v/>
      </c>
      <c r="F1487" s="85">
        <f>IF('_energy_holiday'!C1487="N",'_energy_holiday'!D1487, " ")</f>
        <v>168894.845</v>
      </c>
    </row>
    <row r="1488">
      <c r="A1488" s="31">
        <v>26.1</v>
      </c>
      <c r="B1488" s="27" t="str">
        <f>IF('_energy_holiday'!B1488="Y",'_energy_holiday'!D1488,"")</f>
        <v/>
      </c>
      <c r="C1488" s="37">
        <f>IF('_energy_holiday'!B1488="N",'_energy_holiday'!D1488, "")</f>
        <v>114818.665</v>
      </c>
      <c r="D1488" s="31">
        <v>26.1</v>
      </c>
      <c r="E1488" s="35">
        <f>IFERROR(IF('_energy_holiday'!C1488="Y",'_energy_holiday'!D1488, ""), "")</f>
        <v>114818.665</v>
      </c>
      <c r="F1488" s="85" t="str">
        <f>IF('_energy_holiday'!C1488="N",'_energy_holiday'!D1488, " ")</f>
        <v> </v>
      </c>
    </row>
    <row r="1489">
      <c r="A1489" s="31">
        <v>27.8</v>
      </c>
      <c r="B1489" s="27" t="str">
        <f>IF('_energy_holiday'!B1489="Y",'_energy_holiday'!D1489,"")</f>
        <v/>
      </c>
      <c r="C1489" s="37">
        <f>IF('_energy_holiday'!B1489="N",'_energy_holiday'!D1489, "")</f>
        <v>99801.575</v>
      </c>
      <c r="D1489" s="31">
        <v>27.8</v>
      </c>
      <c r="E1489" s="35" t="str">
        <f>IFERROR(IF('_energy_holiday'!C1489="Y",'_energy_holiday'!D1489, ""), "")</f>
        <v/>
      </c>
      <c r="F1489" s="85">
        <f>IF('_energy_holiday'!C1489="N",'_energy_holiday'!D1489, " ")</f>
        <v>99801.575</v>
      </c>
    </row>
    <row r="1490">
      <c r="A1490" s="31">
        <v>34.5</v>
      </c>
      <c r="B1490" s="27" t="str">
        <f>IF('_energy_holiday'!B1490="Y",'_energy_holiday'!D1490,"")</f>
        <v/>
      </c>
      <c r="C1490" s="37">
        <f>IF('_energy_holiday'!B1490="N",'_energy_holiday'!D1490, "")</f>
        <v>112374.63</v>
      </c>
      <c r="D1490" s="31">
        <v>34.5</v>
      </c>
      <c r="E1490" s="35">
        <f>IFERROR(IF('_energy_holiday'!C1490="Y",'_energy_holiday'!D1490, ""), "")</f>
        <v>112374.63</v>
      </c>
      <c r="F1490" s="85" t="str">
        <f>IF('_energy_holiday'!C1490="N",'_energy_holiday'!D1490, " ")</f>
        <v> </v>
      </c>
    </row>
    <row r="1491">
      <c r="A1491" s="31">
        <v>36.8</v>
      </c>
      <c r="B1491" s="27" t="str">
        <f>IF('_energy_holiday'!B1491="Y",'_energy_holiday'!D1491,"")</f>
        <v/>
      </c>
      <c r="C1491" s="37">
        <f>IF('_energy_holiday'!B1491="N",'_energy_holiday'!D1491, "")</f>
        <v>138455.455</v>
      </c>
      <c r="D1491" s="31">
        <v>36.8</v>
      </c>
      <c r="E1491" s="35" t="str">
        <f>IFERROR(IF('_energy_holiday'!C1491="Y",'_energy_holiday'!D1491, ""), "")</f>
        <v/>
      </c>
      <c r="F1491" s="85">
        <f>IF('_energy_holiday'!C1491="N",'_energy_holiday'!D1491, " ")</f>
        <v>138455.455</v>
      </c>
    </row>
    <row r="1492">
      <c r="A1492" s="31">
        <v>38.1</v>
      </c>
      <c r="B1492" s="27" t="str">
        <f>IF('_energy_holiday'!B1492="Y",'_energy_holiday'!D1492,"")</f>
        <v/>
      </c>
      <c r="C1492" s="37">
        <f>IF('_energy_holiday'!B1492="N",'_energy_holiday'!D1492, "")</f>
        <v>142113.375</v>
      </c>
      <c r="D1492" s="31">
        <v>38.1</v>
      </c>
      <c r="E1492" s="35" t="str">
        <f>IFERROR(IF('_energy_holiday'!C1492="Y",'_energy_holiday'!D1492, ""), "")</f>
        <v/>
      </c>
      <c r="F1492" s="85">
        <f>IF('_energy_holiday'!C1492="N",'_energy_holiday'!D1492, " ")</f>
        <v>142113.375</v>
      </c>
    </row>
    <row r="1493">
      <c r="A1493" s="31">
        <v>21.5</v>
      </c>
      <c r="B1493" s="27">
        <f>IF('_energy_holiday'!B1493="Y",'_energy_holiday'!D1493,"")</f>
        <v>110277.21</v>
      </c>
      <c r="C1493" s="30" t="str">
        <f>IF('_energy_holiday'!B1493="N",'_energy_holiday'!D1493, "")</f>
        <v/>
      </c>
      <c r="D1493" s="31">
        <v>21.5</v>
      </c>
      <c r="E1493" s="35" t="str">
        <f>IFERROR(IF('_energy_holiday'!C1493="Y",'_energy_holiday'!D1493, ""), "")</f>
        <v/>
      </c>
      <c r="F1493" s="85">
        <f>IF('_energy_holiday'!C1493="N",'_energy_holiday'!D1493, " ")</f>
        <v>110277.21</v>
      </c>
    </row>
    <row r="1494">
      <c r="A1494" s="31">
        <v>24.2</v>
      </c>
      <c r="B1494" s="27" t="str">
        <f>IF('_energy_holiday'!B1494="Y",'_energy_holiday'!D1494,"")</f>
        <v/>
      </c>
      <c r="C1494" s="30" t="str">
        <f>IF('_energy_holiday'!B1494="N",'_energy_holiday'!D1494, "")</f>
        <v/>
      </c>
      <c r="D1494" s="31">
        <v>24.2</v>
      </c>
      <c r="E1494" s="35" t="str">
        <f>IFERROR(IF('_energy_holiday'!C1494="Y",'_energy_holiday'!D1494, ""), "")</f>
        <v/>
      </c>
      <c r="F1494" s="85" t="str">
        <f>IF('_energy_holiday'!C1494="N",'_energy_holiday'!D1494, " ")</f>
        <v> </v>
      </c>
    </row>
    <row r="1495">
      <c r="A1495" s="31">
        <v>34.4</v>
      </c>
      <c r="B1495" s="27">
        <f>IF('_energy_holiday'!B1495="Y",'_energy_holiday'!D1495,"")</f>
        <v>124749.065</v>
      </c>
      <c r="C1495" s="30" t="str">
        <f>IF('_energy_holiday'!B1495="N",'_energy_holiday'!D1495, "")</f>
        <v/>
      </c>
      <c r="D1495" s="31">
        <v>34.4</v>
      </c>
      <c r="E1495" s="35" t="str">
        <f>IFERROR(IF('_energy_holiday'!C1495="Y",'_energy_holiday'!D1495, ""), "")</f>
        <v/>
      </c>
      <c r="F1495" s="85">
        <f>IF('_energy_holiday'!C1495="N",'_energy_holiday'!D1495, " ")</f>
        <v>124749.065</v>
      </c>
    </row>
    <row r="1496">
      <c r="A1496" s="31">
        <v>38.2</v>
      </c>
      <c r="B1496" s="27">
        <f>IF('_energy_holiday'!B1496="Y",'_energy_holiday'!D1496,"")</f>
        <v>133287.585</v>
      </c>
      <c r="C1496" s="30" t="str">
        <f>IF('_energy_holiday'!B1496="N",'_energy_holiday'!D1496, "")</f>
        <v/>
      </c>
      <c r="D1496" s="31">
        <v>38.2</v>
      </c>
      <c r="E1496" s="35" t="str">
        <f>IFERROR(IF('_energy_holiday'!C1496="Y",'_energy_holiday'!D1496, ""), "")</f>
        <v/>
      </c>
      <c r="F1496" s="85">
        <f>IF('_energy_holiday'!C1496="N",'_energy_holiday'!D1496, " ")</f>
        <v>133287.585</v>
      </c>
    </row>
    <row r="1497">
      <c r="A1497" s="31">
        <v>22.7</v>
      </c>
      <c r="B1497" s="27">
        <f>IF('_energy_holiday'!B1497="Y",'_energy_holiday'!D1497,"")</f>
        <v>119168.96</v>
      </c>
      <c r="C1497" s="30" t="str">
        <f>IF('_energy_holiday'!B1497="N",'_energy_holiday'!D1497, "")</f>
        <v/>
      </c>
      <c r="D1497" s="31">
        <v>22.7</v>
      </c>
      <c r="E1497" s="35" t="str">
        <f>IFERROR(IF('_energy_holiday'!C1497="Y",'_energy_holiday'!D1497, ""), "")</f>
        <v/>
      </c>
      <c r="F1497" s="85">
        <f>IF('_energy_holiday'!C1497="N",'_energy_holiday'!D1497, " ")</f>
        <v>119168.96</v>
      </c>
    </row>
    <row r="1498">
      <c r="A1498" s="31">
        <v>26.9</v>
      </c>
      <c r="B1498" s="27">
        <f>IF('_energy_holiday'!B1498="Y",'_energy_holiday'!D1498,"")</f>
        <v>119702.045</v>
      </c>
      <c r="C1498" s="30" t="str">
        <f>IF('_energy_holiday'!B1498="N",'_energy_holiday'!D1498, "")</f>
        <v/>
      </c>
      <c r="D1498" s="31">
        <v>26.9</v>
      </c>
      <c r="E1498" s="35" t="str">
        <f>IFERROR(IF('_energy_holiday'!C1498="Y",'_energy_holiday'!D1498, ""), "")</f>
        <v/>
      </c>
      <c r="F1498" s="85">
        <f>IF('_energy_holiday'!C1498="N",'_energy_holiday'!D1498, " ")</f>
        <v>119702.045</v>
      </c>
    </row>
    <row r="1499">
      <c r="A1499" s="31">
        <v>34.7</v>
      </c>
      <c r="B1499" s="27">
        <f>IF('_energy_holiday'!B1499="Y",'_energy_holiday'!D1499,"")</f>
        <v>140497.815</v>
      </c>
      <c r="C1499" s="30" t="str">
        <f>IF('_energy_holiday'!B1499="N",'_energy_holiday'!D1499, "")</f>
        <v/>
      </c>
      <c r="D1499" s="31">
        <v>34.7</v>
      </c>
      <c r="E1499" s="35" t="str">
        <f>IFERROR(IF('_energy_holiday'!C1499="Y",'_energy_holiday'!D1499, ""), "")</f>
        <v/>
      </c>
      <c r="F1499" s="85">
        <f>IF('_energy_holiday'!C1499="N",'_energy_holiday'!D1499, " ")</f>
        <v>140497.815</v>
      </c>
    </row>
    <row r="1500">
      <c r="A1500" s="31">
        <v>28.3</v>
      </c>
      <c r="B1500" s="27" t="str">
        <f>IF('_energy_holiday'!B1500="Y",'_energy_holiday'!D1500,"")</f>
        <v/>
      </c>
      <c r="C1500" s="37">
        <f>IF('_energy_holiday'!B1500="N",'_energy_holiday'!D1500, "")</f>
        <v>141593.545</v>
      </c>
      <c r="D1500" s="31">
        <v>28.3</v>
      </c>
      <c r="E1500" s="35" t="str">
        <f>IFERROR(IF('_energy_holiday'!C1500="Y",'_energy_holiday'!D1500, ""), "")</f>
        <v/>
      </c>
      <c r="F1500" s="85">
        <f>IF('_energy_holiday'!C1500="N",'_energy_holiday'!D1500, " ")</f>
        <v>141593.545</v>
      </c>
    </row>
    <row r="1501">
      <c r="A1501" s="31">
        <v>23.1</v>
      </c>
      <c r="B1501" s="27">
        <f>IF('_energy_holiday'!B1501="Y",'_energy_holiday'!D1501,"")</f>
        <v>117327.495</v>
      </c>
      <c r="C1501" s="30" t="str">
        <f>IF('_energy_holiday'!B1501="N",'_energy_holiday'!D1501, "")</f>
        <v/>
      </c>
      <c r="D1501" s="31">
        <v>23.1</v>
      </c>
      <c r="E1501" s="35" t="str">
        <f>IFERROR(IF('_energy_holiday'!C1501="Y",'_energy_holiday'!D1501, ""), "")</f>
        <v/>
      </c>
      <c r="F1501" s="85">
        <f>IF('_energy_holiday'!C1501="N",'_energy_holiday'!D1501, " ")</f>
        <v>117327.495</v>
      </c>
    </row>
    <row r="1502">
      <c r="A1502" s="31">
        <v>19.7</v>
      </c>
      <c r="B1502" s="27">
        <f>IF('_energy_holiday'!B1502="Y",'_energy_holiday'!D1502,"")</f>
        <v>95668.77</v>
      </c>
      <c r="C1502" s="30" t="str">
        <f>IF('_energy_holiday'!B1502="N",'_energy_holiday'!D1502, "")</f>
        <v/>
      </c>
      <c r="D1502" s="31">
        <v>19.7</v>
      </c>
      <c r="E1502" s="35" t="str">
        <f>IFERROR(IF('_energy_holiday'!C1502="Y",'_energy_holiday'!D1502, ""), "")</f>
        <v/>
      </c>
      <c r="F1502" s="85">
        <f>IF('_energy_holiday'!C1502="N",'_energy_holiday'!D1502, " ")</f>
        <v>95668.77</v>
      </c>
    </row>
    <row r="1503">
      <c r="A1503" s="31">
        <v>23.3</v>
      </c>
      <c r="B1503" s="27" t="str">
        <f>IF('_energy_holiday'!B1503="Y",'_energy_holiday'!D1503,"")</f>
        <v/>
      </c>
      <c r="C1503" s="37">
        <f>IF('_energy_holiday'!B1503="N",'_energy_holiday'!D1503, "")</f>
        <v>94786.72</v>
      </c>
      <c r="D1503" s="31">
        <v>23.3</v>
      </c>
      <c r="E1503" s="35" t="str">
        <f>IFERROR(IF('_energy_holiday'!C1503="Y",'_energy_holiday'!D1503, ""), "")</f>
        <v/>
      </c>
      <c r="F1503" s="85">
        <f>IF('_energy_holiday'!C1503="N",'_energy_holiday'!D1503, " ")</f>
        <v>94786.72</v>
      </c>
    </row>
    <row r="1504">
      <c r="A1504" s="31">
        <v>27.5</v>
      </c>
      <c r="B1504" s="27">
        <f>IF('_energy_holiday'!B1504="Y",'_energy_holiday'!D1504,"")</f>
        <v>114085.645</v>
      </c>
      <c r="C1504" s="30" t="str">
        <f>IF('_energy_holiday'!B1504="N",'_energy_holiday'!D1504, "")</f>
        <v/>
      </c>
      <c r="D1504" s="31">
        <v>27.5</v>
      </c>
      <c r="E1504" s="35" t="str">
        <f>IFERROR(IF('_energy_holiday'!C1504="Y",'_energy_holiday'!D1504, ""), "")</f>
        <v/>
      </c>
      <c r="F1504" s="85">
        <f>IF('_energy_holiday'!C1504="N",'_energy_holiday'!D1504, " ")</f>
        <v>114085.645</v>
      </c>
    </row>
    <row r="1505">
      <c r="A1505" s="31">
        <v>21.5</v>
      </c>
      <c r="B1505" s="27">
        <f>IF('_energy_holiday'!B1505="Y",'_energy_holiday'!D1505,"")</f>
        <v>107697.205</v>
      </c>
      <c r="C1505" s="30" t="str">
        <f>IF('_energy_holiday'!B1505="N",'_energy_holiday'!D1505, "")</f>
        <v/>
      </c>
      <c r="D1505" s="31">
        <v>21.5</v>
      </c>
      <c r="E1505" s="35" t="str">
        <f>IFERROR(IF('_energy_holiday'!C1505="Y",'_energy_holiday'!D1505, ""), "")</f>
        <v/>
      </c>
      <c r="F1505" s="85">
        <f>IF('_energy_holiday'!C1505="N",'_energy_holiday'!D1505, " ")</f>
        <v>107697.205</v>
      </c>
    </row>
    <row r="1506">
      <c r="A1506" s="31">
        <v>19.2</v>
      </c>
      <c r="B1506" s="27">
        <f>IF('_energy_holiday'!B1506="Y",'_energy_holiday'!D1506,"")</f>
        <v>106692.845</v>
      </c>
      <c r="C1506" s="30" t="str">
        <f>IF('_energy_holiday'!B1506="N",'_energy_holiday'!D1506, "")</f>
        <v/>
      </c>
      <c r="D1506" s="31">
        <v>19.2</v>
      </c>
      <c r="E1506" s="35" t="str">
        <f>IFERROR(IF('_energy_holiday'!C1506="Y",'_energy_holiday'!D1506, ""), "")</f>
        <v/>
      </c>
      <c r="F1506" s="85">
        <f>IF('_energy_holiday'!C1506="N",'_energy_holiday'!D1506, " ")</f>
        <v>106692.845</v>
      </c>
    </row>
    <row r="1507">
      <c r="A1507" s="31">
        <v>23.2</v>
      </c>
      <c r="B1507" s="27">
        <f>IF('_energy_holiday'!B1507="Y",'_energy_holiday'!D1507,"")</f>
        <v>107655.08</v>
      </c>
      <c r="C1507" s="30" t="str">
        <f>IF('_energy_holiday'!B1507="N",'_energy_holiday'!D1507, "")</f>
        <v/>
      </c>
      <c r="D1507" s="31">
        <v>23.2</v>
      </c>
      <c r="E1507" s="35" t="str">
        <f>IFERROR(IF('_energy_holiday'!C1507="Y",'_energy_holiday'!D1507, ""), "")</f>
        <v/>
      </c>
      <c r="F1507" s="85">
        <f>IF('_energy_holiday'!C1507="N",'_energy_holiday'!D1507, " ")</f>
        <v>107655.08</v>
      </c>
    </row>
    <row r="1508">
      <c r="A1508" s="31">
        <v>22.8</v>
      </c>
      <c r="B1508" s="27">
        <f>IF('_energy_holiday'!B1508="Y",'_energy_holiday'!D1508,"")</f>
        <v>113910.46</v>
      </c>
      <c r="C1508" s="30" t="str">
        <f>IF('_energy_holiday'!B1508="N",'_energy_holiday'!D1508, "")</f>
        <v/>
      </c>
      <c r="D1508" s="31">
        <v>22.8</v>
      </c>
      <c r="E1508" s="35" t="str">
        <f>IFERROR(IF('_energy_holiday'!C1508="Y",'_energy_holiday'!D1508, ""), "")</f>
        <v/>
      </c>
      <c r="F1508" s="85">
        <f>IF('_energy_holiday'!C1508="N",'_energy_holiday'!D1508, " ")</f>
        <v>113910.46</v>
      </c>
    </row>
    <row r="1509">
      <c r="A1509" s="31">
        <v>23.2</v>
      </c>
      <c r="B1509" s="27">
        <f>IF('_energy_holiday'!B1509="Y",'_energy_holiday'!D1509,"")</f>
        <v>106467.235</v>
      </c>
      <c r="C1509" s="30" t="str">
        <f>IF('_energy_holiday'!B1509="N",'_energy_holiday'!D1509, "")</f>
        <v/>
      </c>
      <c r="D1509" s="31">
        <v>23.2</v>
      </c>
      <c r="E1509" s="35" t="str">
        <f>IFERROR(IF('_energy_holiday'!C1509="Y",'_energy_holiday'!D1509, ""), "")</f>
        <v/>
      </c>
      <c r="F1509" s="85">
        <f>IF('_energy_holiday'!C1509="N",'_energy_holiday'!D1509, " ")</f>
        <v>106467.235</v>
      </c>
    </row>
    <row r="1510">
      <c r="A1510" s="31">
        <v>29.0</v>
      </c>
      <c r="B1510" s="27">
        <f>IF('_energy_holiday'!B1510="Y",'_energy_holiday'!D1510,"")</f>
        <v>108470.925</v>
      </c>
      <c r="C1510" s="30" t="str">
        <f>IF('_energy_holiday'!B1510="N",'_energy_holiday'!D1510, "")</f>
        <v/>
      </c>
      <c r="D1510" s="31">
        <v>29.0</v>
      </c>
      <c r="E1510" s="35" t="str">
        <f>IFERROR(IF('_energy_holiday'!C1510="Y",'_energy_holiday'!D1510, ""), "")</f>
        <v/>
      </c>
      <c r="F1510" s="85">
        <f>IF('_energy_holiday'!C1510="N",'_energy_holiday'!D1510, " ")</f>
        <v>108470.925</v>
      </c>
    </row>
    <row r="1511">
      <c r="A1511" s="31">
        <v>23.6</v>
      </c>
      <c r="B1511" s="27">
        <f>IF('_energy_holiday'!B1511="Y",'_energy_holiday'!D1511,"")</f>
        <v>116995.065</v>
      </c>
      <c r="C1511" s="30" t="str">
        <f>IF('_energy_holiday'!B1511="N",'_energy_holiday'!D1511, "")</f>
        <v/>
      </c>
      <c r="D1511" s="31">
        <v>23.6</v>
      </c>
      <c r="E1511" s="35" t="str">
        <f>IFERROR(IF('_energy_holiday'!C1511="Y",'_energy_holiday'!D1511, ""), "")</f>
        <v/>
      </c>
      <c r="F1511" s="85">
        <f>IF('_energy_holiday'!C1511="N",'_energy_holiday'!D1511, " ")</f>
        <v>116995.065</v>
      </c>
    </row>
    <row r="1512">
      <c r="A1512" s="31">
        <v>20.2</v>
      </c>
      <c r="B1512" s="27">
        <f>IF('_energy_holiday'!B1512="Y",'_energy_holiday'!D1512,"")</f>
        <v>110531.6</v>
      </c>
      <c r="C1512" s="30" t="str">
        <f>IF('_energy_holiday'!B1512="N",'_energy_holiday'!D1512, "")</f>
        <v/>
      </c>
      <c r="D1512" s="31">
        <v>20.2</v>
      </c>
      <c r="E1512" s="35" t="str">
        <f>IFERROR(IF('_energy_holiday'!C1512="Y",'_energy_holiday'!D1512, ""), "")</f>
        <v/>
      </c>
      <c r="F1512" s="85">
        <f>IF('_energy_holiday'!C1512="N",'_energy_holiday'!D1512, " ")</f>
        <v>110531.6</v>
      </c>
    </row>
    <row r="1513">
      <c r="A1513" s="31">
        <v>23.2</v>
      </c>
      <c r="B1513" s="27">
        <f>IF('_energy_holiday'!B1513="Y",'_energy_holiday'!D1513,"")</f>
        <v>108972.305</v>
      </c>
      <c r="C1513" s="30" t="str">
        <f>IF('_energy_holiday'!B1513="N",'_energy_holiday'!D1513, "")</f>
        <v/>
      </c>
      <c r="D1513" s="31">
        <v>23.2</v>
      </c>
      <c r="E1513" s="35" t="str">
        <f>IFERROR(IF('_energy_holiday'!C1513="Y",'_energy_holiday'!D1513, ""), "")</f>
        <v/>
      </c>
      <c r="F1513" s="85">
        <f>IF('_energy_holiday'!C1513="N",'_energy_holiday'!D1513, " ")</f>
        <v>108972.305</v>
      </c>
    </row>
    <row r="1514">
      <c r="A1514" s="31">
        <v>20.4</v>
      </c>
      <c r="B1514" s="27">
        <f>IF('_energy_holiday'!B1514="Y",'_energy_holiday'!D1514,"")</f>
        <v>110235.335</v>
      </c>
      <c r="C1514" s="30" t="str">
        <f>IF('_energy_holiday'!B1514="N",'_energy_holiday'!D1514, "")</f>
        <v/>
      </c>
      <c r="D1514" s="31">
        <v>20.4</v>
      </c>
      <c r="E1514" s="35" t="str">
        <f>IFERROR(IF('_energy_holiday'!C1514="Y",'_energy_holiday'!D1514, ""), "")</f>
        <v/>
      </c>
      <c r="F1514" s="85">
        <f>IF('_energy_holiday'!C1514="N",'_energy_holiday'!D1514, " ")</f>
        <v>110235.335</v>
      </c>
    </row>
    <row r="1515">
      <c r="A1515" s="31">
        <v>21.2</v>
      </c>
      <c r="B1515" s="27">
        <f>IF('_energy_holiday'!B1515="Y",'_energy_holiday'!D1515,"")</f>
        <v>109901.76</v>
      </c>
      <c r="C1515" s="30" t="str">
        <f>IF('_energy_holiday'!B1515="N",'_energy_holiday'!D1515, "")</f>
        <v/>
      </c>
      <c r="D1515" s="31">
        <v>21.2</v>
      </c>
      <c r="E1515" s="35" t="str">
        <f>IFERROR(IF('_energy_holiday'!C1515="Y",'_energy_holiday'!D1515, ""), "")</f>
        <v/>
      </c>
      <c r="F1515" s="85">
        <f>IF('_energy_holiday'!C1515="N",'_energy_holiday'!D1515, " ")</f>
        <v>109901.76</v>
      </c>
    </row>
    <row r="1516">
      <c r="A1516" s="31">
        <v>25.8</v>
      </c>
      <c r="B1516" s="27">
        <f>IF('_energy_holiday'!B1516="Y",'_energy_holiday'!D1516,"")</f>
        <v>99890.25</v>
      </c>
      <c r="C1516" s="30" t="str">
        <f>IF('_energy_holiday'!B1516="N",'_energy_holiday'!D1516, "")</f>
        <v/>
      </c>
      <c r="D1516" s="31">
        <v>25.8</v>
      </c>
      <c r="E1516" s="35" t="str">
        <f>IFERROR(IF('_energy_holiday'!C1516="Y",'_energy_holiday'!D1516, ""), "")</f>
        <v/>
      </c>
      <c r="F1516" s="85">
        <f>IF('_energy_holiday'!C1516="N",'_energy_holiday'!D1516, " ")</f>
        <v>99890.25</v>
      </c>
    </row>
    <row r="1517">
      <c r="A1517" s="31">
        <v>32.9</v>
      </c>
      <c r="B1517" s="27">
        <f>IF('_energy_holiday'!B1517="Y",'_energy_holiday'!D1517,"")</f>
        <v>106877.865</v>
      </c>
      <c r="C1517" s="30" t="str">
        <f>IF('_energy_holiday'!B1517="N",'_energy_holiday'!D1517, "")</f>
        <v/>
      </c>
      <c r="D1517" s="31">
        <v>32.9</v>
      </c>
      <c r="E1517" s="35" t="str">
        <f>IFERROR(IF('_energy_holiday'!C1517="Y",'_energy_holiday'!D1517, ""), "")</f>
        <v/>
      </c>
      <c r="F1517" s="85">
        <f>IF('_energy_holiday'!C1517="N",'_energy_holiday'!D1517, " ")</f>
        <v>106877.865</v>
      </c>
    </row>
    <row r="1518">
      <c r="A1518" s="31">
        <v>34.2</v>
      </c>
      <c r="B1518" s="27">
        <f>IF('_energy_holiday'!B1518="Y",'_energy_holiday'!D1518,"")</f>
        <v>133476.605</v>
      </c>
      <c r="C1518" s="30" t="str">
        <f>IF('_energy_holiday'!B1518="N",'_energy_holiday'!D1518, "")</f>
        <v/>
      </c>
      <c r="D1518" s="31">
        <v>34.2</v>
      </c>
      <c r="E1518" s="35" t="str">
        <f>IFERROR(IF('_energy_holiday'!C1518="Y",'_energy_holiday'!D1518, ""), "")</f>
        <v/>
      </c>
      <c r="F1518" s="85">
        <f>IF('_energy_holiday'!C1518="N",'_energy_holiday'!D1518, " ")</f>
        <v>133476.605</v>
      </c>
    </row>
    <row r="1519">
      <c r="A1519" s="31">
        <v>22.3</v>
      </c>
      <c r="B1519" s="27">
        <f>IF('_energy_holiday'!B1519="Y",'_energy_holiday'!D1519,"")</f>
        <v>123114.115</v>
      </c>
      <c r="C1519" s="30" t="str">
        <f>IF('_energy_holiday'!B1519="N",'_energy_holiday'!D1519, "")</f>
        <v/>
      </c>
      <c r="D1519" s="31">
        <v>22.3</v>
      </c>
      <c r="E1519" s="35" t="str">
        <f>IFERROR(IF('_energy_holiday'!C1519="Y",'_energy_holiday'!D1519, ""), "")</f>
        <v/>
      </c>
      <c r="F1519" s="85">
        <f>IF('_energy_holiday'!C1519="N",'_energy_holiday'!D1519, " ")</f>
        <v>123114.115</v>
      </c>
    </row>
    <row r="1520">
      <c r="A1520" s="31">
        <v>25.7</v>
      </c>
      <c r="B1520" s="27">
        <f>IF('_energy_holiday'!B1520="Y",'_energy_holiday'!D1520,"")</f>
        <v>125272.27</v>
      </c>
      <c r="C1520" s="30" t="str">
        <f>IF('_energy_holiday'!B1520="N",'_energy_holiday'!D1520, "")</f>
        <v/>
      </c>
      <c r="D1520" s="31">
        <v>25.7</v>
      </c>
      <c r="E1520" s="35" t="str">
        <f>IFERROR(IF('_energy_holiday'!C1520="Y",'_energy_holiday'!D1520, ""), "")</f>
        <v/>
      </c>
      <c r="F1520" s="85">
        <f>IF('_energy_holiday'!C1520="N",'_energy_holiday'!D1520, " ")</f>
        <v>125272.27</v>
      </c>
    </row>
    <row r="1521">
      <c r="A1521" s="31">
        <v>36.8</v>
      </c>
      <c r="B1521" s="27">
        <f>IF('_energy_holiday'!B1521="Y",'_energy_holiday'!D1521,"")</f>
        <v>150472.255</v>
      </c>
      <c r="C1521" s="30" t="str">
        <f>IF('_energy_holiday'!B1521="N",'_energy_holiday'!D1521, "")</f>
        <v/>
      </c>
      <c r="D1521" s="31">
        <v>36.8</v>
      </c>
      <c r="E1521" s="35" t="str">
        <f>IFERROR(IF('_energy_holiday'!C1521="Y",'_energy_holiday'!D1521, ""), "")</f>
        <v/>
      </c>
      <c r="F1521" s="85">
        <f>IF('_energy_holiday'!C1521="N",'_energy_holiday'!D1521, " ")</f>
        <v>150472.255</v>
      </c>
    </row>
    <row r="1522">
      <c r="A1522" s="31">
        <v>38.1</v>
      </c>
      <c r="B1522" s="27" t="str">
        <f>IF('_energy_holiday'!B1522="Y",'_energy_holiday'!D1522,"")</f>
        <v/>
      </c>
      <c r="C1522" s="30" t="str">
        <f>IF('_energy_holiday'!B1522="N",'_energy_holiday'!D1522, "")</f>
        <v/>
      </c>
      <c r="D1522" s="31">
        <v>38.1</v>
      </c>
      <c r="E1522" s="35" t="str">
        <f>IFERROR(IF('_energy_holiday'!C1522="Y",'_energy_holiday'!D1522, ""), "")</f>
        <v/>
      </c>
      <c r="F1522" s="85" t="str">
        <f>IF('_energy_holiday'!C1522="N",'_energy_holiday'!D1522, " ")</f>
        <v> </v>
      </c>
    </row>
    <row r="1523">
      <c r="A1523" s="31">
        <v>36.3</v>
      </c>
      <c r="B1523" s="27" t="str">
        <f>IF('_energy_holiday'!B1523="Y",'_energy_holiday'!D1523,"")</f>
        <v/>
      </c>
      <c r="C1523" s="30" t="str">
        <f>IF('_energy_holiday'!B1523="N",'_energy_holiday'!D1523, "")</f>
        <v/>
      </c>
      <c r="D1523" s="31">
        <v>36.3</v>
      </c>
      <c r="E1523" s="35" t="str">
        <f>IFERROR(IF('_energy_holiday'!C1523="Y",'_energy_holiday'!D1523, ""), "")</f>
        <v/>
      </c>
      <c r="F1523" s="85" t="str">
        <f>IF('_energy_holiday'!C1523="N",'_energy_holiday'!D1523, " ")</f>
        <v> </v>
      </c>
    </row>
    <row r="1524">
      <c r="A1524" s="31">
        <v>36.0</v>
      </c>
      <c r="B1524" s="27">
        <f>IF('_energy_holiday'!B1524="Y",'_energy_holiday'!D1524,"")</f>
        <v>138597.69</v>
      </c>
      <c r="C1524" s="30" t="str">
        <f>IF('_energy_holiday'!B1524="N",'_energy_holiday'!D1524, "")</f>
        <v/>
      </c>
      <c r="D1524" s="31">
        <v>36.0</v>
      </c>
      <c r="E1524" s="35" t="str">
        <f>IFERROR(IF('_energy_holiday'!C1524="Y",'_energy_holiday'!D1524, ""), "")</f>
        <v/>
      </c>
      <c r="F1524" s="85">
        <f>IF('_energy_holiday'!C1524="N",'_energy_holiday'!D1524, " ")</f>
        <v>138597.69</v>
      </c>
    </row>
    <row r="1525">
      <c r="A1525" s="31">
        <v>24.6</v>
      </c>
      <c r="B1525" s="27">
        <f>IF('_energy_holiday'!B1525="Y",'_energy_holiday'!D1525,"")</f>
        <v>136528.81</v>
      </c>
      <c r="C1525" s="30" t="str">
        <f>IF('_energy_holiday'!B1525="N",'_energy_holiday'!D1525, "")</f>
        <v/>
      </c>
      <c r="D1525" s="31">
        <v>24.6</v>
      </c>
      <c r="E1525" s="35" t="str">
        <f>IFERROR(IF('_energy_holiday'!C1525="Y",'_energy_holiday'!D1525, ""), "")</f>
        <v/>
      </c>
      <c r="F1525" s="85">
        <f>IF('_energy_holiday'!C1525="N",'_energy_holiday'!D1525, " ")</f>
        <v>136528.81</v>
      </c>
    </row>
    <row r="1526">
      <c r="A1526" s="31">
        <v>24.3</v>
      </c>
      <c r="B1526" s="27">
        <f>IF('_energy_holiday'!B1526="Y",'_energy_holiday'!D1526,"")</f>
        <v>126073.53</v>
      </c>
      <c r="C1526" s="30" t="str">
        <f>IF('_energy_holiday'!B1526="N",'_energy_holiday'!D1526, "")</f>
        <v/>
      </c>
      <c r="D1526" s="31">
        <v>24.3</v>
      </c>
      <c r="E1526" s="35" t="str">
        <f>IFERROR(IF('_energy_holiday'!C1526="Y",'_energy_holiday'!D1526, ""), "")</f>
        <v/>
      </c>
      <c r="F1526" s="85">
        <f>IF('_energy_holiday'!C1526="N",'_energy_holiday'!D1526, " ")</f>
        <v>126073.53</v>
      </c>
    </row>
    <row r="1527">
      <c r="A1527" s="31">
        <v>17.2</v>
      </c>
      <c r="B1527" s="27">
        <f>IF('_energy_holiday'!B1527="Y",'_energy_holiday'!D1527,"")</f>
        <v>108723.615</v>
      </c>
      <c r="C1527" s="30" t="str">
        <f>IF('_energy_holiday'!B1527="N",'_energy_holiday'!D1527, "")</f>
        <v/>
      </c>
      <c r="D1527" s="31">
        <v>17.2</v>
      </c>
      <c r="E1527" s="35" t="str">
        <f>IFERROR(IF('_energy_holiday'!C1527="Y",'_energy_holiday'!D1527, ""), "")</f>
        <v/>
      </c>
      <c r="F1527" s="85">
        <f>IF('_energy_holiday'!C1527="N",'_energy_holiday'!D1527, " ")</f>
        <v>108723.615</v>
      </c>
    </row>
    <row r="1528">
      <c r="A1528" s="31">
        <v>22.1</v>
      </c>
      <c r="B1528" s="27" t="str">
        <f>IF('_energy_holiday'!B1528="Y",'_energy_holiday'!D1528,"")</f>
        <v/>
      </c>
      <c r="C1528" s="37">
        <f>IF('_energy_holiday'!B1528="N",'_energy_holiday'!D1528, "")</f>
        <v>114519.865</v>
      </c>
      <c r="D1528" s="31">
        <v>22.1</v>
      </c>
      <c r="E1528" s="35" t="str">
        <f>IFERROR(IF('_energy_holiday'!C1528="Y",'_energy_holiday'!D1528, ""), "")</f>
        <v/>
      </c>
      <c r="F1528" s="85">
        <f>IF('_energy_holiday'!C1528="N",'_energy_holiday'!D1528, " ")</f>
        <v>114519.865</v>
      </c>
    </row>
    <row r="1529">
      <c r="A1529" s="31">
        <v>26.8</v>
      </c>
      <c r="B1529" s="27">
        <f>IF('_energy_holiday'!B1529="Y",'_energy_holiday'!D1529,"")</f>
        <v>117281.2</v>
      </c>
      <c r="C1529" s="30" t="str">
        <f>IF('_energy_holiday'!B1529="N",'_energy_holiday'!D1529, "")</f>
        <v/>
      </c>
      <c r="D1529" s="31">
        <v>26.8</v>
      </c>
      <c r="E1529" s="35" t="str">
        <f>IFERROR(IF('_energy_holiday'!C1529="Y",'_energy_holiday'!D1529, ""), "")</f>
        <v/>
      </c>
      <c r="F1529" s="85">
        <f>IF('_energy_holiday'!C1529="N",'_energy_holiday'!D1529, " ")</f>
        <v>117281.2</v>
      </c>
    </row>
    <row r="1530">
      <c r="A1530" s="31">
        <v>24.7</v>
      </c>
      <c r="B1530" s="27">
        <f>IF('_energy_holiday'!B1530="Y",'_energy_holiday'!D1530,"")</f>
        <v>106854.935</v>
      </c>
      <c r="C1530" s="30" t="str">
        <f>IF('_energy_holiday'!B1530="N",'_energy_holiday'!D1530, "")</f>
        <v/>
      </c>
      <c r="D1530" s="31">
        <v>24.7</v>
      </c>
      <c r="E1530" s="35" t="str">
        <f>IFERROR(IF('_energy_holiday'!C1530="Y",'_energy_holiday'!D1530, ""), "")</f>
        <v/>
      </c>
      <c r="F1530" s="85">
        <f>IF('_energy_holiday'!C1530="N",'_energy_holiday'!D1530, " ")</f>
        <v>106854.935</v>
      </c>
    </row>
    <row r="1531">
      <c r="A1531" s="31">
        <v>23.7</v>
      </c>
      <c r="B1531" s="27" t="str">
        <f>IF('_energy_holiday'!B1531="Y",'_energy_holiday'!D1531,"")</f>
        <v/>
      </c>
      <c r="C1531" s="37">
        <f>IF('_energy_holiday'!B1531="N",'_energy_holiday'!D1531, "")</f>
        <v>101994.055</v>
      </c>
      <c r="D1531" s="31">
        <v>23.7</v>
      </c>
      <c r="E1531" s="35" t="str">
        <f>IFERROR(IF('_energy_holiday'!C1531="Y",'_energy_holiday'!D1531, ""), "")</f>
        <v/>
      </c>
      <c r="F1531" s="85">
        <f>IF('_energy_holiday'!C1531="N",'_energy_holiday'!D1531, " ")</f>
        <v>101994.055</v>
      </c>
    </row>
    <row r="1532">
      <c r="A1532" s="31">
        <v>21.8</v>
      </c>
      <c r="B1532" s="27">
        <f>IF('_energy_holiday'!B1532="Y",'_energy_holiday'!D1532,"")</f>
        <v>103219.08</v>
      </c>
      <c r="C1532" s="30" t="str">
        <f>IF('_energy_holiday'!B1532="N",'_energy_holiday'!D1532, "")</f>
        <v/>
      </c>
      <c r="D1532" s="31">
        <v>21.8</v>
      </c>
      <c r="E1532" s="35" t="str">
        <f>IFERROR(IF('_energy_holiday'!C1532="Y",'_energy_holiday'!D1532, ""), "")</f>
        <v/>
      </c>
      <c r="F1532" s="85">
        <f>IF('_energy_holiday'!C1532="N",'_energy_holiday'!D1532, " ")</f>
        <v>103219.08</v>
      </c>
    </row>
    <row r="1533">
      <c r="A1533" s="31">
        <v>19.2</v>
      </c>
      <c r="B1533" s="27">
        <f>IF('_energy_holiday'!B1533="Y",'_energy_holiday'!D1533,"")</f>
        <v>110086.7</v>
      </c>
      <c r="C1533" s="30" t="str">
        <f>IF('_energy_holiday'!B1533="N",'_energy_holiday'!D1533, "")</f>
        <v/>
      </c>
      <c r="D1533" s="31">
        <v>19.2</v>
      </c>
      <c r="E1533" s="35" t="str">
        <f>IFERROR(IF('_energy_holiday'!C1533="Y",'_energy_holiday'!D1533, ""), "")</f>
        <v/>
      </c>
      <c r="F1533" s="85">
        <f>IF('_energy_holiday'!C1533="N",'_energy_holiday'!D1533, " ")</f>
        <v>110086.7</v>
      </c>
    </row>
    <row r="1534">
      <c r="A1534" s="31">
        <v>18.6</v>
      </c>
      <c r="B1534" s="27">
        <f>IF('_energy_holiday'!B1534="Y",'_energy_holiday'!D1534,"")</f>
        <v>114740.52</v>
      </c>
      <c r="C1534" s="30" t="str">
        <f>IF('_energy_holiday'!B1534="N",'_energy_holiday'!D1534, "")</f>
        <v/>
      </c>
      <c r="D1534" s="31">
        <v>18.6</v>
      </c>
      <c r="E1534" s="35" t="str">
        <f>IFERROR(IF('_energy_holiday'!C1534="Y",'_energy_holiday'!D1534, ""), "")</f>
        <v/>
      </c>
      <c r="F1534" s="85">
        <f>IF('_energy_holiday'!C1534="N",'_energy_holiday'!D1534, " ")</f>
        <v>114740.52</v>
      </c>
    </row>
    <row r="1535">
      <c r="A1535" s="31">
        <v>20.8</v>
      </c>
      <c r="B1535" s="27">
        <f>IF('_energy_holiday'!B1535="Y",'_energy_holiday'!D1535,"")</f>
        <v>112785.78</v>
      </c>
      <c r="C1535" s="30" t="str">
        <f>IF('_energy_holiday'!B1535="N",'_energy_holiday'!D1535, "")</f>
        <v/>
      </c>
      <c r="D1535" s="31">
        <v>20.8</v>
      </c>
      <c r="E1535" s="35" t="str">
        <f>IFERROR(IF('_energy_holiday'!C1535="Y",'_energy_holiday'!D1535, ""), "")</f>
        <v/>
      </c>
      <c r="F1535" s="85">
        <f>IF('_energy_holiday'!C1535="N",'_energy_holiday'!D1535, " ")</f>
        <v>112785.78</v>
      </c>
    </row>
    <row r="1536">
      <c r="A1536" s="31">
        <v>22.2</v>
      </c>
      <c r="B1536" s="27">
        <f>IF('_energy_holiday'!B1536="Y",'_energy_holiday'!D1536,"")</f>
        <v>111179.125</v>
      </c>
      <c r="C1536" s="30" t="str">
        <f>IF('_energy_holiday'!B1536="N",'_energy_holiday'!D1536, "")</f>
        <v/>
      </c>
      <c r="D1536" s="31">
        <v>22.2</v>
      </c>
      <c r="E1536" s="35" t="str">
        <f>IFERROR(IF('_energy_holiday'!C1536="Y",'_energy_holiday'!D1536, ""), "")</f>
        <v/>
      </c>
      <c r="F1536" s="85">
        <f>IF('_energy_holiday'!C1536="N",'_energy_holiday'!D1536, " ")</f>
        <v>111179.125</v>
      </c>
    </row>
    <row r="1537">
      <c r="A1537" s="31">
        <v>25.6</v>
      </c>
      <c r="B1537" s="27">
        <f>IF('_energy_holiday'!B1537="Y",'_energy_holiday'!D1537,"")</f>
        <v>105119.48</v>
      </c>
      <c r="C1537" s="30" t="str">
        <f>IF('_energy_holiday'!B1537="N",'_energy_holiday'!D1537, "")</f>
        <v/>
      </c>
      <c r="D1537" s="31">
        <v>25.6</v>
      </c>
      <c r="E1537" s="35" t="str">
        <f>IFERROR(IF('_energy_holiday'!C1537="Y",'_energy_holiday'!D1537, ""), "")</f>
        <v/>
      </c>
      <c r="F1537" s="85">
        <f>IF('_energy_holiday'!C1537="N",'_energy_holiday'!D1537, " ")</f>
        <v>105119.48</v>
      </c>
    </row>
    <row r="1538">
      <c r="A1538" s="31">
        <v>25.6</v>
      </c>
      <c r="B1538" s="27">
        <f>IF('_energy_holiday'!B1538="Y",'_energy_holiday'!D1538,"")</f>
        <v>105669.045</v>
      </c>
      <c r="C1538" s="30" t="str">
        <f>IF('_energy_holiday'!B1538="N",'_energy_holiday'!D1538, "")</f>
        <v/>
      </c>
      <c r="D1538" s="31">
        <v>25.6</v>
      </c>
      <c r="E1538" s="35" t="str">
        <f>IFERROR(IF('_energy_holiday'!C1538="Y",'_energy_holiday'!D1538, ""), "")</f>
        <v/>
      </c>
      <c r="F1538" s="85">
        <f>IF('_energy_holiday'!C1538="N",'_energy_holiday'!D1538, " ")</f>
        <v>105669.045</v>
      </c>
    </row>
    <row r="1539">
      <c r="A1539" s="31">
        <v>28.2</v>
      </c>
      <c r="B1539" s="27">
        <f>IF('_energy_holiday'!B1539="Y",'_energy_holiday'!D1539,"")</f>
        <v>121954.385</v>
      </c>
      <c r="C1539" s="30" t="str">
        <f>IF('_energy_holiday'!B1539="N",'_energy_holiday'!D1539, "")</f>
        <v/>
      </c>
      <c r="D1539" s="31">
        <v>28.2</v>
      </c>
      <c r="E1539" s="35" t="str">
        <f>IFERROR(IF('_energy_holiday'!C1539="Y",'_energy_holiday'!D1539, ""), "")</f>
        <v/>
      </c>
      <c r="F1539" s="85">
        <f>IF('_energy_holiday'!C1539="N",'_energy_holiday'!D1539, " ")</f>
        <v>121954.385</v>
      </c>
    </row>
    <row r="1540">
      <c r="A1540" s="31">
        <v>23.4</v>
      </c>
      <c r="B1540" s="27">
        <f>IF('_energy_holiday'!B1540="Y",'_energy_holiday'!D1540,"")</f>
        <v>123290.835</v>
      </c>
      <c r="C1540" s="30" t="str">
        <f>IF('_energy_holiday'!B1540="N",'_energy_holiday'!D1540, "")</f>
        <v/>
      </c>
      <c r="D1540" s="31">
        <v>23.4</v>
      </c>
      <c r="E1540" s="35" t="str">
        <f>IFERROR(IF('_energy_holiday'!C1540="Y",'_energy_holiday'!D1540, ""), "")</f>
        <v/>
      </c>
      <c r="F1540" s="85">
        <f>IF('_energy_holiday'!C1540="N",'_energy_holiday'!D1540, " ")</f>
        <v>123290.835</v>
      </c>
    </row>
    <row r="1541">
      <c r="A1541" s="31">
        <v>23.4</v>
      </c>
      <c r="B1541" s="27">
        <f>IF('_energy_holiday'!B1541="Y",'_energy_holiday'!D1541,"")</f>
        <v>123994.3</v>
      </c>
      <c r="C1541" s="30" t="str">
        <f>IF('_energy_holiday'!B1541="N",'_energy_holiday'!D1541, "")</f>
        <v/>
      </c>
      <c r="D1541" s="31">
        <v>23.4</v>
      </c>
      <c r="E1541" s="35" t="str">
        <f>IFERROR(IF('_energy_holiday'!C1541="Y",'_energy_holiday'!D1541, ""), "")</f>
        <v/>
      </c>
      <c r="F1541" s="85">
        <f>IF('_energy_holiday'!C1541="N",'_energy_holiday'!D1541, " ")</f>
        <v>123994.3</v>
      </c>
    </row>
    <row r="1542">
      <c r="A1542" s="31">
        <v>24.3</v>
      </c>
      <c r="B1542" s="27">
        <f>IF('_energy_holiday'!B1542="Y",'_energy_holiday'!D1542,"")</f>
        <v>124181.405</v>
      </c>
      <c r="C1542" s="30" t="str">
        <f>IF('_energy_holiday'!B1542="N",'_energy_holiday'!D1542, "")</f>
        <v/>
      </c>
      <c r="D1542" s="31">
        <v>24.3</v>
      </c>
      <c r="E1542" s="35" t="str">
        <f>IFERROR(IF('_energy_holiday'!C1542="Y",'_energy_holiday'!D1542, ""), "")</f>
        <v/>
      </c>
      <c r="F1542" s="85">
        <f>IF('_energy_holiday'!C1542="N",'_energy_holiday'!D1542, " ")</f>
        <v>124181.405</v>
      </c>
    </row>
    <row r="1543">
      <c r="A1543" s="31">
        <v>28.6</v>
      </c>
      <c r="B1543" s="27">
        <f>IF('_energy_holiday'!B1543="Y",'_energy_holiday'!D1543,"")</f>
        <v>128305.64</v>
      </c>
      <c r="C1543" s="30" t="str">
        <f>IF('_energy_holiday'!B1543="N",'_energy_holiday'!D1543, "")</f>
        <v/>
      </c>
      <c r="D1543" s="31">
        <v>28.6</v>
      </c>
      <c r="E1543" s="35" t="str">
        <f>IFERROR(IF('_energy_holiday'!C1543="Y",'_energy_holiday'!D1543, ""), "")</f>
        <v/>
      </c>
      <c r="F1543" s="85">
        <f>IF('_energy_holiday'!C1543="N",'_energy_holiday'!D1543, " ")</f>
        <v>128305.64</v>
      </c>
    </row>
    <row r="1544">
      <c r="A1544" s="31">
        <v>31.3</v>
      </c>
      <c r="B1544" s="27">
        <f>IF('_energy_holiday'!B1544="Y",'_energy_holiday'!D1544,"")</f>
        <v>109147.65</v>
      </c>
      <c r="C1544" s="30" t="str">
        <f>IF('_energy_holiday'!B1544="N",'_energy_holiday'!D1544, "")</f>
        <v/>
      </c>
      <c r="D1544" s="31">
        <v>31.3</v>
      </c>
      <c r="E1544" s="35" t="str">
        <f>IFERROR(IF('_energy_holiday'!C1544="Y",'_energy_holiday'!D1544, ""), "")</f>
        <v/>
      </c>
      <c r="F1544" s="85">
        <f>IF('_energy_holiday'!C1544="N",'_energy_holiday'!D1544, " ")</f>
        <v>109147.65</v>
      </c>
    </row>
    <row r="1545">
      <c r="A1545" s="31">
        <v>29.3</v>
      </c>
      <c r="B1545" s="27">
        <f>IF('_energy_holiday'!B1545="Y",'_energy_holiday'!D1545,"")</f>
        <v>104226.83</v>
      </c>
      <c r="C1545" s="30" t="str">
        <f>IF('_energy_holiday'!B1545="N",'_energy_holiday'!D1545, "")</f>
        <v/>
      </c>
      <c r="D1545" s="31">
        <v>29.3</v>
      </c>
      <c r="E1545" s="35" t="str">
        <f>IFERROR(IF('_energy_holiday'!C1545="Y",'_energy_holiday'!D1545, ""), "")</f>
        <v/>
      </c>
      <c r="F1545" s="85">
        <f>IF('_energy_holiday'!C1545="N",'_energy_holiday'!D1545, " ")</f>
        <v>104226.83</v>
      </c>
    </row>
    <row r="1546">
      <c r="A1546" s="31">
        <v>19.0</v>
      </c>
      <c r="B1546" s="27">
        <f>IF('_energy_holiday'!B1546="Y",'_energy_holiday'!D1546,"")</f>
        <v>107583.935</v>
      </c>
      <c r="C1546" s="30" t="str">
        <f>IF('_energy_holiday'!B1546="N",'_energy_holiday'!D1546, "")</f>
        <v/>
      </c>
      <c r="D1546" s="31">
        <v>19.0</v>
      </c>
      <c r="E1546" s="35" t="str">
        <f>IFERROR(IF('_energy_holiday'!C1546="Y",'_energy_holiday'!D1546, ""), "")</f>
        <v/>
      </c>
      <c r="F1546" s="85">
        <f>IF('_energy_holiday'!C1546="N",'_energy_holiday'!D1546, " ")</f>
        <v>107583.935</v>
      </c>
    </row>
    <row r="1547">
      <c r="A1547" s="31">
        <v>20.3</v>
      </c>
      <c r="B1547" s="27">
        <f>IF('_energy_holiday'!B1547="Y",'_energy_holiday'!D1547,"")</f>
        <v>108840.18</v>
      </c>
      <c r="C1547" s="30" t="str">
        <f>IF('_energy_holiday'!B1547="N",'_energy_holiday'!D1547, "")</f>
        <v/>
      </c>
      <c r="D1547" s="31">
        <v>20.3</v>
      </c>
      <c r="E1547" s="35" t="str">
        <f>IFERROR(IF('_energy_holiday'!C1547="Y",'_energy_holiday'!D1547, ""), "")</f>
        <v/>
      </c>
      <c r="F1547" s="85">
        <f>IF('_energy_holiday'!C1547="N",'_energy_holiday'!D1547, " ")</f>
        <v>108840.18</v>
      </c>
    </row>
    <row r="1548">
      <c r="A1548" s="31">
        <v>21.7</v>
      </c>
      <c r="B1548" s="27">
        <f>IF('_energy_holiday'!B1548="Y",'_energy_holiday'!D1548,"")</f>
        <v>113307.595</v>
      </c>
      <c r="C1548" s="30" t="str">
        <f>IF('_energy_holiday'!B1548="N",'_energy_holiday'!D1548, "")</f>
        <v/>
      </c>
      <c r="D1548" s="31">
        <v>21.7</v>
      </c>
      <c r="E1548" s="35" t="str">
        <f>IFERROR(IF('_energy_holiday'!C1548="Y",'_energy_holiday'!D1548, ""), "")</f>
        <v/>
      </c>
      <c r="F1548" s="85">
        <f>IF('_energy_holiday'!C1548="N",'_energy_holiday'!D1548, " ")</f>
        <v>113307.595</v>
      </c>
    </row>
    <row r="1549">
      <c r="A1549" s="31">
        <v>27.9</v>
      </c>
      <c r="B1549" s="27">
        <f>IF('_energy_holiday'!B1549="Y",'_energy_holiday'!D1549,"")</f>
        <v>113923.16</v>
      </c>
      <c r="C1549" s="30" t="str">
        <f>IF('_energy_holiday'!B1549="N",'_energy_holiday'!D1549, "")</f>
        <v/>
      </c>
      <c r="D1549" s="31">
        <v>27.9</v>
      </c>
      <c r="E1549" s="35" t="str">
        <f>IFERROR(IF('_energy_holiday'!C1549="Y",'_energy_holiday'!D1549, ""), "")</f>
        <v/>
      </c>
      <c r="F1549" s="85">
        <f>IF('_energy_holiday'!C1549="N",'_energy_holiday'!D1549, " ")</f>
        <v>113923.16</v>
      </c>
    </row>
    <row r="1550">
      <c r="A1550" s="31">
        <v>28.5</v>
      </c>
      <c r="B1550" s="27">
        <f>IF('_energy_holiday'!B1550="Y",'_energy_holiday'!D1550,"")</f>
        <v>110768.285</v>
      </c>
      <c r="C1550" s="30" t="str">
        <f>IF('_energy_holiday'!B1550="N",'_energy_holiday'!D1550, "")</f>
        <v/>
      </c>
      <c r="D1550" s="31">
        <v>28.5</v>
      </c>
      <c r="E1550" s="35" t="str">
        <f>IFERROR(IF('_energy_holiday'!C1550="Y",'_energy_holiday'!D1550, ""), "")</f>
        <v/>
      </c>
      <c r="F1550" s="85">
        <f>IF('_energy_holiday'!C1550="N",'_energy_holiday'!D1550, " ")</f>
        <v>110768.285</v>
      </c>
    </row>
    <row r="1551">
      <c r="A1551" s="31">
        <v>15.6</v>
      </c>
      <c r="B1551" s="27">
        <f>IF('_energy_holiday'!B1551="Y",'_energy_holiday'!D1551,"")</f>
        <v>101262.655</v>
      </c>
      <c r="C1551" s="30" t="str">
        <f>IF('_energy_holiday'!B1551="N",'_energy_holiday'!D1551, "")</f>
        <v/>
      </c>
      <c r="D1551" s="31">
        <v>15.6</v>
      </c>
      <c r="E1551" s="35" t="str">
        <f>IFERROR(IF('_energy_holiday'!C1551="Y",'_energy_holiday'!D1551, ""), "")</f>
        <v/>
      </c>
      <c r="F1551" s="85">
        <f>IF('_energy_holiday'!C1551="N",'_energy_holiday'!D1551, " ")</f>
        <v>101262.655</v>
      </c>
    </row>
    <row r="1552">
      <c r="A1552" s="31">
        <v>18.5</v>
      </c>
      <c r="B1552" s="27">
        <f>IF('_energy_holiday'!B1552="Y",'_energy_holiday'!D1552,"")</f>
        <v>101119.835</v>
      </c>
      <c r="C1552" s="30" t="str">
        <f>IF('_energy_holiday'!B1552="N",'_energy_holiday'!D1552, "")</f>
        <v/>
      </c>
      <c r="D1552" s="31">
        <v>18.5</v>
      </c>
      <c r="E1552" s="35" t="str">
        <f>IFERROR(IF('_energy_holiday'!C1552="Y",'_energy_holiday'!D1552, ""), "")</f>
        <v/>
      </c>
      <c r="F1552" s="85">
        <f>IF('_energy_holiday'!C1552="N",'_energy_holiday'!D1552, " ")</f>
        <v>101119.835</v>
      </c>
    </row>
    <row r="1553">
      <c r="A1553" s="31">
        <v>17.1</v>
      </c>
      <c r="B1553" s="27" t="str">
        <f>IF('_energy_holiday'!B1553="Y",'_energy_holiday'!D1553,"")</f>
        <v/>
      </c>
      <c r="C1553" s="30" t="str">
        <f>IF('_energy_holiday'!B1553="N",'_energy_holiday'!D1553, "")</f>
        <v/>
      </c>
      <c r="D1553" s="31">
        <v>17.1</v>
      </c>
      <c r="E1553" s="35" t="str">
        <f>IFERROR(IF('_energy_holiday'!C1553="Y",'_energy_holiday'!D1553, ""), "")</f>
        <v/>
      </c>
      <c r="F1553" s="85" t="str">
        <f>IF('_energy_holiday'!C1553="N",'_energy_holiday'!D1553, " ")</f>
        <v> </v>
      </c>
    </row>
    <row r="1554">
      <c r="A1554" s="31">
        <v>25.9</v>
      </c>
      <c r="B1554" s="27" t="str">
        <f>IF('_energy_holiday'!B1554="Y",'_energy_holiday'!D1554,"")</f>
        <v/>
      </c>
      <c r="C1554" s="30" t="str">
        <f>IF('_energy_holiday'!B1554="N",'_energy_holiday'!D1554, "")</f>
        <v/>
      </c>
      <c r="D1554" s="31">
        <v>25.9</v>
      </c>
      <c r="E1554" s="35" t="str">
        <f>IFERROR(IF('_energy_holiday'!C1554="Y",'_energy_holiday'!D1554, ""), "")</f>
        <v/>
      </c>
      <c r="F1554" s="85" t="str">
        <f>IF('_energy_holiday'!C1554="N",'_energy_holiday'!D1554, " ")</f>
        <v> </v>
      </c>
    </row>
    <row r="1555">
      <c r="A1555" s="31">
        <v>24.7</v>
      </c>
      <c r="B1555" s="27" t="str">
        <f>IF('_energy_holiday'!B1555="Y",'_energy_holiday'!D1555,"")</f>
        <v/>
      </c>
      <c r="C1555" s="30" t="str">
        <f>IF('_energy_holiday'!B1555="N",'_energy_holiday'!D1555, "")</f>
        <v/>
      </c>
      <c r="D1555" s="31">
        <v>24.7</v>
      </c>
      <c r="E1555" s="35" t="str">
        <f>IFERROR(IF('_energy_holiday'!C1555="Y",'_energy_holiday'!D1555, ""), "")</f>
        <v/>
      </c>
      <c r="F1555" s="85" t="str">
        <f>IF('_energy_holiday'!C1555="N",'_energy_holiday'!D1555, " ")</f>
        <v> </v>
      </c>
    </row>
    <row r="1556">
      <c r="A1556" s="31">
        <v>21.9</v>
      </c>
      <c r="B1556" s="27">
        <f>IF('_energy_holiday'!B1556="Y",'_energy_holiday'!D1556,"")</f>
        <v>113763.835</v>
      </c>
      <c r="C1556" s="30" t="str">
        <f>IF('_energy_holiday'!B1556="N",'_energy_holiday'!D1556, "")</f>
        <v/>
      </c>
      <c r="D1556" s="31">
        <v>21.9</v>
      </c>
      <c r="E1556" s="35" t="str">
        <f>IFERROR(IF('_energy_holiday'!C1556="Y",'_energy_holiday'!D1556, ""), "")</f>
        <v/>
      </c>
      <c r="F1556" s="85">
        <f>IF('_energy_holiday'!C1556="N",'_energy_holiday'!D1556, " ")</f>
        <v>113763.835</v>
      </c>
    </row>
    <row r="1557">
      <c r="A1557" s="31">
        <v>28.5</v>
      </c>
      <c r="B1557" s="27">
        <f>IF('_energy_holiday'!B1557="Y",'_energy_holiday'!D1557,"")</f>
        <v>111484.73</v>
      </c>
      <c r="C1557" s="30" t="str">
        <f>IF('_energy_holiday'!B1557="N",'_energy_holiday'!D1557, "")</f>
        <v/>
      </c>
      <c r="D1557" s="31">
        <v>28.5</v>
      </c>
      <c r="E1557" s="35" t="str">
        <f>IFERROR(IF('_energy_holiday'!C1557="Y",'_energy_holiday'!D1557, ""), "")</f>
        <v/>
      </c>
      <c r="F1557" s="85">
        <f>IF('_energy_holiday'!C1557="N",'_energy_holiday'!D1557, " ")</f>
        <v>111484.73</v>
      </c>
    </row>
    <row r="1558">
      <c r="A1558" s="31">
        <v>20.1</v>
      </c>
      <c r="B1558" s="27">
        <f>IF('_energy_holiday'!B1558="Y",'_energy_holiday'!D1558,"")</f>
        <v>102229.645</v>
      </c>
      <c r="C1558" s="30" t="str">
        <f>IF('_energy_holiday'!B1558="N",'_energy_holiday'!D1558, "")</f>
        <v/>
      </c>
      <c r="D1558" s="31">
        <v>20.1</v>
      </c>
      <c r="E1558" s="35" t="str">
        <f>IFERROR(IF('_energy_holiday'!C1558="Y",'_energy_holiday'!D1558, ""), "")</f>
        <v/>
      </c>
      <c r="F1558" s="85">
        <f>IF('_energy_holiday'!C1558="N",'_energy_holiday'!D1558, " ")</f>
        <v>102229.645</v>
      </c>
    </row>
    <row r="1559">
      <c r="A1559" s="31">
        <v>26.5</v>
      </c>
      <c r="B1559" s="27" t="str">
        <f>IF('_energy_holiday'!B1559="Y",'_energy_holiday'!D1559,"")</f>
        <v/>
      </c>
      <c r="C1559" s="37">
        <f>IF('_energy_holiday'!B1559="N",'_energy_holiday'!D1559, "")</f>
        <v>93590.425</v>
      </c>
      <c r="D1559" s="31">
        <v>26.5</v>
      </c>
      <c r="E1559" s="35" t="str">
        <f>IFERROR(IF('_energy_holiday'!C1559="Y",'_energy_holiday'!D1559, ""), "")</f>
        <v/>
      </c>
      <c r="F1559" s="85">
        <f>IF('_energy_holiday'!C1559="N",'_energy_holiday'!D1559, " ")</f>
        <v>93590.425</v>
      </c>
    </row>
    <row r="1560">
      <c r="A1560" s="31">
        <v>23.1</v>
      </c>
      <c r="B1560" s="27">
        <f>IF('_energy_holiday'!B1560="Y",'_energy_holiday'!D1560,"")</f>
        <v>108543.635</v>
      </c>
      <c r="C1560" s="30" t="str">
        <f>IF('_energy_holiday'!B1560="N",'_energy_holiday'!D1560, "")</f>
        <v/>
      </c>
      <c r="D1560" s="31">
        <v>23.1</v>
      </c>
      <c r="E1560" s="35" t="str">
        <f>IFERROR(IF('_energy_holiday'!C1560="Y",'_energy_holiday'!D1560, ""), "")</f>
        <v/>
      </c>
      <c r="F1560" s="85">
        <f>IF('_energy_holiday'!C1560="N",'_energy_holiday'!D1560, " ")</f>
        <v>108543.635</v>
      </c>
    </row>
    <row r="1561">
      <c r="A1561" s="31">
        <v>16.3</v>
      </c>
      <c r="B1561" s="27">
        <f>IF('_energy_holiday'!B1561="Y",'_energy_holiday'!D1561,"")</f>
        <v>111999.04</v>
      </c>
      <c r="C1561" s="30" t="str">
        <f>IF('_energy_holiday'!B1561="N",'_energy_holiday'!D1561, "")</f>
        <v/>
      </c>
      <c r="D1561" s="31">
        <v>16.3</v>
      </c>
      <c r="E1561" s="35" t="str">
        <f>IFERROR(IF('_energy_holiday'!C1561="Y",'_energy_holiday'!D1561, ""), "")</f>
        <v/>
      </c>
      <c r="F1561" s="85">
        <f>IF('_energy_holiday'!C1561="N",'_energy_holiday'!D1561, " ")</f>
        <v>111999.04</v>
      </c>
    </row>
    <row r="1562">
      <c r="A1562" s="31">
        <v>15.8</v>
      </c>
      <c r="B1562" s="27" t="str">
        <f>IF('_energy_holiday'!B1562="Y",'_energy_holiday'!D1562,"")</f>
        <v/>
      </c>
      <c r="C1562" s="37">
        <f>IF('_energy_holiday'!B1562="N",'_energy_holiday'!D1562, "")</f>
        <v>120858.98</v>
      </c>
      <c r="D1562" s="31">
        <v>15.8</v>
      </c>
      <c r="E1562" s="35" t="str">
        <f>IFERROR(IF('_energy_holiday'!C1562="Y",'_energy_holiday'!D1562, ""), "")</f>
        <v/>
      </c>
      <c r="F1562" s="85">
        <f>IF('_energy_holiday'!C1562="N",'_energy_holiday'!D1562, " ")</f>
        <v>120858.98</v>
      </c>
    </row>
    <row r="1563">
      <c r="A1563" s="31">
        <v>17.3</v>
      </c>
      <c r="B1563" s="27">
        <f>IF('_energy_holiday'!B1563="Y",'_energy_holiday'!D1563,"")</f>
        <v>116890.61</v>
      </c>
      <c r="C1563" s="30" t="str">
        <f>IF('_energy_holiday'!B1563="N",'_energy_holiday'!D1563, "")</f>
        <v/>
      </c>
      <c r="D1563" s="31">
        <v>17.3</v>
      </c>
      <c r="E1563" s="35" t="str">
        <f>IFERROR(IF('_energy_holiday'!C1563="Y",'_energy_holiday'!D1563, ""), "")</f>
        <v/>
      </c>
      <c r="F1563" s="85">
        <f>IF('_energy_holiday'!C1563="N",'_energy_holiday'!D1563, " ")</f>
        <v>116890.61</v>
      </c>
    </row>
    <row r="1564">
      <c r="A1564" s="31">
        <v>24.9</v>
      </c>
      <c r="B1564" s="27">
        <f>IF('_energy_holiday'!B1564="Y",'_energy_holiday'!D1564,"")</f>
        <v>114848.77</v>
      </c>
      <c r="C1564" s="30" t="str">
        <f>IF('_energy_holiday'!B1564="N",'_energy_holiday'!D1564, "")</f>
        <v/>
      </c>
      <c r="D1564" s="31">
        <v>24.9</v>
      </c>
      <c r="E1564" s="35" t="str">
        <f>IFERROR(IF('_energy_holiday'!C1564="Y",'_energy_holiday'!D1564, ""), "")</f>
        <v/>
      </c>
      <c r="F1564" s="85">
        <f>IF('_energy_holiday'!C1564="N",'_energy_holiday'!D1564, " ")</f>
        <v>114848.77</v>
      </c>
    </row>
    <row r="1565">
      <c r="A1565" s="31">
        <v>20.7</v>
      </c>
      <c r="B1565" s="27" t="str">
        <f>IF('_energy_holiday'!B1565="Y",'_energy_holiday'!D1565,"")</f>
        <v/>
      </c>
      <c r="C1565" s="37">
        <f>IF('_energy_holiday'!B1565="N",'_energy_holiday'!D1565, "")</f>
        <v>105963.555</v>
      </c>
      <c r="D1565" s="31">
        <v>20.7</v>
      </c>
      <c r="E1565" s="35" t="str">
        <f>IFERROR(IF('_energy_holiday'!C1565="Y",'_energy_holiday'!D1565, ""), "")</f>
        <v/>
      </c>
      <c r="F1565" s="85">
        <f>IF('_energy_holiday'!C1565="N",'_energy_holiday'!D1565, " ")</f>
        <v>105963.555</v>
      </c>
    </row>
    <row r="1566">
      <c r="A1566" s="31">
        <v>22.5</v>
      </c>
      <c r="B1566" s="27" t="str">
        <f>IF('_energy_holiday'!B1566="Y",'_energy_holiday'!D1566,"")</f>
        <v/>
      </c>
      <c r="C1566" s="37">
        <f>IF('_energy_holiday'!B1566="N",'_energy_holiday'!D1566, "")</f>
        <v>98680</v>
      </c>
      <c r="D1566" s="31">
        <v>22.5</v>
      </c>
      <c r="E1566" s="35" t="str">
        <f>IFERROR(IF('_energy_holiday'!C1566="Y",'_energy_holiday'!D1566, ""), "")</f>
        <v/>
      </c>
      <c r="F1566" s="85">
        <f>IF('_energy_holiday'!C1566="N",'_energy_holiday'!D1566, " ")</f>
        <v>98680</v>
      </c>
    </row>
    <row r="1567">
      <c r="A1567" s="31">
        <v>27.4</v>
      </c>
      <c r="B1567" s="27" t="str">
        <f>IF('_energy_holiday'!B1567="Y",'_energy_holiday'!D1567,"")</f>
        <v/>
      </c>
      <c r="C1567" s="37">
        <f>IF('_energy_holiday'!B1567="N",'_energy_holiday'!D1567, "")</f>
        <v>114194.955</v>
      </c>
      <c r="D1567" s="31">
        <v>27.4</v>
      </c>
      <c r="E1567" s="35" t="str">
        <f>IFERROR(IF('_energy_holiday'!C1567="Y",'_energy_holiday'!D1567, ""), "")</f>
        <v/>
      </c>
      <c r="F1567" s="85">
        <f>IF('_energy_holiday'!C1567="N",'_energy_holiday'!D1567, " ")</f>
        <v>114194.955</v>
      </c>
    </row>
    <row r="1568">
      <c r="A1568" s="31">
        <v>30.3</v>
      </c>
      <c r="B1568" s="27" t="str">
        <f>IF('_energy_holiday'!B1568="Y",'_energy_holiday'!D1568,"")</f>
        <v/>
      </c>
      <c r="C1568" s="37">
        <f>IF('_energy_holiday'!B1568="N",'_energy_holiday'!D1568, "")</f>
        <v>115392.875</v>
      </c>
      <c r="D1568" s="31">
        <v>30.3</v>
      </c>
      <c r="E1568" s="35" t="str">
        <f>IFERROR(IF('_energy_holiday'!C1568="Y",'_energy_holiday'!D1568, ""), "")</f>
        <v/>
      </c>
      <c r="F1568" s="85">
        <f>IF('_energy_holiday'!C1568="N",'_energy_holiday'!D1568, " ")</f>
        <v>115392.875</v>
      </c>
    </row>
    <row r="1569">
      <c r="A1569" s="31">
        <v>30.0</v>
      </c>
      <c r="B1569" s="27" t="str">
        <f>IF('_energy_holiday'!B1569="Y",'_energy_holiday'!D1569,"")</f>
        <v/>
      </c>
      <c r="C1569" s="37">
        <f>IF('_energy_holiday'!B1569="N",'_energy_holiday'!D1569, "")</f>
        <v>117281.13</v>
      </c>
      <c r="D1569" s="31">
        <v>30.0</v>
      </c>
      <c r="E1569" s="35" t="str">
        <f>IFERROR(IF('_energy_holiday'!C1569="Y",'_energy_holiday'!D1569, ""), "")</f>
        <v/>
      </c>
      <c r="F1569" s="85">
        <f>IF('_energy_holiday'!C1569="N",'_energy_holiday'!D1569, " ")</f>
        <v>117281.13</v>
      </c>
    </row>
    <row r="1570">
      <c r="A1570" s="31">
        <v>17.7</v>
      </c>
      <c r="B1570" s="27" t="str">
        <f>IF('_energy_holiday'!B1570="Y",'_energy_holiday'!D1570,"")</f>
        <v/>
      </c>
      <c r="C1570" s="37">
        <f>IF('_energy_holiday'!B1570="N",'_energy_holiday'!D1570, "")</f>
        <v>111360.065</v>
      </c>
      <c r="D1570" s="31">
        <v>17.7</v>
      </c>
      <c r="E1570" s="35" t="str">
        <f>IFERROR(IF('_energy_holiday'!C1570="Y",'_energy_holiday'!D1570, ""), "")</f>
        <v/>
      </c>
      <c r="F1570" s="85">
        <f>IF('_energy_holiday'!C1570="N",'_energy_holiday'!D1570, " ")</f>
        <v>111360.065</v>
      </c>
    </row>
    <row r="1571">
      <c r="A1571" s="31">
        <v>22.1</v>
      </c>
      <c r="B1571" s="27" t="str">
        <f>IF('_energy_holiday'!B1571="Y",'_energy_holiday'!D1571,"")</f>
        <v/>
      </c>
      <c r="C1571" s="37">
        <f>IF('_energy_holiday'!B1571="N",'_energy_holiday'!D1571, "")</f>
        <v>95967.405</v>
      </c>
      <c r="D1571" s="31">
        <v>22.1</v>
      </c>
      <c r="E1571" s="35">
        <f>IFERROR(IF('_energy_holiday'!C1571="Y",'_energy_holiday'!D1571, ""), "")</f>
        <v>95967.405</v>
      </c>
      <c r="F1571" s="85" t="str">
        <f>IF('_energy_holiday'!C1571="N",'_energy_holiday'!D1571, " ")</f>
        <v> </v>
      </c>
    </row>
    <row r="1572">
      <c r="A1572" s="31">
        <v>30.2</v>
      </c>
      <c r="B1572" s="27" t="str">
        <f>IF('_energy_holiday'!B1572="Y",'_energy_holiday'!D1572,"")</f>
        <v/>
      </c>
      <c r="C1572" s="37">
        <f>IF('_energy_holiday'!B1572="N",'_energy_holiday'!D1572, "")</f>
        <v>95654.36</v>
      </c>
      <c r="D1572" s="31">
        <v>30.2</v>
      </c>
      <c r="E1572" s="35">
        <f>IFERROR(IF('_energy_holiday'!C1572="Y",'_energy_holiday'!D1572, ""), "")</f>
        <v>95654.36</v>
      </c>
      <c r="F1572" s="85" t="str">
        <f>IF('_energy_holiday'!C1572="N",'_energy_holiday'!D1572, " ")</f>
        <v> </v>
      </c>
    </row>
    <row r="1573">
      <c r="A1573" s="31">
        <v>27.0</v>
      </c>
      <c r="B1573" s="27" t="str">
        <f>IF('_energy_holiday'!B1573="Y",'_energy_holiday'!D1573,"")</f>
        <v/>
      </c>
      <c r="C1573" s="37">
        <f>IF('_energy_holiday'!B1573="N",'_energy_holiday'!D1573, "")</f>
        <v>94810.665</v>
      </c>
      <c r="D1573" s="31">
        <v>27.0</v>
      </c>
      <c r="E1573" s="35">
        <f>IFERROR(IF('_energy_holiday'!C1573="Y",'_energy_holiday'!D1573, ""), "")</f>
        <v>94810.665</v>
      </c>
      <c r="F1573" s="85" t="str">
        <f>IF('_energy_holiday'!C1573="N",'_energy_holiday'!D1573, " ")</f>
        <v> </v>
      </c>
    </row>
    <row r="1574">
      <c r="A1574" s="31">
        <v>17.6</v>
      </c>
      <c r="B1574" s="27" t="str">
        <f>IF('_energy_holiday'!B1574="Y",'_energy_holiday'!D1574,"")</f>
        <v/>
      </c>
      <c r="C1574" s="37">
        <f>IF('_energy_holiday'!B1574="N",'_energy_holiday'!D1574, "")</f>
        <v>100246.51</v>
      </c>
      <c r="D1574" s="31">
        <v>17.6</v>
      </c>
      <c r="E1574" s="35">
        <f>IFERROR(IF('_energy_holiday'!C1574="Y",'_energy_holiday'!D1574, ""), "")</f>
        <v>100246.51</v>
      </c>
      <c r="F1574" s="85" t="str">
        <f>IF('_energy_holiday'!C1574="N",'_energy_holiday'!D1574, " ")</f>
        <v> </v>
      </c>
    </row>
    <row r="1575">
      <c r="A1575" s="31">
        <v>18.5</v>
      </c>
      <c r="B1575" s="27" t="str">
        <f>IF('_energy_holiday'!B1575="Y",'_energy_holiday'!D1575,"")</f>
        <v/>
      </c>
      <c r="C1575" s="37">
        <f>IF('_energy_holiday'!B1575="N",'_energy_holiday'!D1575, "")</f>
        <v>114240.885</v>
      </c>
      <c r="D1575" s="31">
        <v>18.5</v>
      </c>
      <c r="E1575" s="35" t="str">
        <f>IFERROR(IF('_energy_holiday'!C1575="Y",'_energy_holiday'!D1575, ""), "")</f>
        <v/>
      </c>
      <c r="F1575" s="85">
        <f>IF('_energy_holiday'!C1575="N",'_energy_holiday'!D1575, " ")</f>
        <v>114240.885</v>
      </c>
    </row>
    <row r="1576">
      <c r="A1576" s="31">
        <v>23.2</v>
      </c>
      <c r="B1576" s="27">
        <f>IF('_energy_holiday'!B1576="Y",'_energy_holiday'!D1576,"")</f>
        <v>113264.23</v>
      </c>
      <c r="C1576" s="30" t="str">
        <f>IF('_energy_holiday'!B1576="N",'_energy_holiday'!D1576, "")</f>
        <v/>
      </c>
      <c r="D1576" s="31">
        <v>23.2</v>
      </c>
      <c r="E1576" s="35" t="str">
        <f>IFERROR(IF('_energy_holiday'!C1576="Y",'_energy_holiday'!D1576, ""), "")</f>
        <v/>
      </c>
      <c r="F1576" s="85">
        <f>IF('_energy_holiday'!C1576="N",'_energy_holiday'!D1576, " ")</f>
        <v>113264.23</v>
      </c>
    </row>
    <row r="1577">
      <c r="A1577" s="31">
        <v>21.5</v>
      </c>
      <c r="B1577" s="27">
        <f>IF('_energy_holiday'!B1577="Y",'_energy_holiday'!D1577,"")</f>
        <v>98112.465</v>
      </c>
      <c r="C1577" s="30" t="str">
        <f>IF('_energy_holiday'!B1577="N",'_energy_holiday'!D1577, "")</f>
        <v/>
      </c>
      <c r="D1577" s="31">
        <v>21.5</v>
      </c>
      <c r="E1577" s="35">
        <f>IFERROR(IF('_energy_holiday'!C1577="Y",'_energy_holiday'!D1577, ""), "")</f>
        <v>98112.465</v>
      </c>
      <c r="F1577" s="85" t="str">
        <f>IF('_energy_holiday'!C1577="N",'_energy_holiday'!D1577, " ")</f>
        <v> </v>
      </c>
    </row>
    <row r="1578">
      <c r="A1578" s="31">
        <v>15.8</v>
      </c>
      <c r="B1578" s="27">
        <f>IF('_energy_holiday'!B1578="Y",'_energy_holiday'!D1578,"")</f>
        <v>107226.59</v>
      </c>
      <c r="C1578" s="30" t="str">
        <f>IF('_energy_holiday'!B1578="N",'_energy_holiday'!D1578, "")</f>
        <v/>
      </c>
      <c r="D1578" s="31">
        <v>15.8</v>
      </c>
      <c r="E1578" s="35" t="str">
        <f>IFERROR(IF('_energy_holiday'!C1578="Y",'_energy_holiday'!D1578, ""), "")</f>
        <v/>
      </c>
      <c r="F1578" s="85">
        <f>IF('_energy_holiday'!C1578="N",'_energy_holiday'!D1578, " ")</f>
        <v>107226.59</v>
      </c>
    </row>
    <row r="1579">
      <c r="A1579" s="31">
        <v>16.2</v>
      </c>
      <c r="B1579" s="27">
        <f>IF('_energy_holiday'!B1579="Y",'_energy_holiday'!D1579,"")</f>
        <v>105374.93</v>
      </c>
      <c r="C1579" s="30" t="str">
        <f>IF('_energy_holiday'!B1579="N",'_energy_holiday'!D1579, "")</f>
        <v/>
      </c>
      <c r="D1579" s="31">
        <v>16.2</v>
      </c>
      <c r="E1579" s="35" t="str">
        <f>IFERROR(IF('_energy_holiday'!C1579="Y",'_energy_holiday'!D1579, ""), "")</f>
        <v/>
      </c>
      <c r="F1579" s="85">
        <f>IF('_energy_holiday'!C1579="N",'_energy_holiday'!D1579, " ")</f>
        <v>105374.93</v>
      </c>
    </row>
    <row r="1580">
      <c r="A1580" s="31">
        <v>17.4</v>
      </c>
      <c r="B1580" s="27">
        <f>IF('_energy_holiday'!B1580="Y",'_energy_holiday'!D1580,"")</f>
        <v>101057.43</v>
      </c>
      <c r="C1580" s="30" t="str">
        <f>IF('_energy_holiday'!B1580="N",'_energy_holiday'!D1580, "")</f>
        <v/>
      </c>
      <c r="D1580" s="31">
        <v>17.4</v>
      </c>
      <c r="E1580" s="35" t="str">
        <f>IFERROR(IF('_energy_holiday'!C1580="Y",'_energy_holiday'!D1580, ""), "")</f>
        <v/>
      </c>
      <c r="F1580" s="85">
        <f>IF('_energy_holiday'!C1580="N",'_energy_holiday'!D1580, " ")</f>
        <v>101057.43</v>
      </c>
    </row>
    <row r="1581">
      <c r="A1581" s="31">
        <v>18.1</v>
      </c>
      <c r="B1581" s="27">
        <f>IF('_energy_holiday'!B1581="Y",'_energy_holiday'!D1581,"")</f>
        <v>118307.525</v>
      </c>
      <c r="C1581" s="30" t="str">
        <f>IF('_energy_holiday'!B1581="N",'_energy_holiday'!D1581, "")</f>
        <v/>
      </c>
      <c r="D1581" s="31">
        <v>18.1</v>
      </c>
      <c r="E1581" s="35" t="str">
        <f>IFERROR(IF('_energy_holiday'!C1581="Y",'_energy_holiday'!D1581, ""), "")</f>
        <v/>
      </c>
      <c r="F1581" s="85">
        <f>IF('_energy_holiday'!C1581="N",'_energy_holiday'!D1581, " ")</f>
        <v>118307.525</v>
      </c>
    </row>
    <row r="1582">
      <c r="A1582" s="31">
        <v>23.1</v>
      </c>
      <c r="B1582" s="27">
        <f>IF('_energy_holiday'!B1582="Y",'_energy_holiday'!D1582,"")</f>
        <v>110515.6</v>
      </c>
      <c r="C1582" s="30" t="str">
        <f>IF('_energy_holiday'!B1582="N",'_energy_holiday'!D1582, "")</f>
        <v/>
      </c>
      <c r="D1582" s="31">
        <v>23.1</v>
      </c>
      <c r="E1582" s="35" t="str">
        <f>IFERROR(IF('_energy_holiday'!C1582="Y",'_energy_holiday'!D1582, ""), "")</f>
        <v/>
      </c>
      <c r="F1582" s="85">
        <f>IF('_energy_holiday'!C1582="N",'_energy_holiday'!D1582, " ")</f>
        <v>110515.6</v>
      </c>
    </row>
    <row r="1583">
      <c r="A1583" s="31">
        <v>22.8</v>
      </c>
      <c r="B1583" s="27" t="str">
        <f>IF('_energy_holiday'!B1583="Y",'_energy_holiday'!D1583,"")</f>
        <v/>
      </c>
      <c r="C1583" s="30" t="str">
        <f>IF('_energy_holiday'!B1583="N",'_energy_holiday'!D1583, "")</f>
        <v/>
      </c>
      <c r="D1583" s="31">
        <v>22.8</v>
      </c>
      <c r="E1583" s="35" t="str">
        <f>IFERROR(IF('_energy_holiday'!C1583="Y",'_energy_holiday'!D1583, ""), "")</f>
        <v/>
      </c>
      <c r="F1583" s="85" t="str">
        <f>IF('_energy_holiday'!C1583="N",'_energy_holiday'!D1583, " ")</f>
        <v> </v>
      </c>
    </row>
    <row r="1584">
      <c r="A1584" s="31">
        <v>20.2</v>
      </c>
      <c r="B1584" s="27" t="str">
        <f>IF('_energy_holiday'!B1584="Y",'_energy_holiday'!D1584,"")</f>
        <v/>
      </c>
      <c r="C1584" s="30" t="str">
        <f>IF('_energy_holiday'!B1584="N",'_energy_holiday'!D1584, "")</f>
        <v/>
      </c>
      <c r="D1584" s="31">
        <v>20.2</v>
      </c>
      <c r="E1584" s="35" t="str">
        <f>IFERROR(IF('_energy_holiday'!C1584="Y",'_energy_holiday'!D1584, ""), "")</f>
        <v/>
      </c>
      <c r="F1584" s="85" t="str">
        <f>IF('_energy_holiday'!C1584="N",'_energy_holiday'!D1584, " ")</f>
        <v> </v>
      </c>
    </row>
    <row r="1585">
      <c r="A1585" s="31">
        <v>20.7</v>
      </c>
      <c r="B1585" s="27" t="str">
        <f>IF('_energy_holiday'!B1585="Y",'_energy_holiday'!D1585,"")</f>
        <v/>
      </c>
      <c r="C1585" s="30" t="str">
        <f>IF('_energy_holiday'!B1585="N",'_energy_holiday'!D1585, "")</f>
        <v/>
      </c>
      <c r="D1585" s="31">
        <v>20.7</v>
      </c>
      <c r="E1585" s="35" t="str">
        <f>IFERROR(IF('_energy_holiday'!C1585="Y",'_energy_holiday'!D1585, ""), "")</f>
        <v/>
      </c>
      <c r="F1585" s="85" t="str">
        <f>IF('_energy_holiday'!C1585="N",'_energy_holiday'!D1585, " ")</f>
        <v> </v>
      </c>
    </row>
    <row r="1586">
      <c r="A1586" s="31">
        <v>16.4</v>
      </c>
      <c r="B1586" s="27" t="str">
        <f>IF('_energy_holiday'!B1586="Y",'_energy_holiday'!D1586,"")</f>
        <v/>
      </c>
      <c r="C1586" s="30" t="str">
        <f>IF('_energy_holiday'!B1586="N",'_energy_holiday'!D1586, "")</f>
        <v/>
      </c>
      <c r="D1586" s="31">
        <v>16.4</v>
      </c>
      <c r="E1586" s="35" t="str">
        <f>IFERROR(IF('_energy_holiday'!C1586="Y",'_energy_holiday'!D1586, ""), "")</f>
        <v/>
      </c>
      <c r="F1586" s="85" t="str">
        <f>IF('_energy_holiday'!C1586="N",'_energy_holiday'!D1586, " ")</f>
        <v> </v>
      </c>
    </row>
    <row r="1587">
      <c r="A1587" s="31">
        <v>16.3</v>
      </c>
      <c r="B1587" s="27">
        <f>IF('_energy_holiday'!B1587="Y",'_energy_holiday'!D1587,"")</f>
        <v>104770.705</v>
      </c>
      <c r="C1587" s="30" t="str">
        <f>IF('_energy_holiday'!B1587="N",'_energy_holiday'!D1587, "")</f>
        <v/>
      </c>
      <c r="D1587" s="31">
        <v>16.3</v>
      </c>
      <c r="E1587" s="35" t="str">
        <f>IFERROR(IF('_energy_holiday'!C1587="Y",'_energy_holiday'!D1587, ""), "")</f>
        <v/>
      </c>
      <c r="F1587" s="85">
        <f>IF('_energy_holiday'!C1587="N",'_energy_holiday'!D1587, " ")</f>
        <v>104770.705</v>
      </c>
    </row>
    <row r="1588">
      <c r="A1588" s="31">
        <v>16.7</v>
      </c>
      <c r="B1588" s="27">
        <f>IF('_energy_holiday'!B1588="Y",'_energy_holiday'!D1588,"")</f>
        <v>121535.485</v>
      </c>
      <c r="C1588" s="30" t="str">
        <f>IF('_energy_holiday'!B1588="N",'_energy_holiday'!D1588, "")</f>
        <v/>
      </c>
      <c r="D1588" s="31">
        <v>16.7</v>
      </c>
      <c r="E1588" s="35" t="str">
        <f>IFERROR(IF('_energy_holiday'!C1588="Y",'_energy_holiday'!D1588, ""), "")</f>
        <v/>
      </c>
      <c r="F1588" s="85">
        <f>IF('_energy_holiday'!C1588="N",'_energy_holiday'!D1588, " ")</f>
        <v>121535.485</v>
      </c>
    </row>
    <row r="1589">
      <c r="A1589" s="31">
        <v>18.7</v>
      </c>
      <c r="B1589" s="27" t="str">
        <f>IF('_energy_holiday'!B1589="Y",'_energy_holiday'!D1589,"")</f>
        <v/>
      </c>
      <c r="C1589" s="37">
        <f>IF('_energy_holiday'!B1589="N",'_energy_holiday'!D1589, "")</f>
        <v>116318.435</v>
      </c>
      <c r="D1589" s="31">
        <v>18.7</v>
      </c>
      <c r="E1589" s="35" t="str">
        <f>IFERROR(IF('_energy_holiday'!C1589="Y",'_energy_holiday'!D1589, ""), "")</f>
        <v/>
      </c>
      <c r="F1589" s="85">
        <f>IF('_energy_holiday'!C1589="N",'_energy_holiday'!D1589, " ")</f>
        <v>116318.435</v>
      </c>
    </row>
    <row r="1590">
      <c r="A1590" s="31">
        <v>17.4</v>
      </c>
      <c r="B1590" s="27">
        <f>IF('_energy_holiday'!B1590="Y",'_energy_holiday'!D1590,"")</f>
        <v>118801.84</v>
      </c>
      <c r="C1590" s="30" t="str">
        <f>IF('_energy_holiday'!B1590="N",'_energy_holiday'!D1590, "")</f>
        <v/>
      </c>
      <c r="D1590" s="31">
        <v>17.4</v>
      </c>
      <c r="E1590" s="35" t="str">
        <f>IFERROR(IF('_energy_holiday'!C1590="Y",'_energy_holiday'!D1590, ""), "")</f>
        <v/>
      </c>
      <c r="F1590" s="85">
        <f>IF('_energy_holiday'!C1590="N",'_energy_holiday'!D1590, " ")</f>
        <v>118801.84</v>
      </c>
    </row>
    <row r="1591">
      <c r="A1591" s="31">
        <v>16.2</v>
      </c>
      <c r="B1591" s="27">
        <f>IF('_energy_holiday'!B1591="Y",'_energy_holiday'!D1591,"")</f>
        <v>122003.335</v>
      </c>
      <c r="C1591" s="30" t="str">
        <f>IF('_energy_holiday'!B1591="N",'_energy_holiday'!D1591, "")</f>
        <v/>
      </c>
      <c r="D1591" s="31">
        <v>16.2</v>
      </c>
      <c r="E1591" s="35" t="str">
        <f>IFERROR(IF('_energy_holiday'!C1591="Y",'_energy_holiday'!D1591, ""), "")</f>
        <v/>
      </c>
      <c r="F1591" s="85">
        <f>IF('_energy_holiday'!C1591="N",'_energy_holiday'!D1591, " ")</f>
        <v>122003.335</v>
      </c>
    </row>
    <row r="1592">
      <c r="A1592" s="31">
        <v>14.2</v>
      </c>
      <c r="B1592" s="27" t="str">
        <f>IF('_energy_holiday'!B1592="Y",'_energy_holiday'!D1592,"")</f>
        <v/>
      </c>
      <c r="C1592" s="37">
        <f>IF('_energy_holiday'!B1592="N",'_energy_holiday'!D1592, "")</f>
        <v>123850.86</v>
      </c>
      <c r="D1592" s="31">
        <v>14.2</v>
      </c>
      <c r="E1592" s="35" t="str">
        <f>IFERROR(IF('_energy_holiday'!C1592="Y",'_energy_holiday'!D1592, ""), "")</f>
        <v/>
      </c>
      <c r="F1592" s="85">
        <f>IF('_energy_holiday'!C1592="N",'_energy_holiday'!D1592, " ")</f>
        <v>123850.86</v>
      </c>
    </row>
    <row r="1593">
      <c r="A1593" s="31">
        <v>16.4</v>
      </c>
      <c r="B1593" s="27">
        <f>IF('_energy_holiday'!B1593="Y",'_energy_holiday'!D1593,"")</f>
        <v>113186.735</v>
      </c>
      <c r="C1593" s="30" t="str">
        <f>IF('_energy_holiday'!B1593="N",'_energy_holiday'!D1593, "")</f>
        <v/>
      </c>
      <c r="D1593" s="31">
        <v>16.4</v>
      </c>
      <c r="E1593" s="35">
        <f>IFERROR(IF('_energy_holiday'!C1593="Y",'_energy_holiday'!D1593, ""), "")</f>
        <v>113186.735</v>
      </c>
      <c r="F1593" s="85" t="str">
        <f>IF('_energy_holiday'!C1593="N",'_energy_holiday'!D1593, " ")</f>
        <v> </v>
      </c>
    </row>
    <row r="1594">
      <c r="A1594" s="31">
        <v>17.7</v>
      </c>
      <c r="B1594" s="27">
        <f>IF('_energy_holiday'!B1594="Y",'_energy_holiday'!D1594,"")</f>
        <v>110416.88</v>
      </c>
      <c r="C1594" s="30" t="str">
        <f>IF('_energy_holiday'!B1594="N",'_energy_holiday'!D1594, "")</f>
        <v/>
      </c>
      <c r="D1594" s="31">
        <v>17.7</v>
      </c>
      <c r="E1594" s="35" t="str">
        <f>IFERROR(IF('_energy_holiday'!C1594="Y",'_energy_holiday'!D1594, ""), "")</f>
        <v/>
      </c>
      <c r="F1594" s="85">
        <f>IF('_energy_holiday'!C1594="N",'_energy_holiday'!D1594, " ")</f>
        <v>110416.88</v>
      </c>
    </row>
    <row r="1595">
      <c r="A1595" s="31">
        <v>18.1</v>
      </c>
      <c r="B1595" s="27">
        <f>IF('_energy_holiday'!B1595="Y",'_energy_holiday'!D1595,"")</f>
        <v>119598.605</v>
      </c>
      <c r="C1595" s="30" t="str">
        <f>IF('_energy_holiday'!B1595="N",'_energy_holiday'!D1595, "")</f>
        <v/>
      </c>
      <c r="D1595" s="31">
        <v>18.1</v>
      </c>
      <c r="E1595" s="35" t="str">
        <f>IFERROR(IF('_energy_holiday'!C1595="Y",'_energy_holiday'!D1595, ""), "")</f>
        <v/>
      </c>
      <c r="F1595" s="85">
        <f>IF('_energy_holiday'!C1595="N",'_energy_holiday'!D1595, " ")</f>
        <v>119598.605</v>
      </c>
    </row>
    <row r="1596">
      <c r="A1596" s="31">
        <v>20.2</v>
      </c>
      <c r="B1596" s="27">
        <f>IF('_energy_holiday'!B1596="Y",'_energy_holiday'!D1596,"")</f>
        <v>123005.31</v>
      </c>
      <c r="C1596" s="30" t="str">
        <f>IF('_energy_holiday'!B1596="N",'_energy_holiday'!D1596, "")</f>
        <v/>
      </c>
      <c r="D1596" s="31">
        <v>20.2</v>
      </c>
      <c r="E1596" s="35" t="str">
        <f>IFERROR(IF('_energy_holiday'!C1596="Y",'_energy_holiday'!D1596, ""), "")</f>
        <v/>
      </c>
      <c r="F1596" s="85">
        <f>IF('_energy_holiday'!C1596="N",'_energy_holiday'!D1596, " ")</f>
        <v>123005.31</v>
      </c>
    </row>
    <row r="1597">
      <c r="A1597" s="31">
        <v>15.8</v>
      </c>
      <c r="B1597" s="27">
        <f>IF('_energy_holiday'!B1597="Y",'_energy_holiday'!D1597,"")</f>
        <v>126264.775</v>
      </c>
      <c r="C1597" s="30" t="str">
        <f>IF('_energy_holiday'!B1597="N",'_energy_holiday'!D1597, "")</f>
        <v/>
      </c>
      <c r="D1597" s="31">
        <v>15.8</v>
      </c>
      <c r="E1597" s="35" t="str">
        <f>IFERROR(IF('_energy_holiday'!C1597="Y",'_energy_holiday'!D1597, ""), "")</f>
        <v/>
      </c>
      <c r="F1597" s="85">
        <f>IF('_energy_holiday'!C1597="N",'_energy_holiday'!D1597, " ")</f>
        <v>126264.775</v>
      </c>
    </row>
    <row r="1598">
      <c r="A1598" s="31">
        <v>16.1</v>
      </c>
      <c r="B1598" s="27">
        <f>IF('_energy_holiday'!B1598="Y",'_energy_holiday'!D1598,"")</f>
        <v>127389.485</v>
      </c>
      <c r="C1598" s="30" t="str">
        <f>IF('_energy_holiday'!B1598="N",'_energy_holiday'!D1598, "")</f>
        <v/>
      </c>
      <c r="D1598" s="31">
        <v>16.1</v>
      </c>
      <c r="E1598" s="35" t="str">
        <f>IFERROR(IF('_energy_holiday'!C1598="Y",'_energy_holiday'!D1598, ""), "")</f>
        <v/>
      </c>
      <c r="F1598" s="85">
        <f>IF('_energy_holiday'!C1598="N",'_energy_holiday'!D1598, " ")</f>
        <v>127389.485</v>
      </c>
    </row>
    <row r="1599">
      <c r="A1599" s="31">
        <v>18.6</v>
      </c>
      <c r="B1599" s="27">
        <f>IF('_energy_holiday'!B1599="Y",'_energy_holiday'!D1599,"")</f>
        <v>126934.24</v>
      </c>
      <c r="C1599" s="30" t="str">
        <f>IF('_energy_holiday'!B1599="N",'_energy_holiday'!D1599, "")</f>
        <v/>
      </c>
      <c r="D1599" s="31">
        <v>18.6</v>
      </c>
      <c r="E1599" s="35" t="str">
        <f>IFERROR(IF('_energy_holiday'!C1599="Y",'_energy_holiday'!D1599, ""), "")</f>
        <v/>
      </c>
      <c r="F1599" s="85">
        <f>IF('_energy_holiday'!C1599="N",'_energy_holiday'!D1599, " ")</f>
        <v>126934.24</v>
      </c>
    </row>
    <row r="1600">
      <c r="A1600" s="31">
        <v>21.5</v>
      </c>
      <c r="B1600" s="27">
        <f>IF('_energy_holiday'!B1600="Y",'_energy_holiday'!D1600,"")</f>
        <v>112990.635</v>
      </c>
      <c r="C1600" s="30" t="str">
        <f>IF('_energy_holiday'!B1600="N",'_energy_holiday'!D1600, "")</f>
        <v/>
      </c>
      <c r="D1600" s="31">
        <v>21.5</v>
      </c>
      <c r="E1600" s="35" t="str">
        <f>IFERROR(IF('_energy_holiday'!C1600="Y",'_energy_holiday'!D1600, ""), "")</f>
        <v/>
      </c>
      <c r="F1600" s="85">
        <f>IF('_energy_holiday'!C1600="N",'_energy_holiday'!D1600, " ")</f>
        <v>112990.635</v>
      </c>
    </row>
    <row r="1601">
      <c r="A1601" s="31">
        <v>21.8</v>
      </c>
      <c r="B1601" s="27">
        <f>IF('_energy_holiday'!B1601="Y",'_energy_holiday'!D1601,"")</f>
        <v>104054.85</v>
      </c>
      <c r="C1601" s="30" t="str">
        <f>IF('_energy_holiday'!B1601="N",'_energy_holiday'!D1601, "")</f>
        <v/>
      </c>
      <c r="D1601" s="31">
        <v>21.8</v>
      </c>
      <c r="E1601" s="35" t="str">
        <f>IFERROR(IF('_energy_holiday'!C1601="Y",'_energy_holiday'!D1601, ""), "")</f>
        <v/>
      </c>
      <c r="F1601" s="85">
        <f>IF('_energy_holiday'!C1601="N",'_energy_holiday'!D1601, " ")</f>
        <v>104054.85</v>
      </c>
    </row>
    <row r="1602">
      <c r="A1602" s="31">
        <v>19.6</v>
      </c>
      <c r="B1602" s="27">
        <f>IF('_energy_holiday'!B1602="Y",'_energy_holiday'!D1602,"")</f>
        <v>118733.42</v>
      </c>
      <c r="C1602" s="30" t="str">
        <f>IF('_energy_holiday'!B1602="N",'_energy_holiday'!D1602, "")</f>
        <v/>
      </c>
      <c r="D1602" s="31">
        <v>19.6</v>
      </c>
      <c r="E1602" s="35" t="str">
        <f>IFERROR(IF('_energy_holiday'!C1602="Y",'_energy_holiday'!D1602, ""), "")</f>
        <v/>
      </c>
      <c r="F1602" s="85">
        <f>IF('_energy_holiday'!C1602="N",'_energy_holiday'!D1602, " ")</f>
        <v>118733.42</v>
      </c>
    </row>
    <row r="1603">
      <c r="A1603" s="31">
        <v>20.4</v>
      </c>
      <c r="B1603" s="27">
        <f>IF('_energy_holiday'!B1603="Y",'_energy_holiday'!D1603,"")</f>
        <v>121766.77</v>
      </c>
      <c r="C1603" s="30" t="str">
        <f>IF('_energy_holiday'!B1603="N",'_energy_holiday'!D1603, "")</f>
        <v/>
      </c>
      <c r="D1603" s="31">
        <v>20.4</v>
      </c>
      <c r="E1603" s="35" t="str">
        <f>IFERROR(IF('_energy_holiday'!C1603="Y",'_energy_holiday'!D1603, ""), "")</f>
        <v/>
      </c>
      <c r="F1603" s="85">
        <f>IF('_energy_holiday'!C1603="N",'_energy_holiday'!D1603, " ")</f>
        <v>121766.77</v>
      </c>
    </row>
    <row r="1604">
      <c r="A1604" s="31">
        <v>22.3</v>
      </c>
      <c r="B1604" s="27">
        <f>IF('_energy_holiday'!B1604="Y",'_energy_holiday'!D1604,"")</f>
        <v>122015.59</v>
      </c>
      <c r="C1604" s="30" t="str">
        <f>IF('_energy_holiday'!B1604="N",'_energy_holiday'!D1604, "")</f>
        <v/>
      </c>
      <c r="D1604" s="31">
        <v>22.3</v>
      </c>
      <c r="E1604" s="35" t="str">
        <f>IFERROR(IF('_energy_holiday'!C1604="Y",'_energy_holiday'!D1604, ""), "")</f>
        <v/>
      </c>
      <c r="F1604" s="85">
        <f>IF('_energy_holiday'!C1604="N",'_energy_holiday'!D1604, " ")</f>
        <v>122015.59</v>
      </c>
    </row>
    <row r="1605">
      <c r="A1605" s="31">
        <v>21.3</v>
      </c>
      <c r="B1605" s="27">
        <f>IF('_energy_holiday'!B1605="Y",'_energy_holiday'!D1605,"")</f>
        <v>119118.11</v>
      </c>
      <c r="C1605" s="30" t="str">
        <f>IF('_energy_holiday'!B1605="N",'_energy_holiday'!D1605, "")</f>
        <v/>
      </c>
      <c r="D1605" s="31">
        <v>21.3</v>
      </c>
      <c r="E1605" s="35" t="str">
        <f>IFERROR(IF('_energy_holiday'!C1605="Y",'_energy_holiday'!D1605, ""), "")</f>
        <v/>
      </c>
      <c r="F1605" s="85">
        <f>IF('_energy_holiday'!C1605="N",'_energy_holiday'!D1605, " ")</f>
        <v>119118.11</v>
      </c>
    </row>
    <row r="1606">
      <c r="A1606" s="31">
        <v>20.2</v>
      </c>
      <c r="B1606" s="27">
        <f>IF('_energy_holiday'!B1606="Y",'_energy_holiday'!D1606,"")</f>
        <v>118924.765</v>
      </c>
      <c r="C1606" s="30" t="str">
        <f>IF('_energy_holiday'!B1606="N",'_energy_holiday'!D1606, "")</f>
        <v/>
      </c>
      <c r="D1606" s="31">
        <v>20.2</v>
      </c>
      <c r="E1606" s="35" t="str">
        <f>IFERROR(IF('_energy_holiday'!C1606="Y",'_energy_holiday'!D1606, ""), "")</f>
        <v/>
      </c>
      <c r="F1606" s="85">
        <f>IF('_energy_holiday'!C1606="N",'_energy_holiday'!D1606, " ")</f>
        <v>118924.765</v>
      </c>
    </row>
    <row r="1607">
      <c r="A1607" s="31">
        <v>19.8</v>
      </c>
      <c r="B1607" s="27">
        <f>IF('_energy_holiday'!B1607="Y",'_energy_holiday'!D1607,"")</f>
        <v>104949.95</v>
      </c>
      <c r="C1607" s="30" t="str">
        <f>IF('_energy_holiday'!B1607="N",'_energy_holiday'!D1607, "")</f>
        <v/>
      </c>
      <c r="D1607" s="31">
        <v>19.8</v>
      </c>
      <c r="E1607" s="35" t="str">
        <f>IFERROR(IF('_energy_holiday'!C1607="Y",'_energy_holiday'!D1607, ""), "")</f>
        <v/>
      </c>
      <c r="F1607" s="85">
        <f>IF('_energy_holiday'!C1607="N",'_energy_holiday'!D1607, " ")</f>
        <v>104949.95</v>
      </c>
    </row>
    <row r="1608">
      <c r="A1608" s="31">
        <v>15.1</v>
      </c>
      <c r="B1608" s="27">
        <f>IF('_energy_holiday'!B1608="Y",'_energy_holiday'!D1608,"")</f>
        <v>106153.43</v>
      </c>
      <c r="C1608" s="30" t="str">
        <f>IF('_energy_holiday'!B1608="N",'_energy_holiday'!D1608, "")</f>
        <v/>
      </c>
      <c r="D1608" s="31">
        <v>15.1</v>
      </c>
      <c r="E1608" s="35" t="str">
        <f>IFERROR(IF('_energy_holiday'!C1608="Y",'_energy_holiday'!D1608, ""), "")</f>
        <v/>
      </c>
      <c r="F1608" s="85">
        <f>IF('_energy_holiday'!C1608="N",'_energy_holiday'!D1608, " ")</f>
        <v>106153.43</v>
      </c>
    </row>
    <row r="1609">
      <c r="A1609" s="31">
        <v>14.0</v>
      </c>
      <c r="B1609" s="27">
        <f>IF('_energy_holiday'!B1609="Y",'_energy_holiday'!D1609,"")</f>
        <v>130229.295</v>
      </c>
      <c r="C1609" s="30" t="str">
        <f>IF('_energy_holiday'!B1609="N",'_energy_holiday'!D1609, "")</f>
        <v/>
      </c>
      <c r="D1609" s="31">
        <v>14.0</v>
      </c>
      <c r="E1609" s="35" t="str">
        <f>IFERROR(IF('_energy_holiday'!C1609="Y",'_energy_holiday'!D1609, ""), "")</f>
        <v/>
      </c>
      <c r="F1609" s="85">
        <f>IF('_energy_holiday'!C1609="N",'_energy_holiday'!D1609, " ")</f>
        <v>130229.295</v>
      </c>
    </row>
    <row r="1610">
      <c r="A1610" s="31">
        <v>15.7</v>
      </c>
      <c r="B1610" s="27">
        <f>IF('_energy_holiday'!B1610="Y",'_energy_holiday'!D1610,"")</f>
        <v>133799.655</v>
      </c>
      <c r="C1610" s="30" t="str">
        <f>IF('_energy_holiday'!B1610="N",'_energy_holiday'!D1610, "")</f>
        <v/>
      </c>
      <c r="D1610" s="31">
        <v>15.7</v>
      </c>
      <c r="E1610" s="35" t="str">
        <f>IFERROR(IF('_energy_holiday'!C1610="Y",'_energy_holiday'!D1610, ""), "")</f>
        <v/>
      </c>
      <c r="F1610" s="85">
        <f>IF('_energy_holiday'!C1610="N",'_energy_holiday'!D1610, " ")</f>
        <v>133799.655</v>
      </c>
    </row>
    <row r="1611">
      <c r="A1611" s="31">
        <v>10.6</v>
      </c>
      <c r="B1611" s="27">
        <f>IF('_energy_holiday'!B1611="Y",'_energy_holiday'!D1611,"")</f>
        <v>136301.49</v>
      </c>
      <c r="C1611" s="30" t="str">
        <f>IF('_energy_holiday'!B1611="N",'_energy_holiday'!D1611, "")</f>
        <v/>
      </c>
      <c r="D1611" s="31">
        <v>10.6</v>
      </c>
      <c r="E1611" s="35" t="str">
        <f>IFERROR(IF('_energy_holiday'!C1611="Y",'_energy_holiday'!D1611, ""), "")</f>
        <v/>
      </c>
      <c r="F1611" s="85">
        <f>IF('_energy_holiday'!C1611="N",'_energy_holiday'!D1611, " ")</f>
        <v>136301.49</v>
      </c>
    </row>
    <row r="1612">
      <c r="A1612" s="31">
        <v>13.3</v>
      </c>
      <c r="B1612" s="27">
        <f>IF('_energy_holiday'!B1612="Y",'_energy_holiday'!D1612,"")</f>
        <v>138857.135</v>
      </c>
      <c r="C1612" s="30" t="str">
        <f>IF('_energy_holiday'!B1612="N",'_energy_holiday'!D1612, "")</f>
        <v/>
      </c>
      <c r="D1612" s="31">
        <v>13.3</v>
      </c>
      <c r="E1612" s="35" t="str">
        <f>IFERROR(IF('_energy_holiday'!C1612="Y",'_energy_holiday'!D1612, ""), "")</f>
        <v/>
      </c>
      <c r="F1612" s="85">
        <f>IF('_energy_holiday'!C1612="N",'_energy_holiday'!D1612, " ")</f>
        <v>138857.135</v>
      </c>
    </row>
    <row r="1613">
      <c r="A1613" s="31">
        <v>14.3</v>
      </c>
      <c r="B1613" s="27">
        <f>IF('_energy_holiday'!B1613="Y",'_energy_holiday'!D1613,"")</f>
        <v>133869.14</v>
      </c>
      <c r="C1613" s="30" t="str">
        <f>IF('_energy_holiday'!B1613="N",'_energy_holiday'!D1613, "")</f>
        <v/>
      </c>
      <c r="D1613" s="31">
        <v>14.3</v>
      </c>
      <c r="E1613" s="35" t="str">
        <f>IFERROR(IF('_energy_holiday'!C1613="Y",'_energy_holiday'!D1613, ""), "")</f>
        <v/>
      </c>
      <c r="F1613" s="85">
        <f>IF('_energy_holiday'!C1613="N",'_energy_holiday'!D1613, " ")</f>
        <v>133869.14</v>
      </c>
    </row>
    <row r="1614">
      <c r="A1614" s="31">
        <v>14.6</v>
      </c>
      <c r="B1614" s="27" t="str">
        <f>IF('_energy_holiday'!B1614="Y",'_energy_holiday'!D1614,"")</f>
        <v/>
      </c>
      <c r="C1614" s="30" t="str">
        <f>IF('_energy_holiday'!B1614="N",'_energy_holiday'!D1614, "")</f>
        <v/>
      </c>
      <c r="D1614" s="31">
        <v>14.6</v>
      </c>
      <c r="E1614" s="35" t="str">
        <f>IFERROR(IF('_energy_holiday'!C1614="Y",'_energy_holiday'!D1614, ""), "")</f>
        <v/>
      </c>
      <c r="F1614" s="85" t="str">
        <f>IF('_energy_holiday'!C1614="N",'_energy_holiday'!D1614, " ")</f>
        <v> </v>
      </c>
    </row>
    <row r="1615">
      <c r="A1615" s="31">
        <v>14.5</v>
      </c>
      <c r="B1615" s="27" t="str">
        <f>IF('_energy_holiday'!B1615="Y",'_energy_holiday'!D1615,"")</f>
        <v/>
      </c>
      <c r="C1615" s="30" t="str">
        <f>IF('_energy_holiday'!B1615="N",'_energy_holiday'!D1615, "")</f>
        <v/>
      </c>
      <c r="D1615" s="31">
        <v>14.5</v>
      </c>
      <c r="E1615" s="35" t="str">
        <f>IFERROR(IF('_energy_holiday'!C1615="Y",'_energy_holiday'!D1615, ""), "")</f>
        <v/>
      </c>
      <c r="F1615" s="85" t="str">
        <f>IF('_energy_holiday'!C1615="N",'_energy_holiday'!D1615, " ")</f>
        <v> </v>
      </c>
    </row>
    <row r="1616">
      <c r="A1616" s="31">
        <v>12.0</v>
      </c>
      <c r="B1616" s="27" t="str">
        <f>IF('_energy_holiday'!B1616="Y",'_energy_holiday'!D1616,"")</f>
        <v/>
      </c>
      <c r="C1616" s="30" t="str">
        <f>IF('_energy_holiday'!B1616="N",'_energy_holiday'!D1616, "")</f>
        <v/>
      </c>
      <c r="D1616" s="31">
        <v>12.0</v>
      </c>
      <c r="E1616" s="35" t="str">
        <f>IFERROR(IF('_energy_holiday'!C1616="Y",'_energy_holiday'!D1616, ""), "")</f>
        <v/>
      </c>
      <c r="F1616" s="85" t="str">
        <f>IF('_energy_holiday'!C1616="N",'_energy_holiday'!D1616, " ")</f>
        <v> </v>
      </c>
    </row>
    <row r="1617">
      <c r="A1617" s="31">
        <v>12.9</v>
      </c>
      <c r="B1617" s="27" t="str">
        <f>IF('_energy_holiday'!B1617="Y",'_energy_holiday'!D1617,"")</f>
        <v/>
      </c>
      <c r="C1617" s="30" t="str">
        <f>IF('_energy_holiday'!B1617="N",'_energy_holiday'!D1617, "")</f>
        <v/>
      </c>
      <c r="D1617" s="31">
        <v>12.9</v>
      </c>
      <c r="E1617" s="35" t="str">
        <f>IFERROR(IF('_energy_holiday'!C1617="Y",'_energy_holiday'!D1617, ""), "")</f>
        <v/>
      </c>
      <c r="F1617" s="85" t="str">
        <f>IF('_energy_holiday'!C1617="N",'_energy_holiday'!D1617, " ")</f>
        <v> </v>
      </c>
    </row>
    <row r="1618">
      <c r="A1618" s="31">
        <v>13.0</v>
      </c>
      <c r="B1618" s="27" t="str">
        <f>IF('_energy_holiday'!B1618="Y",'_energy_holiday'!D1618,"")</f>
        <v/>
      </c>
      <c r="C1618" s="30" t="str">
        <f>IF('_energy_holiday'!B1618="N",'_energy_holiday'!D1618, "")</f>
        <v/>
      </c>
      <c r="D1618" s="31">
        <v>13.0</v>
      </c>
      <c r="E1618" s="35" t="str">
        <f>IFERROR(IF('_energy_holiday'!C1618="Y",'_energy_holiday'!D1618, ""), "")</f>
        <v/>
      </c>
      <c r="F1618" s="85" t="str">
        <f>IF('_energy_holiday'!C1618="N",'_energy_holiday'!D1618, " ")</f>
        <v> </v>
      </c>
    </row>
    <row r="1619">
      <c r="A1619" s="31">
        <v>14.8</v>
      </c>
      <c r="B1619" s="27">
        <f>IF('_energy_holiday'!B1619="Y",'_energy_holiday'!D1619,"")</f>
        <v>134971.775</v>
      </c>
      <c r="C1619" s="30" t="str">
        <f>IF('_energy_holiday'!B1619="N",'_energy_holiday'!D1619, "")</f>
        <v/>
      </c>
      <c r="D1619" s="31">
        <v>14.8</v>
      </c>
      <c r="E1619" s="35" t="str">
        <f>IFERROR(IF('_energy_holiday'!C1619="Y",'_energy_holiday'!D1619, ""), "")</f>
        <v/>
      </c>
      <c r="F1619" s="85">
        <f>IF('_energy_holiday'!C1619="N",'_energy_holiday'!D1619, " ")</f>
        <v>134971.775</v>
      </c>
    </row>
    <row r="1620">
      <c r="A1620" s="31">
        <v>16.6</v>
      </c>
      <c r="B1620" s="27" t="str">
        <f>IF('_energy_holiday'!B1620="Y",'_energy_holiday'!D1620,"")</f>
        <v/>
      </c>
      <c r="C1620" s="37">
        <f>IF('_energy_holiday'!B1620="N",'_energy_holiday'!D1620, "")</f>
        <v>132003.44</v>
      </c>
      <c r="D1620" s="31">
        <v>16.6</v>
      </c>
      <c r="E1620" s="35" t="str">
        <f>IFERROR(IF('_energy_holiday'!C1620="Y",'_energy_holiday'!D1620, ""), "")</f>
        <v/>
      </c>
      <c r="F1620" s="85">
        <f>IF('_energy_holiday'!C1620="N",'_energy_holiday'!D1620, " ")</f>
        <v>132003.44</v>
      </c>
    </row>
    <row r="1621">
      <c r="A1621" s="31">
        <v>18.7</v>
      </c>
      <c r="B1621" s="27">
        <f>IF('_energy_holiday'!B1621="Y",'_energy_holiday'!D1621,"")</f>
        <v>117243.63</v>
      </c>
      <c r="C1621" s="30" t="str">
        <f>IF('_energy_holiday'!B1621="N",'_energy_holiday'!D1621, "")</f>
        <v/>
      </c>
      <c r="D1621" s="31">
        <v>18.7</v>
      </c>
      <c r="E1621" s="35" t="str">
        <f>IFERROR(IF('_energy_holiday'!C1621="Y",'_energy_holiday'!D1621, ""), "")</f>
        <v/>
      </c>
      <c r="F1621" s="85">
        <f>IF('_energy_holiday'!C1621="N",'_energy_holiday'!D1621, " ")</f>
        <v>117243.63</v>
      </c>
    </row>
    <row r="1622">
      <c r="A1622" s="31">
        <v>18.0</v>
      </c>
      <c r="B1622" s="27">
        <f>IF('_energy_holiday'!B1622="Y",'_energy_holiday'!D1622,"")</f>
        <v>110669.42</v>
      </c>
      <c r="C1622" s="30" t="str">
        <f>IF('_energy_holiday'!B1622="N",'_energy_holiday'!D1622, "")</f>
        <v/>
      </c>
      <c r="D1622" s="31">
        <v>18.0</v>
      </c>
      <c r="E1622" s="35" t="str">
        <f>IFERROR(IF('_energy_holiday'!C1622="Y",'_energy_holiday'!D1622, ""), "")</f>
        <v/>
      </c>
      <c r="F1622" s="85">
        <f>IF('_energy_holiday'!C1622="N",'_energy_holiday'!D1622, " ")</f>
        <v>110669.42</v>
      </c>
    </row>
    <row r="1623">
      <c r="A1623" s="31">
        <v>19.2</v>
      </c>
      <c r="B1623" s="27" t="str">
        <f>IF('_energy_holiday'!B1623="Y",'_energy_holiday'!D1623,"")</f>
        <v/>
      </c>
      <c r="C1623" s="37">
        <f>IF('_energy_holiday'!B1623="N",'_energy_holiday'!D1623, "")</f>
        <v>108133.03</v>
      </c>
      <c r="D1623" s="31">
        <v>19.2</v>
      </c>
      <c r="E1623" s="35" t="str">
        <f>IFERROR(IF('_energy_holiday'!C1623="Y",'_energy_holiday'!D1623, ""), "")</f>
        <v/>
      </c>
      <c r="F1623" s="85">
        <f>IF('_energy_holiday'!C1623="N",'_energy_holiday'!D1623, " ")</f>
        <v>108133.03</v>
      </c>
    </row>
    <row r="1624">
      <c r="A1624" s="31">
        <v>17.9</v>
      </c>
      <c r="B1624" s="27">
        <f>IF('_energy_holiday'!B1624="Y",'_energy_holiday'!D1624,"")</f>
        <v>122760.92</v>
      </c>
      <c r="C1624" s="30" t="str">
        <f>IF('_energy_holiday'!B1624="N",'_energy_holiday'!D1624, "")</f>
        <v/>
      </c>
      <c r="D1624" s="31">
        <v>17.9</v>
      </c>
      <c r="E1624" s="35" t="str">
        <f>IFERROR(IF('_energy_holiday'!C1624="Y",'_energy_holiday'!D1624, ""), "")</f>
        <v/>
      </c>
      <c r="F1624" s="85">
        <f>IF('_energy_holiday'!C1624="N",'_energy_holiday'!D1624, " ")</f>
        <v>122760.92</v>
      </c>
    </row>
    <row r="1625">
      <c r="A1625" s="31">
        <v>16.5</v>
      </c>
      <c r="B1625" s="27">
        <f>IF('_energy_holiday'!B1625="Y",'_energy_holiday'!D1625,"")</f>
        <v>128127.75</v>
      </c>
      <c r="C1625" s="30" t="str">
        <f>IF('_energy_holiday'!B1625="N",'_energy_holiday'!D1625, "")</f>
        <v/>
      </c>
      <c r="D1625" s="31">
        <v>16.5</v>
      </c>
      <c r="E1625" s="35" t="str">
        <f>IFERROR(IF('_energy_holiday'!C1625="Y",'_energy_holiday'!D1625, ""), "")</f>
        <v/>
      </c>
      <c r="F1625" s="85">
        <f>IF('_energy_holiday'!C1625="N",'_energy_holiday'!D1625, " ")</f>
        <v>128127.75</v>
      </c>
    </row>
    <row r="1626">
      <c r="A1626" s="31">
        <v>17.4</v>
      </c>
      <c r="B1626" s="27">
        <f>IF('_energy_holiday'!B1626="Y",'_energy_holiday'!D1626,"")</f>
        <v>128535.19</v>
      </c>
      <c r="C1626" s="30" t="str">
        <f>IF('_energy_holiday'!B1626="N",'_energy_holiday'!D1626, "")</f>
        <v/>
      </c>
      <c r="D1626" s="31">
        <v>17.4</v>
      </c>
      <c r="E1626" s="35" t="str">
        <f>IFERROR(IF('_energy_holiday'!C1626="Y",'_energy_holiday'!D1626, ""), "")</f>
        <v/>
      </c>
      <c r="F1626" s="85">
        <f>IF('_energy_holiday'!C1626="N",'_energy_holiday'!D1626, " ")</f>
        <v>128535.19</v>
      </c>
    </row>
    <row r="1627">
      <c r="A1627" s="31">
        <v>17.3</v>
      </c>
      <c r="B1627" s="27">
        <f>IF('_energy_holiday'!B1627="Y",'_energy_holiday'!D1627,"")</f>
        <v>128153.195</v>
      </c>
      <c r="C1627" s="30" t="str">
        <f>IF('_energy_holiday'!B1627="N",'_energy_holiday'!D1627, "")</f>
        <v/>
      </c>
      <c r="D1627" s="31">
        <v>17.3</v>
      </c>
      <c r="E1627" s="35" t="str">
        <f>IFERROR(IF('_energy_holiday'!C1627="Y",'_energy_holiday'!D1627, ""), "")</f>
        <v/>
      </c>
      <c r="F1627" s="85">
        <f>IF('_energy_holiday'!C1627="N",'_energy_holiday'!D1627, " ")</f>
        <v>128153.195</v>
      </c>
    </row>
    <row r="1628">
      <c r="A1628" s="31">
        <v>15.2</v>
      </c>
      <c r="B1628" s="27">
        <f>IF('_energy_holiday'!B1628="Y",'_energy_holiday'!D1628,"")</f>
        <v>121097.845</v>
      </c>
      <c r="C1628" s="30" t="str">
        <f>IF('_energy_holiday'!B1628="N",'_energy_holiday'!D1628, "")</f>
        <v/>
      </c>
      <c r="D1628" s="31">
        <v>15.2</v>
      </c>
      <c r="E1628" s="35" t="str">
        <f>IFERROR(IF('_energy_holiday'!C1628="Y",'_energy_holiday'!D1628, ""), "")</f>
        <v/>
      </c>
      <c r="F1628" s="85">
        <f>IF('_energy_holiday'!C1628="N",'_energy_holiday'!D1628, " ")</f>
        <v>121097.845</v>
      </c>
    </row>
    <row r="1629">
      <c r="A1629" s="31">
        <v>16.7</v>
      </c>
      <c r="B1629" s="27">
        <f>IF('_energy_holiday'!B1629="Y",'_energy_holiday'!D1629,"")</f>
        <v>116811.39</v>
      </c>
      <c r="C1629" s="30" t="str">
        <f>IF('_energy_holiday'!B1629="N",'_energy_holiday'!D1629, "")</f>
        <v/>
      </c>
      <c r="D1629" s="31">
        <v>16.7</v>
      </c>
      <c r="E1629" s="35" t="str">
        <f>IFERROR(IF('_energy_holiday'!C1629="Y",'_energy_holiday'!D1629, ""), "")</f>
        <v/>
      </c>
      <c r="F1629" s="85">
        <f>IF('_energy_holiday'!C1629="N",'_energy_holiday'!D1629, " ")</f>
        <v>116811.39</v>
      </c>
    </row>
    <row r="1630">
      <c r="A1630" s="31">
        <v>17.9</v>
      </c>
      <c r="B1630" s="27">
        <f>IF('_energy_holiday'!B1630="Y",'_energy_holiday'!D1630,"")</f>
        <v>129972.915</v>
      </c>
      <c r="C1630" s="30" t="str">
        <f>IF('_energy_holiday'!B1630="N",'_energy_holiday'!D1630, "")</f>
        <v/>
      </c>
      <c r="D1630" s="31">
        <v>17.9</v>
      </c>
      <c r="E1630" s="35" t="str">
        <f>IFERROR(IF('_energy_holiday'!C1630="Y",'_energy_holiday'!D1630, ""), "")</f>
        <v/>
      </c>
      <c r="F1630" s="85">
        <f>IF('_energy_holiday'!C1630="N",'_energy_holiday'!D1630, " ")</f>
        <v>129972.915</v>
      </c>
    </row>
    <row r="1631">
      <c r="A1631" s="31">
        <v>13.7</v>
      </c>
      <c r="B1631" s="27">
        <f>IF('_energy_holiday'!B1631="Y",'_energy_holiday'!D1631,"")</f>
        <v>137922.22</v>
      </c>
      <c r="C1631" s="30" t="str">
        <f>IF('_energy_holiday'!B1631="N",'_energy_holiday'!D1631, "")</f>
        <v/>
      </c>
      <c r="D1631" s="31">
        <v>13.7</v>
      </c>
      <c r="E1631" s="35" t="str">
        <f>IFERROR(IF('_energy_holiday'!C1631="Y",'_energy_holiday'!D1631, ""), "")</f>
        <v/>
      </c>
      <c r="F1631" s="85">
        <f>IF('_energy_holiday'!C1631="N",'_energy_holiday'!D1631, " ")</f>
        <v>137922.22</v>
      </c>
    </row>
    <row r="1632">
      <c r="A1632" s="31">
        <v>11.9</v>
      </c>
      <c r="B1632" s="27">
        <f>IF('_energy_holiday'!B1632="Y",'_energy_holiday'!D1632,"")</f>
        <v>144737.12</v>
      </c>
      <c r="C1632" s="30" t="str">
        <f>IF('_energy_holiday'!B1632="N",'_energy_holiday'!D1632, "")</f>
        <v/>
      </c>
      <c r="D1632" s="31">
        <v>11.9</v>
      </c>
      <c r="E1632" s="35" t="str">
        <f>IFERROR(IF('_energy_holiday'!C1632="Y",'_energy_holiday'!D1632, ""), "")</f>
        <v/>
      </c>
      <c r="F1632" s="85">
        <f>IF('_energy_holiday'!C1632="N",'_energy_holiday'!D1632, " ")</f>
        <v>144737.12</v>
      </c>
    </row>
    <row r="1633">
      <c r="A1633" s="31">
        <v>11.3</v>
      </c>
      <c r="B1633" s="27">
        <f>IF('_energy_holiday'!B1633="Y",'_energy_holiday'!D1633,"")</f>
        <v>148609.595</v>
      </c>
      <c r="C1633" s="30" t="str">
        <f>IF('_energy_holiday'!B1633="N",'_energy_holiday'!D1633, "")</f>
        <v/>
      </c>
      <c r="D1633" s="31">
        <v>11.3</v>
      </c>
      <c r="E1633" s="35" t="str">
        <f>IFERROR(IF('_energy_holiday'!C1633="Y",'_energy_holiday'!D1633, ""), "")</f>
        <v/>
      </c>
      <c r="F1633" s="85">
        <f>IF('_energy_holiday'!C1633="N",'_energy_holiday'!D1633, " ")</f>
        <v>148609.595</v>
      </c>
    </row>
    <row r="1634">
      <c r="A1634" s="31">
        <v>12.6</v>
      </c>
      <c r="B1634" s="27">
        <f>IF('_energy_holiday'!B1634="Y",'_energy_holiday'!D1634,"")</f>
        <v>144504.33</v>
      </c>
      <c r="C1634" s="30" t="str">
        <f>IF('_energy_holiday'!B1634="N",'_energy_holiday'!D1634, "")</f>
        <v/>
      </c>
      <c r="D1634" s="31">
        <v>12.6</v>
      </c>
      <c r="E1634" s="35" t="str">
        <f>IFERROR(IF('_energy_holiday'!C1634="Y",'_energy_holiday'!D1634, ""), "")</f>
        <v/>
      </c>
      <c r="F1634" s="85">
        <f>IF('_energy_holiday'!C1634="N",'_energy_holiday'!D1634, " ")</f>
        <v>144504.33</v>
      </c>
    </row>
    <row r="1635">
      <c r="A1635" s="31">
        <v>11.8</v>
      </c>
      <c r="B1635" s="27">
        <f>IF('_energy_holiday'!B1635="Y",'_energy_holiday'!D1635,"")</f>
        <v>132829.29</v>
      </c>
      <c r="C1635" s="30" t="str">
        <f>IF('_energy_holiday'!B1635="N",'_energy_holiday'!D1635, "")</f>
        <v/>
      </c>
      <c r="D1635" s="31">
        <v>11.8</v>
      </c>
      <c r="E1635" s="35" t="str">
        <f>IFERROR(IF('_energy_holiday'!C1635="Y",'_energy_holiday'!D1635, ""), "")</f>
        <v/>
      </c>
      <c r="F1635" s="85">
        <f>IF('_energy_holiday'!C1635="N",'_energy_holiday'!D1635, " ")</f>
        <v>132829.29</v>
      </c>
    </row>
    <row r="1636">
      <c r="A1636" s="31">
        <v>9.6</v>
      </c>
      <c r="B1636" s="27">
        <f>IF('_energy_holiday'!B1636="Y",'_energy_holiday'!D1636,"")</f>
        <v>133525.32</v>
      </c>
      <c r="C1636" s="30" t="str">
        <f>IF('_energy_holiday'!B1636="N",'_energy_holiday'!D1636, "")</f>
        <v/>
      </c>
      <c r="D1636" s="31">
        <v>9.6</v>
      </c>
      <c r="E1636" s="35" t="str">
        <f>IFERROR(IF('_energy_holiday'!C1636="Y",'_energy_holiday'!D1636, ""), "")</f>
        <v/>
      </c>
      <c r="F1636" s="85">
        <f>IF('_energy_holiday'!C1636="N",'_energy_holiday'!D1636, " ")</f>
        <v>133525.32</v>
      </c>
    </row>
    <row r="1637">
      <c r="A1637" s="31">
        <v>16.0</v>
      </c>
      <c r="B1637" s="27">
        <f>IF('_energy_holiday'!B1637="Y",'_energy_holiday'!D1637,"")</f>
        <v>146856.8</v>
      </c>
      <c r="C1637" s="30" t="str">
        <f>IF('_energy_holiday'!B1637="N",'_energy_holiday'!D1637, "")</f>
        <v/>
      </c>
      <c r="D1637" s="31">
        <v>16.0</v>
      </c>
      <c r="E1637" s="35" t="str">
        <f>IFERROR(IF('_energy_holiday'!C1637="Y",'_energy_holiday'!D1637, ""), "")</f>
        <v/>
      </c>
      <c r="F1637" s="85">
        <f>IF('_energy_holiday'!C1637="N",'_energy_holiday'!D1637, " ")</f>
        <v>146856.8</v>
      </c>
    </row>
    <row r="1638">
      <c r="A1638" s="31">
        <v>17.0</v>
      </c>
      <c r="B1638" s="27">
        <f>IF('_energy_holiday'!B1638="Y",'_energy_holiday'!D1638,"")</f>
        <v>145807.25</v>
      </c>
      <c r="C1638" s="30" t="str">
        <f>IF('_energy_holiday'!B1638="N",'_energy_holiday'!D1638, "")</f>
        <v/>
      </c>
      <c r="D1638" s="31">
        <v>17.0</v>
      </c>
      <c r="E1638" s="35" t="str">
        <f>IFERROR(IF('_energy_holiday'!C1638="Y",'_energy_holiday'!D1638, ""), "")</f>
        <v/>
      </c>
      <c r="F1638" s="85">
        <f>IF('_energy_holiday'!C1638="N",'_energy_holiday'!D1638, " ")</f>
        <v>145807.25</v>
      </c>
    </row>
    <row r="1639">
      <c r="A1639" s="31">
        <v>18.0</v>
      </c>
      <c r="B1639" s="27">
        <f>IF('_energy_holiday'!B1639="Y",'_energy_holiday'!D1639,"")</f>
        <v>139351.56</v>
      </c>
      <c r="C1639" s="30" t="str">
        <f>IF('_energy_holiday'!B1639="N",'_energy_holiday'!D1639, "")</f>
        <v/>
      </c>
      <c r="D1639" s="31">
        <v>18.0</v>
      </c>
      <c r="E1639" s="35" t="str">
        <f>IFERROR(IF('_energy_holiday'!C1639="Y",'_energy_holiday'!D1639, ""), "")</f>
        <v/>
      </c>
      <c r="F1639" s="85">
        <f>IF('_energy_holiday'!C1639="N",'_energy_holiday'!D1639, " ")</f>
        <v>139351.56</v>
      </c>
    </row>
    <row r="1640">
      <c r="A1640" s="31">
        <v>17.5</v>
      </c>
      <c r="B1640" s="27">
        <f>IF('_energy_holiday'!B1640="Y",'_energy_holiday'!D1640,"")</f>
        <v>131023.66</v>
      </c>
      <c r="C1640" s="30" t="str">
        <f>IF('_energy_holiday'!B1640="N",'_energy_holiday'!D1640, "")</f>
        <v/>
      </c>
      <c r="D1640" s="31">
        <v>17.5</v>
      </c>
      <c r="E1640" s="35" t="str">
        <f>IFERROR(IF('_energy_holiday'!C1640="Y",'_energy_holiday'!D1640, ""), "")</f>
        <v/>
      </c>
      <c r="F1640" s="85">
        <f>IF('_energy_holiday'!C1640="N",'_energy_holiday'!D1640, " ")</f>
        <v>131023.66</v>
      </c>
    </row>
    <row r="1641">
      <c r="A1641" s="31">
        <v>19.5</v>
      </c>
      <c r="B1641" s="27" t="str">
        <f>IF('_energy_holiday'!B1641="Y",'_energy_holiday'!D1641,"")</f>
        <v/>
      </c>
      <c r="C1641" s="37">
        <f>IF('_energy_holiday'!B1641="N",'_energy_holiday'!D1641, "")</f>
        <v>123546.62</v>
      </c>
      <c r="D1641" s="31">
        <v>19.5</v>
      </c>
      <c r="E1641" s="35" t="str">
        <f>IFERROR(IF('_energy_holiday'!C1641="Y",'_energy_holiday'!D1641, ""), "")</f>
        <v/>
      </c>
      <c r="F1641" s="85">
        <f>IF('_energy_holiday'!C1641="N",'_energy_holiday'!D1641, " ")</f>
        <v>123546.62</v>
      </c>
    </row>
    <row r="1642">
      <c r="A1642" s="31">
        <v>17.6</v>
      </c>
      <c r="B1642" s="27" t="str">
        <f>IF('_energy_holiday'!B1642="Y",'_energy_holiday'!D1642,"")</f>
        <v/>
      </c>
      <c r="C1642" s="37">
        <f>IF('_energy_holiday'!B1642="N",'_energy_holiday'!D1642, "")</f>
        <v>117924.13</v>
      </c>
      <c r="D1642" s="31">
        <v>17.6</v>
      </c>
      <c r="E1642" s="35" t="str">
        <f>IFERROR(IF('_energy_holiday'!C1642="Y",'_energy_holiday'!D1642, ""), "")</f>
        <v/>
      </c>
      <c r="F1642" s="85">
        <f>IF('_energy_holiday'!C1642="N",'_energy_holiday'!D1642, " ")</f>
        <v>117924.13</v>
      </c>
    </row>
    <row r="1643">
      <c r="A1643" s="31">
        <v>14.5</v>
      </c>
      <c r="B1643" s="27" t="str">
        <f>IF('_energy_holiday'!B1643="Y",'_energy_holiday'!D1643,"")</f>
        <v/>
      </c>
      <c r="C1643" s="37">
        <f>IF('_energy_holiday'!B1643="N",'_energy_holiday'!D1643, "")</f>
        <v>116150.915</v>
      </c>
      <c r="D1643" s="31">
        <v>14.5</v>
      </c>
      <c r="E1643" s="35" t="str">
        <f>IFERROR(IF('_energy_holiday'!C1643="Y",'_energy_holiday'!D1643, ""), "")</f>
        <v/>
      </c>
      <c r="F1643" s="85">
        <f>IF('_energy_holiday'!C1643="N",'_energy_holiday'!D1643, " ")</f>
        <v>116150.915</v>
      </c>
    </row>
    <row r="1644">
      <c r="A1644" s="31">
        <v>14.1</v>
      </c>
      <c r="B1644" s="27" t="str">
        <f>IF('_energy_holiday'!B1644="Y",'_energy_holiday'!D1644,"")</f>
        <v/>
      </c>
      <c r="C1644" s="30" t="str">
        <f>IF('_energy_holiday'!B1644="N",'_energy_holiday'!D1644, "")</f>
        <v/>
      </c>
      <c r="D1644" s="31">
        <v>14.1</v>
      </c>
      <c r="E1644" s="35" t="str">
        <f>IFERROR(IF('_energy_holiday'!C1644="Y",'_energy_holiday'!D1644, ""), "")</f>
        <v/>
      </c>
      <c r="F1644" s="85" t="str">
        <f>IF('_energy_holiday'!C1644="N",'_energy_holiday'!D1644, " ")</f>
        <v> </v>
      </c>
    </row>
    <row r="1645">
      <c r="A1645" s="31">
        <v>15.9</v>
      </c>
      <c r="B1645" s="27" t="str">
        <f>IF('_energy_holiday'!B1645="Y",'_energy_holiday'!D1645,"")</f>
        <v/>
      </c>
      <c r="C1645" s="30" t="str">
        <f>IF('_energy_holiday'!B1645="N",'_energy_holiday'!D1645, "")</f>
        <v/>
      </c>
      <c r="D1645" s="31">
        <v>15.9</v>
      </c>
      <c r="E1645" s="35" t="str">
        <f>IFERROR(IF('_energy_holiday'!C1645="Y",'_energy_holiday'!D1645, ""), "")</f>
        <v/>
      </c>
      <c r="F1645" s="85" t="str">
        <f>IF('_energy_holiday'!C1645="N",'_energy_holiday'!D1645, " ")</f>
        <v> </v>
      </c>
    </row>
    <row r="1646">
      <c r="A1646" s="31">
        <v>13.7</v>
      </c>
      <c r="B1646" s="27" t="str">
        <f>IF('_energy_holiday'!B1646="Y",'_energy_holiday'!D1646,"")</f>
        <v/>
      </c>
      <c r="C1646" s="30" t="str">
        <f>IF('_energy_holiday'!B1646="N",'_energy_holiday'!D1646, "")</f>
        <v/>
      </c>
      <c r="D1646" s="31">
        <v>13.7</v>
      </c>
      <c r="E1646" s="35" t="str">
        <f>IFERROR(IF('_energy_holiday'!C1646="Y",'_energy_holiday'!D1646, ""), "")</f>
        <v/>
      </c>
      <c r="F1646" s="85" t="str">
        <f>IF('_energy_holiday'!C1646="N",'_energy_holiday'!D1646, " ")</f>
        <v> </v>
      </c>
    </row>
    <row r="1647">
      <c r="A1647" s="31">
        <v>13.5</v>
      </c>
      <c r="B1647" s="27" t="str">
        <f>IF('_energy_holiday'!B1647="Y",'_energy_holiday'!D1647,"")</f>
        <v/>
      </c>
      <c r="C1647" s="30" t="str">
        <f>IF('_energy_holiday'!B1647="N",'_energy_holiday'!D1647, "")</f>
        <v/>
      </c>
      <c r="D1647" s="31">
        <v>13.5</v>
      </c>
      <c r="E1647" s="35" t="str">
        <f>IFERROR(IF('_energy_holiday'!C1647="Y",'_energy_holiday'!D1647, ""), "")</f>
        <v/>
      </c>
      <c r="F1647" s="85" t="str">
        <f>IF('_energy_holiday'!C1647="N",'_energy_holiday'!D1647, " ")</f>
        <v> </v>
      </c>
    </row>
    <row r="1648">
      <c r="A1648" s="31">
        <v>19.1</v>
      </c>
      <c r="B1648" s="27" t="str">
        <f>IF('_energy_holiday'!B1648="Y",'_energy_holiday'!D1648,"")</f>
        <v/>
      </c>
      <c r="C1648" s="30" t="str">
        <f>IF('_energy_holiday'!B1648="N",'_energy_holiday'!D1648, "")</f>
        <v/>
      </c>
      <c r="D1648" s="31">
        <v>19.1</v>
      </c>
      <c r="E1648" s="35" t="str">
        <f>IFERROR(IF('_energy_holiday'!C1648="Y",'_energy_holiday'!D1648, ""), "")</f>
        <v/>
      </c>
      <c r="F1648" s="85" t="str">
        <f>IF('_energy_holiday'!C1648="N",'_energy_holiday'!D1648, " ")</f>
        <v> </v>
      </c>
    </row>
    <row r="1649">
      <c r="A1649" s="31">
        <v>19.4</v>
      </c>
      <c r="B1649" s="27" t="str">
        <f>IF('_energy_holiday'!B1649="Y",'_energy_holiday'!D1649,"")</f>
        <v/>
      </c>
      <c r="C1649" s="30" t="str">
        <f>IF('_energy_holiday'!B1649="N",'_energy_holiday'!D1649, "")</f>
        <v/>
      </c>
      <c r="D1649" s="31">
        <v>19.4</v>
      </c>
      <c r="E1649" s="35" t="str">
        <f>IFERROR(IF('_energy_holiday'!C1649="Y",'_energy_holiday'!D1649, ""), "")</f>
        <v/>
      </c>
      <c r="F1649" s="85" t="str">
        <f>IF('_energy_holiday'!C1649="N",'_energy_holiday'!D1649, " ")</f>
        <v> </v>
      </c>
    </row>
    <row r="1650">
      <c r="A1650" s="31">
        <v>18.2</v>
      </c>
      <c r="B1650" s="27" t="str">
        <f>IF('_energy_holiday'!B1650="Y",'_energy_holiday'!D1650,"")</f>
        <v/>
      </c>
      <c r="C1650" s="37">
        <f>IF('_energy_holiday'!B1650="N",'_energy_holiday'!D1650, "")</f>
        <v>114469.88</v>
      </c>
      <c r="D1650" s="31">
        <v>18.2</v>
      </c>
      <c r="E1650" s="35" t="str">
        <f>IFERROR(IF('_energy_holiday'!C1650="Y",'_energy_holiday'!D1650, ""), "")</f>
        <v/>
      </c>
      <c r="F1650" s="85">
        <f>IF('_energy_holiday'!C1650="N",'_energy_holiday'!D1650, " ")</f>
        <v>114469.88</v>
      </c>
    </row>
    <row r="1651">
      <c r="A1651" s="31">
        <v>16.0</v>
      </c>
      <c r="B1651" s="27">
        <f>IF('_energy_holiday'!B1651="Y",'_energy_holiday'!D1651,"")</f>
        <v>127307.26</v>
      </c>
      <c r="C1651" s="30" t="str">
        <f>IF('_energy_holiday'!B1651="N",'_energy_holiday'!D1651, "")</f>
        <v/>
      </c>
      <c r="D1651" s="31">
        <v>16.0</v>
      </c>
      <c r="E1651" s="35" t="str">
        <f>IFERROR(IF('_energy_holiday'!C1651="Y",'_energy_holiday'!D1651, ""), "")</f>
        <v/>
      </c>
      <c r="F1651" s="85">
        <f>IF('_energy_holiday'!C1651="N",'_energy_holiday'!D1651, " ")</f>
        <v>127307.26</v>
      </c>
    </row>
    <row r="1652">
      <c r="A1652" s="31">
        <v>15.0</v>
      </c>
      <c r="B1652" s="27">
        <f>IF('_energy_holiday'!B1652="Y",'_energy_holiday'!D1652,"")</f>
        <v>133803.985</v>
      </c>
      <c r="C1652" s="30" t="str">
        <f>IF('_energy_holiday'!B1652="N",'_energy_holiday'!D1652, "")</f>
        <v/>
      </c>
      <c r="D1652" s="31">
        <v>15.0</v>
      </c>
      <c r="E1652" s="35" t="str">
        <f>IFERROR(IF('_energy_holiday'!C1652="Y",'_energy_holiday'!D1652, ""), "")</f>
        <v/>
      </c>
      <c r="F1652" s="85">
        <f>IF('_energy_holiday'!C1652="N",'_energy_holiday'!D1652, " ")</f>
        <v>133803.985</v>
      </c>
    </row>
    <row r="1653">
      <c r="A1653" s="31">
        <v>15.4</v>
      </c>
      <c r="B1653" s="27" t="str">
        <f>IF('_energy_holiday'!B1653="Y",'_energy_holiday'!D1653,"")</f>
        <v/>
      </c>
      <c r="C1653" s="37">
        <f>IF('_energy_holiday'!B1653="N",'_energy_holiday'!D1653, "")</f>
        <v>127092.715</v>
      </c>
      <c r="D1653" s="31">
        <v>15.4</v>
      </c>
      <c r="E1653" s="35" t="str">
        <f>IFERROR(IF('_energy_holiday'!C1653="Y",'_energy_holiday'!D1653, ""), "")</f>
        <v/>
      </c>
      <c r="F1653" s="85">
        <f>IF('_energy_holiday'!C1653="N",'_energy_holiday'!D1653, " ")</f>
        <v>127092.715</v>
      </c>
    </row>
    <row r="1654">
      <c r="A1654" s="31">
        <v>14.3</v>
      </c>
      <c r="B1654" s="27">
        <f>IF('_energy_holiday'!B1654="Y",'_energy_holiday'!D1654,"")</f>
        <v>133131.52</v>
      </c>
      <c r="C1654" s="30" t="str">
        <f>IF('_energy_holiday'!B1654="N",'_energy_holiday'!D1654, "")</f>
        <v/>
      </c>
      <c r="D1654" s="31">
        <v>14.3</v>
      </c>
      <c r="E1654" s="35" t="str">
        <f>IFERROR(IF('_energy_holiday'!C1654="Y",'_energy_holiday'!D1654, ""), "")</f>
        <v/>
      </c>
      <c r="F1654" s="85">
        <f>IF('_energy_holiday'!C1654="N",'_energy_holiday'!D1654, " ")</f>
        <v>133131.52</v>
      </c>
    </row>
    <row r="1655">
      <c r="A1655" s="31">
        <v>15.7</v>
      </c>
      <c r="B1655" s="27">
        <f>IF('_energy_holiday'!B1655="Y",'_energy_holiday'!D1655,"")</f>
        <v>128384.14</v>
      </c>
      <c r="C1655" s="30" t="str">
        <f>IF('_energy_holiday'!B1655="N",'_energy_holiday'!D1655, "")</f>
        <v/>
      </c>
      <c r="D1655" s="31">
        <v>15.7</v>
      </c>
      <c r="E1655" s="35" t="str">
        <f>IFERROR(IF('_energy_holiday'!C1655="Y",'_energy_holiday'!D1655, ""), "")</f>
        <v/>
      </c>
      <c r="F1655" s="85">
        <f>IF('_energy_holiday'!C1655="N",'_energy_holiday'!D1655, " ")</f>
        <v>128384.14</v>
      </c>
    </row>
    <row r="1656">
      <c r="A1656" s="31">
        <v>12.0</v>
      </c>
      <c r="B1656" s="27" t="str">
        <f>IF('_energy_holiday'!B1656="Y",'_energy_holiday'!D1656,"")</f>
        <v/>
      </c>
      <c r="C1656" s="37">
        <f>IF('_energy_holiday'!B1656="N",'_energy_holiday'!D1656, "")</f>
        <v>123954.31</v>
      </c>
      <c r="D1656" s="31">
        <v>12.0</v>
      </c>
      <c r="E1656" s="35" t="str">
        <f>IFERROR(IF('_energy_holiday'!C1656="Y",'_energy_holiday'!D1656, ""), "")</f>
        <v/>
      </c>
      <c r="F1656" s="85">
        <f>IF('_energy_holiday'!C1656="N",'_energy_holiday'!D1656, " ")</f>
        <v>123954.31</v>
      </c>
    </row>
    <row r="1657">
      <c r="A1657" s="31">
        <v>13.1</v>
      </c>
      <c r="B1657" s="27" t="str">
        <f>IF('_energy_holiday'!B1657="Y",'_energy_holiday'!D1657,"")</f>
        <v/>
      </c>
      <c r="C1657" s="37">
        <f>IF('_energy_holiday'!B1657="N",'_energy_holiday'!D1657, "")</f>
        <v>123740.265</v>
      </c>
      <c r="D1657" s="31">
        <v>13.1</v>
      </c>
      <c r="E1657" s="35" t="str">
        <f>IFERROR(IF('_energy_holiday'!C1657="Y",'_energy_holiday'!D1657, ""), "")</f>
        <v/>
      </c>
      <c r="F1657" s="85">
        <f>IF('_energy_holiday'!C1657="N",'_energy_holiday'!D1657, " ")</f>
        <v>123740.265</v>
      </c>
    </row>
    <row r="1658">
      <c r="A1658" s="31">
        <v>14.3</v>
      </c>
      <c r="B1658" s="27" t="str">
        <f>IF('_energy_holiday'!B1658="Y",'_energy_holiday'!D1658,"")</f>
        <v/>
      </c>
      <c r="C1658" s="37">
        <f>IF('_energy_holiday'!B1658="N",'_energy_holiday'!D1658, "")</f>
        <v>131739.2</v>
      </c>
      <c r="D1658" s="31">
        <v>14.3</v>
      </c>
      <c r="E1658" s="35" t="str">
        <f>IFERROR(IF('_energy_holiday'!C1658="Y",'_energy_holiday'!D1658, ""), "")</f>
        <v/>
      </c>
      <c r="F1658" s="85">
        <f>IF('_energy_holiday'!C1658="N",'_energy_holiday'!D1658, " ")</f>
        <v>131739.2</v>
      </c>
    </row>
    <row r="1659">
      <c r="A1659" s="31">
        <v>13.9</v>
      </c>
      <c r="B1659" s="27">
        <f>IF('_energy_holiday'!B1659="Y",'_energy_holiday'!D1659,"")</f>
        <v>132941.77</v>
      </c>
      <c r="C1659" s="30" t="str">
        <f>IF('_energy_holiday'!B1659="N",'_energy_holiday'!D1659, "")</f>
        <v/>
      </c>
      <c r="D1659" s="31">
        <v>13.9</v>
      </c>
      <c r="E1659" s="35" t="str">
        <f>IFERROR(IF('_energy_holiday'!C1659="Y",'_energy_holiday'!D1659, ""), "")</f>
        <v/>
      </c>
      <c r="F1659" s="85">
        <f>IF('_energy_holiday'!C1659="N",'_energy_holiday'!D1659, " ")</f>
        <v>132941.77</v>
      </c>
    </row>
    <row r="1660">
      <c r="A1660" s="31">
        <v>13.7</v>
      </c>
      <c r="B1660" s="27">
        <f>IF('_energy_holiday'!B1660="Y",'_energy_holiday'!D1660,"")</f>
        <v>135339.82</v>
      </c>
      <c r="C1660" s="30" t="str">
        <f>IF('_energy_holiday'!B1660="N",'_energy_holiday'!D1660, "")</f>
        <v/>
      </c>
      <c r="D1660" s="31">
        <v>13.7</v>
      </c>
      <c r="E1660" s="35" t="str">
        <f>IFERROR(IF('_energy_holiday'!C1660="Y",'_energy_holiday'!D1660, ""), "")</f>
        <v/>
      </c>
      <c r="F1660" s="85">
        <f>IF('_energy_holiday'!C1660="N",'_energy_holiday'!D1660, " ")</f>
        <v>135339.82</v>
      </c>
    </row>
    <row r="1661">
      <c r="A1661" s="31">
        <v>14.3</v>
      </c>
      <c r="B1661" s="27">
        <f>IF('_energy_holiday'!B1661="Y",'_energy_holiday'!D1661,"")</f>
        <v>134119.14</v>
      </c>
      <c r="C1661" s="30" t="str">
        <f>IF('_energy_holiday'!B1661="N",'_energy_holiday'!D1661, "")</f>
        <v/>
      </c>
      <c r="D1661" s="31">
        <v>14.3</v>
      </c>
      <c r="E1661" s="35" t="str">
        <f>IFERROR(IF('_energy_holiday'!C1661="Y",'_energy_holiday'!D1661, ""), "")</f>
        <v/>
      </c>
      <c r="F1661" s="85">
        <f>IF('_energy_holiday'!C1661="N",'_energy_holiday'!D1661, " ")</f>
        <v>134119.14</v>
      </c>
    </row>
    <row r="1662">
      <c r="A1662" s="31">
        <v>15.7</v>
      </c>
      <c r="B1662" s="27">
        <f>IF('_energy_holiday'!B1662="Y",'_energy_holiday'!D1662,"")</f>
        <v>132101.86</v>
      </c>
      <c r="C1662" s="30" t="str">
        <f>IF('_energy_holiday'!B1662="N",'_energy_holiday'!D1662, "")</f>
        <v/>
      </c>
      <c r="D1662" s="31">
        <v>15.7</v>
      </c>
      <c r="E1662" s="35" t="str">
        <f>IFERROR(IF('_energy_holiday'!C1662="Y",'_energy_holiday'!D1662, ""), "")</f>
        <v/>
      </c>
      <c r="F1662" s="85">
        <f>IF('_energy_holiday'!C1662="N",'_energy_holiday'!D1662, " ")</f>
        <v>132101.86</v>
      </c>
    </row>
    <row r="1663">
      <c r="A1663" s="31">
        <v>17.1</v>
      </c>
      <c r="B1663" s="27">
        <f>IF('_energy_holiday'!B1663="Y",'_energy_holiday'!D1663,"")</f>
        <v>111288.905</v>
      </c>
      <c r="C1663" s="30" t="str">
        <f>IF('_energy_holiday'!B1663="N",'_energy_holiday'!D1663, "")</f>
        <v/>
      </c>
      <c r="D1663" s="31">
        <v>17.1</v>
      </c>
      <c r="E1663" s="35" t="str">
        <f>IFERROR(IF('_energy_holiday'!C1663="Y",'_energy_holiday'!D1663, ""), "")</f>
        <v/>
      </c>
      <c r="F1663" s="85">
        <f>IF('_energy_holiday'!C1663="N",'_energy_holiday'!D1663, " ")</f>
        <v>111288.905</v>
      </c>
    </row>
    <row r="1664">
      <c r="A1664" s="31">
        <v>16.6</v>
      </c>
      <c r="B1664" s="27">
        <f>IF('_energy_holiday'!B1664="Y",'_energy_holiday'!D1664,"")</f>
        <v>111293.15</v>
      </c>
      <c r="C1664" s="30" t="str">
        <f>IF('_energy_holiday'!B1664="N",'_energy_holiday'!D1664, "")</f>
        <v/>
      </c>
      <c r="D1664" s="31">
        <v>16.6</v>
      </c>
      <c r="E1664" s="35" t="str">
        <f>IFERROR(IF('_energy_holiday'!C1664="Y",'_energy_holiday'!D1664, ""), "")</f>
        <v/>
      </c>
      <c r="F1664" s="85">
        <f>IF('_energy_holiday'!C1664="N",'_energy_holiday'!D1664, " ")</f>
        <v>111293.15</v>
      </c>
    </row>
    <row r="1665">
      <c r="A1665" s="31">
        <v>15.6</v>
      </c>
      <c r="B1665" s="27">
        <f>IF('_energy_holiday'!B1665="Y",'_energy_holiday'!D1665,"")</f>
        <v>123618.42</v>
      </c>
      <c r="C1665" s="30" t="str">
        <f>IF('_energy_holiday'!B1665="N",'_energy_holiday'!D1665, "")</f>
        <v/>
      </c>
      <c r="D1665" s="31">
        <v>15.6</v>
      </c>
      <c r="E1665" s="35" t="str">
        <f>IFERROR(IF('_energy_holiday'!C1665="Y",'_energy_holiday'!D1665, ""), "")</f>
        <v/>
      </c>
      <c r="F1665" s="85">
        <f>IF('_energy_holiday'!C1665="N",'_energy_holiday'!D1665, " ")</f>
        <v>123618.42</v>
      </c>
    </row>
    <row r="1666">
      <c r="A1666" s="31">
        <v>15.2</v>
      </c>
      <c r="B1666" s="27">
        <f>IF('_energy_holiday'!B1666="Y",'_energy_holiday'!D1666,"")</f>
        <v>129008.62</v>
      </c>
      <c r="C1666" s="30" t="str">
        <f>IF('_energy_holiday'!B1666="N",'_energy_holiday'!D1666, "")</f>
        <v/>
      </c>
      <c r="D1666" s="31">
        <v>15.2</v>
      </c>
      <c r="E1666" s="35" t="str">
        <f>IFERROR(IF('_energy_holiday'!C1666="Y",'_energy_holiday'!D1666, ""), "")</f>
        <v/>
      </c>
      <c r="F1666" s="85">
        <f>IF('_energy_holiday'!C1666="N",'_energy_holiday'!D1666, " ")</f>
        <v>129008.62</v>
      </c>
    </row>
    <row r="1667">
      <c r="A1667" s="31">
        <v>14.4</v>
      </c>
      <c r="B1667" s="27">
        <f>IF('_energy_holiday'!B1667="Y",'_energy_holiday'!D1667,"")</f>
        <v>135782.545</v>
      </c>
      <c r="C1667" s="30" t="str">
        <f>IF('_energy_holiday'!B1667="N",'_energy_holiday'!D1667, "")</f>
        <v/>
      </c>
      <c r="D1667" s="31">
        <v>14.4</v>
      </c>
      <c r="E1667" s="35" t="str">
        <f>IFERROR(IF('_energy_holiday'!C1667="Y",'_energy_holiday'!D1667, ""), "")</f>
        <v/>
      </c>
      <c r="F1667" s="85">
        <f>IF('_energy_holiday'!C1667="N",'_energy_holiday'!D1667, " ")</f>
        <v>135782.545</v>
      </c>
    </row>
    <row r="1668">
      <c r="A1668" s="31">
        <v>14.8</v>
      </c>
      <c r="B1668" s="27">
        <f>IF('_energy_holiday'!B1668="Y",'_energy_holiday'!D1668,"")</f>
        <v>132940.63</v>
      </c>
      <c r="C1668" s="30" t="str">
        <f>IF('_energy_holiday'!B1668="N",'_energy_holiday'!D1668, "")</f>
        <v/>
      </c>
      <c r="D1668" s="31">
        <v>14.8</v>
      </c>
      <c r="E1668" s="35" t="str">
        <f>IFERROR(IF('_energy_holiday'!C1668="Y",'_energy_holiday'!D1668, ""), "")</f>
        <v/>
      </c>
      <c r="F1668" s="85">
        <f>IF('_energy_holiday'!C1668="N",'_energy_holiday'!D1668, " ")</f>
        <v>132940.63</v>
      </c>
    </row>
    <row r="1669">
      <c r="A1669" s="31">
        <v>14.0</v>
      </c>
      <c r="B1669" s="27">
        <f>IF('_energy_holiday'!B1669="Y",'_energy_holiday'!D1669,"")</f>
        <v>136493.13</v>
      </c>
      <c r="C1669" s="30" t="str">
        <f>IF('_energy_holiday'!B1669="N",'_energy_holiday'!D1669, "")</f>
        <v/>
      </c>
      <c r="D1669" s="31">
        <v>14.0</v>
      </c>
      <c r="E1669" s="35" t="str">
        <f>IFERROR(IF('_energy_holiday'!C1669="Y",'_energy_holiday'!D1669, ""), "")</f>
        <v/>
      </c>
      <c r="F1669" s="85">
        <f>IF('_energy_holiday'!C1669="N",'_energy_holiday'!D1669, " ")</f>
        <v>136493.13</v>
      </c>
    </row>
    <row r="1670">
      <c r="A1670" s="31">
        <v>15.3</v>
      </c>
      <c r="B1670" s="27">
        <f>IF('_energy_holiday'!B1670="Y",'_energy_holiday'!D1670,"")</f>
        <v>121958.69</v>
      </c>
      <c r="C1670" s="30" t="str">
        <f>IF('_energy_holiday'!B1670="N",'_energy_holiday'!D1670, "")</f>
        <v/>
      </c>
      <c r="D1670" s="31">
        <v>15.3</v>
      </c>
      <c r="E1670" s="35" t="str">
        <f>IFERROR(IF('_energy_holiday'!C1670="Y",'_energy_holiday'!D1670, ""), "")</f>
        <v/>
      </c>
      <c r="F1670" s="85">
        <f>IF('_energy_holiday'!C1670="N",'_energy_holiday'!D1670, " ")</f>
        <v>121958.69</v>
      </c>
    </row>
    <row r="1671">
      <c r="A1671" s="31">
        <v>15.1</v>
      </c>
      <c r="B1671" s="27">
        <f>IF('_energy_holiday'!B1671="Y",'_energy_holiday'!D1671,"")</f>
        <v>118413.135</v>
      </c>
      <c r="C1671" s="30" t="str">
        <f>IF('_energy_holiday'!B1671="N",'_energy_holiday'!D1671, "")</f>
        <v/>
      </c>
      <c r="D1671" s="31">
        <v>15.1</v>
      </c>
      <c r="E1671" s="35" t="str">
        <f>IFERROR(IF('_energy_holiday'!C1671="Y",'_energy_holiday'!D1671, ""), "")</f>
        <v/>
      </c>
      <c r="F1671" s="85">
        <f>IF('_energy_holiday'!C1671="N",'_energy_holiday'!D1671, " ")</f>
        <v>118413.135</v>
      </c>
    </row>
    <row r="1672">
      <c r="A1672" s="31">
        <v>14.6</v>
      </c>
      <c r="B1672" s="27">
        <f>IF('_energy_holiday'!B1672="Y",'_energy_holiday'!D1672,"")</f>
        <v>133205.18</v>
      </c>
      <c r="C1672" s="30" t="str">
        <f>IF('_energy_holiday'!B1672="N",'_energy_holiday'!D1672, "")</f>
        <v/>
      </c>
      <c r="D1672" s="31">
        <v>14.6</v>
      </c>
      <c r="E1672" s="35" t="str">
        <f>IFERROR(IF('_energy_holiday'!C1672="Y",'_energy_holiday'!D1672, ""), "")</f>
        <v/>
      </c>
      <c r="F1672" s="85">
        <f>IF('_energy_holiday'!C1672="N",'_energy_holiday'!D1672, " ")</f>
        <v>133205.18</v>
      </c>
    </row>
    <row r="1673">
      <c r="A1673" s="31">
        <v>12.5</v>
      </c>
      <c r="B1673" s="27">
        <f>IF('_energy_holiday'!B1673="Y",'_energy_holiday'!D1673,"")</f>
        <v>138858.045</v>
      </c>
      <c r="C1673" s="30" t="str">
        <f>IF('_energy_holiday'!B1673="N",'_energy_holiday'!D1673, "")</f>
        <v/>
      </c>
      <c r="D1673" s="31">
        <v>12.5</v>
      </c>
      <c r="E1673" s="35" t="str">
        <f>IFERROR(IF('_energy_holiday'!C1673="Y",'_energy_holiday'!D1673, ""), "")</f>
        <v/>
      </c>
      <c r="F1673" s="85">
        <f>IF('_energy_holiday'!C1673="N",'_energy_holiday'!D1673, " ")</f>
        <v>138858.045</v>
      </c>
    </row>
    <row r="1674">
      <c r="A1674" s="31">
        <v>12.5</v>
      </c>
      <c r="B1674" s="27">
        <f>IF('_energy_holiday'!B1674="Y",'_energy_holiday'!D1674,"")</f>
        <v>140275.83</v>
      </c>
      <c r="C1674" s="30" t="str">
        <f>IF('_energy_holiday'!B1674="N",'_energy_holiday'!D1674, "")</f>
        <v/>
      </c>
      <c r="D1674" s="31">
        <v>12.5</v>
      </c>
      <c r="E1674" s="35" t="str">
        <f>IFERROR(IF('_energy_holiday'!C1674="Y",'_energy_holiday'!D1674, ""), "")</f>
        <v/>
      </c>
      <c r="F1674" s="85">
        <f>IF('_energy_holiday'!C1674="N",'_energy_holiday'!D1674, " ")</f>
        <v>140275.83</v>
      </c>
    </row>
    <row r="1675">
      <c r="A1675" s="31">
        <v>13.8</v>
      </c>
      <c r="B1675" s="27" t="str">
        <f>IF('_energy_holiday'!B1675="Y",'_energy_holiday'!D1675,"")</f>
        <v/>
      </c>
      <c r="C1675" s="30" t="str">
        <f>IF('_energy_holiday'!B1675="N",'_energy_holiday'!D1675, "")</f>
        <v/>
      </c>
      <c r="D1675" s="31">
        <v>13.8</v>
      </c>
      <c r="E1675" s="35" t="str">
        <f>IFERROR(IF('_energy_holiday'!C1675="Y",'_energy_holiday'!D1675, ""), "")</f>
        <v/>
      </c>
      <c r="F1675" s="85" t="str">
        <f>IF('_energy_holiday'!C1675="N",'_energy_holiday'!D1675, " ")</f>
        <v> </v>
      </c>
    </row>
    <row r="1676">
      <c r="A1676" s="31">
        <v>12.7</v>
      </c>
      <c r="B1676" s="27" t="str">
        <f>IF('_energy_holiday'!B1676="Y",'_energy_holiday'!D1676,"")</f>
        <v/>
      </c>
      <c r="C1676" s="30" t="str">
        <f>IF('_energy_holiday'!B1676="N",'_energy_holiday'!D1676, "")</f>
        <v/>
      </c>
      <c r="D1676" s="31">
        <v>12.7</v>
      </c>
      <c r="E1676" s="35" t="str">
        <f>IFERROR(IF('_energy_holiday'!C1676="Y",'_energy_holiday'!D1676, ""), "")</f>
        <v/>
      </c>
      <c r="F1676" s="85" t="str">
        <f>IF('_energy_holiday'!C1676="N",'_energy_holiday'!D1676, " ")</f>
        <v> </v>
      </c>
    </row>
    <row r="1677">
      <c r="A1677" s="31">
        <v>13.9</v>
      </c>
      <c r="B1677" s="27" t="str">
        <f>IF('_energy_holiday'!B1677="Y",'_energy_holiday'!D1677,"")</f>
        <v/>
      </c>
      <c r="C1677" s="30" t="str">
        <f>IF('_energy_holiday'!B1677="N",'_energy_holiday'!D1677, "")</f>
        <v/>
      </c>
      <c r="D1677" s="31">
        <v>13.9</v>
      </c>
      <c r="E1677" s="35" t="str">
        <f>IFERROR(IF('_energy_holiday'!C1677="Y",'_energy_holiday'!D1677, ""), "")</f>
        <v/>
      </c>
      <c r="F1677" s="85" t="str">
        <f>IF('_energy_holiday'!C1677="N",'_energy_holiday'!D1677, " ")</f>
        <v> </v>
      </c>
    </row>
    <row r="1678">
      <c r="A1678" s="31">
        <v>13.1</v>
      </c>
      <c r="B1678" s="27" t="str">
        <f>IF('_energy_holiday'!B1678="Y",'_energy_holiday'!D1678,"")</f>
        <v/>
      </c>
      <c r="C1678" s="30" t="str">
        <f>IF('_energy_holiday'!B1678="N",'_energy_holiday'!D1678, "")</f>
        <v/>
      </c>
      <c r="D1678" s="31">
        <v>13.1</v>
      </c>
      <c r="E1678" s="35" t="str">
        <f>IFERROR(IF('_energy_holiday'!C1678="Y",'_energy_holiday'!D1678, ""), "")</f>
        <v/>
      </c>
      <c r="F1678" s="85" t="str">
        <f>IF('_energy_holiday'!C1678="N",'_energy_holiday'!D1678, " ")</f>
        <v> </v>
      </c>
    </row>
    <row r="1679">
      <c r="A1679" s="31">
        <v>15.8</v>
      </c>
      <c r="B1679" s="27" t="str">
        <f>IF('_energy_holiday'!B1679="Y",'_energy_holiday'!D1679,"")</f>
        <v/>
      </c>
      <c r="C1679" s="30" t="str">
        <f>IF('_energy_holiday'!B1679="N",'_energy_holiday'!D1679, "")</f>
        <v/>
      </c>
      <c r="D1679" s="31">
        <v>15.8</v>
      </c>
      <c r="E1679" s="35" t="str">
        <f>IFERROR(IF('_energy_holiday'!C1679="Y",'_energy_holiday'!D1679, ""), "")</f>
        <v/>
      </c>
      <c r="F1679" s="85" t="str">
        <f>IF('_energy_holiday'!C1679="N",'_energy_holiday'!D1679, " ")</f>
        <v> </v>
      </c>
    </row>
    <row r="1680">
      <c r="A1680" s="31">
        <v>13.5</v>
      </c>
      <c r="B1680" s="27" t="str">
        <f>IF('_energy_holiday'!B1680="Y",'_energy_holiday'!D1680,"")</f>
        <v/>
      </c>
      <c r="C1680" s="30" t="str">
        <f>IF('_energy_holiday'!B1680="N",'_energy_holiday'!D1680, "")</f>
        <v/>
      </c>
      <c r="D1680" s="31">
        <v>13.5</v>
      </c>
      <c r="E1680" s="35" t="str">
        <f>IFERROR(IF('_energy_holiday'!C1680="Y",'_energy_holiday'!D1680, ""), "")</f>
        <v/>
      </c>
      <c r="F1680" s="85" t="str">
        <f>IF('_energy_holiday'!C1680="N",'_energy_holiday'!D1680, " ")</f>
        <v> </v>
      </c>
    </row>
    <row r="1681">
      <c r="A1681" s="31">
        <v>14.1</v>
      </c>
      <c r="B1681" s="27" t="str">
        <f>IF('_energy_holiday'!B1681="Y",'_energy_holiday'!D1681,"")</f>
        <v/>
      </c>
      <c r="C1681" s="30" t="str">
        <f>IF('_energy_holiday'!B1681="N",'_energy_holiday'!D1681, "")</f>
        <v/>
      </c>
      <c r="D1681" s="31">
        <v>14.1</v>
      </c>
      <c r="E1681" s="35" t="str">
        <f>IFERROR(IF('_energy_holiday'!C1681="Y",'_energy_holiday'!D1681, ""), "")</f>
        <v/>
      </c>
      <c r="F1681" s="85" t="str">
        <f>IF('_energy_holiday'!C1681="N",'_energy_holiday'!D1681, " ")</f>
        <v> </v>
      </c>
    </row>
    <row r="1682">
      <c r="A1682" s="31">
        <v>13.9</v>
      </c>
      <c r="B1682" s="27">
        <f>IF('_energy_holiday'!B1682="Y",'_energy_holiday'!D1682,"")</f>
        <v>133004.73</v>
      </c>
      <c r="C1682" s="30" t="str">
        <f>IF('_energy_holiday'!B1682="N",'_energy_holiday'!D1682, "")</f>
        <v/>
      </c>
      <c r="D1682" s="31">
        <v>13.9</v>
      </c>
      <c r="E1682" s="35" t="str">
        <f>IFERROR(IF('_energy_holiday'!C1682="Y",'_energy_holiday'!D1682, ""), "")</f>
        <v/>
      </c>
      <c r="F1682" s="85">
        <f>IF('_energy_holiday'!C1682="N",'_energy_holiday'!D1682, " ")</f>
        <v>133004.73</v>
      </c>
    </row>
    <row r="1683">
      <c r="A1683" s="31">
        <v>10.1</v>
      </c>
      <c r="B1683" s="27">
        <f>IF('_energy_holiday'!B1683="Y",'_energy_holiday'!D1683,"")</f>
        <v>142555.105</v>
      </c>
      <c r="C1683" s="30" t="str">
        <f>IF('_energy_holiday'!B1683="N",'_energy_holiday'!D1683, "")</f>
        <v/>
      </c>
      <c r="D1683" s="31">
        <v>10.1</v>
      </c>
      <c r="E1683" s="35" t="str">
        <f>IFERROR(IF('_energy_holiday'!C1683="Y",'_energy_holiday'!D1683, ""), "")</f>
        <v/>
      </c>
      <c r="F1683" s="85">
        <f>IF('_energy_holiday'!C1683="N",'_energy_holiday'!D1683, " ")</f>
        <v>142555.105</v>
      </c>
    </row>
    <row r="1684">
      <c r="A1684" s="31">
        <v>12.5</v>
      </c>
      <c r="B1684" s="27">
        <f>IF('_energy_holiday'!B1684="Y",'_energy_holiday'!D1684,"")</f>
        <v>128554.605</v>
      </c>
      <c r="C1684" s="30" t="str">
        <f>IF('_energy_holiday'!B1684="N",'_energy_holiday'!D1684, "")</f>
        <v/>
      </c>
      <c r="D1684" s="31">
        <v>12.5</v>
      </c>
      <c r="E1684" s="35" t="str">
        <f>IFERROR(IF('_energy_holiday'!C1684="Y",'_energy_holiday'!D1684, ""), "")</f>
        <v/>
      </c>
      <c r="F1684" s="85">
        <f>IF('_energy_holiday'!C1684="N",'_energy_holiday'!D1684, " ")</f>
        <v>128554.605</v>
      </c>
    </row>
    <row r="1685">
      <c r="A1685" s="31">
        <v>12.9</v>
      </c>
      <c r="B1685" s="27">
        <f>IF('_energy_holiday'!B1685="Y",'_energy_holiday'!D1685,"")</f>
        <v>121028.325</v>
      </c>
      <c r="C1685" s="30" t="str">
        <f>IF('_energy_holiday'!B1685="N",'_energy_holiday'!D1685, "")</f>
        <v/>
      </c>
      <c r="D1685" s="31">
        <v>12.9</v>
      </c>
      <c r="E1685" s="35" t="str">
        <f>IFERROR(IF('_energy_holiday'!C1685="Y",'_energy_holiday'!D1685, ""), "")</f>
        <v/>
      </c>
      <c r="F1685" s="85">
        <f>IF('_energy_holiday'!C1685="N",'_energy_holiday'!D1685, " ")</f>
        <v>121028.325</v>
      </c>
    </row>
    <row r="1686">
      <c r="A1686" s="31">
        <v>12.0</v>
      </c>
      <c r="B1686" s="27">
        <f>IF('_energy_holiday'!B1686="Y",'_energy_holiday'!D1686,"")</f>
        <v>136683.4</v>
      </c>
      <c r="C1686" s="30" t="str">
        <f>IF('_energy_holiday'!B1686="N",'_energy_holiday'!D1686, "")</f>
        <v/>
      </c>
      <c r="D1686" s="31">
        <v>12.0</v>
      </c>
      <c r="E1686" s="35" t="str">
        <f>IFERROR(IF('_energy_holiday'!C1686="Y",'_energy_holiday'!D1686, ""), "")</f>
        <v/>
      </c>
      <c r="F1686" s="85">
        <f>IF('_energy_holiday'!C1686="N",'_energy_holiday'!D1686, " ")</f>
        <v>136683.4</v>
      </c>
    </row>
    <row r="1687">
      <c r="A1687" s="31">
        <v>13.1</v>
      </c>
      <c r="B1687" s="27">
        <f>IF('_energy_holiday'!B1687="Y",'_energy_holiday'!D1687,"")</f>
        <v>141474.265</v>
      </c>
      <c r="C1687" s="30" t="str">
        <f>IF('_energy_holiday'!B1687="N",'_energy_holiday'!D1687, "")</f>
        <v/>
      </c>
      <c r="D1687" s="31">
        <v>13.1</v>
      </c>
      <c r="E1687" s="35" t="str">
        <f>IFERROR(IF('_energy_holiday'!C1687="Y",'_energy_holiday'!D1687, ""), "")</f>
        <v/>
      </c>
      <c r="F1687" s="85">
        <f>IF('_energy_holiday'!C1687="N",'_energy_holiday'!D1687, " ")</f>
        <v>141474.265</v>
      </c>
    </row>
    <row r="1688">
      <c r="A1688" s="31">
        <v>13.8</v>
      </c>
      <c r="B1688" s="27">
        <f>IF('_energy_holiday'!B1688="Y",'_energy_holiday'!D1688,"")</f>
        <v>134681.435</v>
      </c>
      <c r="C1688" s="30" t="str">
        <f>IF('_energy_holiday'!B1688="N",'_energy_holiday'!D1688, "")</f>
        <v/>
      </c>
      <c r="D1688" s="31">
        <v>13.8</v>
      </c>
      <c r="E1688" s="35" t="str">
        <f>IFERROR(IF('_energy_holiday'!C1688="Y",'_energy_holiday'!D1688, ""), "")</f>
        <v/>
      </c>
      <c r="F1688" s="85">
        <f>IF('_energy_holiday'!C1688="N",'_energy_holiday'!D1688, " ")</f>
        <v>134681.435</v>
      </c>
    </row>
    <row r="1689">
      <c r="A1689" s="31">
        <v>16.2</v>
      </c>
      <c r="B1689" s="27">
        <f>IF('_energy_holiday'!B1689="Y",'_energy_holiday'!D1689,"")</f>
        <v>128119.715</v>
      </c>
      <c r="C1689" s="30" t="str">
        <f>IF('_energy_holiday'!B1689="N",'_energy_holiday'!D1689, "")</f>
        <v/>
      </c>
      <c r="D1689" s="31">
        <v>16.2</v>
      </c>
      <c r="E1689" s="35" t="str">
        <f>IFERROR(IF('_energy_holiday'!C1689="Y",'_energy_holiday'!D1689, ""), "")</f>
        <v/>
      </c>
      <c r="F1689" s="85">
        <f>IF('_energy_holiday'!C1689="N",'_energy_holiday'!D1689, " ")</f>
        <v>128119.715</v>
      </c>
    </row>
    <row r="1690">
      <c r="A1690" s="31">
        <v>16.9</v>
      </c>
      <c r="B1690" s="27">
        <f>IF('_energy_holiday'!B1690="Y",'_energy_holiday'!D1690,"")</f>
        <v>129781.155</v>
      </c>
      <c r="C1690" s="30" t="str">
        <f>IF('_energy_holiday'!B1690="N",'_energy_holiday'!D1690, "")</f>
        <v/>
      </c>
      <c r="D1690" s="31">
        <v>16.9</v>
      </c>
      <c r="E1690" s="35" t="str">
        <f>IFERROR(IF('_energy_holiday'!C1690="Y",'_energy_holiday'!D1690, ""), "")</f>
        <v/>
      </c>
      <c r="F1690" s="85">
        <f>IF('_energy_holiday'!C1690="N",'_energy_holiday'!D1690, " ")</f>
        <v>129781.155</v>
      </c>
    </row>
    <row r="1691">
      <c r="A1691" s="31">
        <v>16.5</v>
      </c>
      <c r="B1691" s="27">
        <f>IF('_energy_holiday'!B1691="Y",'_energy_holiday'!D1691,"")</f>
        <v>115460.6</v>
      </c>
      <c r="C1691" s="30" t="str">
        <f>IF('_energy_holiday'!B1691="N",'_energy_holiday'!D1691, "")</f>
        <v/>
      </c>
      <c r="D1691" s="31">
        <v>16.5</v>
      </c>
      <c r="E1691" s="35" t="str">
        <f>IFERROR(IF('_energy_holiday'!C1691="Y",'_energy_holiday'!D1691, ""), "")</f>
        <v/>
      </c>
      <c r="F1691" s="85">
        <f>IF('_energy_holiday'!C1691="N",'_energy_holiday'!D1691, " ")</f>
        <v>115460.6</v>
      </c>
    </row>
    <row r="1692">
      <c r="A1692" s="31">
        <v>19.4</v>
      </c>
      <c r="B1692" s="27">
        <f>IF('_energy_holiday'!B1692="Y",'_energy_holiday'!D1692,"")</f>
        <v>110816.375</v>
      </c>
      <c r="C1692" s="30" t="str">
        <f>IF('_energy_holiday'!B1692="N",'_energy_holiday'!D1692, "")</f>
        <v/>
      </c>
      <c r="D1692" s="31">
        <v>19.4</v>
      </c>
      <c r="E1692" s="35" t="str">
        <f>IFERROR(IF('_energy_holiday'!C1692="Y",'_energy_holiday'!D1692, ""), "")</f>
        <v/>
      </c>
      <c r="F1692" s="85">
        <f>IF('_energy_holiday'!C1692="N",'_energy_holiday'!D1692, " ")</f>
        <v>110816.375</v>
      </c>
    </row>
    <row r="1693">
      <c r="A1693" s="31">
        <v>12.3</v>
      </c>
      <c r="B1693" s="27">
        <f>IF('_energy_holiday'!B1693="Y",'_energy_holiday'!D1693,"")</f>
        <v>131067.25</v>
      </c>
      <c r="C1693" s="30" t="str">
        <f>IF('_energy_holiday'!B1693="N",'_energy_holiday'!D1693, "")</f>
        <v/>
      </c>
      <c r="D1693" s="31">
        <v>12.3</v>
      </c>
      <c r="E1693" s="35" t="str">
        <f>IFERROR(IF('_energy_holiday'!C1693="Y",'_energy_holiday'!D1693, ""), "")</f>
        <v/>
      </c>
      <c r="F1693" s="85">
        <f>IF('_energy_holiday'!C1693="N",'_energy_holiday'!D1693, " ")</f>
        <v>131067.25</v>
      </c>
    </row>
    <row r="1694">
      <c r="A1694" s="31">
        <v>17.0</v>
      </c>
      <c r="B1694" s="27">
        <f>IF('_energy_holiday'!B1694="Y",'_energy_holiday'!D1694,"")</f>
        <v>131438.55</v>
      </c>
      <c r="C1694" s="30" t="str">
        <f>IF('_energy_holiday'!B1694="N",'_energy_holiday'!D1694, "")</f>
        <v/>
      </c>
      <c r="D1694" s="31">
        <v>17.0</v>
      </c>
      <c r="E1694" s="35" t="str">
        <f>IFERROR(IF('_energy_holiday'!C1694="Y",'_energy_holiday'!D1694, ""), "")</f>
        <v/>
      </c>
      <c r="F1694" s="85">
        <f>IF('_energy_holiday'!C1694="N",'_energy_holiday'!D1694, " ")</f>
        <v>131438.55</v>
      </c>
    </row>
    <row r="1695">
      <c r="A1695" s="31">
        <v>16.6</v>
      </c>
      <c r="B1695" s="27">
        <f>IF('_energy_holiday'!B1695="Y",'_energy_holiday'!D1695,"")</f>
        <v>120747.08</v>
      </c>
      <c r="C1695" s="30" t="str">
        <f>IF('_energy_holiday'!B1695="N",'_energy_holiday'!D1695, "")</f>
        <v/>
      </c>
      <c r="D1695" s="31">
        <v>16.6</v>
      </c>
      <c r="E1695" s="35" t="str">
        <f>IFERROR(IF('_energy_holiday'!C1695="Y",'_energy_holiday'!D1695, ""), "")</f>
        <v/>
      </c>
      <c r="F1695" s="85">
        <f>IF('_energy_holiday'!C1695="N",'_energy_holiday'!D1695, " ")</f>
        <v>120747.08</v>
      </c>
    </row>
    <row r="1696">
      <c r="A1696" s="31">
        <v>13.0</v>
      </c>
      <c r="B1696" s="27">
        <f>IF('_energy_holiday'!B1696="Y",'_energy_holiday'!D1696,"")</f>
        <v>127697.99</v>
      </c>
      <c r="C1696" s="30" t="str">
        <f>IF('_energy_holiday'!B1696="N",'_energy_holiday'!D1696, "")</f>
        <v/>
      </c>
      <c r="D1696" s="31">
        <v>13.0</v>
      </c>
      <c r="E1696" s="35" t="str">
        <f>IFERROR(IF('_energy_holiday'!C1696="Y",'_energy_holiday'!D1696, ""), "")</f>
        <v/>
      </c>
      <c r="F1696" s="85">
        <f>IF('_energy_holiday'!C1696="N",'_energy_holiday'!D1696, " ")</f>
        <v>127697.99</v>
      </c>
    </row>
    <row r="1697">
      <c r="A1697" s="31">
        <v>15.1</v>
      </c>
      <c r="B1697" s="27">
        <f>IF('_energy_holiday'!B1697="Y",'_energy_holiday'!D1697,"")</f>
        <v>126763.365</v>
      </c>
      <c r="C1697" s="30" t="str">
        <f>IF('_energy_holiday'!B1697="N",'_energy_holiday'!D1697, "")</f>
        <v/>
      </c>
      <c r="D1697" s="31">
        <v>15.1</v>
      </c>
      <c r="E1697" s="35" t="str">
        <f>IFERROR(IF('_energy_holiday'!C1697="Y",'_energy_holiday'!D1697, ""), "")</f>
        <v/>
      </c>
      <c r="F1697" s="85">
        <f>IF('_energy_holiday'!C1697="N",'_energy_holiday'!D1697, " ")</f>
        <v>126763.365</v>
      </c>
    </row>
    <row r="1698">
      <c r="A1698" s="31">
        <v>18.0</v>
      </c>
      <c r="B1698" s="27">
        <f>IF('_energy_holiday'!B1698="Y",'_energy_holiday'!D1698,"")</f>
        <v>107303.475</v>
      </c>
      <c r="C1698" s="30" t="str">
        <f>IF('_energy_holiday'!B1698="N",'_energy_holiday'!D1698, "")</f>
        <v/>
      </c>
      <c r="D1698" s="31">
        <v>18.0</v>
      </c>
      <c r="E1698" s="35" t="str">
        <f>IFERROR(IF('_energy_holiday'!C1698="Y",'_energy_holiday'!D1698, ""), "")</f>
        <v/>
      </c>
      <c r="F1698" s="85">
        <f>IF('_energy_holiday'!C1698="N",'_energy_holiday'!D1698, " ")</f>
        <v>107303.475</v>
      </c>
    </row>
    <row r="1699">
      <c r="A1699" s="31">
        <v>12.9</v>
      </c>
      <c r="B1699" s="27">
        <f>IF('_energy_holiday'!B1699="Y",'_energy_holiday'!D1699,"")</f>
        <v>113980.3</v>
      </c>
      <c r="C1699" s="30" t="str">
        <f>IF('_energy_holiday'!B1699="N",'_energy_holiday'!D1699, "")</f>
        <v/>
      </c>
      <c r="D1699" s="31">
        <v>12.9</v>
      </c>
      <c r="E1699" s="35" t="str">
        <f>IFERROR(IF('_energy_holiday'!C1699="Y",'_energy_holiday'!D1699, ""), "")</f>
        <v/>
      </c>
      <c r="F1699" s="85">
        <f>IF('_energy_holiday'!C1699="N",'_energy_holiday'!D1699, " ")</f>
        <v>113980.3</v>
      </c>
    </row>
    <row r="1700">
      <c r="A1700" s="31">
        <v>14.4</v>
      </c>
      <c r="B1700" s="27">
        <f>IF('_energy_holiday'!B1700="Y",'_energy_holiday'!D1700,"")</f>
        <v>132704.365</v>
      </c>
      <c r="C1700" s="30" t="str">
        <f>IF('_energy_holiday'!B1700="N",'_energy_holiday'!D1700, "")</f>
        <v/>
      </c>
      <c r="D1700" s="31">
        <v>14.4</v>
      </c>
      <c r="E1700" s="35" t="str">
        <f>IFERROR(IF('_energy_holiday'!C1700="Y",'_energy_holiday'!D1700, ""), "")</f>
        <v/>
      </c>
      <c r="F1700" s="85">
        <f>IF('_energy_holiday'!C1700="N",'_energy_holiday'!D1700, " ")</f>
        <v>132704.365</v>
      </c>
    </row>
    <row r="1701">
      <c r="A1701" s="31">
        <v>15.3</v>
      </c>
      <c r="B1701" s="27">
        <f>IF('_energy_holiday'!B1701="Y",'_energy_holiday'!D1701,"")</f>
        <v>130964.885</v>
      </c>
      <c r="C1701" s="30" t="str">
        <f>IF('_energy_holiday'!B1701="N",'_energy_holiday'!D1701, "")</f>
        <v/>
      </c>
      <c r="D1701" s="31">
        <v>15.3</v>
      </c>
      <c r="E1701" s="35" t="str">
        <f>IFERROR(IF('_energy_holiday'!C1701="Y",'_energy_holiday'!D1701, ""), "")</f>
        <v/>
      </c>
      <c r="F1701" s="85">
        <f>IF('_energy_holiday'!C1701="N",'_energy_holiday'!D1701, " ")</f>
        <v>130964.885</v>
      </c>
    </row>
    <row r="1702">
      <c r="A1702" s="31">
        <v>13.4</v>
      </c>
      <c r="B1702" s="27">
        <f>IF('_energy_holiday'!B1702="Y",'_energy_holiday'!D1702,"")</f>
        <v>137660.94</v>
      </c>
      <c r="C1702" s="30" t="str">
        <f>IF('_energy_holiday'!B1702="N",'_energy_holiday'!D1702, "")</f>
        <v/>
      </c>
      <c r="D1702" s="31">
        <v>13.4</v>
      </c>
      <c r="E1702" s="35" t="str">
        <f>IFERROR(IF('_energy_holiday'!C1702="Y",'_energy_holiday'!D1702, ""), "")</f>
        <v/>
      </c>
      <c r="F1702" s="85">
        <f>IF('_energy_holiday'!C1702="N",'_energy_holiday'!D1702, " ")</f>
        <v>137660.94</v>
      </c>
    </row>
    <row r="1703">
      <c r="A1703" s="31">
        <v>13.0</v>
      </c>
      <c r="B1703" s="27">
        <f>IF('_energy_holiday'!B1703="Y",'_energy_holiday'!D1703,"")</f>
        <v>134233.345</v>
      </c>
      <c r="C1703" s="30" t="str">
        <f>IF('_energy_holiday'!B1703="N",'_energy_holiday'!D1703, "")</f>
        <v/>
      </c>
      <c r="D1703" s="31">
        <v>13.0</v>
      </c>
      <c r="E1703" s="35" t="str">
        <f>IFERROR(IF('_energy_holiday'!C1703="Y",'_energy_holiday'!D1703, ""), "")</f>
        <v/>
      </c>
      <c r="F1703" s="85">
        <f>IF('_energy_holiday'!C1703="N",'_energy_holiday'!D1703, " ")</f>
        <v>134233.345</v>
      </c>
    </row>
    <row r="1704">
      <c r="A1704" s="31">
        <v>15.3</v>
      </c>
      <c r="B1704" s="27">
        <f>IF('_energy_holiday'!B1704="Y",'_energy_holiday'!D1704,"")</f>
        <v>131871.08</v>
      </c>
      <c r="C1704" s="30" t="str">
        <f>IF('_energy_holiday'!B1704="N",'_energy_holiday'!D1704, "")</f>
        <v/>
      </c>
      <c r="D1704" s="31">
        <v>15.3</v>
      </c>
      <c r="E1704" s="35" t="str">
        <f>IFERROR(IF('_energy_holiday'!C1704="Y",'_energy_holiday'!D1704, ""), "")</f>
        <v/>
      </c>
      <c r="F1704" s="85">
        <f>IF('_energy_holiday'!C1704="N",'_energy_holiday'!D1704, " ")</f>
        <v>131871.08</v>
      </c>
    </row>
    <row r="1705">
      <c r="A1705" s="31">
        <v>18.2</v>
      </c>
      <c r="B1705" s="27">
        <f>IF('_energy_holiday'!B1705="Y",'_energy_holiday'!D1705,"")</f>
        <v>107616.03</v>
      </c>
      <c r="C1705" s="30" t="str">
        <f>IF('_energy_holiday'!B1705="N",'_energy_holiday'!D1705, "")</f>
        <v/>
      </c>
      <c r="D1705" s="31">
        <v>18.2</v>
      </c>
      <c r="E1705" s="35" t="str">
        <f>IFERROR(IF('_energy_holiday'!C1705="Y",'_energy_holiday'!D1705, ""), "")</f>
        <v/>
      </c>
      <c r="F1705" s="85">
        <f>IF('_energy_holiday'!C1705="N",'_energy_holiday'!D1705, " ")</f>
        <v>107616.03</v>
      </c>
    </row>
    <row r="1706">
      <c r="A1706" s="31">
        <v>19.6</v>
      </c>
      <c r="B1706" s="27" t="str">
        <f>IF('_energy_holiday'!B1706="Y",'_energy_holiday'!D1706,"")</f>
        <v/>
      </c>
      <c r="C1706" s="30" t="str">
        <f>IF('_energy_holiday'!B1706="N",'_energy_holiday'!D1706, "")</f>
        <v/>
      </c>
      <c r="D1706" s="31">
        <v>19.6</v>
      </c>
      <c r="E1706" s="35" t="str">
        <f>IFERROR(IF('_energy_holiday'!C1706="Y",'_energy_holiday'!D1706, ""), "")</f>
        <v/>
      </c>
      <c r="F1706" s="85" t="str">
        <f>IF('_energy_holiday'!C1706="N",'_energy_holiday'!D1706, " ")</f>
        <v> </v>
      </c>
    </row>
    <row r="1707">
      <c r="A1707" s="31">
        <v>17.6</v>
      </c>
      <c r="B1707" s="27" t="str">
        <f>IF('_energy_holiday'!B1707="Y",'_energy_holiday'!D1707,"")</f>
        <v/>
      </c>
      <c r="C1707" s="30" t="str">
        <f>IF('_energy_holiday'!B1707="N",'_energy_holiday'!D1707, "")</f>
        <v/>
      </c>
      <c r="D1707" s="31">
        <v>17.6</v>
      </c>
      <c r="E1707" s="35" t="str">
        <f>IFERROR(IF('_energy_holiday'!C1707="Y",'_energy_holiday'!D1707, ""), "")</f>
        <v/>
      </c>
      <c r="F1707" s="85" t="str">
        <f>IF('_energy_holiday'!C1707="N",'_energy_holiday'!D1707, " ")</f>
        <v> </v>
      </c>
    </row>
    <row r="1708">
      <c r="A1708" s="31">
        <v>19.6</v>
      </c>
      <c r="B1708" s="27" t="str">
        <f>IF('_energy_holiday'!B1708="Y",'_energy_holiday'!D1708,"")</f>
        <v/>
      </c>
      <c r="C1708" s="30" t="str">
        <f>IF('_energy_holiday'!B1708="N",'_energy_holiday'!D1708, "")</f>
        <v/>
      </c>
      <c r="D1708" s="31">
        <v>19.6</v>
      </c>
      <c r="E1708" s="35" t="str">
        <f>IFERROR(IF('_energy_holiday'!C1708="Y",'_energy_holiday'!D1708, ""), "")</f>
        <v/>
      </c>
      <c r="F1708" s="85" t="str">
        <f>IF('_energy_holiday'!C1708="N",'_energy_holiday'!D1708, " ")</f>
        <v> </v>
      </c>
    </row>
    <row r="1709">
      <c r="A1709" s="31">
        <v>18.7</v>
      </c>
      <c r="B1709" s="27" t="str">
        <f>IF('_energy_holiday'!B1709="Y",'_energy_holiday'!D1709,"")</f>
        <v/>
      </c>
      <c r="C1709" s="30" t="str">
        <f>IF('_energy_holiday'!B1709="N",'_energy_holiday'!D1709, "")</f>
        <v/>
      </c>
      <c r="D1709" s="31">
        <v>18.7</v>
      </c>
      <c r="E1709" s="35" t="str">
        <f>IFERROR(IF('_energy_holiday'!C1709="Y",'_energy_holiday'!D1709, ""), "")</f>
        <v/>
      </c>
      <c r="F1709" s="85" t="str">
        <f>IF('_energy_holiday'!C1709="N",'_energy_holiday'!D1709, " ")</f>
        <v> </v>
      </c>
    </row>
    <row r="1710">
      <c r="A1710" s="31">
        <v>21.2</v>
      </c>
      <c r="B1710" s="27" t="str">
        <f>IF('_energy_holiday'!B1710="Y",'_energy_holiday'!D1710,"")</f>
        <v/>
      </c>
      <c r="C1710" s="30" t="str">
        <f>IF('_energy_holiday'!B1710="N",'_energy_holiday'!D1710, "")</f>
        <v/>
      </c>
      <c r="D1710" s="31">
        <v>21.2</v>
      </c>
      <c r="E1710" s="35" t="str">
        <f>IFERROR(IF('_energy_holiday'!C1710="Y",'_energy_holiday'!D1710, ""), "")</f>
        <v/>
      </c>
      <c r="F1710" s="85" t="str">
        <f>IF('_energy_holiday'!C1710="N",'_energy_holiday'!D1710, " ")</f>
        <v> </v>
      </c>
    </row>
    <row r="1711">
      <c r="A1711" s="31">
        <v>16.0</v>
      </c>
      <c r="B1711" s="27" t="str">
        <f>IF('_energy_holiday'!B1711="Y",'_energy_holiday'!D1711,"")</f>
        <v/>
      </c>
      <c r="C1711" s="30" t="str">
        <f>IF('_energy_holiday'!B1711="N",'_energy_holiday'!D1711, "")</f>
        <v/>
      </c>
      <c r="D1711" s="31">
        <v>16.0</v>
      </c>
      <c r="E1711" s="35" t="str">
        <f>IFERROR(IF('_energy_holiday'!C1711="Y",'_energy_holiday'!D1711, ""), "")</f>
        <v/>
      </c>
      <c r="F1711" s="85" t="str">
        <f>IF('_energy_holiday'!C1711="N",'_energy_holiday'!D1711, " ")</f>
        <v> </v>
      </c>
    </row>
    <row r="1712">
      <c r="A1712" s="31">
        <v>12.9</v>
      </c>
      <c r="B1712" s="27" t="str">
        <f>IF('_energy_holiday'!B1712="Y",'_energy_holiday'!D1712,"")</f>
        <v/>
      </c>
      <c r="C1712" s="30" t="str">
        <f>IF('_energy_holiday'!B1712="N",'_energy_holiday'!D1712, "")</f>
        <v/>
      </c>
      <c r="D1712" s="31">
        <v>12.9</v>
      </c>
      <c r="E1712" s="35" t="str">
        <f>IFERROR(IF('_energy_holiday'!C1712="Y",'_energy_holiday'!D1712, ""), "")</f>
        <v/>
      </c>
      <c r="F1712" s="85" t="str">
        <f>IF('_energy_holiday'!C1712="N",'_energy_holiday'!D1712, " ")</f>
        <v> </v>
      </c>
    </row>
    <row r="1713">
      <c r="A1713" s="31">
        <v>15.1</v>
      </c>
      <c r="B1713" s="27" t="str">
        <f>IF('_energy_holiday'!B1713="Y",'_energy_holiday'!D1713,"")</f>
        <v/>
      </c>
      <c r="C1713" s="30" t="str">
        <f>IF('_energy_holiday'!B1713="N",'_energy_holiday'!D1713, "")</f>
        <v/>
      </c>
      <c r="D1713" s="31">
        <v>15.1</v>
      </c>
      <c r="E1713" s="35" t="str">
        <f>IFERROR(IF('_energy_holiday'!C1713="Y",'_energy_holiday'!D1713, ""), "")</f>
        <v/>
      </c>
      <c r="F1713" s="85" t="str">
        <f>IF('_energy_holiday'!C1713="N",'_energy_holiday'!D1713, " ")</f>
        <v> </v>
      </c>
    </row>
    <row r="1714">
      <c r="A1714" s="31">
        <v>12.8</v>
      </c>
      <c r="B1714" s="27">
        <f>IF('_energy_holiday'!B1714="Y",'_energy_holiday'!D1714,"")</f>
        <v>130448.115</v>
      </c>
      <c r="C1714" s="30" t="str">
        <f>IF('_energy_holiday'!B1714="N",'_energy_holiday'!D1714, "")</f>
        <v/>
      </c>
      <c r="D1714" s="31">
        <v>12.8</v>
      </c>
      <c r="E1714" s="35" t="str">
        <f>IFERROR(IF('_energy_holiday'!C1714="Y",'_energy_holiday'!D1714, ""), "")</f>
        <v/>
      </c>
      <c r="F1714" s="85">
        <f>IF('_energy_holiday'!C1714="N",'_energy_holiday'!D1714, " ")</f>
        <v>130448.115</v>
      </c>
    </row>
    <row r="1715">
      <c r="A1715" s="31">
        <v>14.8</v>
      </c>
      <c r="B1715" s="27">
        <f>IF('_energy_holiday'!B1715="Y",'_energy_holiday'!D1715,"")</f>
        <v>131665.015</v>
      </c>
      <c r="C1715" s="30" t="str">
        <f>IF('_energy_holiday'!B1715="N",'_energy_holiday'!D1715, "")</f>
        <v/>
      </c>
      <c r="D1715" s="31">
        <v>14.8</v>
      </c>
      <c r="E1715" s="35" t="str">
        <f>IFERROR(IF('_energy_holiday'!C1715="Y",'_energy_holiday'!D1715, ""), "")</f>
        <v/>
      </c>
      <c r="F1715" s="85">
        <f>IF('_energy_holiday'!C1715="N",'_energy_holiday'!D1715, " ")</f>
        <v>131665.015</v>
      </c>
    </row>
    <row r="1716">
      <c r="A1716" s="31">
        <v>20.8</v>
      </c>
      <c r="B1716" s="27">
        <f>IF('_energy_holiday'!B1716="Y",'_energy_holiday'!D1716,"")</f>
        <v>121100.045</v>
      </c>
      <c r="C1716" s="30" t="str">
        <f>IF('_energy_holiday'!B1716="N",'_energy_holiday'!D1716, "")</f>
        <v/>
      </c>
      <c r="D1716" s="31">
        <v>20.8</v>
      </c>
      <c r="E1716" s="35" t="str">
        <f>IFERROR(IF('_energy_holiday'!C1716="Y",'_energy_holiday'!D1716, ""), "")</f>
        <v/>
      </c>
      <c r="F1716" s="85">
        <f>IF('_energy_holiday'!C1716="N",'_energy_holiday'!D1716, " ")</f>
        <v>121100.045</v>
      </c>
    </row>
    <row r="1717">
      <c r="A1717" s="31">
        <v>20.8</v>
      </c>
      <c r="B1717" s="27">
        <f>IF('_energy_holiday'!B1717="Y",'_energy_holiday'!D1717,"")</f>
        <v>118723.07</v>
      </c>
      <c r="C1717" s="30" t="str">
        <f>IF('_energy_holiday'!B1717="N",'_energy_holiday'!D1717, "")</f>
        <v/>
      </c>
      <c r="D1717" s="31">
        <v>20.8</v>
      </c>
      <c r="E1717" s="35" t="str">
        <f>IFERROR(IF('_energy_holiday'!C1717="Y",'_energy_holiday'!D1717, ""), "")</f>
        <v/>
      </c>
      <c r="F1717" s="85">
        <f>IF('_energy_holiday'!C1717="N",'_energy_holiday'!D1717, " ")</f>
        <v>118723.07</v>
      </c>
    </row>
    <row r="1718">
      <c r="A1718" s="31">
        <v>18.6</v>
      </c>
      <c r="B1718" s="27">
        <f>IF('_energy_holiday'!B1718="Y",'_energy_holiday'!D1718,"")</f>
        <v>120349.015</v>
      </c>
      <c r="C1718" s="30" t="str">
        <f>IF('_energy_holiday'!B1718="N",'_energy_holiday'!D1718, "")</f>
        <v/>
      </c>
      <c r="D1718" s="31">
        <v>18.6</v>
      </c>
      <c r="E1718" s="35" t="str">
        <f>IFERROR(IF('_energy_holiday'!C1718="Y",'_energy_holiday'!D1718, ""), "")</f>
        <v/>
      </c>
      <c r="F1718" s="85">
        <f>IF('_energy_holiday'!C1718="N",'_energy_holiday'!D1718, " ")</f>
        <v>120349.015</v>
      </c>
    </row>
    <row r="1719">
      <c r="A1719" s="31">
        <v>20.0</v>
      </c>
      <c r="B1719" s="27">
        <f>IF('_energy_holiday'!B1719="Y",'_energy_holiday'!D1719,"")</f>
        <v>103500.955</v>
      </c>
      <c r="C1719" s="30" t="str">
        <f>IF('_energy_holiday'!B1719="N",'_energy_holiday'!D1719, "")</f>
        <v/>
      </c>
      <c r="D1719" s="31">
        <v>20.0</v>
      </c>
      <c r="E1719" s="35" t="str">
        <f>IFERROR(IF('_energy_holiday'!C1719="Y",'_energy_holiday'!D1719, ""), "")</f>
        <v/>
      </c>
      <c r="F1719" s="85">
        <f>IF('_energy_holiday'!C1719="N",'_energy_holiday'!D1719, " ")</f>
        <v>103500.955</v>
      </c>
    </row>
    <row r="1720">
      <c r="A1720" s="31">
        <v>21.8</v>
      </c>
      <c r="B1720" s="27">
        <f>IF('_energy_holiday'!B1720="Y",'_energy_holiday'!D1720,"")</f>
        <v>105149.02</v>
      </c>
      <c r="C1720" s="30" t="str">
        <f>IF('_energy_holiday'!B1720="N",'_energy_holiday'!D1720, "")</f>
        <v/>
      </c>
      <c r="D1720" s="31">
        <v>21.8</v>
      </c>
      <c r="E1720" s="35" t="str">
        <f>IFERROR(IF('_energy_holiday'!C1720="Y",'_energy_holiday'!D1720, ""), "")</f>
        <v/>
      </c>
      <c r="F1720" s="85">
        <f>IF('_energy_holiday'!C1720="N",'_energy_holiday'!D1720, " ")</f>
        <v>105149.02</v>
      </c>
    </row>
    <row r="1721">
      <c r="A1721" s="31">
        <v>12.8</v>
      </c>
      <c r="B1721" s="27">
        <f>IF('_energy_holiday'!B1721="Y",'_energy_holiday'!D1721,"")</f>
        <v>119362.235</v>
      </c>
      <c r="C1721" s="30" t="str">
        <f>IF('_energy_holiday'!B1721="N",'_energy_holiday'!D1721, "")</f>
        <v/>
      </c>
      <c r="D1721" s="31">
        <v>12.8</v>
      </c>
      <c r="E1721" s="35" t="str">
        <f>IFERROR(IF('_energy_holiday'!C1721="Y",'_energy_holiday'!D1721, ""), "")</f>
        <v/>
      </c>
      <c r="F1721" s="85">
        <f>IF('_energy_holiday'!C1721="N",'_energy_holiday'!D1721, " ")</f>
        <v>119362.235</v>
      </c>
    </row>
    <row r="1722">
      <c r="A1722" s="31">
        <v>14.8</v>
      </c>
      <c r="B1722" s="27">
        <f>IF('_energy_holiday'!B1722="Y",'_energy_holiday'!D1722,"")</f>
        <v>124129.44</v>
      </c>
      <c r="C1722" s="30" t="str">
        <f>IF('_energy_holiday'!B1722="N",'_energy_holiday'!D1722, "")</f>
        <v/>
      </c>
      <c r="D1722" s="31">
        <v>14.8</v>
      </c>
      <c r="E1722" s="35" t="str">
        <f>IFERROR(IF('_energy_holiday'!C1722="Y",'_energy_holiday'!D1722, ""), "")</f>
        <v/>
      </c>
      <c r="F1722" s="85">
        <f>IF('_energy_holiday'!C1722="N",'_energy_holiday'!D1722, " ")</f>
        <v>124129.44</v>
      </c>
    </row>
    <row r="1723">
      <c r="A1723" s="31">
        <v>18.9</v>
      </c>
      <c r="B1723" s="27">
        <f>IF('_energy_holiday'!B1723="Y",'_energy_holiday'!D1723,"")</f>
        <v>119715.705</v>
      </c>
      <c r="C1723" s="30" t="str">
        <f>IF('_energy_holiday'!B1723="N",'_energy_holiday'!D1723, "")</f>
        <v/>
      </c>
      <c r="D1723" s="31">
        <v>18.9</v>
      </c>
      <c r="E1723" s="35" t="str">
        <f>IFERROR(IF('_energy_holiday'!C1723="Y",'_energy_holiday'!D1723, ""), "")</f>
        <v/>
      </c>
      <c r="F1723" s="85">
        <f>IF('_energy_holiday'!C1723="N",'_energy_holiday'!D1723, " ")</f>
        <v>119715.705</v>
      </c>
    </row>
    <row r="1724">
      <c r="A1724" s="31">
        <v>24.0</v>
      </c>
      <c r="B1724" s="27">
        <f>IF('_energy_holiday'!B1724="Y",'_energy_holiday'!D1724,"")</f>
        <v>108102.56</v>
      </c>
      <c r="C1724" s="30" t="str">
        <f>IF('_energy_holiday'!B1724="N",'_energy_holiday'!D1724, "")</f>
        <v/>
      </c>
      <c r="D1724" s="31">
        <v>24.0</v>
      </c>
      <c r="E1724" s="35" t="str">
        <f>IFERROR(IF('_energy_holiday'!C1724="Y",'_energy_holiday'!D1724, ""), "")</f>
        <v/>
      </c>
      <c r="F1724" s="85">
        <f>IF('_energy_holiday'!C1724="N",'_energy_holiday'!D1724, " ")</f>
        <v>108102.56</v>
      </c>
    </row>
    <row r="1725">
      <c r="A1725" s="31">
        <v>26.2</v>
      </c>
      <c r="B1725" s="27" t="str">
        <f>IF('_energy_holiday'!B1725="Y",'_energy_holiday'!D1725,"")</f>
        <v/>
      </c>
      <c r="C1725" s="37">
        <f>IF('_energy_holiday'!B1725="N",'_energy_holiday'!D1725, "")</f>
        <v>107222.345</v>
      </c>
      <c r="D1725" s="31">
        <v>26.2</v>
      </c>
      <c r="E1725" s="35" t="str">
        <f>IFERROR(IF('_energy_holiday'!C1725="Y",'_energy_holiday'!D1725, ""), "")</f>
        <v/>
      </c>
      <c r="F1725" s="85">
        <f>IF('_energy_holiday'!C1725="N",'_energy_holiday'!D1725, " ")</f>
        <v>107222.345</v>
      </c>
    </row>
    <row r="1726">
      <c r="A1726" s="31">
        <v>19.4</v>
      </c>
      <c r="B1726" s="27" t="str">
        <f>IF('_energy_holiday'!B1726="Y",'_energy_holiday'!D1726,"")</f>
        <v/>
      </c>
      <c r="C1726" s="37">
        <f>IF('_energy_holiday'!B1726="N",'_energy_holiday'!D1726, "")</f>
        <v>101348.35</v>
      </c>
      <c r="D1726" s="31">
        <v>19.4</v>
      </c>
      <c r="E1726" s="35" t="str">
        <f>IFERROR(IF('_energy_holiday'!C1726="Y",'_energy_holiday'!D1726, ""), "")</f>
        <v/>
      </c>
      <c r="F1726" s="85">
        <f>IF('_energy_holiday'!C1726="N",'_energy_holiday'!D1726, " ")</f>
        <v>101348.35</v>
      </c>
    </row>
    <row r="1727">
      <c r="A1727" s="31">
        <v>15.5</v>
      </c>
      <c r="B1727" s="27" t="str">
        <f>IF('_energy_holiday'!B1727="Y",'_energy_holiday'!D1727,"")</f>
        <v/>
      </c>
      <c r="C1727" s="37">
        <f>IF('_energy_holiday'!B1727="N",'_energy_holiday'!D1727, "")</f>
        <v>102386.525</v>
      </c>
      <c r="D1727" s="31">
        <v>15.5</v>
      </c>
      <c r="E1727" s="35" t="str">
        <f>IFERROR(IF('_energy_holiday'!C1727="Y",'_energy_holiday'!D1727, ""), "")</f>
        <v/>
      </c>
      <c r="F1727" s="85">
        <f>IF('_energy_holiday'!C1727="N",'_energy_holiday'!D1727, " ")</f>
        <v>102386.525</v>
      </c>
    </row>
    <row r="1728">
      <c r="A1728" s="31">
        <v>15.2</v>
      </c>
      <c r="B1728" s="27" t="str">
        <f>IF('_energy_holiday'!B1728="Y",'_energy_holiday'!D1728,"")</f>
        <v/>
      </c>
      <c r="C1728" s="37">
        <f>IF('_energy_holiday'!B1728="N",'_energy_holiday'!D1728, "")</f>
        <v>121862.885</v>
      </c>
      <c r="D1728" s="31">
        <v>15.2</v>
      </c>
      <c r="E1728" s="35" t="str">
        <f>IFERROR(IF('_energy_holiday'!C1728="Y",'_energy_holiday'!D1728, ""), "")</f>
        <v/>
      </c>
      <c r="F1728" s="85">
        <f>IF('_energy_holiday'!C1728="N",'_energy_holiday'!D1728, " ")</f>
        <v>121862.885</v>
      </c>
    </row>
    <row r="1729">
      <c r="A1729" s="31">
        <v>15.1</v>
      </c>
      <c r="B1729" s="27" t="str">
        <f>IF('_energy_holiday'!B1729="Y",'_energy_holiday'!D1729,"")</f>
        <v/>
      </c>
      <c r="C1729" s="37">
        <f>IF('_energy_holiday'!B1729="N",'_energy_holiday'!D1729, "")</f>
        <v>125787.33</v>
      </c>
      <c r="D1729" s="31">
        <v>15.1</v>
      </c>
      <c r="E1729" s="35" t="str">
        <f>IFERROR(IF('_energy_holiday'!C1729="Y",'_energy_holiday'!D1729, ""), "")</f>
        <v/>
      </c>
      <c r="F1729" s="85">
        <f>IF('_energy_holiday'!C1729="N",'_energy_holiday'!D1729, " ")</f>
        <v>125787.33</v>
      </c>
    </row>
    <row r="1730">
      <c r="A1730" s="31">
        <v>16.6</v>
      </c>
      <c r="B1730" s="27" t="str">
        <f>IF('_energy_holiday'!B1730="Y",'_energy_holiday'!D1730,"")</f>
        <v/>
      </c>
      <c r="C1730" s="37">
        <f>IF('_energy_holiday'!B1730="N",'_energy_holiday'!D1730, "")</f>
        <v>124302.93</v>
      </c>
      <c r="D1730" s="31">
        <v>16.6</v>
      </c>
      <c r="E1730" s="35" t="str">
        <f>IFERROR(IF('_energy_holiday'!C1730="Y",'_energy_holiday'!D1730, ""), "")</f>
        <v/>
      </c>
      <c r="F1730" s="85">
        <f>IF('_energy_holiday'!C1730="N",'_energy_holiday'!D1730, " ")</f>
        <v>124302.93</v>
      </c>
    </row>
    <row r="1731">
      <c r="A1731" s="31">
        <v>20.3</v>
      </c>
      <c r="B1731" s="27" t="str">
        <f>IF('_energy_holiday'!B1731="Y",'_energy_holiday'!D1731,"")</f>
        <v/>
      </c>
      <c r="C1731" s="37">
        <f>IF('_energy_holiday'!B1731="N",'_energy_holiday'!D1731, "")</f>
        <v>117320.175</v>
      </c>
      <c r="D1731" s="31">
        <v>20.3</v>
      </c>
      <c r="E1731" s="35" t="str">
        <f>IFERROR(IF('_energy_holiday'!C1731="Y",'_energy_holiday'!D1731, ""), "")</f>
        <v/>
      </c>
      <c r="F1731" s="85">
        <f>IF('_energy_holiday'!C1731="N",'_energy_holiday'!D1731, " ")</f>
        <v>117320.175</v>
      </c>
    </row>
    <row r="1732">
      <c r="A1732" s="31">
        <v>18.8</v>
      </c>
      <c r="B1732" s="27" t="str">
        <f>IF('_energy_holiday'!B1732="Y",'_energy_holiday'!D1732,"")</f>
        <v/>
      </c>
      <c r="C1732" s="37">
        <f>IF('_energy_holiday'!B1732="N",'_energy_holiday'!D1732, "")</f>
        <v>106043.02</v>
      </c>
      <c r="D1732" s="31">
        <v>18.8</v>
      </c>
      <c r="E1732" s="35">
        <f>IFERROR(IF('_energy_holiday'!C1732="Y",'_energy_holiday'!D1732, ""), "")</f>
        <v>106043.02</v>
      </c>
      <c r="F1732" s="85" t="str">
        <f>IF('_energy_holiday'!C1732="N",'_energy_holiday'!D1732, " ")</f>
        <v> </v>
      </c>
    </row>
    <row r="1733">
      <c r="A1733" s="31">
        <v>14.9</v>
      </c>
      <c r="B1733" s="27" t="str">
        <f>IF('_energy_holiday'!B1733="Y",'_energy_holiday'!D1733,"")</f>
        <v/>
      </c>
      <c r="C1733" s="37">
        <f>IF('_energy_holiday'!B1733="N",'_energy_holiday'!D1733, "")</f>
        <v>108762.31</v>
      </c>
      <c r="D1733" s="31">
        <v>14.9</v>
      </c>
      <c r="E1733" s="35" t="str">
        <f>IFERROR(IF('_energy_holiday'!C1733="Y",'_energy_holiday'!D1733, ""), "")</f>
        <v/>
      </c>
      <c r="F1733" s="85">
        <f>IF('_energy_holiday'!C1733="N",'_energy_holiday'!D1733, " ")</f>
        <v>108762.31</v>
      </c>
    </row>
    <row r="1734">
      <c r="A1734" s="31">
        <v>15.8</v>
      </c>
      <c r="B1734" s="27" t="str">
        <f>IF('_energy_holiday'!B1734="Y",'_energy_holiday'!D1734,"")</f>
        <v/>
      </c>
      <c r="C1734" s="37">
        <f>IF('_energy_holiday'!B1734="N",'_energy_holiday'!D1734, "")</f>
        <v>104804.09</v>
      </c>
      <c r="D1734" s="31">
        <v>15.8</v>
      </c>
      <c r="E1734" s="35" t="str">
        <f>IFERROR(IF('_energy_holiday'!C1734="Y",'_energy_holiday'!D1734, ""), "")</f>
        <v/>
      </c>
      <c r="F1734" s="85">
        <f>IF('_energy_holiday'!C1734="N",'_energy_holiday'!D1734, " ")</f>
        <v>104804.09</v>
      </c>
    </row>
    <row r="1735">
      <c r="A1735" s="31">
        <v>14.1</v>
      </c>
      <c r="B1735" s="27" t="str">
        <f>IF('_energy_holiday'!B1735="Y",'_energy_holiday'!D1735,"")</f>
        <v/>
      </c>
      <c r="C1735" s="37">
        <f>IF('_energy_holiday'!B1735="N",'_energy_holiday'!D1735, "")</f>
        <v>121770.82</v>
      </c>
      <c r="D1735" s="31">
        <v>14.1</v>
      </c>
      <c r="E1735" s="35" t="str">
        <f>IFERROR(IF('_energy_holiday'!C1735="Y",'_energy_holiday'!D1735, ""), "")</f>
        <v/>
      </c>
      <c r="F1735" s="85">
        <f>IF('_energy_holiday'!C1735="N",'_energy_holiday'!D1735, " ")</f>
        <v>121770.82</v>
      </c>
    </row>
    <row r="1736">
      <c r="A1736" s="31">
        <v>20.5</v>
      </c>
      <c r="B1736" s="27" t="str">
        <f>IF('_energy_holiday'!B1736="Y",'_energy_holiday'!D1736,"")</f>
        <v/>
      </c>
      <c r="C1736" s="30" t="str">
        <f>IF('_energy_holiday'!B1736="N",'_energy_holiday'!D1736, "")</f>
        <v/>
      </c>
      <c r="D1736" s="31">
        <v>20.5</v>
      </c>
      <c r="E1736" s="35" t="str">
        <f>IFERROR(IF('_energy_holiday'!C1736="Y",'_energy_holiday'!D1736, ""), "")</f>
        <v/>
      </c>
      <c r="F1736" s="85" t="str">
        <f>IF('_energy_holiday'!C1736="N",'_energy_holiday'!D1736, " ")</f>
        <v> </v>
      </c>
    </row>
    <row r="1737">
      <c r="A1737" s="31">
        <v>26.5</v>
      </c>
      <c r="B1737" s="27" t="str">
        <f>IF('_energy_holiday'!B1737="Y",'_energy_holiday'!D1737,"")</f>
        <v/>
      </c>
      <c r="C1737" s="30" t="str">
        <f>IF('_energy_holiday'!B1737="N",'_energy_holiday'!D1737, "")</f>
        <v/>
      </c>
      <c r="D1737" s="31">
        <v>26.5</v>
      </c>
      <c r="E1737" s="35" t="str">
        <f>IFERROR(IF('_energy_holiday'!C1737="Y",'_energy_holiday'!D1737, ""), "")</f>
        <v/>
      </c>
      <c r="F1737" s="85" t="str">
        <f>IF('_energy_holiday'!C1737="N",'_energy_holiday'!D1737, " ")</f>
        <v> </v>
      </c>
    </row>
    <row r="1738">
      <c r="A1738" s="31">
        <v>29.7</v>
      </c>
      <c r="B1738" s="27" t="str">
        <f>IF('_energy_holiday'!B1738="Y",'_energy_holiday'!D1738,"")</f>
        <v/>
      </c>
      <c r="C1738" s="30" t="str">
        <f>IF('_energy_holiday'!B1738="N",'_energy_holiday'!D1738, "")</f>
        <v/>
      </c>
      <c r="D1738" s="31">
        <v>29.7</v>
      </c>
      <c r="E1738" s="35" t="str">
        <f>IFERROR(IF('_energy_holiday'!C1738="Y",'_energy_holiday'!D1738, ""), "")</f>
        <v/>
      </c>
      <c r="F1738" s="85" t="str">
        <f>IF('_energy_holiday'!C1738="N",'_energy_holiday'!D1738, " ")</f>
        <v> </v>
      </c>
    </row>
    <row r="1739">
      <c r="A1739" s="31">
        <v>15.2</v>
      </c>
      <c r="B1739" s="27" t="str">
        <f>IF('_energy_holiday'!B1739="Y",'_energy_holiday'!D1739,"")</f>
        <v/>
      </c>
      <c r="C1739" s="30" t="str">
        <f>IF('_energy_holiday'!B1739="N",'_energy_holiday'!D1739, "")</f>
        <v/>
      </c>
      <c r="D1739" s="31">
        <v>15.2</v>
      </c>
      <c r="E1739" s="35" t="str">
        <f>IFERROR(IF('_energy_holiday'!C1739="Y",'_energy_holiday'!D1739, ""), "")</f>
        <v/>
      </c>
      <c r="F1739" s="85" t="str">
        <f>IF('_energy_holiday'!C1739="N",'_energy_holiday'!D1739, " ")</f>
        <v> </v>
      </c>
    </row>
    <row r="1740">
      <c r="A1740" s="31">
        <v>24.3</v>
      </c>
      <c r="B1740" s="27" t="str">
        <f>IF('_energy_holiday'!B1740="Y",'_energy_holiday'!D1740,"")</f>
        <v/>
      </c>
      <c r="C1740" s="30" t="str">
        <f>IF('_energy_holiday'!B1740="N",'_energy_holiday'!D1740, "")</f>
        <v/>
      </c>
      <c r="D1740" s="31">
        <v>24.3</v>
      </c>
      <c r="E1740" s="35" t="str">
        <f>IFERROR(IF('_energy_holiday'!C1740="Y",'_energy_holiday'!D1740, ""), "")</f>
        <v/>
      </c>
      <c r="F1740" s="85" t="str">
        <f>IF('_energy_holiday'!C1740="N",'_energy_holiday'!D1740, " ")</f>
        <v> </v>
      </c>
    </row>
    <row r="1741">
      <c r="A1741" s="31">
        <v>24.8</v>
      </c>
      <c r="B1741" s="27" t="str">
        <f>IF('_energy_holiday'!B1741="Y",'_energy_holiday'!D1741,"")</f>
        <v/>
      </c>
      <c r="C1741" s="30" t="str">
        <f>IF('_energy_holiday'!B1741="N",'_energy_holiday'!D1741, "")</f>
        <v/>
      </c>
      <c r="D1741" s="31">
        <v>24.8</v>
      </c>
      <c r="E1741" s="35" t="str">
        <f>IFERROR(IF('_energy_holiday'!C1741="Y",'_energy_holiday'!D1741, ""), "")</f>
        <v/>
      </c>
      <c r="F1741" s="85" t="str">
        <f>IF('_energy_holiday'!C1741="N",'_energy_holiday'!D1741, " ")</f>
        <v> </v>
      </c>
    </row>
    <row r="1742">
      <c r="A1742" s="31">
        <v>16.4</v>
      </c>
      <c r="B1742" s="27" t="str">
        <f>IF('_energy_holiday'!B1742="Y",'_energy_holiday'!D1742,"")</f>
        <v/>
      </c>
      <c r="C1742" s="30" t="str">
        <f>IF('_energy_holiday'!B1742="N",'_energy_holiday'!D1742, "")</f>
        <v/>
      </c>
      <c r="D1742" s="31">
        <v>16.4</v>
      </c>
      <c r="E1742" s="35" t="str">
        <f>IFERROR(IF('_energy_holiday'!C1742="Y",'_energy_holiday'!D1742, ""), "")</f>
        <v/>
      </c>
      <c r="F1742" s="85" t="str">
        <f>IF('_energy_holiday'!C1742="N",'_energy_holiday'!D1742, " ")</f>
        <v> </v>
      </c>
    </row>
    <row r="1743">
      <c r="A1743" s="31">
        <v>14.2</v>
      </c>
      <c r="B1743" s="27" t="str">
        <f>IF('_energy_holiday'!B1743="Y",'_energy_holiday'!D1743,"")</f>
        <v/>
      </c>
      <c r="C1743" s="30" t="str">
        <f>IF('_energy_holiday'!B1743="N",'_energy_holiday'!D1743, "")</f>
        <v/>
      </c>
      <c r="D1743" s="31">
        <v>14.2</v>
      </c>
      <c r="E1743" s="35" t="str">
        <f>IFERROR(IF('_energy_holiday'!C1743="Y",'_energy_holiday'!D1743, ""), "")</f>
        <v/>
      </c>
      <c r="F1743" s="85" t="str">
        <f>IF('_energy_holiday'!C1743="N",'_energy_holiday'!D1743, " ")</f>
        <v> </v>
      </c>
    </row>
    <row r="1744">
      <c r="A1744" s="31">
        <v>15.0</v>
      </c>
      <c r="B1744" s="27" t="str">
        <f>IF('_energy_holiday'!B1744="Y",'_energy_holiday'!D1744,"")</f>
        <v/>
      </c>
      <c r="C1744" s="30" t="str">
        <f>IF('_energy_holiday'!B1744="N",'_energy_holiday'!D1744, "")</f>
        <v/>
      </c>
      <c r="D1744" s="31">
        <v>15.0</v>
      </c>
      <c r="E1744" s="35" t="str">
        <f>IFERROR(IF('_energy_holiday'!C1744="Y",'_energy_holiday'!D1744, ""), "")</f>
        <v/>
      </c>
      <c r="F1744" s="85" t="str">
        <f>IF('_energy_holiday'!C1744="N",'_energy_holiday'!D1744, " ")</f>
        <v> </v>
      </c>
    </row>
    <row r="1745">
      <c r="A1745" s="31">
        <v>14.7</v>
      </c>
      <c r="B1745" s="27">
        <f>IF('_energy_holiday'!B1745="Y",'_energy_holiday'!D1745,"")</f>
        <v>123692.08</v>
      </c>
      <c r="C1745" s="30" t="str">
        <f>IF('_energy_holiday'!B1745="N",'_energy_holiday'!D1745, "")</f>
        <v/>
      </c>
      <c r="D1745" s="31">
        <v>14.7</v>
      </c>
      <c r="E1745" s="35" t="str">
        <f>IFERROR(IF('_energy_holiday'!C1745="Y",'_energy_holiday'!D1745, ""), "")</f>
        <v/>
      </c>
      <c r="F1745" s="85">
        <f>IF('_energy_holiday'!C1745="N",'_energy_holiday'!D1745, " ")</f>
        <v>123692.08</v>
      </c>
    </row>
    <row r="1746">
      <c r="A1746" s="31">
        <v>18.9</v>
      </c>
      <c r="B1746" s="27">
        <f>IF('_energy_holiday'!B1746="Y",'_energy_holiday'!D1746,"")</f>
        <v>115250.505</v>
      </c>
      <c r="C1746" s="30" t="str">
        <f>IF('_energy_holiday'!B1746="N",'_energy_holiday'!D1746, "")</f>
        <v/>
      </c>
      <c r="D1746" s="31">
        <v>18.9</v>
      </c>
      <c r="E1746" s="35" t="str">
        <f>IFERROR(IF('_energy_holiday'!C1746="Y",'_energy_holiday'!D1746, ""), "")</f>
        <v/>
      </c>
      <c r="F1746" s="85">
        <f>IF('_energy_holiday'!C1746="N",'_energy_holiday'!D1746, " ")</f>
        <v>115250.505</v>
      </c>
    </row>
    <row r="1747">
      <c r="A1747" s="31">
        <v>20.4</v>
      </c>
      <c r="B1747" s="27">
        <f>IF('_energy_holiday'!B1747="Y",'_energy_holiday'!D1747,"")</f>
        <v>101053.365</v>
      </c>
      <c r="C1747" s="30" t="str">
        <f>IF('_energy_holiday'!B1747="N",'_energy_holiday'!D1747, "")</f>
        <v/>
      </c>
      <c r="D1747" s="31">
        <v>20.4</v>
      </c>
      <c r="E1747" s="35" t="str">
        <f>IFERROR(IF('_energy_holiday'!C1747="Y",'_energy_holiday'!D1747, ""), "")</f>
        <v/>
      </c>
      <c r="F1747" s="85">
        <f>IF('_energy_holiday'!C1747="N",'_energy_holiday'!D1747, " ")</f>
        <v>101053.365</v>
      </c>
    </row>
    <row r="1748">
      <c r="A1748" s="31">
        <v>23.1</v>
      </c>
      <c r="B1748" s="27">
        <f>IF('_energy_holiday'!B1748="Y",'_energy_holiday'!D1748,"")</f>
        <v>94744.7</v>
      </c>
      <c r="C1748" s="30" t="str">
        <f>IF('_energy_holiday'!B1748="N",'_energy_holiday'!D1748, "")</f>
        <v/>
      </c>
      <c r="D1748" s="31">
        <v>23.1</v>
      </c>
      <c r="E1748" s="35" t="str">
        <f>IFERROR(IF('_energy_holiday'!C1748="Y",'_energy_holiday'!D1748, ""), "")</f>
        <v/>
      </c>
      <c r="F1748" s="85">
        <f>IF('_energy_holiday'!C1748="N",'_energy_holiday'!D1748, " ")</f>
        <v>94744.7</v>
      </c>
    </row>
    <row r="1749">
      <c r="A1749" s="31">
        <v>26.7</v>
      </c>
      <c r="B1749" s="27">
        <f>IF('_energy_holiday'!B1749="Y",'_energy_holiday'!D1749,"")</f>
        <v>110290.12</v>
      </c>
      <c r="C1749" s="30" t="str">
        <f>IF('_energy_holiday'!B1749="N",'_energy_holiday'!D1749, "")</f>
        <v/>
      </c>
      <c r="D1749" s="31">
        <v>26.7</v>
      </c>
      <c r="E1749" s="35" t="str">
        <f>IFERROR(IF('_energy_holiday'!C1749="Y",'_energy_holiday'!D1749, ""), "")</f>
        <v/>
      </c>
      <c r="F1749" s="85">
        <f>IF('_energy_holiday'!C1749="N",'_energy_holiday'!D1749, " ")</f>
        <v>110290.12</v>
      </c>
    </row>
    <row r="1750">
      <c r="A1750" s="31">
        <v>18.0</v>
      </c>
      <c r="B1750" s="27">
        <f>IF('_energy_holiday'!B1750="Y",'_energy_holiday'!D1750,"")</f>
        <v>112052.12</v>
      </c>
      <c r="C1750" s="30" t="str">
        <f>IF('_energy_holiday'!B1750="N",'_energy_holiday'!D1750, "")</f>
        <v/>
      </c>
      <c r="D1750" s="31">
        <v>18.0</v>
      </c>
      <c r="E1750" s="35" t="str">
        <f>IFERROR(IF('_energy_holiday'!C1750="Y",'_energy_holiday'!D1750, ""), "")</f>
        <v/>
      </c>
      <c r="F1750" s="85">
        <f>IF('_energy_holiday'!C1750="N",'_energy_holiday'!D1750, " ")</f>
        <v>112052.12</v>
      </c>
    </row>
    <row r="1751">
      <c r="A1751" s="31">
        <v>20.4</v>
      </c>
      <c r="B1751" s="27">
        <f>IF('_energy_holiday'!B1751="Y",'_energy_holiday'!D1751,"")</f>
        <v>117533.72</v>
      </c>
      <c r="C1751" s="30" t="str">
        <f>IF('_energy_holiday'!B1751="N",'_energy_holiday'!D1751, "")</f>
        <v/>
      </c>
      <c r="D1751" s="31">
        <v>20.4</v>
      </c>
      <c r="E1751" s="35" t="str">
        <f>IFERROR(IF('_energy_holiday'!C1751="Y",'_energy_holiday'!D1751, ""), "")</f>
        <v/>
      </c>
      <c r="F1751" s="85">
        <f>IF('_energy_holiday'!C1751="N",'_energy_holiday'!D1751, " ")</f>
        <v>117533.72</v>
      </c>
    </row>
    <row r="1752">
      <c r="A1752" s="31">
        <v>15.2</v>
      </c>
      <c r="B1752" s="27">
        <f>IF('_energy_holiday'!B1752="Y",'_energy_holiday'!D1752,"")</f>
        <v>116690.04</v>
      </c>
      <c r="C1752" s="30" t="str">
        <f>IF('_energy_holiday'!B1752="N",'_energy_holiday'!D1752, "")</f>
        <v/>
      </c>
      <c r="D1752" s="31">
        <v>15.2</v>
      </c>
      <c r="E1752" s="35" t="str">
        <f>IFERROR(IF('_energy_holiday'!C1752="Y",'_energy_holiday'!D1752, ""), "")</f>
        <v/>
      </c>
      <c r="F1752" s="85">
        <f>IF('_energy_holiday'!C1752="N",'_energy_holiday'!D1752, " ")</f>
        <v>116690.04</v>
      </c>
    </row>
    <row r="1753">
      <c r="A1753" s="31">
        <v>22.1</v>
      </c>
      <c r="B1753" s="27">
        <f>IF('_energy_holiday'!B1753="Y",'_energy_holiday'!D1753,"")</f>
        <v>109857.485</v>
      </c>
      <c r="C1753" s="30" t="str">
        <f>IF('_energy_holiday'!B1753="N",'_energy_holiday'!D1753, "")</f>
        <v/>
      </c>
      <c r="D1753" s="31">
        <v>22.1</v>
      </c>
      <c r="E1753" s="35" t="str">
        <f>IFERROR(IF('_energy_holiday'!C1753="Y",'_energy_holiday'!D1753, ""), "")</f>
        <v/>
      </c>
      <c r="F1753" s="85">
        <f>IF('_energy_holiday'!C1753="N",'_energy_holiday'!D1753, " ")</f>
        <v>109857.485</v>
      </c>
    </row>
    <row r="1754">
      <c r="A1754" s="31">
        <v>15.3</v>
      </c>
      <c r="B1754" s="27">
        <f>IF('_energy_holiday'!B1754="Y",'_energy_holiday'!D1754,"")</f>
        <v>102032.495</v>
      </c>
      <c r="C1754" s="30" t="str">
        <f>IF('_energy_holiday'!B1754="N",'_energy_holiday'!D1754, "")</f>
        <v/>
      </c>
      <c r="D1754" s="31">
        <v>15.3</v>
      </c>
      <c r="E1754" s="35" t="str">
        <f>IFERROR(IF('_energy_holiday'!C1754="Y",'_energy_holiday'!D1754, ""), "")</f>
        <v/>
      </c>
      <c r="F1754" s="85">
        <f>IF('_energy_holiday'!C1754="N",'_energy_holiday'!D1754, " ")</f>
        <v>102032.495</v>
      </c>
    </row>
    <row r="1755">
      <c r="A1755" s="31">
        <v>16.4</v>
      </c>
      <c r="B1755" s="27">
        <f>IF('_energy_holiday'!B1755="Y",'_energy_holiday'!D1755,"")</f>
        <v>102684.515</v>
      </c>
      <c r="C1755" s="30" t="str">
        <f>IF('_energy_holiday'!B1755="N",'_energy_holiday'!D1755, "")</f>
        <v/>
      </c>
      <c r="D1755" s="31">
        <v>16.4</v>
      </c>
      <c r="E1755" s="35" t="str">
        <f>IFERROR(IF('_energy_holiday'!C1755="Y",'_energy_holiday'!D1755, ""), "")</f>
        <v/>
      </c>
      <c r="F1755" s="85">
        <f>IF('_energy_holiday'!C1755="N",'_energy_holiday'!D1755, " ")</f>
        <v>102684.515</v>
      </c>
    </row>
    <row r="1756">
      <c r="A1756" s="31">
        <v>17.0</v>
      </c>
      <c r="B1756" s="27">
        <f>IF('_energy_holiday'!B1756="Y",'_energy_holiday'!D1756,"")</f>
        <v>114502.07</v>
      </c>
      <c r="C1756" s="30" t="str">
        <f>IF('_energy_holiday'!B1756="N",'_energy_holiday'!D1756, "")</f>
        <v/>
      </c>
      <c r="D1756" s="31">
        <v>17.0</v>
      </c>
      <c r="E1756" s="35" t="str">
        <f>IFERROR(IF('_energy_holiday'!C1756="Y",'_energy_holiday'!D1756, ""), "")</f>
        <v/>
      </c>
      <c r="F1756" s="85">
        <f>IF('_energy_holiday'!C1756="N",'_energy_holiday'!D1756, " ")</f>
        <v>114502.07</v>
      </c>
    </row>
    <row r="1757">
      <c r="A1757" s="31">
        <v>19.6</v>
      </c>
      <c r="B1757" s="27">
        <f>IF('_energy_holiday'!B1757="Y",'_energy_holiday'!D1757,"")</f>
        <v>114108.545</v>
      </c>
      <c r="C1757" s="30" t="str">
        <f>IF('_energy_holiday'!B1757="N",'_energy_holiday'!D1757, "")</f>
        <v/>
      </c>
      <c r="D1757" s="31">
        <v>19.6</v>
      </c>
      <c r="E1757" s="35" t="str">
        <f>IFERROR(IF('_energy_holiday'!C1757="Y",'_energy_holiday'!D1757, ""), "")</f>
        <v/>
      </c>
      <c r="F1757" s="85">
        <f>IF('_energy_holiday'!C1757="N",'_energy_holiday'!D1757, " ")</f>
        <v>114108.545</v>
      </c>
    </row>
    <row r="1758">
      <c r="A1758" s="31">
        <v>27.9</v>
      </c>
      <c r="B1758" s="27">
        <f>IF('_energy_holiday'!B1758="Y",'_energy_holiday'!D1758,"")</f>
        <v>114281.615</v>
      </c>
      <c r="C1758" s="30" t="str">
        <f>IF('_energy_holiday'!B1758="N",'_energy_holiday'!D1758, "")</f>
        <v/>
      </c>
      <c r="D1758" s="31">
        <v>27.9</v>
      </c>
      <c r="E1758" s="35" t="str">
        <f>IFERROR(IF('_energy_holiday'!C1758="Y",'_energy_holiday'!D1758, ""), "")</f>
        <v/>
      </c>
      <c r="F1758" s="85">
        <f>IF('_energy_holiday'!C1758="N",'_energy_holiday'!D1758, " ")</f>
        <v>114281.615</v>
      </c>
    </row>
    <row r="1759">
      <c r="A1759" s="31">
        <v>33.8</v>
      </c>
      <c r="B1759" s="27">
        <f>IF('_energy_holiday'!B1759="Y",'_energy_holiday'!D1759,"")</f>
        <v>115442.655</v>
      </c>
      <c r="C1759" s="30" t="str">
        <f>IF('_energy_holiday'!B1759="N",'_energy_holiday'!D1759, "")</f>
        <v/>
      </c>
      <c r="D1759" s="31">
        <v>33.8</v>
      </c>
      <c r="E1759" s="35" t="str">
        <f>IFERROR(IF('_energy_holiday'!C1759="Y",'_energy_holiday'!D1759, ""), "")</f>
        <v/>
      </c>
      <c r="F1759" s="85">
        <f>IF('_energy_holiday'!C1759="N",'_energy_holiday'!D1759, " ")</f>
        <v>115442.655</v>
      </c>
    </row>
    <row r="1760">
      <c r="A1760" s="31">
        <v>21.6</v>
      </c>
      <c r="B1760" s="27">
        <f>IF('_energy_holiday'!B1760="Y",'_energy_holiday'!D1760,"")</f>
        <v>109130.77</v>
      </c>
      <c r="C1760" s="30" t="str">
        <f>IF('_energy_holiday'!B1760="N",'_energy_holiday'!D1760, "")</f>
        <v/>
      </c>
      <c r="D1760" s="31">
        <v>21.6</v>
      </c>
      <c r="E1760" s="35" t="str">
        <f>IFERROR(IF('_energy_holiday'!C1760="Y",'_energy_holiday'!D1760, ""), "")</f>
        <v/>
      </c>
      <c r="F1760" s="85">
        <f>IF('_energy_holiday'!C1760="N",'_energy_holiday'!D1760, " ")</f>
        <v>109130.77</v>
      </c>
    </row>
    <row r="1761">
      <c r="A1761" s="31">
        <v>15.5</v>
      </c>
      <c r="B1761" s="27">
        <f>IF('_energy_holiday'!B1761="Y",'_energy_holiday'!D1761,"")</f>
        <v>96698.285</v>
      </c>
      <c r="C1761" s="30" t="str">
        <f>IF('_energy_holiday'!B1761="N",'_energy_holiday'!D1761, "")</f>
        <v/>
      </c>
      <c r="D1761" s="31">
        <v>15.5</v>
      </c>
      <c r="E1761" s="35" t="str">
        <f>IFERROR(IF('_energy_holiday'!C1761="Y",'_energy_holiday'!D1761, ""), "")</f>
        <v/>
      </c>
      <c r="F1761" s="85">
        <f>IF('_energy_holiday'!C1761="N",'_energy_holiday'!D1761, " ")</f>
        <v>96698.285</v>
      </c>
    </row>
    <row r="1762">
      <c r="A1762" s="31">
        <v>17.0</v>
      </c>
      <c r="B1762" s="27">
        <f>IF('_energy_holiday'!B1762="Y",'_energy_holiday'!D1762,"")</f>
        <v>102830.555</v>
      </c>
      <c r="C1762" s="30" t="str">
        <f>IF('_energy_holiday'!B1762="N",'_energy_holiday'!D1762, "")</f>
        <v/>
      </c>
      <c r="D1762" s="31">
        <v>17.0</v>
      </c>
      <c r="E1762" s="35" t="str">
        <f>IFERROR(IF('_energy_holiday'!C1762="Y",'_energy_holiday'!D1762, ""), "")</f>
        <v/>
      </c>
      <c r="F1762" s="85">
        <f>IF('_energy_holiday'!C1762="N",'_energy_holiday'!D1762, " ")</f>
        <v>102830.555</v>
      </c>
    </row>
    <row r="1763">
      <c r="A1763" s="31">
        <v>21.6</v>
      </c>
      <c r="B1763" s="27">
        <f>IF('_energy_holiday'!B1763="Y",'_energy_holiday'!D1763,"")</f>
        <v>112634.635</v>
      </c>
      <c r="C1763" s="30" t="str">
        <f>IF('_energy_holiday'!B1763="N",'_energy_holiday'!D1763, "")</f>
        <v/>
      </c>
      <c r="D1763" s="31">
        <v>21.6</v>
      </c>
      <c r="E1763" s="35" t="str">
        <f>IFERROR(IF('_energy_holiday'!C1763="Y",'_energy_holiday'!D1763, ""), "")</f>
        <v/>
      </c>
      <c r="F1763" s="85">
        <f>IF('_energy_holiday'!C1763="N",'_energy_holiday'!D1763, " ")</f>
        <v>112634.635</v>
      </c>
    </row>
    <row r="1764">
      <c r="A1764" s="31">
        <v>30.5</v>
      </c>
      <c r="B1764" s="27">
        <f>IF('_energy_holiday'!B1764="Y",'_energy_holiday'!D1764,"")</f>
        <v>111887.405</v>
      </c>
      <c r="C1764" s="30" t="str">
        <f>IF('_energy_holiday'!B1764="N",'_energy_holiday'!D1764, "")</f>
        <v/>
      </c>
      <c r="D1764" s="31">
        <v>30.5</v>
      </c>
      <c r="E1764" s="35" t="str">
        <f>IFERROR(IF('_energy_holiday'!C1764="Y",'_energy_holiday'!D1764, ""), "")</f>
        <v/>
      </c>
      <c r="F1764" s="85">
        <f>IF('_energy_holiday'!C1764="N",'_energy_holiday'!D1764, " ")</f>
        <v>111887.405</v>
      </c>
    </row>
    <row r="1765">
      <c r="A1765" s="31">
        <v>25.1</v>
      </c>
      <c r="B1765" s="27">
        <f>IF('_energy_holiday'!B1765="Y",'_energy_holiday'!D1765,"")</f>
        <v>117375.73</v>
      </c>
      <c r="C1765" s="30" t="str">
        <f>IF('_energy_holiday'!B1765="N",'_energy_holiday'!D1765, "")</f>
        <v/>
      </c>
      <c r="D1765" s="31">
        <v>25.1</v>
      </c>
      <c r="E1765" s="35" t="str">
        <f>IFERROR(IF('_energy_holiday'!C1765="Y",'_energy_holiday'!D1765, ""), "")</f>
        <v/>
      </c>
      <c r="F1765" s="85">
        <f>IF('_energy_holiday'!C1765="N",'_energy_holiday'!D1765, " ")</f>
        <v>117375.73</v>
      </c>
    </row>
    <row r="1766">
      <c r="A1766" s="31">
        <v>33.7</v>
      </c>
      <c r="B1766" s="27">
        <f>IF('_energy_holiday'!B1766="Y",'_energy_holiday'!D1766,"")</f>
        <v>121752.875</v>
      </c>
      <c r="C1766" s="30" t="str">
        <f>IF('_energy_holiday'!B1766="N",'_energy_holiday'!D1766, "")</f>
        <v/>
      </c>
      <c r="D1766" s="31">
        <v>33.7</v>
      </c>
      <c r="E1766" s="35" t="str">
        <f>IFERROR(IF('_energy_holiday'!C1766="Y",'_energy_holiday'!D1766, ""), "")</f>
        <v/>
      </c>
      <c r="F1766" s="85">
        <f>IF('_energy_holiday'!C1766="N",'_energy_holiday'!D1766, " ")</f>
        <v>121752.875</v>
      </c>
    </row>
    <row r="1767">
      <c r="A1767" s="31">
        <v>34.3</v>
      </c>
      <c r="B1767" s="27" t="str">
        <f>IF('_energy_holiday'!B1767="Y",'_energy_holiday'!D1767,"")</f>
        <v/>
      </c>
      <c r="C1767" s="30" t="str">
        <f>IF('_energy_holiday'!B1767="N",'_energy_holiday'!D1767, "")</f>
        <v/>
      </c>
      <c r="D1767" s="31">
        <v>34.3</v>
      </c>
      <c r="E1767" s="35" t="str">
        <f>IFERROR(IF('_energy_holiday'!C1767="Y",'_energy_holiday'!D1767, ""), "")</f>
        <v/>
      </c>
      <c r="F1767" s="85" t="str">
        <f>IF('_energy_holiday'!C1767="N",'_energy_holiday'!D1767, " ")</f>
        <v> </v>
      </c>
    </row>
    <row r="1768">
      <c r="A1768" s="31">
        <v>18.9</v>
      </c>
      <c r="B1768" s="27" t="str">
        <f>IF('_energy_holiday'!B1768="Y",'_energy_holiday'!D1768,"")</f>
        <v/>
      </c>
      <c r="C1768" s="30" t="str">
        <f>IF('_energy_holiday'!B1768="N",'_energy_holiday'!D1768, "")</f>
        <v/>
      </c>
      <c r="D1768" s="31">
        <v>18.9</v>
      </c>
      <c r="E1768" s="35" t="str">
        <f>IFERROR(IF('_energy_holiday'!C1768="Y",'_energy_holiday'!D1768, ""), "")</f>
        <v/>
      </c>
      <c r="F1768" s="85" t="str">
        <f>IF('_energy_holiday'!C1768="N",'_energy_holiday'!D1768, " ")</f>
        <v> </v>
      </c>
    </row>
    <row r="1769">
      <c r="A1769" s="31">
        <v>20.7</v>
      </c>
      <c r="B1769" s="27" t="str">
        <f>IF('_energy_holiday'!B1769="Y",'_energy_holiday'!D1769,"")</f>
        <v/>
      </c>
      <c r="C1769" s="30" t="str">
        <f>IF('_energy_holiday'!B1769="N",'_energy_holiday'!D1769, "")</f>
        <v/>
      </c>
      <c r="D1769" s="31">
        <v>20.7</v>
      </c>
      <c r="E1769" s="35" t="str">
        <f>IFERROR(IF('_energy_holiday'!C1769="Y",'_energy_holiday'!D1769, ""), "")</f>
        <v/>
      </c>
      <c r="F1769" s="85" t="str">
        <f>IF('_energy_holiday'!C1769="N",'_energy_holiday'!D1769, " ")</f>
        <v> </v>
      </c>
    </row>
    <row r="1770">
      <c r="A1770" s="31">
        <v>16.2</v>
      </c>
      <c r="B1770" s="27" t="str">
        <f>IF('_energy_holiday'!B1770="Y",'_energy_holiday'!D1770,"")</f>
        <v/>
      </c>
      <c r="C1770" s="30" t="str">
        <f>IF('_energy_holiday'!B1770="N",'_energy_holiday'!D1770, "")</f>
        <v/>
      </c>
      <c r="D1770" s="31">
        <v>16.2</v>
      </c>
      <c r="E1770" s="35" t="str">
        <f>IFERROR(IF('_energy_holiday'!C1770="Y",'_energy_holiday'!D1770, ""), "")</f>
        <v/>
      </c>
      <c r="F1770" s="85" t="str">
        <f>IF('_energy_holiday'!C1770="N",'_energy_holiday'!D1770, " ")</f>
        <v> </v>
      </c>
    </row>
    <row r="1771">
      <c r="A1771" s="31">
        <v>19.6</v>
      </c>
      <c r="B1771" s="27" t="str">
        <f>IF('_energy_holiday'!B1771="Y",'_energy_holiday'!D1771,"")</f>
        <v/>
      </c>
      <c r="C1771" s="30" t="str">
        <f>IF('_energy_holiday'!B1771="N",'_energy_holiday'!D1771, "")</f>
        <v/>
      </c>
      <c r="D1771" s="31">
        <v>19.6</v>
      </c>
      <c r="E1771" s="35" t="str">
        <f>IFERROR(IF('_energy_holiday'!C1771="Y",'_energy_holiday'!D1771, ""), "")</f>
        <v/>
      </c>
      <c r="F1771" s="85" t="str">
        <f>IF('_energy_holiday'!C1771="N",'_energy_holiday'!D1771, " ")</f>
        <v> </v>
      </c>
    </row>
    <row r="1772">
      <c r="A1772" s="31">
        <v>24.1</v>
      </c>
      <c r="B1772" s="27" t="str">
        <f>IF('_energy_holiday'!B1772="Y",'_energy_holiday'!D1772,"")</f>
        <v/>
      </c>
      <c r="C1772" s="30" t="str">
        <f>IF('_energy_holiday'!B1772="N",'_energy_holiday'!D1772, "")</f>
        <v/>
      </c>
      <c r="D1772" s="31">
        <v>24.1</v>
      </c>
      <c r="E1772" s="35" t="str">
        <f>IFERROR(IF('_energy_holiday'!C1772="Y",'_energy_holiday'!D1772, ""), "")</f>
        <v/>
      </c>
      <c r="F1772" s="85" t="str">
        <f>IF('_energy_holiday'!C1772="N",'_energy_holiday'!D1772, " ")</f>
        <v> </v>
      </c>
    </row>
    <row r="1773">
      <c r="A1773" s="31">
        <v>17.7</v>
      </c>
      <c r="B1773" s="27" t="str">
        <f>IF('_energy_holiday'!B1773="Y",'_energy_holiday'!D1773,"")</f>
        <v/>
      </c>
      <c r="C1773" s="30" t="str">
        <f>IF('_energy_holiday'!B1773="N",'_energy_holiday'!D1773, "")</f>
        <v/>
      </c>
      <c r="D1773" s="31">
        <v>17.7</v>
      </c>
      <c r="E1773" s="35" t="str">
        <f>IFERROR(IF('_energy_holiday'!C1773="Y",'_energy_holiday'!D1773, ""), "")</f>
        <v/>
      </c>
      <c r="F1773" s="85" t="str">
        <f>IF('_energy_holiday'!C1773="N",'_energy_holiday'!D1773, " ")</f>
        <v> </v>
      </c>
    </row>
    <row r="1774">
      <c r="A1774" s="31">
        <v>15.0</v>
      </c>
      <c r="B1774" s="27" t="str">
        <f>IF('_energy_holiday'!B1774="Y",'_energy_holiday'!D1774,"")</f>
        <v/>
      </c>
      <c r="C1774" s="30" t="str">
        <f>IF('_energy_holiday'!B1774="N",'_energy_holiday'!D1774, "")</f>
        <v/>
      </c>
      <c r="D1774" s="31">
        <v>15.0</v>
      </c>
      <c r="E1774" s="35" t="str">
        <f>IFERROR(IF('_energy_holiday'!C1774="Y",'_energy_holiday'!D1774, ""), "")</f>
        <v/>
      </c>
      <c r="F1774" s="85" t="str">
        <f>IF('_energy_holiday'!C1774="N",'_energy_holiday'!D1774, " ")</f>
        <v> </v>
      </c>
    </row>
    <row r="1775">
      <c r="A1775" s="31">
        <v>14.2</v>
      </c>
      <c r="B1775" s="27" t="str">
        <f>IF('_energy_holiday'!B1775="Y",'_energy_holiday'!D1775,"")</f>
        <v/>
      </c>
      <c r="C1775" s="30" t="str">
        <f>IF('_energy_holiday'!B1775="N",'_energy_holiday'!D1775, "")</f>
        <v/>
      </c>
      <c r="D1775" s="31">
        <v>14.2</v>
      </c>
      <c r="E1775" s="35" t="str">
        <f>IFERROR(IF('_energy_holiday'!C1775="Y",'_energy_holiday'!D1775, ""), "")</f>
        <v/>
      </c>
      <c r="F1775" s="85" t="str">
        <f>IF('_energy_holiday'!C1775="N",'_energy_holiday'!D1775, " ")</f>
        <v> </v>
      </c>
    </row>
    <row r="1776">
      <c r="A1776" s="31">
        <v>18.1</v>
      </c>
      <c r="B1776" s="27" t="str">
        <f>IF('_energy_holiday'!B1776="Y",'_energy_holiday'!D1776,"")</f>
        <v/>
      </c>
      <c r="C1776" s="30" t="str">
        <f>IF('_energy_holiday'!B1776="N",'_energy_holiday'!D1776, "")</f>
        <v/>
      </c>
      <c r="D1776" s="31">
        <v>18.1</v>
      </c>
      <c r="E1776" s="35" t="str">
        <f>IFERROR(IF('_energy_holiday'!C1776="Y",'_energy_holiday'!D1776, ""), "")</f>
        <v/>
      </c>
      <c r="F1776" s="85" t="str">
        <f>IF('_energy_holiday'!C1776="N",'_energy_holiday'!D1776, " ")</f>
        <v> </v>
      </c>
    </row>
    <row r="1777">
      <c r="A1777" s="31">
        <v>29.6</v>
      </c>
      <c r="B1777" s="27">
        <f>IF('_energy_holiday'!B1777="Y",'_energy_holiday'!D1777,"")</f>
        <v>106758.95</v>
      </c>
      <c r="C1777" s="30" t="str">
        <f>IF('_energy_holiday'!B1777="N",'_energy_holiday'!D1777, "")</f>
        <v/>
      </c>
      <c r="D1777" s="31">
        <v>29.6</v>
      </c>
      <c r="E1777" s="35" t="str">
        <f>IFERROR(IF('_energy_holiday'!C1777="Y",'_energy_holiday'!D1777, ""), "")</f>
        <v/>
      </c>
      <c r="F1777" s="85">
        <f>IF('_energy_holiday'!C1777="N",'_energy_holiday'!D1777, " ")</f>
        <v>106758.95</v>
      </c>
    </row>
    <row r="1778">
      <c r="A1778" s="31">
        <v>17.4</v>
      </c>
      <c r="B1778" s="27">
        <f>IF('_energy_holiday'!B1778="Y",'_energy_holiday'!D1778,"")</f>
        <v>104303.46</v>
      </c>
      <c r="C1778" s="30" t="str">
        <f>IF('_energy_holiday'!B1778="N",'_energy_holiday'!D1778, "")</f>
        <v/>
      </c>
      <c r="D1778" s="31">
        <v>17.4</v>
      </c>
      <c r="E1778" s="35" t="str">
        <f>IFERROR(IF('_energy_holiday'!C1778="Y",'_energy_holiday'!D1778, ""), "")</f>
        <v/>
      </c>
      <c r="F1778" s="85">
        <f>IF('_energy_holiday'!C1778="N",'_energy_holiday'!D1778, " ")</f>
        <v>104303.46</v>
      </c>
    </row>
    <row r="1779">
      <c r="A1779" s="31">
        <v>17.3</v>
      </c>
      <c r="B1779" s="27">
        <f>IF('_energy_holiday'!B1779="Y",'_energy_holiday'!D1779,"")</f>
        <v>112573.54</v>
      </c>
      <c r="C1779" s="30" t="str">
        <f>IF('_energy_holiday'!B1779="N",'_energy_holiday'!D1779, "")</f>
        <v/>
      </c>
      <c r="D1779" s="31">
        <v>17.3</v>
      </c>
      <c r="E1779" s="35" t="str">
        <f>IFERROR(IF('_energy_holiday'!C1779="Y",'_energy_holiday'!D1779, ""), "")</f>
        <v/>
      </c>
      <c r="F1779" s="85">
        <f>IF('_energy_holiday'!C1779="N",'_energy_holiday'!D1779, " ")</f>
        <v>112573.54</v>
      </c>
    </row>
    <row r="1780">
      <c r="A1780" s="31">
        <v>22.4</v>
      </c>
      <c r="B1780" s="27">
        <f>IF('_energy_holiday'!B1780="Y",'_energy_holiday'!D1780,"")</f>
        <v>109828.93</v>
      </c>
      <c r="C1780" s="30" t="str">
        <f>IF('_energy_holiday'!B1780="N",'_energy_holiday'!D1780, "")</f>
        <v/>
      </c>
      <c r="D1780" s="31">
        <v>22.4</v>
      </c>
      <c r="E1780" s="35" t="str">
        <f>IFERROR(IF('_energy_holiday'!C1780="Y",'_energy_holiday'!D1780, ""), "")</f>
        <v/>
      </c>
      <c r="F1780" s="85">
        <f>IF('_energy_holiday'!C1780="N",'_energy_holiday'!D1780, " ")</f>
        <v>109828.93</v>
      </c>
    </row>
    <row r="1781">
      <c r="A1781" s="31">
        <v>18.5</v>
      </c>
      <c r="B1781" s="27">
        <f>IF('_energy_holiday'!B1781="Y",'_energy_holiday'!D1781,"")</f>
        <v>110954.755</v>
      </c>
      <c r="C1781" s="30" t="str">
        <f>IF('_energy_holiday'!B1781="N",'_energy_holiday'!D1781, "")</f>
        <v/>
      </c>
      <c r="D1781" s="31">
        <v>18.5</v>
      </c>
      <c r="E1781" s="35" t="str">
        <f>IFERROR(IF('_energy_holiday'!C1781="Y",'_energy_holiday'!D1781, ""), "")</f>
        <v/>
      </c>
      <c r="F1781" s="85">
        <f>IF('_energy_holiday'!C1781="N",'_energy_holiday'!D1781, " ")</f>
        <v>110954.755</v>
      </c>
    </row>
    <row r="1782">
      <c r="A1782" s="31">
        <v>17.2</v>
      </c>
      <c r="B1782" s="27">
        <f>IF('_energy_holiday'!B1782="Y",'_energy_holiday'!D1782,"")</f>
        <v>97646.12</v>
      </c>
      <c r="C1782" s="30" t="str">
        <f>IF('_energy_holiday'!B1782="N",'_energy_holiday'!D1782, "")</f>
        <v/>
      </c>
      <c r="D1782" s="31">
        <v>17.2</v>
      </c>
      <c r="E1782" s="35" t="str">
        <f>IFERROR(IF('_energy_holiday'!C1782="Y",'_energy_holiday'!D1782, ""), "")</f>
        <v/>
      </c>
      <c r="F1782" s="85">
        <f>IF('_energy_holiday'!C1782="N",'_energy_holiday'!D1782, " ")</f>
        <v>97646.12</v>
      </c>
    </row>
    <row r="1783">
      <c r="A1783" s="31">
        <v>16.2</v>
      </c>
      <c r="B1783" s="27">
        <f>IF('_energy_holiday'!B1783="Y",'_energy_holiday'!D1783,"")</f>
        <v>96742.49</v>
      </c>
      <c r="C1783" s="30" t="str">
        <f>IF('_energy_holiday'!B1783="N",'_energy_holiday'!D1783, "")</f>
        <v/>
      </c>
      <c r="D1783" s="31">
        <v>16.2</v>
      </c>
      <c r="E1783" s="35" t="str">
        <f>IFERROR(IF('_energy_holiday'!C1783="Y",'_energy_holiday'!D1783, ""), "")</f>
        <v/>
      </c>
      <c r="F1783" s="85">
        <f>IF('_energy_holiday'!C1783="N",'_energy_holiday'!D1783, " ")</f>
        <v>96742.49</v>
      </c>
    </row>
    <row r="1784">
      <c r="A1784" s="31">
        <v>26.9</v>
      </c>
      <c r="B1784" s="27">
        <f>IF('_energy_holiday'!B1784="Y",'_energy_holiday'!D1784,"")</f>
        <v>109148.25</v>
      </c>
      <c r="C1784" s="30" t="str">
        <f>IF('_energy_holiday'!B1784="N",'_energy_holiday'!D1784, "")</f>
        <v/>
      </c>
      <c r="D1784" s="31">
        <v>26.9</v>
      </c>
      <c r="E1784" s="35" t="str">
        <f>IFERROR(IF('_energy_holiday'!C1784="Y",'_energy_holiday'!D1784, ""), "")</f>
        <v/>
      </c>
      <c r="F1784" s="85">
        <f>IF('_energy_holiday'!C1784="N",'_energy_holiday'!D1784, " ")</f>
        <v>109148.25</v>
      </c>
    </row>
    <row r="1785">
      <c r="A1785" s="31">
        <v>18.6</v>
      </c>
      <c r="B1785" s="27">
        <f>IF('_energy_holiday'!B1785="Y",'_energy_holiday'!D1785,"")</f>
        <v>112033.87</v>
      </c>
      <c r="C1785" s="30" t="str">
        <f>IF('_energy_holiday'!B1785="N",'_energy_holiday'!D1785, "")</f>
        <v/>
      </c>
      <c r="D1785" s="31">
        <v>18.6</v>
      </c>
      <c r="E1785" s="35" t="str">
        <f>IFERROR(IF('_energy_holiday'!C1785="Y",'_energy_holiday'!D1785, ""), "")</f>
        <v/>
      </c>
      <c r="F1785" s="85">
        <f>IF('_energy_holiday'!C1785="N",'_energy_holiday'!D1785, " ")</f>
        <v>112033.87</v>
      </c>
    </row>
    <row r="1786">
      <c r="A1786" s="31">
        <v>34.7</v>
      </c>
      <c r="B1786" s="27">
        <f>IF('_energy_holiday'!B1786="Y",'_energy_holiday'!D1786,"")</f>
        <v>119736.125</v>
      </c>
      <c r="C1786" s="30" t="str">
        <f>IF('_energy_holiday'!B1786="N",'_energy_holiday'!D1786, "")</f>
        <v/>
      </c>
      <c r="D1786" s="31">
        <v>34.7</v>
      </c>
      <c r="E1786" s="35" t="str">
        <f>IFERROR(IF('_energy_holiday'!C1786="Y",'_energy_holiday'!D1786, ""), "")</f>
        <v/>
      </c>
      <c r="F1786" s="85">
        <f>IF('_energy_holiday'!C1786="N",'_energy_holiday'!D1786, " ")</f>
        <v>119736.125</v>
      </c>
    </row>
    <row r="1787">
      <c r="A1787" s="31">
        <v>40.9</v>
      </c>
      <c r="B1787" s="27">
        <f>IF('_energy_holiday'!B1787="Y",'_energy_holiday'!D1787,"")</f>
        <v>131312</v>
      </c>
      <c r="C1787" s="30" t="str">
        <f>IF('_energy_holiday'!B1787="N",'_energy_holiday'!D1787, "")</f>
        <v/>
      </c>
      <c r="D1787" s="31">
        <v>40.9</v>
      </c>
      <c r="E1787" s="35" t="str">
        <f>IFERROR(IF('_energy_holiday'!C1787="Y",'_energy_holiday'!D1787, ""), "")</f>
        <v/>
      </c>
      <c r="F1787" s="85">
        <f>IF('_energy_holiday'!C1787="N",'_energy_holiday'!D1787, " ")</f>
        <v>131312</v>
      </c>
    </row>
    <row r="1788">
      <c r="A1788" s="31">
        <v>20.0</v>
      </c>
      <c r="B1788" s="27">
        <f>IF('_energy_holiday'!B1788="Y",'_energy_holiday'!D1788,"")</f>
        <v>109049.365</v>
      </c>
      <c r="C1788" s="30" t="str">
        <f>IF('_energy_holiday'!B1788="N",'_energy_holiday'!D1788, "")</f>
        <v/>
      </c>
      <c r="D1788" s="31">
        <v>20.0</v>
      </c>
      <c r="E1788" s="35" t="str">
        <f>IFERROR(IF('_energy_holiday'!C1788="Y",'_energy_holiday'!D1788, ""), "")</f>
        <v/>
      </c>
      <c r="F1788" s="85">
        <f>IF('_energy_holiday'!C1788="N",'_energy_holiday'!D1788, " ")</f>
        <v>109049.365</v>
      </c>
    </row>
    <row r="1789">
      <c r="A1789" s="31">
        <v>23.8</v>
      </c>
      <c r="B1789" s="27">
        <f>IF('_energy_holiday'!B1789="Y",'_energy_holiday'!D1789,"")</f>
        <v>97245.765</v>
      </c>
      <c r="C1789" s="30" t="str">
        <f>IF('_energy_holiday'!B1789="N",'_energy_holiday'!D1789, "")</f>
        <v/>
      </c>
      <c r="D1789" s="31">
        <v>23.8</v>
      </c>
      <c r="E1789" s="35" t="str">
        <f>IFERROR(IF('_energy_holiday'!C1789="Y",'_energy_holiday'!D1789, ""), "")</f>
        <v/>
      </c>
      <c r="F1789" s="85">
        <f>IF('_energy_holiday'!C1789="N",'_energy_holiday'!D1789, " ")</f>
        <v>97245.765</v>
      </c>
    </row>
    <row r="1790">
      <c r="A1790" s="31">
        <v>23.7</v>
      </c>
      <c r="B1790" s="27">
        <f>IF('_energy_holiday'!B1790="Y",'_energy_holiday'!D1790,"")</f>
        <v>96778.25</v>
      </c>
      <c r="C1790" s="30" t="str">
        <f>IF('_energy_holiday'!B1790="N",'_energy_holiday'!D1790, "")</f>
        <v/>
      </c>
      <c r="D1790" s="31">
        <v>23.7</v>
      </c>
      <c r="E1790" s="35" t="str">
        <f>IFERROR(IF('_energy_holiday'!C1790="Y",'_energy_holiday'!D1790, ""), "")</f>
        <v/>
      </c>
      <c r="F1790" s="85">
        <f>IF('_energy_holiday'!C1790="N",'_energy_holiday'!D1790, " ")</f>
        <v>96778.25</v>
      </c>
    </row>
    <row r="1791">
      <c r="A1791" s="31">
        <v>27.4</v>
      </c>
      <c r="B1791" s="27">
        <f>IF('_energy_holiday'!B1791="Y",'_energy_holiday'!D1791,"")</f>
        <v>113899.3</v>
      </c>
      <c r="C1791" s="30" t="str">
        <f>IF('_energy_holiday'!B1791="N",'_energy_holiday'!D1791, "")</f>
        <v/>
      </c>
      <c r="D1791" s="31">
        <v>27.4</v>
      </c>
      <c r="E1791" s="35" t="str">
        <f>IFERROR(IF('_energy_holiday'!C1791="Y",'_energy_holiday'!D1791, ""), "")</f>
        <v/>
      </c>
      <c r="F1791" s="85">
        <f>IF('_energy_holiday'!C1791="N",'_energy_holiday'!D1791, " ")</f>
        <v>113899.3</v>
      </c>
    </row>
    <row r="1792">
      <c r="A1792" s="31">
        <v>16.4</v>
      </c>
      <c r="B1792" s="27">
        <f>IF('_energy_holiday'!B1792="Y",'_energy_holiday'!D1792,"")</f>
        <v>107629.16</v>
      </c>
      <c r="C1792" s="30" t="str">
        <f>IF('_energy_holiday'!B1792="N",'_energy_holiday'!D1792, "")</f>
        <v/>
      </c>
      <c r="D1792" s="31">
        <v>16.4</v>
      </c>
      <c r="E1792" s="35" t="str">
        <f>IFERROR(IF('_energy_holiday'!C1792="Y",'_energy_holiday'!D1792, ""), "")</f>
        <v/>
      </c>
      <c r="F1792" s="85">
        <f>IF('_energy_holiday'!C1792="N",'_energy_holiday'!D1792, " ")</f>
        <v>107629.16</v>
      </c>
    </row>
    <row r="1793">
      <c r="A1793" s="31">
        <v>24.8</v>
      </c>
      <c r="B1793" s="27">
        <f>IF('_energy_holiday'!B1793="Y",'_energy_holiday'!D1793,"")</f>
        <v>108417.695</v>
      </c>
      <c r="C1793" s="30" t="str">
        <f>IF('_energy_holiday'!B1793="N",'_energy_holiday'!D1793, "")</f>
        <v/>
      </c>
      <c r="D1793" s="31">
        <v>24.8</v>
      </c>
      <c r="E1793" s="35" t="str">
        <f>IFERROR(IF('_energy_holiday'!C1793="Y",'_energy_holiday'!D1793, ""), "")</f>
        <v/>
      </c>
      <c r="F1793" s="85">
        <f>IF('_energy_holiday'!C1793="N",'_energy_holiday'!D1793, " ")</f>
        <v>108417.695</v>
      </c>
    </row>
    <row r="1794">
      <c r="A1794" s="31">
        <v>21.1</v>
      </c>
      <c r="B1794" s="27">
        <f>IF('_energy_holiday'!B1794="Y",'_energy_holiday'!D1794,"")</f>
        <v>112735.875</v>
      </c>
      <c r="C1794" s="30" t="str">
        <f>IF('_energy_holiday'!B1794="N",'_energy_holiday'!D1794, "")</f>
        <v/>
      </c>
      <c r="D1794" s="31">
        <v>21.1</v>
      </c>
      <c r="E1794" s="35" t="str">
        <f>IFERROR(IF('_energy_holiday'!C1794="Y",'_energy_holiday'!D1794, ""), "")</f>
        <v/>
      </c>
      <c r="F1794" s="85">
        <f>IF('_energy_holiday'!C1794="N",'_energy_holiday'!D1794, " ")</f>
        <v>112735.875</v>
      </c>
    </row>
    <row r="1795">
      <c r="A1795" s="31">
        <v>19.7</v>
      </c>
      <c r="B1795" s="27">
        <f>IF('_energy_holiday'!B1795="Y",'_energy_holiday'!D1795,"")</f>
        <v>114799.91</v>
      </c>
      <c r="C1795" s="30" t="str">
        <f>IF('_energy_holiday'!B1795="N",'_energy_holiday'!D1795, "")</f>
        <v/>
      </c>
      <c r="D1795" s="31">
        <v>19.7</v>
      </c>
      <c r="E1795" s="35" t="str">
        <f>IFERROR(IF('_energy_holiday'!C1795="Y",'_energy_holiday'!D1795, ""), "")</f>
        <v/>
      </c>
      <c r="F1795" s="85">
        <f>IF('_energy_holiday'!C1795="N",'_energy_holiday'!D1795, " ")</f>
        <v>114799.91</v>
      </c>
    </row>
    <row r="1796">
      <c r="A1796" s="31">
        <v>18.4</v>
      </c>
      <c r="B1796" s="27">
        <f>IF('_energy_holiday'!B1796="Y",'_energy_holiday'!D1796,"")</f>
        <v>98959.56</v>
      </c>
      <c r="C1796" s="30" t="str">
        <f>IF('_energy_holiday'!B1796="N",'_energy_holiday'!D1796, "")</f>
        <v/>
      </c>
      <c r="D1796" s="31">
        <v>18.4</v>
      </c>
      <c r="E1796" s="35" t="str">
        <f>IFERROR(IF('_energy_holiday'!C1796="Y",'_energy_holiday'!D1796, ""), "")</f>
        <v/>
      </c>
      <c r="F1796" s="85">
        <f>IF('_energy_holiday'!C1796="N",'_energy_holiday'!D1796, " ")</f>
        <v>98959.56</v>
      </c>
    </row>
    <row r="1797">
      <c r="A1797" s="31">
        <v>16.8</v>
      </c>
      <c r="B1797" s="27" t="str">
        <f>IF('_energy_holiday'!B1797="Y",'_energy_holiday'!D1797,"")</f>
        <v/>
      </c>
      <c r="C1797" s="30" t="str">
        <f>IF('_energy_holiday'!B1797="N",'_energy_holiday'!D1797, "")</f>
        <v/>
      </c>
      <c r="D1797" s="31">
        <v>16.8</v>
      </c>
      <c r="E1797" s="35" t="str">
        <f>IFERROR(IF('_energy_holiday'!C1797="Y",'_energy_holiday'!D1797, ""), "")</f>
        <v/>
      </c>
      <c r="F1797" s="85" t="str">
        <f>IF('_energy_holiday'!C1797="N",'_energy_holiday'!D1797, " ")</f>
        <v> </v>
      </c>
    </row>
    <row r="1798">
      <c r="A1798" s="31">
        <v>15.5</v>
      </c>
      <c r="B1798" s="27" t="str">
        <f>IF('_energy_holiday'!B1798="Y",'_energy_holiday'!D1798,"")</f>
        <v/>
      </c>
      <c r="C1798" s="30" t="str">
        <f>IF('_energy_holiday'!B1798="N",'_energy_holiday'!D1798, "")</f>
        <v/>
      </c>
      <c r="D1798" s="31">
        <v>15.5</v>
      </c>
      <c r="E1798" s="35" t="str">
        <f>IFERROR(IF('_energy_holiday'!C1798="Y",'_energy_holiday'!D1798, ""), "")</f>
        <v/>
      </c>
      <c r="F1798" s="85" t="str">
        <f>IF('_energy_holiday'!C1798="N",'_energy_holiday'!D1798, " ")</f>
        <v> </v>
      </c>
    </row>
    <row r="1799">
      <c r="A1799" s="31">
        <v>22.2</v>
      </c>
      <c r="B1799" s="27" t="str">
        <f>IF('_energy_holiday'!B1799="Y",'_energy_holiday'!D1799,"")</f>
        <v/>
      </c>
      <c r="C1799" s="30" t="str">
        <f>IF('_energy_holiday'!B1799="N",'_energy_holiday'!D1799, "")</f>
        <v/>
      </c>
      <c r="D1799" s="31">
        <v>22.2</v>
      </c>
      <c r="E1799" s="35" t="str">
        <f>IFERROR(IF('_energy_holiday'!C1799="Y",'_energy_holiday'!D1799, ""), "")</f>
        <v/>
      </c>
      <c r="F1799" s="85" t="str">
        <f>IF('_energy_holiday'!C1799="N",'_energy_holiday'!D1799, " ")</f>
        <v> </v>
      </c>
    </row>
    <row r="1800">
      <c r="A1800" s="31">
        <v>23.0</v>
      </c>
      <c r="B1800" s="27" t="str">
        <f>IF('_energy_holiday'!B1800="Y",'_energy_holiday'!D1800,"")</f>
        <v/>
      </c>
      <c r="C1800" s="30" t="str">
        <f>IF('_energy_holiday'!B1800="N",'_energy_holiday'!D1800, "")</f>
        <v/>
      </c>
      <c r="D1800" s="31">
        <v>23.0</v>
      </c>
      <c r="E1800" s="35" t="str">
        <f>IFERROR(IF('_energy_holiday'!C1800="Y",'_energy_holiday'!D1800, ""), "")</f>
        <v/>
      </c>
      <c r="F1800" s="85" t="str">
        <f>IF('_energy_holiday'!C1800="N",'_energy_holiday'!D1800, " ")</f>
        <v> </v>
      </c>
    </row>
    <row r="1801">
      <c r="A1801" s="31">
        <v>23.9</v>
      </c>
      <c r="B1801" s="27" t="str">
        <f>IF('_energy_holiday'!B1801="Y",'_energy_holiday'!D1801,"")</f>
        <v/>
      </c>
      <c r="C1801" s="30" t="str">
        <f>IF('_energy_holiday'!B1801="N",'_energy_holiday'!D1801, "")</f>
        <v/>
      </c>
      <c r="D1801" s="31">
        <v>23.9</v>
      </c>
      <c r="E1801" s="35" t="str">
        <f>IFERROR(IF('_energy_holiday'!C1801="Y",'_energy_holiday'!D1801, ""), "")</f>
        <v/>
      </c>
      <c r="F1801" s="85" t="str">
        <f>IF('_energy_holiday'!C1801="N",'_energy_holiday'!D1801, " ")</f>
        <v> </v>
      </c>
    </row>
    <row r="1802">
      <c r="A1802" s="31">
        <v>20.8</v>
      </c>
      <c r="B1802" s="27" t="str">
        <f>IF('_energy_holiday'!B1802="Y",'_energy_holiday'!D1802,"")</f>
        <v/>
      </c>
      <c r="C1802" s="30" t="str">
        <f>IF('_energy_holiday'!B1802="N",'_energy_holiday'!D1802, "")</f>
        <v/>
      </c>
      <c r="D1802" s="31">
        <v>20.8</v>
      </c>
      <c r="E1802" s="35" t="str">
        <f>IFERROR(IF('_energy_holiday'!C1802="Y",'_energy_holiday'!D1802, ""), "")</f>
        <v/>
      </c>
      <c r="F1802" s="85" t="str">
        <f>IF('_energy_holiday'!C1802="N",'_energy_holiday'!D1802, " ")</f>
        <v> </v>
      </c>
    </row>
    <row r="1803">
      <c r="A1803" s="31">
        <v>21.0</v>
      </c>
      <c r="B1803" s="27" t="str">
        <f>IF('_energy_holiday'!B1803="Y",'_energy_holiday'!D1803,"")</f>
        <v/>
      </c>
      <c r="C1803" s="30" t="str">
        <f>IF('_energy_holiday'!B1803="N",'_energy_holiday'!D1803, "")</f>
        <v/>
      </c>
      <c r="D1803" s="31">
        <v>21.0</v>
      </c>
      <c r="E1803" s="35" t="str">
        <f>IFERROR(IF('_energy_holiday'!C1803="Y",'_energy_holiday'!D1803, ""), "")</f>
        <v/>
      </c>
      <c r="F1803" s="85" t="str">
        <f>IF('_energy_holiday'!C1803="N",'_energy_holiday'!D1803, " ")</f>
        <v> </v>
      </c>
    </row>
    <row r="1804">
      <c r="A1804" s="31">
        <v>27.6</v>
      </c>
      <c r="B1804" s="27" t="str">
        <f>IF('_energy_holiday'!B1804="Y",'_energy_holiday'!D1804,"")</f>
        <v/>
      </c>
      <c r="C1804" s="30" t="str">
        <f>IF('_energy_holiday'!B1804="N",'_energy_holiday'!D1804, "")</f>
        <v/>
      </c>
      <c r="D1804" s="31">
        <v>27.6</v>
      </c>
      <c r="E1804" s="35" t="str">
        <f>IFERROR(IF('_energy_holiday'!C1804="Y",'_energy_holiday'!D1804, ""), "")</f>
        <v/>
      </c>
      <c r="F1804" s="85" t="str">
        <f>IF('_energy_holiday'!C1804="N",'_energy_holiday'!D1804, " ")</f>
        <v> </v>
      </c>
    </row>
    <row r="1805">
      <c r="A1805" s="31">
        <v>38.0</v>
      </c>
      <c r="B1805" s="27" t="str">
        <f>IF('_energy_holiday'!B1805="Y",'_energy_holiday'!D1805,"")</f>
        <v/>
      </c>
      <c r="C1805" s="30" t="str">
        <f>IF('_energy_holiday'!B1805="N",'_energy_holiday'!D1805, "")</f>
        <v/>
      </c>
      <c r="D1805" s="31">
        <v>38.0</v>
      </c>
      <c r="E1805" s="35" t="str">
        <f>IFERROR(IF('_energy_holiday'!C1805="Y",'_energy_holiday'!D1805, ""), "")</f>
        <v/>
      </c>
      <c r="F1805" s="85" t="str">
        <f>IF('_energy_holiday'!C1805="N",'_energy_holiday'!D1805, " ")</f>
        <v> </v>
      </c>
    </row>
    <row r="1806">
      <c r="A1806" s="31">
        <v>17.2</v>
      </c>
      <c r="B1806" s="27" t="str">
        <f>IF('_energy_holiday'!B1806="Y",'_energy_holiday'!D1806,"")</f>
        <v/>
      </c>
      <c r="C1806" s="30" t="str">
        <f>IF('_energy_holiday'!B1806="N",'_energy_holiday'!D1806, "")</f>
        <v/>
      </c>
      <c r="D1806" s="31">
        <v>17.2</v>
      </c>
      <c r="E1806" s="35" t="str">
        <f>IFERROR(IF('_energy_holiday'!C1806="Y",'_energy_holiday'!D1806, ""), "")</f>
        <v/>
      </c>
      <c r="F1806" s="85" t="str">
        <f>IF('_energy_holiday'!C1806="N",'_energy_holiday'!D1806, " ")</f>
        <v> </v>
      </c>
    </row>
    <row r="1807">
      <c r="A1807" s="31">
        <v>18.1</v>
      </c>
      <c r="B1807" s="27" t="str">
        <f>IF('_energy_holiday'!B1807="Y",'_energy_holiday'!D1807,"")</f>
        <v/>
      </c>
      <c r="C1807" s="30" t="str">
        <f>IF('_energy_holiday'!B1807="N",'_energy_holiday'!D1807, "")</f>
        <v/>
      </c>
      <c r="D1807" s="31">
        <v>18.1</v>
      </c>
      <c r="E1807" s="35" t="str">
        <f>IFERROR(IF('_energy_holiday'!C1807="Y",'_energy_holiday'!D1807, ""), "")</f>
        <v/>
      </c>
      <c r="F1807" s="85" t="str">
        <f>IF('_energy_holiday'!C1807="N",'_energy_holiday'!D1807, " ")</f>
        <v> </v>
      </c>
    </row>
    <row r="1808">
      <c r="A1808" s="31">
        <v>18.4</v>
      </c>
      <c r="B1808" s="27">
        <f>IF('_energy_holiday'!B1808="Y",'_energy_holiday'!D1808,"")</f>
        <v>108599.065</v>
      </c>
      <c r="C1808" s="30" t="str">
        <f>IF('_energy_holiday'!B1808="N",'_energy_holiday'!D1808, "")</f>
        <v/>
      </c>
      <c r="D1808" s="31">
        <v>18.4</v>
      </c>
      <c r="E1808" s="35" t="str">
        <f>IFERROR(IF('_energy_holiday'!C1808="Y",'_energy_holiday'!D1808, ""), "")</f>
        <v/>
      </c>
      <c r="F1808" s="85">
        <f>IF('_energy_holiday'!C1808="N",'_energy_holiday'!D1808, " ")</f>
        <v>108599.065</v>
      </c>
    </row>
    <row r="1809">
      <c r="A1809" s="31">
        <v>20.9</v>
      </c>
      <c r="B1809" s="27">
        <f>IF('_energy_holiday'!B1809="Y",'_energy_holiday'!D1809,"")</f>
        <v>107070.61</v>
      </c>
      <c r="C1809" s="30" t="str">
        <f>IF('_energy_holiday'!B1809="N",'_energy_holiday'!D1809, "")</f>
        <v/>
      </c>
      <c r="D1809" s="31">
        <v>20.9</v>
      </c>
      <c r="E1809" s="35" t="str">
        <f>IFERROR(IF('_energy_holiday'!C1809="Y",'_energy_holiday'!D1809, ""), "")</f>
        <v/>
      </c>
      <c r="F1809" s="85">
        <f>IF('_energy_holiday'!C1809="N",'_energy_holiday'!D1809, " ")</f>
        <v>107070.61</v>
      </c>
    </row>
    <row r="1810">
      <c r="A1810" s="31">
        <v>20.1</v>
      </c>
      <c r="B1810" s="27">
        <f>IF('_energy_holiday'!B1810="Y",'_energy_holiday'!D1810,"")</f>
        <v>101239.235</v>
      </c>
      <c r="C1810" s="30" t="str">
        <f>IF('_energy_holiday'!B1810="N",'_energy_holiday'!D1810, "")</f>
        <v/>
      </c>
      <c r="D1810" s="31">
        <v>20.1</v>
      </c>
      <c r="E1810" s="35" t="str">
        <f>IFERROR(IF('_energy_holiday'!C1810="Y",'_energy_holiday'!D1810, ""), "")</f>
        <v/>
      </c>
      <c r="F1810" s="85">
        <f>IF('_energy_holiday'!C1810="N",'_energy_holiday'!D1810, " ")</f>
        <v>101239.235</v>
      </c>
    </row>
    <row r="1811">
      <c r="A1811" s="31">
        <v>21.7</v>
      </c>
      <c r="B1811" s="27">
        <f>IF('_energy_holiday'!B1811="Y",'_energy_holiday'!D1811,"")</f>
        <v>98723.45</v>
      </c>
      <c r="C1811" s="30" t="str">
        <f>IF('_energy_holiday'!B1811="N",'_energy_holiday'!D1811, "")</f>
        <v/>
      </c>
      <c r="D1811" s="31">
        <v>21.7</v>
      </c>
      <c r="E1811" s="35" t="str">
        <f>IFERROR(IF('_energy_holiday'!C1811="Y",'_energy_holiday'!D1811, ""), "")</f>
        <v/>
      </c>
      <c r="F1811" s="85">
        <f>IF('_energy_holiday'!C1811="N",'_energy_holiday'!D1811, " ")</f>
        <v>98723.45</v>
      </c>
    </row>
    <row r="1812">
      <c r="A1812" s="31">
        <v>22.6</v>
      </c>
      <c r="B1812" s="27">
        <f>IF('_energy_holiday'!B1812="Y",'_energy_holiday'!D1812,"")</f>
        <v>114400.065</v>
      </c>
      <c r="C1812" s="30" t="str">
        <f>IF('_energy_holiday'!B1812="N",'_energy_holiday'!D1812, "")</f>
        <v/>
      </c>
      <c r="D1812" s="31">
        <v>22.6</v>
      </c>
      <c r="E1812" s="35" t="str">
        <f>IFERROR(IF('_energy_holiday'!C1812="Y",'_energy_holiday'!D1812, ""), "")</f>
        <v/>
      </c>
      <c r="F1812" s="85">
        <f>IF('_energy_holiday'!C1812="N",'_energy_holiday'!D1812, " ")</f>
        <v>114400.065</v>
      </c>
    </row>
    <row r="1813">
      <c r="A1813" s="31">
        <v>26.3</v>
      </c>
      <c r="B1813" s="27">
        <f>IF('_energy_holiday'!B1813="Y",'_energy_holiday'!D1813,"")</f>
        <v>123999.07</v>
      </c>
      <c r="C1813" s="30" t="str">
        <f>IF('_energy_holiday'!B1813="N",'_energy_holiday'!D1813, "")</f>
        <v/>
      </c>
      <c r="D1813" s="31">
        <v>26.3</v>
      </c>
      <c r="E1813" s="35" t="str">
        <f>IFERROR(IF('_energy_holiday'!C1813="Y",'_energy_holiday'!D1813, ""), "")</f>
        <v/>
      </c>
      <c r="F1813" s="85">
        <f>IF('_energy_holiday'!C1813="N",'_energy_holiday'!D1813, " ")</f>
        <v>123999.07</v>
      </c>
    </row>
    <row r="1814">
      <c r="A1814" s="31">
        <v>40.1</v>
      </c>
      <c r="B1814" s="27">
        <f>IF('_energy_holiday'!B1814="Y",'_energy_holiday'!D1814,"")</f>
        <v>146990.89</v>
      </c>
      <c r="C1814" s="30" t="str">
        <f>IF('_energy_holiday'!B1814="N",'_energy_holiday'!D1814, "")</f>
        <v/>
      </c>
      <c r="D1814" s="31">
        <v>40.1</v>
      </c>
      <c r="E1814" s="35" t="str">
        <f>IFERROR(IF('_energy_holiday'!C1814="Y",'_energy_holiday'!D1814, ""), "")</f>
        <v/>
      </c>
      <c r="F1814" s="85">
        <f>IF('_energy_holiday'!C1814="N",'_energy_holiday'!D1814, " ")</f>
        <v>146990.89</v>
      </c>
    </row>
    <row r="1815">
      <c r="A1815" s="31">
        <v>23.3</v>
      </c>
      <c r="B1815" s="27">
        <f>IF('_energy_holiday'!B1815="Y",'_energy_holiday'!D1815,"")</f>
        <v>125050.61</v>
      </c>
      <c r="C1815" s="30" t="str">
        <f>IF('_energy_holiday'!B1815="N",'_energy_holiday'!D1815, "")</f>
        <v/>
      </c>
      <c r="D1815" s="31">
        <v>23.3</v>
      </c>
      <c r="E1815" s="35" t="str">
        <f>IFERROR(IF('_energy_holiday'!C1815="Y",'_energy_holiday'!D1815, ""), "")</f>
        <v/>
      </c>
      <c r="F1815" s="85">
        <f>IF('_energy_holiday'!C1815="N",'_energy_holiday'!D1815, " ")</f>
        <v>125050.61</v>
      </c>
    </row>
    <row r="1816">
      <c r="A1816" s="31">
        <v>43.5</v>
      </c>
      <c r="B1816" s="27" t="str">
        <f>IF('_energy_holiday'!B1816="Y",'_energy_holiday'!D1816,"")</f>
        <v/>
      </c>
      <c r="C1816" s="37">
        <f>IF('_energy_holiday'!B1816="N",'_energy_holiday'!D1816, "")</f>
        <v>150553.4</v>
      </c>
      <c r="D1816" s="31">
        <v>43.5</v>
      </c>
      <c r="E1816" s="35" t="str">
        <f>IFERROR(IF('_energy_holiday'!C1816="Y",'_energy_holiday'!D1816, ""), "")</f>
        <v/>
      </c>
      <c r="F1816" s="85">
        <f>IF('_energy_holiday'!C1816="N",'_energy_holiday'!D1816, " ")</f>
        <v>150553.4</v>
      </c>
    </row>
    <row r="1817">
      <c r="A1817" s="31">
        <v>20.2</v>
      </c>
      <c r="B1817" s="27" t="str">
        <f>IF('_energy_holiday'!B1817="Y",'_energy_holiday'!D1817,"")</f>
        <v/>
      </c>
      <c r="C1817" s="37">
        <f>IF('_energy_holiday'!B1817="N",'_energy_holiday'!D1817, "")</f>
        <v>100632.475</v>
      </c>
      <c r="D1817" s="31">
        <v>20.2</v>
      </c>
      <c r="E1817" s="35" t="str">
        <f>IFERROR(IF('_energy_holiday'!C1817="Y",'_energy_holiday'!D1817, ""), "")</f>
        <v/>
      </c>
      <c r="F1817" s="85">
        <f>IF('_energy_holiday'!C1817="N",'_energy_holiday'!D1817, " ")</f>
        <v>100632.475</v>
      </c>
    </row>
    <row r="1818">
      <c r="A1818" s="31">
        <v>19.6</v>
      </c>
      <c r="B1818" s="27" t="str">
        <f>IF('_energy_holiday'!B1818="Y",'_energy_holiday'!D1818,"")</f>
        <v/>
      </c>
      <c r="C1818" s="37">
        <f>IF('_energy_holiday'!B1818="N",'_energy_holiday'!D1818, "")</f>
        <v>90145.615</v>
      </c>
      <c r="D1818" s="31">
        <v>19.6</v>
      </c>
      <c r="E1818" s="35" t="str">
        <f>IFERROR(IF('_energy_holiday'!C1818="Y",'_energy_holiday'!D1818, ""), "")</f>
        <v/>
      </c>
      <c r="F1818" s="85">
        <f>IF('_energy_holiday'!C1818="N",'_energy_holiday'!D1818, " ")</f>
        <v>90145.615</v>
      </c>
    </row>
    <row r="1819">
      <c r="A1819" s="31">
        <v>20.0</v>
      </c>
      <c r="B1819" s="27" t="str">
        <f>IF('_energy_holiday'!B1819="Y",'_energy_holiday'!D1819,"")</f>
        <v/>
      </c>
      <c r="C1819" s="37">
        <f>IF('_energy_holiday'!B1819="N",'_energy_holiday'!D1819, "")</f>
        <v>101818.025</v>
      </c>
      <c r="D1819" s="31">
        <v>20.0</v>
      </c>
      <c r="E1819" s="35" t="str">
        <f>IFERROR(IF('_energy_holiday'!C1819="Y",'_energy_holiday'!D1819, ""), "")</f>
        <v/>
      </c>
      <c r="F1819" s="85">
        <f>IF('_energy_holiday'!C1819="N",'_energy_holiday'!D1819, " ")</f>
        <v>101818.025</v>
      </c>
    </row>
    <row r="1820">
      <c r="A1820" s="31">
        <v>24.5</v>
      </c>
      <c r="B1820" s="27" t="str">
        <f>IF('_energy_holiday'!B1820="Y",'_energy_holiday'!D1820,"")</f>
        <v/>
      </c>
      <c r="C1820" s="37">
        <f>IF('_energy_holiday'!B1820="N",'_energy_holiday'!D1820, "")</f>
        <v>102168.93</v>
      </c>
      <c r="D1820" s="31">
        <v>24.5</v>
      </c>
      <c r="E1820" s="35" t="str">
        <f>IFERROR(IF('_energy_holiday'!C1820="Y",'_energy_holiday'!D1820, ""), "")</f>
        <v/>
      </c>
      <c r="F1820" s="85">
        <f>IF('_energy_holiday'!C1820="N",'_energy_holiday'!D1820, " ")</f>
        <v>102168.93</v>
      </c>
    </row>
    <row r="1821">
      <c r="A1821" s="31">
        <v>27.9</v>
      </c>
      <c r="B1821" s="27" t="str">
        <f>IF('_energy_holiday'!B1821="Y",'_energy_holiday'!D1821,"")</f>
        <v/>
      </c>
      <c r="C1821" s="37">
        <f>IF('_energy_holiday'!B1821="N",'_energy_holiday'!D1821, "")</f>
        <v>98312.745</v>
      </c>
      <c r="D1821" s="31">
        <v>27.9</v>
      </c>
      <c r="E1821" s="35">
        <f>IFERROR(IF('_energy_holiday'!C1821="Y",'_energy_holiday'!D1821, ""), "")</f>
        <v>98312.745</v>
      </c>
      <c r="F1821" s="85" t="str">
        <f>IF('_energy_holiday'!C1821="N",'_energy_holiday'!D1821, " ")</f>
        <v> </v>
      </c>
    </row>
    <row r="1822">
      <c r="A1822" s="31">
        <v>20.5</v>
      </c>
      <c r="B1822" s="27" t="str">
        <f>IF('_energy_holiday'!B1822="Y",'_energy_holiday'!D1822,"")</f>
        <v/>
      </c>
      <c r="C1822" s="37">
        <f>IF('_energy_holiday'!B1822="N",'_energy_holiday'!D1822, "")</f>
        <v>96120.525</v>
      </c>
      <c r="D1822" s="31">
        <v>20.5</v>
      </c>
      <c r="E1822" s="35">
        <f>IFERROR(IF('_energy_holiday'!C1822="Y",'_energy_holiday'!D1822, ""), "")</f>
        <v>96120.525</v>
      </c>
      <c r="F1822" s="85" t="str">
        <f>IF('_energy_holiday'!C1822="N",'_energy_holiday'!D1822, " ")</f>
        <v> </v>
      </c>
    </row>
    <row r="1823">
      <c r="A1823" s="31">
        <v>23.9</v>
      </c>
      <c r="B1823" s="27" t="str">
        <f>IF('_energy_holiday'!B1823="Y",'_energy_holiday'!D1823,"")</f>
        <v/>
      </c>
      <c r="C1823" s="37">
        <f>IF('_energy_holiday'!B1823="N",'_energy_holiday'!D1823, "")</f>
        <v>107256.065</v>
      </c>
      <c r="D1823" s="31">
        <v>23.9</v>
      </c>
      <c r="E1823" s="35" t="str">
        <f>IFERROR(IF('_energy_holiday'!C1823="Y",'_energy_holiday'!D1823, ""), "")</f>
        <v/>
      </c>
      <c r="F1823" s="85">
        <f>IF('_energy_holiday'!C1823="N",'_energy_holiday'!D1823, " ")</f>
        <v>107256.065</v>
      </c>
    </row>
    <row r="1824">
      <c r="A1824" s="31">
        <v>28.4</v>
      </c>
      <c r="B1824" s="27" t="str">
        <f>IF('_energy_holiday'!B1824="Y",'_energy_holiday'!D1824,"")</f>
        <v/>
      </c>
      <c r="C1824" s="37">
        <f>IF('_energy_holiday'!B1824="N",'_energy_holiday'!D1824, "")</f>
        <v>113521.685</v>
      </c>
      <c r="D1824" s="31">
        <v>28.4</v>
      </c>
      <c r="E1824" s="35" t="str">
        <f>IFERROR(IF('_energy_holiday'!C1824="Y",'_energy_holiday'!D1824, ""), "")</f>
        <v/>
      </c>
      <c r="F1824" s="85">
        <f>IF('_energy_holiday'!C1824="N",'_energy_holiday'!D1824, " ")</f>
        <v>113521.685</v>
      </c>
    </row>
    <row r="1825">
      <c r="A1825" s="31">
        <v>33.2</v>
      </c>
      <c r="B1825" s="27" t="str">
        <f>IF('_energy_holiday'!B1825="Y",'_energy_holiday'!D1825,"")</f>
        <v/>
      </c>
      <c r="C1825" s="37">
        <f>IF('_energy_holiday'!B1825="N",'_energy_holiday'!D1825, "")</f>
        <v>118293.525</v>
      </c>
      <c r="D1825" s="31">
        <v>33.2</v>
      </c>
      <c r="E1825" s="35" t="str">
        <f>IFERROR(IF('_energy_holiday'!C1825="Y",'_energy_holiday'!D1825, ""), "")</f>
        <v/>
      </c>
      <c r="F1825" s="85">
        <f>IF('_energy_holiday'!C1825="N",'_energy_holiday'!D1825, " ")</f>
        <v>118293.525</v>
      </c>
    </row>
    <row r="1826">
      <c r="A1826" s="31">
        <v>40.8</v>
      </c>
      <c r="B1826" s="27" t="str">
        <f>IF('_energy_holiday'!B1826="Y",'_energy_holiday'!D1826,"")</f>
        <v/>
      </c>
      <c r="C1826" s="37">
        <f>IF('_energy_holiday'!B1826="N",'_energy_holiday'!D1826, "")</f>
        <v>140410.125</v>
      </c>
      <c r="D1826" s="31">
        <v>40.8</v>
      </c>
      <c r="E1826" s="35" t="str">
        <f>IFERROR(IF('_energy_holiday'!C1826="Y",'_energy_holiday'!D1826, ""), "")</f>
        <v/>
      </c>
      <c r="F1826" s="85">
        <f>IF('_energy_holiday'!C1826="N",'_energy_holiday'!D1826, " ")</f>
        <v>140410.125</v>
      </c>
    </row>
    <row r="1827">
      <c r="A1827" s="31">
        <v>21.2</v>
      </c>
      <c r="B1827" s="27" t="str">
        <f>IF('_energy_holiday'!B1827="Y",'_energy_holiday'!D1827,"")</f>
        <v/>
      </c>
      <c r="C1827" s="37">
        <f>IF('_energy_holiday'!B1827="N",'_energy_holiday'!D1827, "")</f>
        <v>95410.39</v>
      </c>
      <c r="D1827" s="31">
        <v>21.2</v>
      </c>
      <c r="E1827" s="35" t="str">
        <f>IFERROR(IF('_energy_holiday'!C1827="Y",'_energy_holiday'!D1827, ""), "")</f>
        <v/>
      </c>
      <c r="F1827" s="85">
        <f>IF('_energy_holiday'!C1827="N",'_energy_holiday'!D1827, " ")</f>
        <v>95410.39</v>
      </c>
    </row>
    <row r="1828">
      <c r="A1828" s="31">
        <v>24.9</v>
      </c>
      <c r="B1828" s="27" t="str">
        <f>IF('_energy_holiday'!B1828="Y",'_energy_holiday'!D1828,"")</f>
        <v/>
      </c>
      <c r="C1828" s="37">
        <f>IF('_energy_holiday'!B1828="N",'_energy_holiday'!D1828, "")</f>
        <v>89077.855</v>
      </c>
      <c r="D1828" s="31">
        <v>24.9</v>
      </c>
      <c r="E1828" s="35">
        <f>IFERROR(IF('_energy_holiday'!C1828="Y",'_energy_holiday'!D1828, ""), "")</f>
        <v>89077.855</v>
      </c>
      <c r="F1828" s="85" t="str">
        <f>IF('_energy_holiday'!C1828="N",'_energy_holiday'!D1828, " ")</f>
        <v> </v>
      </c>
    </row>
    <row r="1829">
      <c r="A1829" s="31">
        <v>25.0</v>
      </c>
      <c r="B1829" s="27">
        <f>IF('_energy_holiday'!B1829="Y",'_energy_holiday'!D1829,"")</f>
        <v>102988.185</v>
      </c>
      <c r="C1829" s="30" t="str">
        <f>IF('_energy_holiday'!B1829="N",'_energy_holiday'!D1829, "")</f>
        <v/>
      </c>
      <c r="D1829" s="31">
        <v>25.0</v>
      </c>
      <c r="E1829" s="35" t="str">
        <f>IFERROR(IF('_energy_holiday'!C1829="Y",'_energy_holiday'!D1829, ""), "")</f>
        <v/>
      </c>
      <c r="F1829" s="85">
        <f>IF('_energy_holiday'!C1829="N",'_energy_holiday'!D1829, " ")</f>
        <v>102988.185</v>
      </c>
    </row>
    <row r="1830">
      <c r="A1830" s="31">
        <v>36.6</v>
      </c>
      <c r="B1830" s="27">
        <f>IF('_energy_holiday'!B1830="Y",'_energy_holiday'!D1830,"")</f>
        <v>118922.215</v>
      </c>
      <c r="C1830" s="30" t="str">
        <f>IF('_energy_holiday'!B1830="N",'_energy_holiday'!D1830, "")</f>
        <v/>
      </c>
      <c r="D1830" s="31">
        <v>36.6</v>
      </c>
      <c r="E1830" s="35" t="str">
        <f>IFERROR(IF('_energy_holiday'!C1830="Y",'_energy_holiday'!D1830, ""), "")</f>
        <v/>
      </c>
      <c r="F1830" s="85">
        <f>IF('_energy_holiday'!C1830="N",'_energy_holiday'!D1830, " ")</f>
        <v>118922.215</v>
      </c>
    </row>
    <row r="1831">
      <c r="A1831" s="31">
        <v>26.8</v>
      </c>
      <c r="B1831" s="27" t="str">
        <f>IF('_energy_holiday'!B1831="Y",'_energy_holiday'!D1831,"")</f>
        <v/>
      </c>
      <c r="C1831" s="37">
        <f>IF('_energy_holiday'!B1831="N",'_energy_holiday'!D1831, "")</f>
        <v>102245.61</v>
      </c>
      <c r="D1831" s="31">
        <v>26.8</v>
      </c>
      <c r="E1831" s="35" t="str">
        <f>IFERROR(IF('_energy_holiday'!C1831="Y",'_energy_holiday'!D1831, ""), "")</f>
        <v/>
      </c>
      <c r="F1831" s="85">
        <f>IF('_energy_holiday'!C1831="N",'_energy_holiday'!D1831, " ")</f>
        <v>102245.61</v>
      </c>
    </row>
    <row r="1832">
      <c r="A1832" s="31">
        <v>16.7</v>
      </c>
      <c r="B1832" s="27" t="str">
        <f>IF('_energy_holiday'!B1832="Y",'_energy_holiday'!D1832,"")</f>
        <v/>
      </c>
      <c r="C1832" s="37">
        <f>IF('_energy_holiday'!B1832="N",'_energy_holiday'!D1832, "")</f>
        <v>95671.2</v>
      </c>
      <c r="D1832" s="31">
        <v>16.7</v>
      </c>
      <c r="E1832" s="35" t="str">
        <f>IFERROR(IF('_energy_holiday'!C1832="Y",'_energy_holiday'!D1832, ""), "")</f>
        <v/>
      </c>
      <c r="F1832" s="85">
        <f>IF('_energy_holiday'!C1832="N",'_energy_holiday'!D1832, " ")</f>
        <v>95671.2</v>
      </c>
    </row>
    <row r="1833">
      <c r="A1833" s="31">
        <v>18.0</v>
      </c>
      <c r="B1833" s="27">
        <f>IF('_energy_holiday'!B1833="Y",'_energy_holiday'!D1833,"")</f>
        <v>110253.59</v>
      </c>
      <c r="C1833" s="30" t="str">
        <f>IF('_energy_holiday'!B1833="N",'_energy_holiday'!D1833, "")</f>
        <v/>
      </c>
      <c r="D1833" s="31">
        <v>18.0</v>
      </c>
      <c r="E1833" s="35" t="str">
        <f>IFERROR(IF('_energy_holiday'!C1833="Y",'_energy_holiday'!D1833, ""), "")</f>
        <v/>
      </c>
      <c r="F1833" s="85">
        <f>IF('_energy_holiday'!C1833="N",'_energy_holiday'!D1833, " ")</f>
        <v>110253.59</v>
      </c>
    </row>
    <row r="1834">
      <c r="A1834" s="31">
        <v>20.1</v>
      </c>
      <c r="B1834" s="27" t="str">
        <f>IF('_energy_holiday'!B1834="Y",'_energy_holiday'!D1834,"")</f>
        <v/>
      </c>
      <c r="C1834" s="37">
        <f>IF('_energy_holiday'!B1834="N",'_energy_holiday'!D1834, "")</f>
        <v>109336.56</v>
      </c>
      <c r="D1834" s="31">
        <v>20.1</v>
      </c>
      <c r="E1834" s="35" t="str">
        <f>IFERROR(IF('_energy_holiday'!C1834="Y",'_energy_holiday'!D1834, ""), "")</f>
        <v/>
      </c>
      <c r="F1834" s="85">
        <f>IF('_energy_holiday'!C1834="N",'_energy_holiday'!D1834, " ")</f>
        <v>109336.56</v>
      </c>
    </row>
    <row r="1835">
      <c r="A1835" s="31">
        <v>23.8</v>
      </c>
      <c r="B1835" s="27">
        <f>IF('_energy_holiday'!B1835="Y",'_energy_holiday'!D1835,"")</f>
        <v>110038.625</v>
      </c>
      <c r="C1835" s="30" t="str">
        <f>IF('_energy_holiday'!B1835="N",'_energy_holiday'!D1835, "")</f>
        <v/>
      </c>
      <c r="D1835" s="31">
        <v>23.8</v>
      </c>
      <c r="E1835" s="35" t="str">
        <f>IFERROR(IF('_energy_holiday'!C1835="Y",'_energy_holiday'!D1835, ""), "")</f>
        <v/>
      </c>
      <c r="F1835" s="85">
        <f>IF('_energy_holiday'!C1835="N",'_energy_holiday'!D1835, " ")</f>
        <v>110038.625</v>
      </c>
    </row>
    <row r="1836">
      <c r="A1836" s="31">
        <v>31.9</v>
      </c>
      <c r="B1836" s="27" t="str">
        <f>IF('_energy_holiday'!B1836="Y",'_energy_holiday'!D1836,"")</f>
        <v/>
      </c>
      <c r="C1836" s="37">
        <f>IF('_energy_holiday'!B1836="N",'_energy_holiday'!D1836, "")</f>
        <v>127365.59</v>
      </c>
      <c r="D1836" s="31">
        <v>31.9</v>
      </c>
      <c r="E1836" s="35" t="str">
        <f>IFERROR(IF('_energy_holiday'!C1836="Y",'_energy_holiday'!D1836, ""), "")</f>
        <v/>
      </c>
      <c r="F1836" s="85">
        <f>IF('_energy_holiday'!C1836="N",'_energy_holiday'!D1836, " ")</f>
        <v>127365.59</v>
      </c>
    </row>
    <row r="1837">
      <c r="A1837" s="31">
        <v>32.9</v>
      </c>
      <c r="B1837" s="27" t="str">
        <f>IF('_energy_holiday'!B1837="Y",'_energy_holiday'!D1837,"")</f>
        <v/>
      </c>
      <c r="C1837" s="37">
        <f>IF('_energy_holiday'!B1837="N",'_energy_holiday'!D1837, "")</f>
        <v>122533.88</v>
      </c>
      <c r="D1837" s="31">
        <v>32.9</v>
      </c>
      <c r="E1837" s="35" t="str">
        <f>IFERROR(IF('_energy_holiday'!C1837="Y",'_energy_holiday'!D1837, ""), "")</f>
        <v/>
      </c>
      <c r="F1837" s="85">
        <f>IF('_energy_holiday'!C1837="N",'_energy_holiday'!D1837, " ")</f>
        <v>122533.88</v>
      </c>
    </row>
    <row r="1838">
      <c r="A1838" s="31">
        <v>19.3</v>
      </c>
      <c r="B1838" s="27" t="str">
        <f>IF('_energy_holiday'!B1838="Y",'_energy_holiday'!D1838,"")</f>
        <v/>
      </c>
      <c r="C1838" s="30" t="str">
        <f>IF('_energy_holiday'!B1838="N",'_energy_holiday'!D1838, "")</f>
        <v/>
      </c>
      <c r="D1838" s="31">
        <v>19.3</v>
      </c>
      <c r="E1838" s="35" t="str">
        <f>IFERROR(IF('_energy_holiday'!C1838="Y",'_energy_holiday'!D1838, ""), "")</f>
        <v/>
      </c>
      <c r="F1838" s="85" t="str">
        <f>IF('_energy_holiday'!C1838="N",'_energy_holiday'!D1838, " ")</f>
        <v> </v>
      </c>
    </row>
    <row r="1839">
      <c r="A1839" s="31">
        <v>19.9</v>
      </c>
      <c r="B1839" s="27" t="str">
        <f>IF('_energy_holiday'!B1839="Y",'_energy_holiday'!D1839,"")</f>
        <v/>
      </c>
      <c r="C1839" s="30" t="str">
        <f>IF('_energy_holiday'!B1839="N",'_energy_holiday'!D1839, "")</f>
        <v/>
      </c>
      <c r="D1839" s="31">
        <v>19.9</v>
      </c>
      <c r="E1839" s="35" t="str">
        <f>IFERROR(IF('_energy_holiday'!C1839="Y",'_energy_holiday'!D1839, ""), "")</f>
        <v/>
      </c>
      <c r="F1839" s="85" t="str">
        <f>IF('_energy_holiday'!C1839="N",'_energy_holiday'!D1839, " ")</f>
        <v> </v>
      </c>
    </row>
    <row r="1840">
      <c r="A1840" s="31">
        <v>32.2</v>
      </c>
      <c r="B1840" s="27" t="str">
        <f>IF('_energy_holiday'!B1840="Y",'_energy_holiday'!D1840,"")</f>
        <v/>
      </c>
      <c r="C1840" s="37">
        <f>IF('_energy_holiday'!B1840="N",'_energy_holiday'!D1840, "")</f>
        <v>119653.945</v>
      </c>
      <c r="D1840" s="31">
        <v>32.2</v>
      </c>
      <c r="E1840" s="35" t="str">
        <f>IFERROR(IF('_energy_holiday'!C1840="Y",'_energy_holiday'!D1840, ""), "")</f>
        <v/>
      </c>
      <c r="F1840" s="85">
        <f>IF('_energy_holiday'!C1840="N",'_energy_holiday'!D1840, " ")</f>
        <v>119653.945</v>
      </c>
    </row>
    <row r="1841">
      <c r="A1841" s="31">
        <v>33.8</v>
      </c>
      <c r="B1841" s="27" t="str">
        <f>IF('_energy_holiday'!B1841="Y",'_energy_holiday'!D1841,"")</f>
        <v/>
      </c>
      <c r="C1841" s="37">
        <f>IF('_energy_holiday'!B1841="N",'_energy_holiday'!D1841, "")</f>
        <v>137302.605</v>
      </c>
      <c r="D1841" s="31">
        <v>33.8</v>
      </c>
      <c r="E1841" s="35" t="str">
        <f>IFERROR(IF('_energy_holiday'!C1841="Y",'_energy_holiday'!D1841, ""), "")</f>
        <v/>
      </c>
      <c r="F1841" s="85">
        <f>IF('_energy_holiday'!C1841="N",'_energy_holiday'!D1841, " ")</f>
        <v>137302.605</v>
      </c>
    </row>
    <row r="1842">
      <c r="A1842" s="31">
        <v>36.8</v>
      </c>
      <c r="B1842" s="27" t="str">
        <f>IF('_energy_holiday'!B1842="Y",'_energy_holiday'!D1842,"")</f>
        <v/>
      </c>
      <c r="C1842" s="37">
        <f>IF('_energy_holiday'!B1842="N",'_energy_holiday'!D1842, "")</f>
        <v>137408.225</v>
      </c>
      <c r="D1842" s="31">
        <v>36.8</v>
      </c>
      <c r="E1842" s="35" t="str">
        <f>IFERROR(IF('_energy_holiday'!C1842="Y",'_energy_holiday'!D1842, ""), "")</f>
        <v/>
      </c>
      <c r="F1842" s="85">
        <f>IF('_energy_holiday'!C1842="N",'_energy_holiday'!D1842, " ")</f>
        <v>137408.225</v>
      </c>
    </row>
    <row r="1843">
      <c r="A1843" s="31">
        <v>19.6</v>
      </c>
      <c r="B1843" s="27" t="str">
        <f>IF('_energy_holiday'!B1843="Y",'_energy_holiday'!D1843,"")</f>
        <v/>
      </c>
      <c r="C1843" s="37">
        <f>IF('_energy_holiday'!B1843="N",'_energy_holiday'!D1843, "")</f>
        <v>109669.645</v>
      </c>
      <c r="D1843" s="31">
        <v>19.6</v>
      </c>
      <c r="E1843" s="35" t="str">
        <f>IFERROR(IF('_energy_holiday'!C1843="Y",'_energy_holiday'!D1843, ""), "")</f>
        <v/>
      </c>
      <c r="F1843" s="85">
        <f>IF('_energy_holiday'!C1843="N",'_energy_holiday'!D1843, " ")</f>
        <v>109669.645</v>
      </c>
    </row>
    <row r="1844">
      <c r="A1844" s="31">
        <v>24.8</v>
      </c>
      <c r="B1844" s="27" t="str">
        <f>IF('_energy_holiday'!B1844="Y",'_energy_holiday'!D1844,"")</f>
        <v/>
      </c>
      <c r="C1844" s="37">
        <f>IF('_energy_holiday'!B1844="N",'_energy_holiday'!D1844, "")</f>
        <v>108108.175</v>
      </c>
      <c r="D1844" s="31">
        <v>24.8</v>
      </c>
      <c r="E1844" s="35" t="str">
        <f>IFERROR(IF('_energy_holiday'!C1844="Y",'_energy_holiday'!D1844, ""), "")</f>
        <v/>
      </c>
      <c r="F1844" s="85">
        <f>IF('_energy_holiday'!C1844="N",'_energy_holiday'!D1844, " ")</f>
        <v>108108.175</v>
      </c>
    </row>
    <row r="1845">
      <c r="A1845" s="31">
        <v>29.4</v>
      </c>
      <c r="B1845" s="27" t="str">
        <f>IF('_energy_holiday'!B1845="Y",'_energy_holiday'!D1845,"")</f>
        <v/>
      </c>
      <c r="C1845" s="37">
        <f>IF('_energy_holiday'!B1845="N",'_energy_holiday'!D1845, "")</f>
        <v>105946.34</v>
      </c>
      <c r="D1845" s="31">
        <v>29.4</v>
      </c>
      <c r="E1845" s="35" t="str">
        <f>IFERROR(IF('_energy_holiday'!C1845="Y",'_energy_holiday'!D1845, ""), "")</f>
        <v/>
      </c>
      <c r="F1845" s="85">
        <f>IF('_energy_holiday'!C1845="N",'_energy_holiday'!D1845, " ")</f>
        <v>105946.34</v>
      </c>
    </row>
    <row r="1846">
      <c r="A1846" s="31">
        <v>25.5</v>
      </c>
      <c r="B1846" s="27" t="str">
        <f>IF('_energy_holiday'!B1846="Y",'_energy_holiday'!D1846,"")</f>
        <v/>
      </c>
      <c r="C1846" s="37">
        <f>IF('_energy_holiday'!B1846="N",'_energy_holiday'!D1846, "")</f>
        <v>106921.555</v>
      </c>
      <c r="D1846" s="31">
        <v>25.5</v>
      </c>
      <c r="E1846" s="35" t="str">
        <f>IFERROR(IF('_energy_holiday'!C1846="Y",'_energy_holiday'!D1846, ""), "")</f>
        <v/>
      </c>
      <c r="F1846" s="85">
        <f>IF('_energy_holiday'!C1846="N",'_energy_holiday'!D1846, " ")</f>
        <v>106921.555</v>
      </c>
    </row>
    <row r="1847">
      <c r="A1847" s="31">
        <v>21.8</v>
      </c>
      <c r="B1847" s="27" t="str">
        <f>IF('_energy_holiday'!B1847="Y",'_energy_holiday'!D1847,"")</f>
        <v/>
      </c>
      <c r="C1847" s="37">
        <f>IF('_energy_holiday'!B1847="N",'_energy_holiday'!D1847, "")</f>
        <v>116291.535</v>
      </c>
      <c r="D1847" s="31">
        <v>21.8</v>
      </c>
      <c r="E1847" s="35" t="str">
        <f>IFERROR(IF('_energy_holiday'!C1847="Y",'_energy_holiday'!D1847, ""), "")</f>
        <v/>
      </c>
      <c r="F1847" s="85">
        <f>IF('_energy_holiday'!C1847="N",'_energy_holiday'!D1847, " ")</f>
        <v>116291.535</v>
      </c>
    </row>
    <row r="1848">
      <c r="A1848" s="31">
        <v>23.5</v>
      </c>
      <c r="B1848" s="27" t="str">
        <f>IF('_energy_holiday'!B1848="Y",'_energy_holiday'!D1848,"")</f>
        <v/>
      </c>
      <c r="C1848" s="37">
        <f>IF('_energy_holiday'!B1848="N",'_energy_holiday'!D1848, "")</f>
        <v>112128.195</v>
      </c>
      <c r="D1848" s="31">
        <v>23.5</v>
      </c>
      <c r="E1848" s="35" t="str">
        <f>IFERROR(IF('_energy_holiday'!C1848="Y",'_energy_holiday'!D1848, ""), "")</f>
        <v/>
      </c>
      <c r="F1848" s="85">
        <f>IF('_energy_holiday'!C1848="N",'_energy_holiday'!D1848, " ")</f>
        <v>112128.195</v>
      </c>
    </row>
    <row r="1849">
      <c r="A1849" s="31">
        <v>31.7</v>
      </c>
      <c r="B1849" s="27" t="str">
        <f>IF('_energy_holiday'!B1849="Y",'_energy_holiday'!D1849,"")</f>
        <v/>
      </c>
      <c r="C1849" s="37">
        <f>IF('_energy_holiday'!B1849="N",'_energy_holiday'!D1849, "")</f>
        <v>119287.15</v>
      </c>
      <c r="D1849" s="31">
        <v>31.7</v>
      </c>
      <c r="E1849" s="35" t="str">
        <f>IFERROR(IF('_energy_holiday'!C1849="Y",'_energy_holiday'!D1849, ""), "")</f>
        <v/>
      </c>
      <c r="F1849" s="85">
        <f>IF('_energy_holiday'!C1849="N",'_energy_holiday'!D1849, " ")</f>
        <v>119287.15</v>
      </c>
    </row>
    <row r="1850">
      <c r="A1850" s="31">
        <v>22.6</v>
      </c>
      <c r="B1850" s="27" t="str">
        <f>IF('_energy_holiday'!B1850="Y",'_energy_holiday'!D1850,"")</f>
        <v/>
      </c>
      <c r="C1850" s="37">
        <f>IF('_energy_holiday'!B1850="N",'_energy_holiday'!D1850, "")</f>
        <v>112254.83</v>
      </c>
      <c r="D1850" s="31">
        <v>22.6</v>
      </c>
      <c r="E1850" s="35" t="str">
        <f>IFERROR(IF('_energy_holiday'!C1850="Y",'_energy_holiday'!D1850, ""), "")</f>
        <v/>
      </c>
      <c r="F1850" s="85">
        <f>IF('_energy_holiday'!C1850="N",'_energy_holiday'!D1850, " ")</f>
        <v>112254.83</v>
      </c>
    </row>
    <row r="1851">
      <c r="A1851" s="31">
        <v>24.1</v>
      </c>
      <c r="B1851" s="27" t="str">
        <f>IF('_energy_holiday'!B1851="Y",'_energy_holiday'!D1851,"")</f>
        <v/>
      </c>
      <c r="C1851" s="37">
        <f>IF('_energy_holiday'!B1851="N",'_energy_holiday'!D1851, "")</f>
        <v>109316.375</v>
      </c>
      <c r="D1851" s="31">
        <v>24.1</v>
      </c>
      <c r="E1851" s="35" t="str">
        <f>IFERROR(IF('_energy_holiday'!C1851="Y",'_energy_holiday'!D1851, ""), "")</f>
        <v/>
      </c>
      <c r="F1851" s="85">
        <f>IF('_energy_holiday'!C1851="N",'_energy_holiday'!D1851, " ")</f>
        <v>109316.375</v>
      </c>
    </row>
    <row r="1852">
      <c r="A1852" s="31">
        <v>27.4</v>
      </c>
      <c r="B1852" s="27" t="str">
        <f>IF('_energy_holiday'!B1852="Y",'_energy_holiday'!D1852,"")</f>
        <v/>
      </c>
      <c r="C1852" s="37">
        <f>IF('_energy_holiday'!B1852="N",'_energy_holiday'!D1852, "")</f>
        <v>102445.88</v>
      </c>
      <c r="D1852" s="31">
        <v>27.4</v>
      </c>
      <c r="E1852" s="35" t="str">
        <f>IFERROR(IF('_energy_holiday'!C1852="Y",'_energy_holiday'!D1852, ""), "")</f>
        <v/>
      </c>
      <c r="F1852" s="85">
        <f>IF('_energy_holiday'!C1852="N",'_energy_holiday'!D1852, " ")</f>
        <v>102445.88</v>
      </c>
    </row>
    <row r="1853">
      <c r="A1853" s="31">
        <v>23.6</v>
      </c>
      <c r="B1853" s="27" t="str">
        <f>IF('_energy_holiday'!B1853="Y",'_energy_holiday'!D1853,"")</f>
        <v/>
      </c>
      <c r="C1853" s="37">
        <f>IF('_energy_holiday'!B1853="N",'_energy_holiday'!D1853, "")</f>
        <v>101233.205</v>
      </c>
      <c r="D1853" s="31">
        <v>23.6</v>
      </c>
      <c r="E1853" s="35">
        <f>IFERROR(IF('_energy_holiday'!C1853="Y",'_energy_holiday'!D1853, ""), "")</f>
        <v>101233.205</v>
      </c>
      <c r="F1853" s="85" t="str">
        <f>IF('_energy_holiday'!C1853="N",'_energy_holiday'!D1853, " ")</f>
        <v> </v>
      </c>
    </row>
    <row r="1854">
      <c r="A1854" s="31">
        <v>23.1</v>
      </c>
      <c r="B1854" s="27" t="str">
        <f>IF('_energy_holiday'!B1854="Y",'_energy_holiday'!D1854,"")</f>
        <v/>
      </c>
      <c r="C1854" s="37">
        <f>IF('_energy_holiday'!B1854="N",'_energy_holiday'!D1854, "")</f>
        <v>103134.46</v>
      </c>
      <c r="D1854" s="31">
        <v>23.1</v>
      </c>
      <c r="E1854" s="35">
        <f>IFERROR(IF('_energy_holiday'!C1854="Y",'_energy_holiday'!D1854, ""), "")</f>
        <v>103134.46</v>
      </c>
      <c r="F1854" s="85" t="str">
        <f>IF('_energy_holiday'!C1854="N",'_energy_holiday'!D1854, " ")</f>
        <v> </v>
      </c>
    </row>
    <row r="1855">
      <c r="A1855" s="31">
        <v>25.4</v>
      </c>
      <c r="B1855" s="27" t="str">
        <f>IF('_energy_holiday'!B1855="Y",'_energy_holiday'!D1855,"")</f>
        <v/>
      </c>
      <c r="C1855" s="37">
        <f>IF('_energy_holiday'!B1855="N",'_energy_holiday'!D1855, "")</f>
        <v>116190.555</v>
      </c>
      <c r="D1855" s="31">
        <v>25.4</v>
      </c>
      <c r="E1855" s="35" t="str">
        <f>IFERROR(IF('_energy_holiday'!C1855="Y",'_energy_holiday'!D1855, ""), "")</f>
        <v/>
      </c>
      <c r="F1855" s="85">
        <f>IF('_energy_holiday'!C1855="N",'_energy_holiday'!D1855, " ")</f>
        <v>116190.555</v>
      </c>
    </row>
    <row r="1856">
      <c r="A1856" s="31">
        <v>31.5</v>
      </c>
      <c r="B1856" s="27" t="str">
        <f>IF('_energy_holiday'!B1856="Y",'_energy_holiday'!D1856,"")</f>
        <v/>
      </c>
      <c r="C1856" s="37">
        <f>IF('_energy_holiday'!B1856="N",'_energy_holiday'!D1856, "")</f>
        <v>129812.915</v>
      </c>
      <c r="D1856" s="31">
        <v>31.5</v>
      </c>
      <c r="E1856" s="35" t="str">
        <f>IFERROR(IF('_energy_holiday'!C1856="Y",'_energy_holiday'!D1856, ""), "")</f>
        <v/>
      </c>
      <c r="F1856" s="85">
        <f>IF('_energy_holiday'!C1856="N",'_energy_holiday'!D1856, " ")</f>
        <v>129812.915</v>
      </c>
    </row>
    <row r="1857">
      <c r="A1857" s="31">
        <v>39.4</v>
      </c>
      <c r="B1857" s="27">
        <f>IF('_energy_holiday'!B1857="Y",'_energy_holiday'!D1857,"")</f>
        <v>154816.49</v>
      </c>
      <c r="C1857" s="30" t="str">
        <f>IF('_energy_holiday'!B1857="N",'_energy_holiday'!D1857, "")</f>
        <v/>
      </c>
      <c r="D1857" s="31">
        <v>39.4</v>
      </c>
      <c r="E1857" s="35" t="str">
        <f>IFERROR(IF('_energy_holiday'!C1857="Y",'_energy_holiday'!D1857, ""), "")</f>
        <v/>
      </c>
      <c r="F1857" s="85">
        <f>IF('_energy_holiday'!C1857="N",'_energy_holiday'!D1857, " ")</f>
        <v>154816.49</v>
      </c>
    </row>
    <row r="1858">
      <c r="A1858" s="31">
        <v>42.9</v>
      </c>
      <c r="B1858" s="27">
        <f>IF('_energy_holiday'!B1858="Y",'_energy_holiday'!D1858,"")</f>
        <v>170653.84</v>
      </c>
      <c r="C1858" s="30" t="str">
        <f>IF('_energy_holiday'!B1858="N",'_energy_holiday'!D1858, "")</f>
        <v/>
      </c>
      <c r="D1858" s="31">
        <v>42.9</v>
      </c>
      <c r="E1858" s="35" t="str">
        <f>IFERROR(IF('_energy_holiday'!C1858="Y",'_energy_holiday'!D1858, ""), "")</f>
        <v/>
      </c>
      <c r="F1858" s="85">
        <f>IF('_energy_holiday'!C1858="N",'_energy_holiday'!D1858, " ")</f>
        <v>170653.84</v>
      </c>
    </row>
    <row r="1859">
      <c r="A1859" s="31">
        <v>29.3</v>
      </c>
      <c r="B1859" s="27" t="str">
        <f>IF('_energy_holiday'!B1859="Y",'_energy_holiday'!D1859,"")</f>
        <v/>
      </c>
      <c r="C1859" s="30" t="str">
        <f>IF('_energy_holiday'!B1859="N",'_energy_holiday'!D1859, "")</f>
        <v/>
      </c>
      <c r="D1859" s="31">
        <v>29.3</v>
      </c>
      <c r="E1859" s="35" t="str">
        <f>IFERROR(IF('_energy_holiday'!C1859="Y",'_energy_holiday'!D1859, ""), "")</f>
        <v/>
      </c>
      <c r="F1859" s="85" t="str">
        <f>IF('_energy_holiday'!C1859="N",'_energy_holiday'!D1859, " ")</f>
        <v> </v>
      </c>
    </row>
    <row r="1860">
      <c r="A1860" s="31">
        <v>25.1</v>
      </c>
      <c r="B1860" s="27">
        <f>IF('_energy_holiday'!B1860="Y",'_energy_holiday'!D1860,"")</f>
        <v>97609.06</v>
      </c>
      <c r="C1860" s="30" t="str">
        <f>IF('_energy_holiday'!B1860="N",'_energy_holiday'!D1860, "")</f>
        <v/>
      </c>
      <c r="D1860" s="31">
        <v>25.1</v>
      </c>
      <c r="E1860" s="35" t="str">
        <f>IFERROR(IF('_energy_holiday'!C1860="Y",'_energy_holiday'!D1860, ""), "")</f>
        <v/>
      </c>
      <c r="F1860" s="85">
        <f>IF('_energy_holiday'!C1860="N",'_energy_holiday'!D1860, " ")</f>
        <v>97609.06</v>
      </c>
    </row>
    <row r="1861">
      <c r="A1861" s="31">
        <v>17.7</v>
      </c>
      <c r="B1861" s="27">
        <f>IF('_energy_holiday'!B1861="Y",'_energy_holiday'!D1861,"")</f>
        <v>105004.91</v>
      </c>
      <c r="C1861" s="30" t="str">
        <f>IF('_energy_holiday'!B1861="N",'_energy_holiday'!D1861, "")</f>
        <v/>
      </c>
      <c r="D1861" s="31">
        <v>17.7</v>
      </c>
      <c r="E1861" s="35" t="str">
        <f>IFERROR(IF('_energy_holiday'!C1861="Y",'_energy_holiday'!D1861, ""), "")</f>
        <v/>
      </c>
      <c r="F1861" s="85">
        <f>IF('_energy_holiday'!C1861="N",'_energy_holiday'!D1861, " ")</f>
        <v>105004.91</v>
      </c>
    </row>
    <row r="1862">
      <c r="A1862" s="31">
        <v>19.7</v>
      </c>
      <c r="B1862" s="27" t="str">
        <f>IF('_energy_holiday'!B1862="Y",'_energy_holiday'!D1862,"")</f>
        <v/>
      </c>
      <c r="C1862" s="37">
        <f>IF('_energy_holiday'!B1862="N",'_energy_holiday'!D1862, "")</f>
        <v>107034.065</v>
      </c>
      <c r="D1862" s="31">
        <v>19.7</v>
      </c>
      <c r="E1862" s="35" t="str">
        <f>IFERROR(IF('_energy_holiday'!C1862="Y",'_energy_holiday'!D1862, ""), "")</f>
        <v/>
      </c>
      <c r="F1862" s="85">
        <f>IF('_energy_holiday'!C1862="N",'_energy_holiday'!D1862, " ")</f>
        <v>107034.065</v>
      </c>
    </row>
    <row r="1863">
      <c r="A1863" s="31">
        <v>20.1</v>
      </c>
      <c r="B1863" s="27" t="str">
        <f>IF('_energy_holiday'!B1863="Y",'_energy_holiday'!D1863,"")</f>
        <v/>
      </c>
      <c r="C1863" s="37">
        <f>IF('_energy_holiday'!B1863="N",'_energy_holiday'!D1863, "")</f>
        <v>108988.44</v>
      </c>
      <c r="D1863" s="31">
        <v>20.1</v>
      </c>
      <c r="E1863" s="35" t="str">
        <f>IFERROR(IF('_energy_holiday'!C1863="Y",'_energy_holiday'!D1863, ""), "")</f>
        <v/>
      </c>
      <c r="F1863" s="85">
        <f>IF('_energy_holiday'!C1863="N",'_energy_holiday'!D1863, " ")</f>
        <v>108988.44</v>
      </c>
    </row>
    <row r="1864">
      <c r="A1864" s="31">
        <v>25.5</v>
      </c>
      <c r="B1864" s="27">
        <f>IF('_energy_holiday'!B1864="Y",'_energy_holiday'!D1864,"")</f>
        <v>120569.46</v>
      </c>
      <c r="C1864" s="30" t="str">
        <f>IF('_energy_holiday'!B1864="N",'_energy_holiday'!D1864, "")</f>
        <v/>
      </c>
      <c r="D1864" s="31">
        <v>25.5</v>
      </c>
      <c r="E1864" s="35" t="str">
        <f>IFERROR(IF('_energy_holiday'!C1864="Y",'_energy_holiday'!D1864, ""), "")</f>
        <v/>
      </c>
      <c r="F1864" s="85">
        <f>IF('_energy_holiday'!C1864="N",'_energy_holiday'!D1864, " ")</f>
        <v>120569.46</v>
      </c>
    </row>
    <row r="1865">
      <c r="A1865" s="31">
        <v>23.2</v>
      </c>
      <c r="B1865" s="27" t="str">
        <f>IF('_energy_holiday'!B1865="Y",'_energy_holiday'!D1865,"")</f>
        <v/>
      </c>
      <c r="C1865" s="37">
        <f>IF('_energy_holiday'!B1865="N",'_energy_holiday'!D1865, "")</f>
        <v>120734.85</v>
      </c>
      <c r="D1865" s="31">
        <v>23.2</v>
      </c>
      <c r="E1865" s="35" t="str">
        <f>IFERROR(IF('_energy_holiday'!C1865="Y",'_energy_holiday'!D1865, ""), "")</f>
        <v/>
      </c>
      <c r="F1865" s="85">
        <f>IF('_energy_holiday'!C1865="N",'_energy_holiday'!D1865, " ")</f>
        <v>120734.85</v>
      </c>
    </row>
    <row r="1866">
      <c r="A1866" s="31">
        <v>29.4</v>
      </c>
      <c r="B1866" s="27">
        <f>IF('_energy_holiday'!B1866="Y",'_energy_holiday'!D1866,"")</f>
        <v>107864.445</v>
      </c>
      <c r="C1866" s="30" t="str">
        <f>IF('_energy_holiday'!B1866="N",'_energy_holiday'!D1866, "")</f>
        <v/>
      </c>
      <c r="D1866" s="31">
        <v>29.4</v>
      </c>
      <c r="E1866" s="35" t="str">
        <f>IFERROR(IF('_energy_holiday'!C1866="Y",'_energy_holiday'!D1866, ""), "")</f>
        <v/>
      </c>
      <c r="F1866" s="85">
        <f>IF('_energy_holiday'!C1866="N",'_energy_holiday'!D1866, " ")</f>
        <v>107864.445</v>
      </c>
    </row>
    <row r="1867">
      <c r="A1867" s="31">
        <v>28.2</v>
      </c>
      <c r="B1867" s="27" t="str">
        <f>IF('_energy_holiday'!B1867="Y",'_energy_holiday'!D1867,"")</f>
        <v/>
      </c>
      <c r="C1867" s="37">
        <f>IF('_energy_holiday'!B1867="N",'_energy_holiday'!D1867, "")</f>
        <v>103857.11</v>
      </c>
      <c r="D1867" s="31">
        <v>28.2</v>
      </c>
      <c r="E1867" s="35" t="str">
        <f>IFERROR(IF('_energy_holiday'!C1867="Y",'_energy_holiday'!D1867, ""), "")</f>
        <v/>
      </c>
      <c r="F1867" s="85">
        <f>IF('_energy_holiday'!C1867="N",'_energy_holiday'!D1867, " ")</f>
        <v>103857.11</v>
      </c>
    </row>
    <row r="1868">
      <c r="A1868" s="31">
        <v>27.7</v>
      </c>
      <c r="B1868" s="27" t="str">
        <f>IF('_energy_holiday'!B1868="Y",'_energy_holiday'!D1868,"")</f>
        <v/>
      </c>
      <c r="C1868" s="37">
        <f>IF('_energy_holiday'!B1868="N",'_energy_holiday'!D1868, "")</f>
        <v>122975.46</v>
      </c>
      <c r="D1868" s="31">
        <v>27.7</v>
      </c>
      <c r="E1868" s="35" t="str">
        <f>IFERROR(IF('_energy_holiday'!C1868="Y",'_energy_holiday'!D1868, ""), "")</f>
        <v/>
      </c>
      <c r="F1868" s="85">
        <f>IF('_energy_holiday'!C1868="N",'_energy_holiday'!D1868, " ")</f>
        <v>122975.46</v>
      </c>
    </row>
    <row r="1869">
      <c r="A1869" s="31">
        <v>25.9</v>
      </c>
      <c r="B1869" s="27" t="str">
        <f>IF('_energy_holiday'!B1869="Y",'_energy_holiday'!D1869,"")</f>
        <v/>
      </c>
      <c r="C1869" s="30" t="str">
        <f>IF('_energy_holiday'!B1869="N",'_energy_holiday'!D1869, "")</f>
        <v/>
      </c>
      <c r="D1869" s="31">
        <v>25.9</v>
      </c>
      <c r="E1869" s="35" t="str">
        <f>IFERROR(IF('_energy_holiday'!C1869="Y",'_energy_holiday'!D1869, ""), "")</f>
        <v/>
      </c>
      <c r="F1869" s="85" t="str">
        <f>IF('_energy_holiday'!C1869="N",'_energy_holiday'!D1869, " ")</f>
        <v> </v>
      </c>
    </row>
    <row r="1870">
      <c r="A1870" s="31">
        <v>27.7</v>
      </c>
      <c r="B1870" s="27" t="str">
        <f>IF('_energy_holiday'!B1870="Y",'_energy_holiday'!D1870,"")</f>
        <v/>
      </c>
      <c r="C1870" s="30" t="str">
        <f>IF('_energy_holiday'!B1870="N",'_energy_holiday'!D1870, "")</f>
        <v/>
      </c>
      <c r="D1870" s="31">
        <v>27.7</v>
      </c>
      <c r="E1870" s="35" t="str">
        <f>IFERROR(IF('_energy_holiday'!C1870="Y",'_energy_holiday'!D1870, ""), "")</f>
        <v/>
      </c>
      <c r="F1870" s="85" t="str">
        <f>IF('_energy_holiday'!C1870="N",'_energy_holiday'!D1870, " ")</f>
        <v> </v>
      </c>
    </row>
    <row r="1871">
      <c r="A1871" s="31">
        <v>31.7</v>
      </c>
      <c r="B1871" s="27">
        <f>IF('_energy_holiday'!B1871="Y",'_energy_holiday'!D1871,"")</f>
        <v>139137.185</v>
      </c>
      <c r="C1871" s="30" t="str">
        <f>IF('_energy_holiday'!B1871="N",'_energy_holiday'!D1871, "")</f>
        <v/>
      </c>
      <c r="D1871" s="31">
        <v>31.7</v>
      </c>
      <c r="E1871" s="35" t="str">
        <f>IFERROR(IF('_energy_holiday'!C1871="Y",'_energy_holiday'!D1871, ""), "")</f>
        <v/>
      </c>
      <c r="F1871" s="85">
        <f>IF('_energy_holiday'!C1871="N",'_energy_holiday'!D1871, " ")</f>
        <v>139137.185</v>
      </c>
    </row>
    <row r="1872">
      <c r="A1872" s="31">
        <v>33.7</v>
      </c>
      <c r="B1872" s="27">
        <f>IF('_energy_holiday'!B1872="Y",'_energy_holiday'!D1872,"")</f>
        <v>139855.63</v>
      </c>
      <c r="C1872" s="30" t="str">
        <f>IF('_energy_holiday'!B1872="N",'_energy_holiday'!D1872, "")</f>
        <v/>
      </c>
      <c r="D1872" s="31">
        <v>33.7</v>
      </c>
      <c r="E1872" s="35" t="str">
        <f>IFERROR(IF('_energy_holiday'!C1872="Y",'_energy_holiday'!D1872, ""), "")</f>
        <v/>
      </c>
      <c r="F1872" s="85">
        <f>IF('_energy_holiday'!C1872="N",'_energy_holiday'!D1872, " ")</f>
        <v>139855.63</v>
      </c>
    </row>
    <row r="1873">
      <c r="A1873" s="31">
        <v>19.3</v>
      </c>
      <c r="B1873" s="27">
        <f>IF('_energy_holiday'!B1873="Y",'_energy_holiday'!D1873,"")</f>
        <v>108300.635</v>
      </c>
      <c r="C1873" s="30" t="str">
        <f>IF('_energy_holiday'!B1873="N",'_energy_holiday'!D1873, "")</f>
        <v/>
      </c>
      <c r="D1873" s="31">
        <v>19.3</v>
      </c>
      <c r="E1873" s="35" t="str">
        <f>IFERROR(IF('_energy_holiday'!C1873="Y",'_energy_holiday'!D1873, ""), "")</f>
        <v/>
      </c>
      <c r="F1873" s="85">
        <f>IF('_energy_holiday'!C1873="N",'_energy_holiday'!D1873, " ")</f>
        <v>108300.635</v>
      </c>
    </row>
    <row r="1874">
      <c r="A1874" s="31">
        <v>26.4</v>
      </c>
      <c r="B1874" s="27">
        <f>IF('_energy_holiday'!B1874="Y",'_energy_holiday'!D1874,"")</f>
        <v>100904.27</v>
      </c>
      <c r="C1874" s="30" t="str">
        <f>IF('_energy_holiday'!B1874="N",'_energy_holiday'!D1874, "")</f>
        <v/>
      </c>
      <c r="D1874" s="31">
        <v>26.4</v>
      </c>
      <c r="E1874" s="35" t="str">
        <f>IFERROR(IF('_energy_holiday'!C1874="Y",'_energy_holiday'!D1874, ""), "")</f>
        <v/>
      </c>
      <c r="F1874" s="85">
        <f>IF('_energy_holiday'!C1874="N",'_energy_holiday'!D1874, " ")</f>
        <v>100904.27</v>
      </c>
    </row>
    <row r="1875">
      <c r="A1875" s="31">
        <v>25.6</v>
      </c>
      <c r="B1875" s="27">
        <f>IF('_energy_holiday'!B1875="Y",'_energy_holiday'!D1875,"")</f>
        <v>123351.845</v>
      </c>
      <c r="C1875" s="30" t="str">
        <f>IF('_energy_holiday'!B1875="N",'_energy_holiday'!D1875, "")</f>
        <v/>
      </c>
      <c r="D1875" s="31">
        <v>25.6</v>
      </c>
      <c r="E1875" s="35" t="str">
        <f>IFERROR(IF('_energy_holiday'!C1875="Y",'_energy_holiday'!D1875, ""), "")</f>
        <v/>
      </c>
      <c r="F1875" s="85">
        <f>IF('_energy_holiday'!C1875="N",'_energy_holiday'!D1875, " ")</f>
        <v>123351.845</v>
      </c>
    </row>
    <row r="1876">
      <c r="A1876" s="31">
        <v>21.8</v>
      </c>
      <c r="B1876" s="27">
        <f>IF('_energy_holiday'!B1876="Y",'_energy_holiday'!D1876,"")</f>
        <v>119178.12</v>
      </c>
      <c r="C1876" s="30" t="str">
        <f>IF('_energy_holiday'!B1876="N",'_energy_holiday'!D1876, "")</f>
        <v/>
      </c>
      <c r="D1876" s="31">
        <v>21.8</v>
      </c>
      <c r="E1876" s="35" t="str">
        <f>IFERROR(IF('_energy_holiday'!C1876="Y",'_energy_holiday'!D1876, ""), "")</f>
        <v/>
      </c>
      <c r="F1876" s="85">
        <f>IF('_energy_holiday'!C1876="N",'_energy_holiday'!D1876, " ")</f>
        <v>119178.12</v>
      </c>
    </row>
    <row r="1877">
      <c r="A1877" s="31">
        <v>19.7</v>
      </c>
      <c r="B1877" s="27">
        <f>IF('_energy_holiday'!B1877="Y",'_energy_holiday'!D1877,"")</f>
        <v>109375.215</v>
      </c>
      <c r="C1877" s="30" t="str">
        <f>IF('_energy_holiday'!B1877="N",'_energy_holiday'!D1877, "")</f>
        <v/>
      </c>
      <c r="D1877" s="31">
        <v>19.7</v>
      </c>
      <c r="E1877" s="35" t="str">
        <f>IFERROR(IF('_energy_holiday'!C1877="Y",'_energy_holiday'!D1877, ""), "")</f>
        <v/>
      </c>
      <c r="F1877" s="85">
        <f>IF('_energy_holiday'!C1877="N",'_energy_holiday'!D1877, " ")</f>
        <v>109375.215</v>
      </c>
    </row>
    <row r="1878">
      <c r="A1878" s="31">
        <v>18.7</v>
      </c>
      <c r="B1878" s="27">
        <f>IF('_energy_holiday'!B1878="Y",'_energy_holiday'!D1878,"")</f>
        <v>112202.145</v>
      </c>
      <c r="C1878" s="30" t="str">
        <f>IF('_energy_holiday'!B1878="N",'_energy_holiday'!D1878, "")</f>
        <v/>
      </c>
      <c r="D1878" s="31">
        <v>18.7</v>
      </c>
      <c r="E1878" s="35" t="str">
        <f>IFERROR(IF('_energy_holiday'!C1878="Y",'_energy_holiday'!D1878, ""), "")</f>
        <v/>
      </c>
      <c r="F1878" s="85">
        <f>IF('_energy_holiday'!C1878="N",'_energy_holiday'!D1878, " ")</f>
        <v>112202.145</v>
      </c>
    </row>
    <row r="1879">
      <c r="A1879" s="31">
        <v>19.6</v>
      </c>
      <c r="B1879" s="27">
        <f>IF('_energy_holiday'!B1879="Y",'_energy_holiday'!D1879,"")</f>
        <v>108949.055</v>
      </c>
      <c r="C1879" s="30" t="str">
        <f>IF('_energy_holiday'!B1879="N",'_energy_holiday'!D1879, "")</f>
        <v/>
      </c>
      <c r="D1879" s="31">
        <v>19.6</v>
      </c>
      <c r="E1879" s="35" t="str">
        <f>IFERROR(IF('_energy_holiday'!C1879="Y",'_energy_holiday'!D1879, ""), "")</f>
        <v/>
      </c>
      <c r="F1879" s="85">
        <f>IF('_energy_holiday'!C1879="N",'_energy_holiday'!D1879, " ")</f>
        <v>108949.055</v>
      </c>
    </row>
    <row r="1880">
      <c r="A1880" s="31">
        <v>21.1</v>
      </c>
      <c r="B1880" s="27">
        <f>IF('_energy_holiday'!B1880="Y",'_energy_holiday'!D1880,"")</f>
        <v>96922.02</v>
      </c>
      <c r="C1880" s="30" t="str">
        <f>IF('_energy_holiday'!B1880="N",'_energy_holiday'!D1880, "")</f>
        <v/>
      </c>
      <c r="D1880" s="31">
        <v>21.1</v>
      </c>
      <c r="E1880" s="35" t="str">
        <f>IFERROR(IF('_energy_holiday'!C1880="Y",'_energy_holiday'!D1880, ""), "")</f>
        <v/>
      </c>
      <c r="F1880" s="85">
        <f>IF('_energy_holiday'!C1880="N",'_energy_holiday'!D1880, " ")</f>
        <v>96922.02</v>
      </c>
    </row>
    <row r="1881">
      <c r="A1881" s="31">
        <v>34.0</v>
      </c>
      <c r="B1881" s="27">
        <f>IF('_energy_holiday'!B1881="Y",'_energy_holiday'!D1881,"")</f>
        <v>106129.665</v>
      </c>
      <c r="C1881" s="30" t="str">
        <f>IF('_energy_holiday'!B1881="N",'_energy_holiday'!D1881, "")</f>
        <v/>
      </c>
      <c r="D1881" s="31">
        <v>34.0</v>
      </c>
      <c r="E1881" s="35" t="str">
        <f>IFERROR(IF('_energy_holiday'!C1881="Y",'_energy_holiday'!D1881, ""), "")</f>
        <v/>
      </c>
      <c r="F1881" s="85">
        <f>IF('_energy_holiday'!C1881="N",'_energy_holiday'!D1881, " ")</f>
        <v>106129.665</v>
      </c>
    </row>
    <row r="1882">
      <c r="A1882" s="31">
        <v>23.7</v>
      </c>
      <c r="B1882" s="27">
        <f>IF('_energy_holiday'!B1882="Y",'_energy_holiday'!D1882,"")</f>
        <v>122619.055</v>
      </c>
      <c r="C1882" s="30" t="str">
        <f>IF('_energy_holiday'!B1882="N",'_energy_holiday'!D1882, "")</f>
        <v/>
      </c>
      <c r="D1882" s="31">
        <v>23.7</v>
      </c>
      <c r="E1882" s="35" t="str">
        <f>IFERROR(IF('_energy_holiday'!C1882="Y",'_energy_holiday'!D1882, ""), "")</f>
        <v/>
      </c>
      <c r="F1882" s="85">
        <f>IF('_energy_holiday'!C1882="N",'_energy_holiday'!D1882, " ")</f>
        <v>122619.055</v>
      </c>
    </row>
    <row r="1883">
      <c r="A1883" s="31">
        <v>31.6</v>
      </c>
      <c r="B1883" s="27">
        <f>IF('_energy_holiday'!B1883="Y",'_energy_holiday'!D1883,"")</f>
        <v>123558.425</v>
      </c>
      <c r="C1883" s="30" t="str">
        <f>IF('_energy_holiday'!B1883="N",'_energy_holiday'!D1883, "")</f>
        <v/>
      </c>
      <c r="D1883" s="31">
        <v>31.6</v>
      </c>
      <c r="E1883" s="35" t="str">
        <f>IFERROR(IF('_energy_holiday'!C1883="Y",'_energy_holiday'!D1883, ""), "")</f>
        <v/>
      </c>
      <c r="F1883" s="85">
        <f>IF('_energy_holiday'!C1883="N",'_energy_holiday'!D1883, " ")</f>
        <v>123558.425</v>
      </c>
    </row>
    <row r="1884">
      <c r="A1884" s="31">
        <v>19.2</v>
      </c>
      <c r="B1884" s="27">
        <f>IF('_energy_holiday'!B1884="Y",'_energy_holiday'!D1884,"")</f>
        <v>108371.125</v>
      </c>
      <c r="C1884" s="30" t="str">
        <f>IF('_energy_holiday'!B1884="N",'_energy_holiday'!D1884, "")</f>
        <v/>
      </c>
      <c r="D1884" s="31">
        <v>19.2</v>
      </c>
      <c r="E1884" s="35" t="str">
        <f>IFERROR(IF('_energy_holiday'!C1884="Y",'_energy_holiday'!D1884, ""), "")</f>
        <v/>
      </c>
      <c r="F1884" s="85">
        <f>IF('_energy_holiday'!C1884="N",'_energy_holiday'!D1884, " ")</f>
        <v>108371.125</v>
      </c>
    </row>
    <row r="1885">
      <c r="A1885" s="31">
        <v>19.7</v>
      </c>
      <c r="B1885" s="27">
        <f>IF('_energy_holiday'!B1885="Y",'_energy_holiday'!D1885,"")</f>
        <v>108675.4</v>
      </c>
      <c r="C1885" s="30" t="str">
        <f>IF('_energy_holiday'!B1885="N",'_energy_holiday'!D1885, "")</f>
        <v/>
      </c>
      <c r="D1885" s="31">
        <v>19.7</v>
      </c>
      <c r="E1885" s="35" t="str">
        <f>IFERROR(IF('_energy_holiday'!C1885="Y",'_energy_holiday'!D1885, ""), "")</f>
        <v/>
      </c>
      <c r="F1885" s="85">
        <f>IF('_energy_holiday'!C1885="N",'_energy_holiday'!D1885, " ")</f>
        <v>108675.4</v>
      </c>
    </row>
    <row r="1886">
      <c r="A1886" s="31">
        <v>20.1</v>
      </c>
      <c r="B1886" s="27">
        <f>IF('_energy_holiday'!B1886="Y",'_energy_holiday'!D1886,"")</f>
        <v>110006.97</v>
      </c>
      <c r="C1886" s="30" t="str">
        <f>IF('_energy_holiday'!B1886="N",'_energy_holiday'!D1886, "")</f>
        <v/>
      </c>
      <c r="D1886" s="31">
        <v>20.1</v>
      </c>
      <c r="E1886" s="35" t="str">
        <f>IFERROR(IF('_energy_holiday'!C1886="Y",'_energy_holiday'!D1886, ""), "")</f>
        <v/>
      </c>
      <c r="F1886" s="85">
        <f>IF('_energy_holiday'!C1886="N",'_energy_holiday'!D1886, " ")</f>
        <v>110006.97</v>
      </c>
    </row>
    <row r="1887">
      <c r="A1887" s="31">
        <v>22.4</v>
      </c>
      <c r="B1887" s="27">
        <f>IF('_energy_holiday'!B1887="Y",'_energy_holiday'!D1887,"")</f>
        <v>100380.94</v>
      </c>
      <c r="C1887" s="30" t="str">
        <f>IF('_energy_holiday'!B1887="N",'_energy_holiday'!D1887, "")</f>
        <v/>
      </c>
      <c r="D1887" s="31">
        <v>22.4</v>
      </c>
      <c r="E1887" s="35" t="str">
        <f>IFERROR(IF('_energy_holiday'!C1887="Y",'_energy_holiday'!D1887, ""), "")</f>
        <v/>
      </c>
      <c r="F1887" s="85">
        <f>IF('_energy_holiday'!C1887="N",'_energy_holiday'!D1887, " ")</f>
        <v>100380.94</v>
      </c>
    </row>
    <row r="1888">
      <c r="A1888" s="31">
        <v>32.1</v>
      </c>
      <c r="B1888" s="27" t="str">
        <f>IF('_energy_holiday'!B1888="Y",'_energy_holiday'!D1888,"")</f>
        <v/>
      </c>
      <c r="C1888" s="30" t="str">
        <f>IF('_energy_holiday'!B1888="N",'_energy_holiday'!D1888, "")</f>
        <v/>
      </c>
      <c r="D1888" s="31">
        <v>32.1</v>
      </c>
      <c r="E1888" s="35" t="str">
        <f>IFERROR(IF('_energy_holiday'!C1888="Y",'_energy_holiday'!D1888, ""), "")</f>
        <v/>
      </c>
      <c r="F1888" s="85" t="str">
        <f>IF('_energy_holiday'!C1888="N",'_energy_holiday'!D1888, " ")</f>
        <v> </v>
      </c>
    </row>
    <row r="1889">
      <c r="A1889" s="31">
        <v>18.4</v>
      </c>
      <c r="B1889" s="27" t="str">
        <f>IF('_energy_holiday'!B1889="Y",'_energy_holiday'!D1889,"")</f>
        <v/>
      </c>
      <c r="C1889" s="30" t="str">
        <f>IF('_energy_holiday'!B1889="N",'_energy_holiday'!D1889, "")</f>
        <v/>
      </c>
      <c r="D1889" s="31">
        <v>18.4</v>
      </c>
      <c r="E1889" s="35" t="str">
        <f>IFERROR(IF('_energy_holiday'!C1889="Y",'_energy_holiday'!D1889, ""), "")</f>
        <v/>
      </c>
      <c r="F1889" s="85" t="str">
        <f>IF('_energy_holiday'!C1889="N",'_energy_holiday'!D1889, " ")</f>
        <v> </v>
      </c>
    </row>
    <row r="1890">
      <c r="A1890" s="31">
        <v>19.5</v>
      </c>
      <c r="B1890" s="27">
        <f>IF('_energy_holiday'!B1890="Y",'_energy_holiday'!D1890,"")</f>
        <v>108746.37</v>
      </c>
      <c r="C1890" s="30" t="str">
        <f>IF('_energy_holiday'!B1890="N",'_energy_holiday'!D1890, "")</f>
        <v/>
      </c>
      <c r="D1890" s="31">
        <v>19.5</v>
      </c>
      <c r="E1890" s="35" t="str">
        <f>IFERROR(IF('_energy_holiday'!C1890="Y",'_energy_holiday'!D1890, ""), "")</f>
        <v/>
      </c>
      <c r="F1890" s="85">
        <f>IF('_energy_holiday'!C1890="N",'_energy_holiday'!D1890, " ")</f>
        <v>108746.37</v>
      </c>
    </row>
    <row r="1891">
      <c r="A1891" s="31">
        <v>23.5</v>
      </c>
      <c r="B1891" s="27" t="str">
        <f>IF('_energy_holiday'!B1891="Y",'_energy_holiday'!D1891,"")</f>
        <v/>
      </c>
      <c r="C1891" s="37">
        <f>IF('_energy_holiday'!B1891="N",'_energy_holiday'!D1891, "")</f>
        <v>117505.625</v>
      </c>
      <c r="D1891" s="31">
        <v>23.5</v>
      </c>
      <c r="E1891" s="35" t="str">
        <f>IFERROR(IF('_energy_holiday'!C1891="Y",'_energy_holiday'!D1891, ""), "")</f>
        <v/>
      </c>
      <c r="F1891" s="85">
        <f>IF('_energy_holiday'!C1891="N",'_energy_holiday'!D1891, " ")</f>
        <v>117505.625</v>
      </c>
    </row>
    <row r="1892">
      <c r="A1892" s="31">
        <v>20.3</v>
      </c>
      <c r="B1892" s="27" t="str">
        <f>IF('_energy_holiday'!B1892="Y",'_energy_holiday'!D1892,"")</f>
        <v/>
      </c>
      <c r="C1892" s="37">
        <f>IF('_energy_holiday'!B1892="N",'_energy_holiday'!D1892, "")</f>
        <v>119734.635</v>
      </c>
      <c r="D1892" s="31">
        <v>20.3</v>
      </c>
      <c r="E1892" s="35" t="str">
        <f>IFERROR(IF('_energy_holiday'!C1892="Y",'_energy_holiday'!D1892, ""), "")</f>
        <v/>
      </c>
      <c r="F1892" s="85">
        <f>IF('_energy_holiday'!C1892="N",'_energy_holiday'!D1892, " ")</f>
        <v>119734.635</v>
      </c>
    </row>
    <row r="1893">
      <c r="A1893" s="31">
        <v>19.0</v>
      </c>
      <c r="B1893" s="27">
        <f>IF('_energy_holiday'!B1893="Y",'_energy_holiday'!D1893,"")</f>
        <v>111322.325</v>
      </c>
      <c r="C1893" s="30" t="str">
        <f>IF('_energy_holiday'!B1893="N",'_energy_holiday'!D1893, "")</f>
        <v/>
      </c>
      <c r="D1893" s="31">
        <v>19.0</v>
      </c>
      <c r="E1893" s="35" t="str">
        <f>IFERROR(IF('_energy_holiday'!C1893="Y",'_energy_holiday'!D1893, ""), "")</f>
        <v/>
      </c>
      <c r="F1893" s="85">
        <f>IF('_energy_holiday'!C1893="N",'_energy_holiday'!D1893, " ")</f>
        <v>111322.325</v>
      </c>
    </row>
    <row r="1894">
      <c r="A1894" s="31">
        <v>20.0</v>
      </c>
      <c r="B1894" s="27" t="str">
        <f>IF('_energy_holiday'!B1894="Y",'_energy_holiday'!D1894,"")</f>
        <v/>
      </c>
      <c r="C1894" s="37">
        <f>IF('_energy_holiday'!B1894="N",'_energy_holiday'!D1894, "")</f>
        <v>96850.78</v>
      </c>
      <c r="D1894" s="31">
        <v>20.0</v>
      </c>
      <c r="E1894" s="35" t="str">
        <f>IFERROR(IF('_energy_holiday'!C1894="Y",'_energy_holiday'!D1894, ""), "")</f>
        <v/>
      </c>
      <c r="F1894" s="85">
        <f>IF('_energy_holiday'!C1894="N",'_energy_holiday'!D1894, " ")</f>
        <v>96850.78</v>
      </c>
    </row>
    <row r="1895">
      <c r="A1895" s="31">
        <v>22.4</v>
      </c>
      <c r="B1895" s="27">
        <f>IF('_energy_holiday'!B1895="Y",'_energy_holiday'!D1895,"")</f>
        <v>92553.29</v>
      </c>
      <c r="C1895" s="30" t="str">
        <f>IF('_energy_holiday'!B1895="N",'_energy_holiday'!D1895, "")</f>
        <v/>
      </c>
      <c r="D1895" s="31">
        <v>22.4</v>
      </c>
      <c r="E1895" s="35" t="str">
        <f>IFERROR(IF('_energy_holiday'!C1895="Y",'_energy_holiday'!D1895, ""), "")</f>
        <v/>
      </c>
      <c r="F1895" s="85">
        <f>IF('_energy_holiday'!C1895="N",'_energy_holiday'!D1895, " ")</f>
        <v>92553.29</v>
      </c>
    </row>
    <row r="1896">
      <c r="A1896" s="31">
        <v>21.0</v>
      </c>
      <c r="B1896" s="27" t="str">
        <f>IF('_energy_holiday'!B1896="Y",'_energy_holiday'!D1896,"")</f>
        <v/>
      </c>
      <c r="C1896" s="37">
        <f>IF('_energy_holiday'!B1896="N",'_energy_holiday'!D1896, "")</f>
        <v>94641.7</v>
      </c>
      <c r="D1896" s="31">
        <v>21.0</v>
      </c>
      <c r="E1896" s="35" t="str">
        <f>IFERROR(IF('_energy_holiday'!C1896="Y",'_energy_holiday'!D1896, ""), "")</f>
        <v/>
      </c>
      <c r="F1896" s="85">
        <f>IF('_energy_holiday'!C1896="N",'_energy_holiday'!D1896, " ")</f>
        <v>94641.7</v>
      </c>
    </row>
    <row r="1897">
      <c r="A1897" s="31">
        <v>22.3</v>
      </c>
      <c r="B1897" s="27" t="str">
        <f>IF('_energy_holiday'!B1897="Y",'_energy_holiday'!D1897,"")</f>
        <v/>
      </c>
      <c r="C1897" s="37">
        <f>IF('_energy_holiday'!B1897="N",'_energy_holiday'!D1897, "")</f>
        <v>112142.54</v>
      </c>
      <c r="D1897" s="31">
        <v>22.3</v>
      </c>
      <c r="E1897" s="35" t="str">
        <f>IFERROR(IF('_energy_holiday'!C1897="Y",'_energy_holiday'!D1897, ""), "")</f>
        <v/>
      </c>
      <c r="F1897" s="85">
        <f>IF('_energy_holiday'!C1897="N",'_energy_holiday'!D1897, " ")</f>
        <v>112142.54</v>
      </c>
    </row>
    <row r="1898">
      <c r="A1898" s="31">
        <v>29.5</v>
      </c>
      <c r="B1898" s="27" t="str">
        <f>IF('_energy_holiday'!B1898="Y",'_energy_holiday'!D1898,"")</f>
        <v/>
      </c>
      <c r="C1898" s="30" t="str">
        <f>IF('_energy_holiday'!B1898="N",'_energy_holiday'!D1898, "")</f>
        <v/>
      </c>
      <c r="D1898" s="31">
        <v>29.5</v>
      </c>
      <c r="E1898" s="35" t="str">
        <f>IFERROR(IF('_energy_holiday'!C1898="Y",'_energy_holiday'!D1898, ""), "")</f>
        <v/>
      </c>
      <c r="F1898" s="85" t="str">
        <f>IF('_energy_holiday'!C1898="N",'_energy_holiday'!D1898, " ")</f>
        <v> </v>
      </c>
    </row>
    <row r="1899">
      <c r="A1899" s="31">
        <v>29.5</v>
      </c>
      <c r="B1899" s="27" t="str">
        <f>IF('_energy_holiday'!B1899="Y",'_energy_holiday'!D1899,"")</f>
        <v/>
      </c>
      <c r="C1899" s="30" t="str">
        <f>IF('_energy_holiday'!B1899="N",'_energy_holiday'!D1899, "")</f>
        <v/>
      </c>
      <c r="D1899" s="31">
        <v>29.5</v>
      </c>
      <c r="E1899" s="35" t="str">
        <f>IFERROR(IF('_energy_holiday'!C1899="Y",'_energy_holiday'!D1899, ""), "")</f>
        <v/>
      </c>
      <c r="F1899" s="85" t="str">
        <f>IF('_energy_holiday'!C1899="N",'_energy_holiday'!D1899, " ")</f>
        <v> </v>
      </c>
    </row>
    <row r="1900">
      <c r="A1900" s="31">
        <v>26.8</v>
      </c>
      <c r="B1900" s="27">
        <f>IF('_energy_holiday'!B1900="Y",'_energy_holiday'!D1900,"")</f>
        <v>115075.81</v>
      </c>
      <c r="C1900" s="30" t="str">
        <f>IF('_energy_holiday'!B1900="N",'_energy_holiday'!D1900, "")</f>
        <v/>
      </c>
      <c r="D1900" s="31">
        <v>26.8</v>
      </c>
      <c r="E1900" s="35" t="str">
        <f>IFERROR(IF('_energy_holiday'!C1900="Y",'_energy_holiday'!D1900, ""), "")</f>
        <v/>
      </c>
      <c r="F1900" s="85">
        <f>IF('_energy_holiday'!C1900="N",'_energy_holiday'!D1900, " ")</f>
        <v>115075.81</v>
      </c>
    </row>
    <row r="1901">
      <c r="A1901" s="31">
        <v>17.9</v>
      </c>
      <c r="B1901" s="27">
        <f>IF('_energy_holiday'!B1901="Y",'_energy_holiday'!D1901,"")</f>
        <v>96016.19</v>
      </c>
      <c r="C1901" s="30" t="str">
        <f>IF('_energy_holiday'!B1901="N",'_energy_holiday'!D1901, "")</f>
        <v/>
      </c>
      <c r="D1901" s="31">
        <v>17.9</v>
      </c>
      <c r="E1901" s="35" t="str">
        <f>IFERROR(IF('_energy_holiday'!C1901="Y",'_energy_holiday'!D1901, ""), "")</f>
        <v/>
      </c>
      <c r="F1901" s="85">
        <f>IF('_energy_holiday'!C1901="N",'_energy_holiday'!D1901, " ")</f>
        <v>96016.19</v>
      </c>
    </row>
    <row r="1902">
      <c r="A1902" s="31">
        <v>18.8</v>
      </c>
      <c r="B1902" s="27">
        <f>IF('_energy_holiday'!B1902="Y",'_energy_holiday'!D1902,"")</f>
        <v>97664.935</v>
      </c>
      <c r="C1902" s="30" t="str">
        <f>IF('_energy_holiday'!B1902="N",'_energy_holiday'!D1902, "")</f>
        <v/>
      </c>
      <c r="D1902" s="31">
        <v>18.8</v>
      </c>
      <c r="E1902" s="35" t="str">
        <f>IFERROR(IF('_energy_holiday'!C1902="Y",'_energy_holiday'!D1902, ""), "")</f>
        <v/>
      </c>
      <c r="F1902" s="85">
        <f>IF('_energy_holiday'!C1902="N",'_energy_holiday'!D1902, " ")</f>
        <v>97664.935</v>
      </c>
    </row>
    <row r="1903">
      <c r="A1903" s="31">
        <v>26.5</v>
      </c>
      <c r="B1903" s="27">
        <f>IF('_energy_holiday'!B1903="Y",'_energy_holiday'!D1903,"")</f>
        <v>110586.815</v>
      </c>
      <c r="C1903" s="30" t="str">
        <f>IF('_energy_holiday'!B1903="N",'_energy_holiday'!D1903, "")</f>
        <v/>
      </c>
      <c r="D1903" s="31">
        <v>26.5</v>
      </c>
      <c r="E1903" s="35" t="str">
        <f>IFERROR(IF('_energy_holiday'!C1903="Y",'_energy_holiday'!D1903, ""), "")</f>
        <v/>
      </c>
      <c r="F1903" s="85">
        <f>IF('_energy_holiday'!C1903="N",'_energy_holiday'!D1903, " ")</f>
        <v>110586.815</v>
      </c>
    </row>
    <row r="1904">
      <c r="A1904" s="31">
        <v>28.2</v>
      </c>
      <c r="B1904" s="27">
        <f>IF('_energy_holiday'!B1904="Y",'_energy_holiday'!D1904,"")</f>
        <v>115254.185</v>
      </c>
      <c r="C1904" s="30" t="str">
        <f>IF('_energy_holiday'!B1904="N",'_energy_holiday'!D1904, "")</f>
        <v/>
      </c>
      <c r="D1904" s="31">
        <v>28.2</v>
      </c>
      <c r="E1904" s="35" t="str">
        <f>IFERROR(IF('_energy_holiday'!C1904="Y",'_energy_holiday'!D1904, ""), "")</f>
        <v/>
      </c>
      <c r="F1904" s="85">
        <f>IF('_energy_holiday'!C1904="N",'_energy_holiday'!D1904, " ")</f>
        <v>115254.185</v>
      </c>
    </row>
    <row r="1905">
      <c r="A1905" s="31">
        <v>28.3</v>
      </c>
      <c r="B1905" s="27">
        <f>IF('_energy_holiday'!B1905="Y",'_energy_holiday'!D1905,"")</f>
        <v>121127.145</v>
      </c>
      <c r="C1905" s="30" t="str">
        <f>IF('_energy_holiday'!B1905="N",'_energy_holiday'!D1905, "")</f>
        <v/>
      </c>
      <c r="D1905" s="31">
        <v>28.3</v>
      </c>
      <c r="E1905" s="35" t="str">
        <f>IFERROR(IF('_energy_holiday'!C1905="Y",'_energy_holiday'!D1905, ""), "")</f>
        <v/>
      </c>
      <c r="F1905" s="85">
        <f>IF('_energy_holiday'!C1905="N",'_energy_holiday'!D1905, " ")</f>
        <v>121127.145</v>
      </c>
    </row>
    <row r="1906">
      <c r="A1906" s="31">
        <v>30.4</v>
      </c>
      <c r="B1906" s="27">
        <f>IF('_energy_holiday'!B1906="Y",'_energy_holiday'!D1906,"")</f>
        <v>127266.86</v>
      </c>
      <c r="C1906" s="30" t="str">
        <f>IF('_energy_holiday'!B1906="N",'_energy_holiday'!D1906, "")</f>
        <v/>
      </c>
      <c r="D1906" s="31">
        <v>30.4</v>
      </c>
      <c r="E1906" s="35" t="str">
        <f>IFERROR(IF('_energy_holiday'!C1906="Y",'_energy_holiday'!D1906, ""), "")</f>
        <v/>
      </c>
      <c r="F1906" s="85">
        <f>IF('_energy_holiday'!C1906="N",'_energy_holiday'!D1906, " ")</f>
        <v>127266.86</v>
      </c>
    </row>
    <row r="1907">
      <c r="A1907" s="31">
        <v>22.7</v>
      </c>
      <c r="B1907" s="27">
        <f>IF('_energy_holiday'!B1907="Y",'_energy_holiday'!D1907,"")</f>
        <v>111547.605</v>
      </c>
      <c r="C1907" s="30" t="str">
        <f>IF('_energy_holiday'!B1907="N",'_energy_holiday'!D1907, "")</f>
        <v/>
      </c>
      <c r="D1907" s="31">
        <v>22.7</v>
      </c>
      <c r="E1907" s="35" t="str">
        <f>IFERROR(IF('_energy_holiday'!C1907="Y",'_energy_holiday'!D1907, ""), "")</f>
        <v/>
      </c>
      <c r="F1907" s="85">
        <f>IF('_energy_holiday'!C1907="N",'_energy_holiday'!D1907, " ")</f>
        <v>111547.605</v>
      </c>
    </row>
    <row r="1908">
      <c r="A1908" s="31">
        <v>18.4</v>
      </c>
      <c r="B1908" s="27">
        <f>IF('_energy_holiday'!B1908="Y",'_energy_holiday'!D1908,"")</f>
        <v>103999.335</v>
      </c>
      <c r="C1908" s="30" t="str">
        <f>IF('_energy_holiday'!B1908="N",'_energy_holiday'!D1908, "")</f>
        <v/>
      </c>
      <c r="D1908" s="31">
        <v>18.4</v>
      </c>
      <c r="E1908" s="35" t="str">
        <f>IFERROR(IF('_energy_holiday'!C1908="Y",'_energy_holiday'!D1908, ""), "")</f>
        <v/>
      </c>
      <c r="F1908" s="85">
        <f>IF('_energy_holiday'!C1908="N",'_energy_holiday'!D1908, " ")</f>
        <v>103999.335</v>
      </c>
    </row>
    <row r="1909">
      <c r="A1909" s="31">
        <v>18.3</v>
      </c>
      <c r="B1909" s="27">
        <f>IF('_energy_holiday'!B1909="Y",'_energy_holiday'!D1909,"")</f>
        <v>97449.685</v>
      </c>
      <c r="C1909" s="30" t="str">
        <f>IF('_energy_holiday'!B1909="N",'_energy_holiday'!D1909, "")</f>
        <v/>
      </c>
      <c r="D1909" s="31">
        <v>18.3</v>
      </c>
      <c r="E1909" s="35" t="str">
        <f>IFERROR(IF('_energy_holiday'!C1909="Y",'_energy_holiday'!D1909, ""), "")</f>
        <v/>
      </c>
      <c r="F1909" s="85">
        <f>IF('_energy_holiday'!C1909="N",'_energy_holiday'!D1909, " ")</f>
        <v>97449.685</v>
      </c>
    </row>
    <row r="1910">
      <c r="A1910" s="31">
        <v>17.1</v>
      </c>
      <c r="B1910" s="27">
        <f>IF('_energy_holiday'!B1910="Y",'_energy_holiday'!D1910,"")</f>
        <v>112906.945</v>
      </c>
      <c r="C1910" s="30" t="str">
        <f>IF('_energy_holiday'!B1910="N",'_energy_holiday'!D1910, "")</f>
        <v/>
      </c>
      <c r="D1910" s="31">
        <v>17.1</v>
      </c>
      <c r="E1910" s="35" t="str">
        <f>IFERROR(IF('_energy_holiday'!C1910="Y",'_energy_holiday'!D1910, ""), "")</f>
        <v/>
      </c>
      <c r="F1910" s="85">
        <f>IF('_energy_holiday'!C1910="N",'_energy_holiday'!D1910, " ")</f>
        <v>112906.945</v>
      </c>
    </row>
    <row r="1911">
      <c r="A1911" s="31">
        <v>17.9</v>
      </c>
      <c r="B1911" s="27" t="str">
        <f>IF('_energy_holiday'!B1911="Y",'_energy_holiday'!D1911,"")</f>
        <v/>
      </c>
      <c r="C1911" s="37">
        <f>IF('_energy_holiday'!B1911="N",'_energy_holiday'!D1911, "")</f>
        <v>114935.545</v>
      </c>
      <c r="D1911" s="31">
        <v>17.9</v>
      </c>
      <c r="E1911" s="35" t="str">
        <f>IFERROR(IF('_energy_holiday'!C1911="Y",'_energy_holiday'!D1911, ""), "")</f>
        <v/>
      </c>
      <c r="F1911" s="85">
        <f>IF('_energy_holiday'!C1911="N",'_energy_holiday'!D1911, " ")</f>
        <v>114935.545</v>
      </c>
    </row>
    <row r="1912">
      <c r="A1912" s="31">
        <v>17.5</v>
      </c>
      <c r="B1912" s="27" t="str">
        <f>IF('_energy_holiday'!B1912="Y",'_energy_holiday'!D1912,"")</f>
        <v/>
      </c>
      <c r="C1912" s="37">
        <f>IF('_energy_holiday'!B1912="N",'_energy_holiday'!D1912, "")</f>
        <v>113147.815</v>
      </c>
      <c r="D1912" s="31">
        <v>17.5</v>
      </c>
      <c r="E1912" s="35" t="str">
        <f>IFERROR(IF('_energy_holiday'!C1912="Y",'_energy_holiday'!D1912, ""), "")</f>
        <v/>
      </c>
      <c r="F1912" s="85">
        <f>IF('_energy_holiday'!C1912="N",'_energy_holiday'!D1912, " ")</f>
        <v>113147.815</v>
      </c>
    </row>
    <row r="1913">
      <c r="A1913" s="31">
        <v>19.8</v>
      </c>
      <c r="B1913" s="27" t="str">
        <f>IF('_energy_holiday'!B1913="Y",'_energy_holiday'!D1913,"")</f>
        <v/>
      </c>
      <c r="C1913" s="37">
        <f>IF('_energy_holiday'!B1913="N",'_energy_holiday'!D1913, "")</f>
        <v>110088.01</v>
      </c>
      <c r="D1913" s="31">
        <v>19.8</v>
      </c>
      <c r="E1913" s="35" t="str">
        <f>IFERROR(IF('_energy_holiday'!C1913="Y",'_energy_holiday'!D1913, ""), "")</f>
        <v/>
      </c>
      <c r="F1913" s="85">
        <f>IF('_energy_holiday'!C1913="N",'_energy_holiday'!D1913, " ")</f>
        <v>110088.01</v>
      </c>
    </row>
    <row r="1914">
      <c r="A1914" s="31">
        <v>27.6</v>
      </c>
      <c r="B1914" s="27" t="str">
        <f>IF('_energy_holiday'!B1914="Y",'_energy_holiday'!D1914,"")</f>
        <v/>
      </c>
      <c r="C1914" s="37">
        <f>IF('_energy_holiday'!B1914="N",'_energy_holiday'!D1914, "")</f>
        <v>111958.245</v>
      </c>
      <c r="D1914" s="31">
        <v>27.6</v>
      </c>
      <c r="E1914" s="35" t="str">
        <f>IFERROR(IF('_energy_holiday'!C1914="Y",'_energy_holiday'!D1914, ""), "")</f>
        <v/>
      </c>
      <c r="F1914" s="85">
        <f>IF('_energy_holiday'!C1914="N",'_energy_holiday'!D1914, " ")</f>
        <v>111958.245</v>
      </c>
    </row>
    <row r="1915">
      <c r="A1915" s="31">
        <v>27.5</v>
      </c>
      <c r="B1915" s="27" t="str">
        <f>IF('_energy_holiday'!B1915="Y",'_energy_holiday'!D1915,"")</f>
        <v/>
      </c>
      <c r="C1915" s="37">
        <f>IF('_energy_holiday'!B1915="N",'_energy_holiday'!D1915, "")</f>
        <v>97923.715</v>
      </c>
      <c r="D1915" s="31">
        <v>27.5</v>
      </c>
      <c r="E1915" s="35" t="str">
        <f>IFERROR(IF('_energy_holiday'!C1915="Y",'_energy_holiday'!D1915, ""), "")</f>
        <v/>
      </c>
      <c r="F1915" s="85">
        <f>IF('_energy_holiday'!C1915="N",'_energy_holiday'!D1915, " ")</f>
        <v>97923.715</v>
      </c>
    </row>
    <row r="1916">
      <c r="A1916" s="31">
        <v>26.4</v>
      </c>
      <c r="B1916" s="27" t="str">
        <f>IF('_energy_holiday'!B1916="Y",'_energy_holiday'!D1916,"")</f>
        <v/>
      </c>
      <c r="C1916" s="37">
        <f>IF('_energy_holiday'!B1916="N",'_energy_holiday'!D1916, "")</f>
        <v>95953.205</v>
      </c>
      <c r="D1916" s="31">
        <v>26.4</v>
      </c>
      <c r="E1916" s="35" t="str">
        <f>IFERROR(IF('_energy_holiday'!C1916="Y",'_energy_holiday'!D1916, ""), "")</f>
        <v/>
      </c>
      <c r="F1916" s="85">
        <f>IF('_energy_holiday'!C1916="N",'_energy_holiday'!D1916, " ")</f>
        <v>95953.205</v>
      </c>
    </row>
    <row r="1917">
      <c r="A1917" s="31">
        <v>21.7</v>
      </c>
      <c r="B1917" s="27" t="str">
        <f>IF('_energy_holiday'!B1917="Y",'_energy_holiday'!D1917,"")</f>
        <v/>
      </c>
      <c r="C1917" s="37">
        <f>IF('_energy_holiday'!B1917="N",'_energy_holiday'!D1917, "")</f>
        <v>107687.51</v>
      </c>
      <c r="D1917" s="31">
        <v>21.7</v>
      </c>
      <c r="E1917" s="35" t="str">
        <f>IFERROR(IF('_energy_holiday'!C1917="Y",'_energy_holiday'!D1917, ""), "")</f>
        <v/>
      </c>
      <c r="F1917" s="85">
        <f>IF('_energy_holiday'!C1917="N",'_energy_holiday'!D1917, " ")</f>
        <v>107687.51</v>
      </c>
    </row>
    <row r="1918">
      <c r="A1918" s="31">
        <v>21.4</v>
      </c>
      <c r="B1918" s="27" t="str">
        <f>IF('_energy_holiday'!B1918="Y",'_energy_holiday'!D1918,"")</f>
        <v/>
      </c>
      <c r="C1918" s="37">
        <f>IF('_energy_holiday'!B1918="N",'_energy_holiday'!D1918, "")</f>
        <v>109043.865</v>
      </c>
      <c r="D1918" s="31">
        <v>21.4</v>
      </c>
      <c r="E1918" s="35" t="str">
        <f>IFERROR(IF('_energy_holiday'!C1918="Y",'_energy_holiday'!D1918, ""), "")</f>
        <v/>
      </c>
      <c r="F1918" s="85">
        <f>IF('_energy_holiday'!C1918="N",'_energy_holiday'!D1918, " ")</f>
        <v>109043.865</v>
      </c>
    </row>
    <row r="1919">
      <c r="A1919" s="31">
        <v>23.1</v>
      </c>
      <c r="B1919" s="27" t="str">
        <f>IF('_energy_holiday'!B1919="Y",'_energy_holiday'!D1919,"")</f>
        <v/>
      </c>
      <c r="C1919" s="30" t="str">
        <f>IF('_energy_holiday'!B1919="N",'_energy_holiday'!D1919, "")</f>
        <v/>
      </c>
      <c r="D1919" s="31">
        <v>23.1</v>
      </c>
      <c r="E1919" s="35" t="str">
        <f>IFERROR(IF('_energy_holiday'!C1919="Y",'_energy_holiday'!D1919, ""), "")</f>
        <v/>
      </c>
      <c r="F1919" s="85" t="str">
        <f>IF('_energy_holiday'!C1919="N",'_energy_holiday'!D1919, " ")</f>
        <v> </v>
      </c>
    </row>
    <row r="1920">
      <c r="A1920" s="31">
        <v>20.7</v>
      </c>
      <c r="B1920" s="27" t="str">
        <f>IF('_energy_holiday'!B1920="Y",'_energy_holiday'!D1920,"")</f>
        <v/>
      </c>
      <c r="C1920" s="30" t="str">
        <f>IF('_energy_holiday'!B1920="N",'_energy_holiday'!D1920, "")</f>
        <v/>
      </c>
      <c r="D1920" s="31">
        <v>20.7</v>
      </c>
      <c r="E1920" s="35" t="str">
        <f>IFERROR(IF('_energy_holiday'!C1920="Y",'_energy_holiday'!D1920, ""), "")</f>
        <v/>
      </c>
      <c r="F1920" s="85" t="str">
        <f>IF('_energy_holiday'!C1920="N",'_energy_holiday'!D1920, " ")</f>
        <v> </v>
      </c>
    </row>
    <row r="1921">
      <c r="A1921" s="31">
        <v>23.2</v>
      </c>
      <c r="B1921" s="27" t="str">
        <f>IF('_energy_holiday'!B1921="Y",'_energy_holiday'!D1921,"")</f>
        <v/>
      </c>
      <c r="C1921" s="30" t="str">
        <f>IF('_energy_holiday'!B1921="N",'_energy_holiday'!D1921, "")</f>
        <v/>
      </c>
      <c r="D1921" s="31">
        <v>23.2</v>
      </c>
      <c r="E1921" s="35" t="str">
        <f>IFERROR(IF('_energy_holiday'!C1921="Y",'_energy_holiday'!D1921, ""), "")</f>
        <v/>
      </c>
      <c r="F1921" s="85" t="str">
        <f>IF('_energy_holiday'!C1921="N",'_energy_holiday'!D1921, " ")</f>
        <v> </v>
      </c>
    </row>
    <row r="1922">
      <c r="A1922" s="31">
        <v>16.6</v>
      </c>
      <c r="B1922" s="27" t="str">
        <f>IF('_energy_holiday'!B1922="Y",'_energy_holiday'!D1922,"")</f>
        <v/>
      </c>
      <c r="C1922" s="37">
        <f>IF('_energy_holiday'!B1922="N",'_energy_holiday'!D1922, "")</f>
        <v>101854.155</v>
      </c>
      <c r="D1922" s="31">
        <v>16.6</v>
      </c>
      <c r="E1922" s="35" t="str">
        <f>IFERROR(IF('_energy_holiday'!C1922="Y",'_energy_holiday'!D1922, ""), "")</f>
        <v/>
      </c>
      <c r="F1922" s="85">
        <f>IF('_energy_holiday'!C1922="N",'_energy_holiday'!D1922, " ")</f>
        <v>101854.155</v>
      </c>
    </row>
    <row r="1923">
      <c r="A1923" s="31">
        <v>16.9</v>
      </c>
      <c r="B1923" s="27" t="str">
        <f>IF('_energy_holiday'!B1923="Y",'_energy_holiday'!D1923,"")</f>
        <v/>
      </c>
      <c r="C1923" s="37">
        <f>IF('_energy_holiday'!B1923="N",'_energy_holiday'!D1923, "")</f>
        <v>105098.025</v>
      </c>
      <c r="D1923" s="31">
        <v>16.9</v>
      </c>
      <c r="E1923" s="35" t="str">
        <f>IFERROR(IF('_energy_holiday'!C1923="Y",'_energy_holiday'!D1923, ""), "")</f>
        <v/>
      </c>
      <c r="F1923" s="85">
        <f>IF('_energy_holiday'!C1923="N",'_energy_holiday'!D1923, " ")</f>
        <v>105098.025</v>
      </c>
    </row>
    <row r="1924">
      <c r="A1924" s="31">
        <v>16.5</v>
      </c>
      <c r="B1924" s="27">
        <f>IF('_energy_holiday'!B1924="Y",'_energy_holiday'!D1924,"")</f>
        <v>118074.565</v>
      </c>
      <c r="C1924" s="30" t="str">
        <f>IF('_energy_holiday'!B1924="N",'_energy_holiday'!D1924, "")</f>
        <v/>
      </c>
      <c r="D1924" s="31">
        <v>16.5</v>
      </c>
      <c r="E1924" s="35" t="str">
        <f>IFERROR(IF('_energy_holiday'!C1924="Y",'_energy_holiday'!D1924, ""), "")</f>
        <v/>
      </c>
      <c r="F1924" s="85">
        <f>IF('_energy_holiday'!C1924="N",'_energy_holiday'!D1924, " ")</f>
        <v>118074.565</v>
      </c>
    </row>
    <row r="1925">
      <c r="A1925" s="31">
        <v>16.4</v>
      </c>
      <c r="B1925" s="27" t="str">
        <f>IF('_energy_holiday'!B1925="Y",'_energy_holiday'!D1925,"")</f>
        <v/>
      </c>
      <c r="C1925" s="37">
        <f>IF('_energy_holiday'!B1925="N",'_energy_holiday'!D1925, "")</f>
        <v>118404.455</v>
      </c>
      <c r="D1925" s="31">
        <v>16.4</v>
      </c>
      <c r="E1925" s="35" t="str">
        <f>IFERROR(IF('_energy_holiday'!C1925="Y",'_energy_holiday'!D1925, ""), "")</f>
        <v/>
      </c>
      <c r="F1925" s="85">
        <f>IF('_energy_holiday'!C1925="N",'_energy_holiday'!D1925, " ")</f>
        <v>118404.455</v>
      </c>
    </row>
    <row r="1926">
      <c r="A1926" s="31">
        <v>18.6</v>
      </c>
      <c r="B1926" s="27" t="str">
        <f>IF('_energy_holiday'!B1926="Y",'_energy_holiday'!D1926,"")</f>
        <v/>
      </c>
      <c r="C1926" s="37">
        <f>IF('_energy_holiday'!B1926="N",'_energy_holiday'!D1926, "")</f>
        <v>108404.01</v>
      </c>
      <c r="D1926" s="31">
        <v>18.6</v>
      </c>
      <c r="E1926" s="35" t="str">
        <f>IFERROR(IF('_energy_holiday'!C1926="Y",'_energy_holiday'!D1926, ""), "")</f>
        <v/>
      </c>
      <c r="F1926" s="85">
        <f>IF('_energy_holiday'!C1926="N",'_energy_holiday'!D1926, " ")</f>
        <v>108404.01</v>
      </c>
    </row>
    <row r="1927">
      <c r="A1927" s="31">
        <v>21.2</v>
      </c>
      <c r="B1927" s="27" t="str">
        <f>IF('_energy_holiday'!B1927="Y",'_energy_holiday'!D1927,"")</f>
        <v/>
      </c>
      <c r="C1927" s="37">
        <f>IF('_energy_holiday'!B1927="N",'_energy_holiday'!D1927, "")</f>
        <v>108587.52</v>
      </c>
      <c r="D1927" s="31">
        <v>21.2</v>
      </c>
      <c r="E1927" s="35" t="str">
        <f>IFERROR(IF('_energy_holiday'!C1927="Y",'_energy_holiday'!D1927, ""), "")</f>
        <v/>
      </c>
      <c r="F1927" s="85">
        <f>IF('_energy_holiday'!C1927="N",'_energy_holiday'!D1927, " ")</f>
        <v>108587.52</v>
      </c>
    </row>
    <row r="1928">
      <c r="A1928" s="31">
        <v>22.0</v>
      </c>
      <c r="B1928" s="27" t="str">
        <f>IF('_energy_holiday'!B1928="Y",'_energy_holiday'!D1928,"")</f>
        <v/>
      </c>
      <c r="C1928" s="37">
        <f>IF('_energy_holiday'!B1928="N",'_energy_holiday'!D1928, "")</f>
        <v>94831.23</v>
      </c>
      <c r="D1928" s="31">
        <v>22.0</v>
      </c>
      <c r="E1928" s="35" t="str">
        <f>IFERROR(IF('_energy_holiday'!C1928="Y",'_energy_holiday'!D1928, ""), "")</f>
        <v/>
      </c>
      <c r="F1928" s="85">
        <f>IF('_energy_holiday'!C1928="N",'_energy_holiday'!D1928, " ")</f>
        <v>94831.23</v>
      </c>
    </row>
    <row r="1929">
      <c r="A1929" s="31">
        <v>15.7</v>
      </c>
      <c r="B1929" s="27" t="str">
        <f>IF('_energy_holiday'!B1929="Y",'_energy_holiday'!D1929,"")</f>
        <v/>
      </c>
      <c r="C1929" s="30" t="str">
        <f>IF('_energy_holiday'!B1929="N",'_energy_holiday'!D1929, "")</f>
        <v/>
      </c>
      <c r="D1929" s="31">
        <v>15.7</v>
      </c>
      <c r="E1929" s="35" t="str">
        <f>IFERROR(IF('_energy_holiday'!C1929="Y",'_energy_holiday'!D1929, ""), "")</f>
        <v/>
      </c>
      <c r="F1929" s="85" t="str">
        <f>IF('_energy_holiday'!C1929="N",'_energy_holiday'!D1929, " ")</f>
        <v> </v>
      </c>
    </row>
    <row r="1930">
      <c r="A1930" s="31">
        <v>15.3</v>
      </c>
      <c r="B1930" s="27" t="str">
        <f>IF('_energy_holiday'!B1930="Y",'_energy_holiday'!D1930,"")</f>
        <v/>
      </c>
      <c r="C1930" s="30" t="str">
        <f>IF('_energy_holiday'!B1930="N",'_energy_holiday'!D1930, "")</f>
        <v/>
      </c>
      <c r="D1930" s="31">
        <v>15.3</v>
      </c>
      <c r="E1930" s="35" t="str">
        <f>IFERROR(IF('_energy_holiday'!C1930="Y",'_energy_holiday'!D1930, ""), "")</f>
        <v/>
      </c>
      <c r="F1930" s="85" t="str">
        <f>IF('_energy_holiday'!C1930="N",'_energy_holiday'!D1930, " ")</f>
        <v> </v>
      </c>
    </row>
    <row r="1931">
      <c r="A1931" s="31">
        <v>18.3</v>
      </c>
      <c r="B1931" s="27" t="str">
        <f>IF('_energy_holiday'!B1931="Y",'_energy_holiday'!D1931,"")</f>
        <v/>
      </c>
      <c r="C1931" s="37">
        <f>IF('_energy_holiday'!B1931="N",'_energy_holiday'!D1931, "")</f>
        <v>100025.9</v>
      </c>
      <c r="D1931" s="31">
        <v>18.3</v>
      </c>
      <c r="E1931" s="35">
        <f>IFERROR(IF('_energy_holiday'!C1931="Y",'_energy_holiday'!D1931, ""), "")</f>
        <v>100025.9</v>
      </c>
      <c r="F1931" s="85" t="str">
        <f>IF('_energy_holiday'!C1931="N",'_energy_holiday'!D1931, " ")</f>
        <v> </v>
      </c>
    </row>
    <row r="1932">
      <c r="A1932" s="31">
        <v>23.4</v>
      </c>
      <c r="B1932" s="27" t="str">
        <f>IF('_energy_holiday'!B1932="Y",'_energy_holiday'!D1932,"")</f>
        <v/>
      </c>
      <c r="C1932" s="37">
        <f>IF('_energy_holiday'!B1932="N",'_energy_holiday'!D1932, "")</f>
        <v>107849.83</v>
      </c>
      <c r="D1932" s="31">
        <v>23.4</v>
      </c>
      <c r="E1932" s="35" t="str">
        <f>IFERROR(IF('_energy_holiday'!C1932="Y",'_energy_holiday'!D1932, ""), "")</f>
        <v/>
      </c>
      <c r="F1932" s="85">
        <f>IF('_energy_holiday'!C1932="N",'_energy_holiday'!D1932, " ")</f>
        <v>107849.83</v>
      </c>
    </row>
    <row r="1933">
      <c r="A1933" s="31">
        <v>23.5</v>
      </c>
      <c r="B1933" s="27" t="str">
        <f>IF('_energy_holiday'!B1933="Y",'_energy_holiday'!D1933,"")</f>
        <v/>
      </c>
      <c r="C1933" s="37">
        <f>IF('_energy_holiday'!B1933="N",'_energy_holiday'!D1933, "")</f>
        <v>104547.34</v>
      </c>
      <c r="D1933" s="31">
        <v>23.5</v>
      </c>
      <c r="E1933" s="35" t="str">
        <f>IFERROR(IF('_energy_holiday'!C1933="Y",'_energy_holiday'!D1933, ""), "")</f>
        <v/>
      </c>
      <c r="F1933" s="85">
        <f>IF('_energy_holiday'!C1933="N",'_energy_holiday'!D1933, " ")</f>
        <v>104547.34</v>
      </c>
    </row>
    <row r="1934">
      <c r="A1934" s="31">
        <v>21.5</v>
      </c>
      <c r="B1934" s="27" t="str">
        <f>IF('_energy_holiday'!B1934="Y",'_energy_holiday'!D1934,"")</f>
        <v/>
      </c>
      <c r="C1934" s="37">
        <f>IF('_energy_holiday'!B1934="N",'_energy_holiday'!D1934, "")</f>
        <v>106527.945</v>
      </c>
      <c r="D1934" s="31">
        <v>21.5</v>
      </c>
      <c r="E1934" s="35" t="str">
        <f>IFERROR(IF('_energy_holiday'!C1934="Y",'_energy_holiday'!D1934, ""), "")</f>
        <v/>
      </c>
      <c r="F1934" s="85">
        <f>IF('_energy_holiday'!C1934="N",'_energy_holiday'!D1934, " ")</f>
        <v>106527.945</v>
      </c>
    </row>
    <row r="1935">
      <c r="A1935" s="31">
        <v>18.4</v>
      </c>
      <c r="B1935" s="27" t="str">
        <f>IF('_energy_holiday'!B1935="Y",'_energy_holiday'!D1935,"")</f>
        <v/>
      </c>
      <c r="C1935" s="37">
        <f>IF('_energy_holiday'!B1935="N",'_energy_holiday'!D1935, "")</f>
        <v>106943.49</v>
      </c>
      <c r="D1935" s="31">
        <v>18.4</v>
      </c>
      <c r="E1935" s="35" t="str">
        <f>IFERROR(IF('_energy_holiday'!C1935="Y",'_energy_holiday'!D1935, ""), "")</f>
        <v/>
      </c>
      <c r="F1935" s="85">
        <f>IF('_energy_holiday'!C1935="N",'_energy_holiday'!D1935, " ")</f>
        <v>106943.49</v>
      </c>
    </row>
    <row r="1936">
      <c r="A1936" s="31">
        <v>16.4</v>
      </c>
      <c r="B1936" s="27" t="str">
        <f>IF('_energy_holiday'!B1936="Y",'_energy_holiday'!D1936,"")</f>
        <v/>
      </c>
      <c r="C1936" s="37">
        <f>IF('_energy_holiday'!B1936="N",'_energy_holiday'!D1936, "")</f>
        <v>106888.545</v>
      </c>
      <c r="D1936" s="31">
        <v>16.4</v>
      </c>
      <c r="E1936" s="35" t="str">
        <f>IFERROR(IF('_energy_holiday'!C1936="Y",'_energy_holiday'!D1936, ""), "")</f>
        <v/>
      </c>
      <c r="F1936" s="85">
        <f>IF('_energy_holiday'!C1936="N",'_energy_holiday'!D1936, " ")</f>
        <v>106888.545</v>
      </c>
    </row>
    <row r="1937">
      <c r="A1937" s="31">
        <v>19.4</v>
      </c>
      <c r="B1937" s="27" t="str">
        <f>IF('_energy_holiday'!B1937="Y",'_energy_holiday'!D1937,"")</f>
        <v/>
      </c>
      <c r="C1937" s="37">
        <f>IF('_energy_holiday'!B1937="N",'_energy_holiday'!D1937, "")</f>
        <v>100737.835</v>
      </c>
      <c r="D1937" s="31">
        <v>19.4</v>
      </c>
      <c r="E1937" s="35" t="str">
        <f>IFERROR(IF('_energy_holiday'!C1937="Y",'_energy_holiday'!D1937, ""), "")</f>
        <v/>
      </c>
      <c r="F1937" s="85">
        <f>IF('_energy_holiday'!C1937="N",'_energy_holiday'!D1937, " ")</f>
        <v>100737.835</v>
      </c>
    </row>
    <row r="1938">
      <c r="A1938" s="31">
        <v>20.8</v>
      </c>
      <c r="B1938" s="27" t="str">
        <f>IF('_energy_holiday'!B1938="Y",'_energy_holiday'!D1938,"")</f>
        <v/>
      </c>
      <c r="C1938" s="37">
        <f>IF('_energy_holiday'!B1938="N",'_energy_holiday'!D1938, "")</f>
        <v>109168.595</v>
      </c>
      <c r="D1938" s="31">
        <v>20.8</v>
      </c>
      <c r="E1938" s="35" t="str">
        <f>IFERROR(IF('_energy_holiday'!C1938="Y",'_energy_holiday'!D1938, ""), "")</f>
        <v/>
      </c>
      <c r="F1938" s="85">
        <f>IF('_energy_holiday'!C1938="N",'_energy_holiday'!D1938, " ")</f>
        <v>109168.595</v>
      </c>
    </row>
    <row r="1939">
      <c r="A1939" s="31">
        <v>19.6</v>
      </c>
      <c r="B1939" s="27" t="str">
        <f>IF('_energy_holiday'!B1939="Y",'_energy_holiday'!D1939,"")</f>
        <v/>
      </c>
      <c r="C1939" s="37">
        <f>IF('_energy_holiday'!B1939="N",'_energy_holiday'!D1939, "")</f>
        <v>111417.63</v>
      </c>
      <c r="D1939" s="31">
        <v>19.6</v>
      </c>
      <c r="E1939" s="35" t="str">
        <f>IFERROR(IF('_energy_holiday'!C1939="Y",'_energy_holiday'!D1939, ""), "")</f>
        <v/>
      </c>
      <c r="F1939" s="85">
        <f>IF('_energy_holiday'!C1939="N",'_energy_holiday'!D1939, " ")</f>
        <v>111417.63</v>
      </c>
    </row>
    <row r="1940">
      <c r="A1940" s="31">
        <v>18.2</v>
      </c>
      <c r="B1940" s="27" t="str">
        <f>IF('_energy_holiday'!B1940="Y",'_energy_holiday'!D1940,"")</f>
        <v/>
      </c>
      <c r="C1940" s="37">
        <f>IF('_energy_holiday'!B1940="N",'_energy_holiday'!D1940, "")</f>
        <v>113506.01</v>
      </c>
      <c r="D1940" s="31">
        <v>18.2</v>
      </c>
      <c r="E1940" s="35" t="str">
        <f>IFERROR(IF('_energy_holiday'!C1940="Y",'_energy_holiday'!D1940, ""), "")</f>
        <v/>
      </c>
      <c r="F1940" s="85">
        <f>IF('_energy_holiday'!C1940="N",'_energy_holiday'!D1940, " ")</f>
        <v>113506.01</v>
      </c>
    </row>
    <row r="1941">
      <c r="A1941" s="31">
        <v>19.7</v>
      </c>
      <c r="B1941" s="27" t="str">
        <f>IF('_energy_holiday'!B1941="Y",'_energy_holiday'!D1941,"")</f>
        <v/>
      </c>
      <c r="C1941" s="37">
        <f>IF('_energy_holiday'!B1941="N",'_energy_holiday'!D1941, "")</f>
        <v>112872.88</v>
      </c>
      <c r="D1941" s="31">
        <v>19.7</v>
      </c>
      <c r="E1941" s="35" t="str">
        <f>IFERROR(IF('_energy_holiday'!C1941="Y",'_energy_holiday'!D1941, ""), "")</f>
        <v/>
      </c>
      <c r="F1941" s="85">
        <f>IF('_energy_holiday'!C1941="N",'_energy_holiday'!D1941, " ")</f>
        <v>112872.88</v>
      </c>
    </row>
    <row r="1942">
      <c r="A1942" s="31">
        <v>22.3</v>
      </c>
      <c r="B1942" s="27" t="str">
        <f>IF('_energy_holiday'!B1942="Y",'_energy_holiday'!D1942,"")</f>
        <v/>
      </c>
      <c r="C1942" s="37">
        <f>IF('_energy_holiday'!B1942="N",'_energy_holiday'!D1942, "")</f>
        <v>106565.295</v>
      </c>
      <c r="D1942" s="31">
        <v>22.3</v>
      </c>
      <c r="E1942" s="35" t="str">
        <f>IFERROR(IF('_energy_holiday'!C1942="Y",'_energy_holiday'!D1942, ""), "")</f>
        <v/>
      </c>
      <c r="F1942" s="85">
        <f>IF('_energy_holiday'!C1942="N",'_energy_holiday'!D1942, " ")</f>
        <v>106565.295</v>
      </c>
    </row>
    <row r="1943">
      <c r="A1943" s="31">
        <v>21.7</v>
      </c>
      <c r="B1943" s="27" t="str">
        <f>IF('_energy_holiday'!B1943="Y",'_energy_holiday'!D1943,"")</f>
        <v/>
      </c>
      <c r="C1943" s="37">
        <f>IF('_energy_holiday'!B1943="N",'_energy_holiday'!D1943, "")</f>
        <v>96845.12</v>
      </c>
      <c r="D1943" s="31">
        <v>21.7</v>
      </c>
      <c r="E1943" s="35">
        <f>IFERROR(IF('_energy_holiday'!C1943="Y",'_energy_holiday'!D1943, ""), "")</f>
        <v>96845.12</v>
      </c>
      <c r="F1943" s="85" t="str">
        <f>IF('_energy_holiday'!C1943="N",'_energy_holiday'!D1943, " ")</f>
        <v> </v>
      </c>
    </row>
    <row r="1944">
      <c r="A1944" s="31">
        <v>17.7</v>
      </c>
      <c r="B1944" s="27" t="str">
        <f>IF('_energy_holiday'!B1944="Y",'_energy_holiday'!D1944,"")</f>
        <v/>
      </c>
      <c r="C1944" s="37">
        <f>IF('_energy_holiday'!B1944="N",'_energy_holiday'!D1944, "")</f>
        <v>96572.935</v>
      </c>
      <c r="D1944" s="31">
        <v>17.7</v>
      </c>
      <c r="E1944" s="35" t="str">
        <f>IFERROR(IF('_energy_holiday'!C1944="Y",'_energy_holiday'!D1944, ""), "")</f>
        <v/>
      </c>
      <c r="F1944" s="85">
        <f>IF('_energy_holiday'!C1944="N",'_energy_holiday'!D1944, " ")</f>
        <v>96572.935</v>
      </c>
    </row>
    <row r="1945">
      <c r="A1945" s="31">
        <v>18.1</v>
      </c>
      <c r="B1945" s="27" t="str">
        <f>IF('_energy_holiday'!B1945="Y",'_energy_holiday'!D1945,"")</f>
        <v/>
      </c>
      <c r="C1945" s="37">
        <f>IF('_energy_holiday'!B1945="N",'_energy_holiday'!D1945, "")</f>
        <v>113471.83</v>
      </c>
      <c r="D1945" s="31">
        <v>18.1</v>
      </c>
      <c r="E1945" s="35" t="str">
        <f>IFERROR(IF('_energy_holiday'!C1945="Y",'_energy_holiday'!D1945, ""), "")</f>
        <v/>
      </c>
      <c r="F1945" s="85">
        <f>IF('_energy_holiday'!C1945="N",'_energy_holiday'!D1945, " ")</f>
        <v>113471.83</v>
      </c>
    </row>
    <row r="1946">
      <c r="A1946" s="31">
        <v>18.9</v>
      </c>
      <c r="B1946" s="27" t="str">
        <f>IF('_energy_holiday'!B1946="Y",'_energy_holiday'!D1946,"")</f>
        <v/>
      </c>
      <c r="C1946" s="37">
        <f>IF('_energy_holiday'!B1946="N",'_energy_holiday'!D1946, "")</f>
        <v>112124.06</v>
      </c>
      <c r="D1946" s="31">
        <v>18.9</v>
      </c>
      <c r="E1946" s="35" t="str">
        <f>IFERROR(IF('_energy_holiday'!C1946="Y",'_energy_holiday'!D1946, ""), "")</f>
        <v/>
      </c>
      <c r="F1946" s="85">
        <f>IF('_energy_holiday'!C1946="N",'_energy_holiday'!D1946, " ")</f>
        <v>112124.06</v>
      </c>
    </row>
    <row r="1947">
      <c r="A1947" s="31">
        <v>19.8</v>
      </c>
      <c r="B1947" s="27" t="str">
        <f>IF('_energy_holiday'!B1947="Y",'_energy_holiday'!D1947,"")</f>
        <v/>
      </c>
      <c r="C1947" s="37">
        <f>IF('_energy_holiday'!B1947="N",'_energy_holiday'!D1947, "")</f>
        <v>121307.84</v>
      </c>
      <c r="D1947" s="31">
        <v>19.8</v>
      </c>
      <c r="E1947" s="35" t="str">
        <f>IFERROR(IF('_energy_holiday'!C1947="Y",'_energy_holiday'!D1947, ""), "")</f>
        <v/>
      </c>
      <c r="F1947" s="85">
        <f>IF('_energy_holiday'!C1947="N",'_energy_holiday'!D1947, " ")</f>
        <v>121307.84</v>
      </c>
    </row>
    <row r="1948">
      <c r="A1948" s="31">
        <v>15.5</v>
      </c>
      <c r="B1948" s="27" t="str">
        <f>IF('_energy_holiday'!B1948="Y",'_energy_holiday'!D1948,"")</f>
        <v/>
      </c>
      <c r="C1948" s="37">
        <f>IF('_energy_holiday'!B1948="N",'_energy_holiday'!D1948, "")</f>
        <v>121353.33</v>
      </c>
      <c r="D1948" s="31">
        <v>15.5</v>
      </c>
      <c r="E1948" s="35" t="str">
        <f>IFERROR(IF('_energy_holiday'!C1948="Y",'_energy_holiday'!D1948, ""), "")</f>
        <v/>
      </c>
      <c r="F1948" s="85">
        <f>IF('_energy_holiday'!C1948="N",'_energy_holiday'!D1948, " ")</f>
        <v>121353.33</v>
      </c>
    </row>
    <row r="1949">
      <c r="A1949" s="31">
        <v>13.0</v>
      </c>
      <c r="B1949" s="27" t="str">
        <f>IF('_energy_holiday'!B1949="Y",'_energy_holiday'!D1949,"")</f>
        <v/>
      </c>
      <c r="C1949" s="30" t="str">
        <f>IF('_energy_holiday'!B1949="N",'_energy_holiday'!D1949, "")</f>
        <v/>
      </c>
      <c r="D1949" s="31">
        <v>13.0</v>
      </c>
      <c r="E1949" s="35" t="str">
        <f>IFERROR(IF('_energy_holiday'!C1949="Y",'_energy_holiday'!D1949, ""), "")</f>
        <v/>
      </c>
      <c r="F1949" s="85" t="str">
        <f>IF('_energy_holiday'!C1949="N",'_energy_holiday'!D1949, " ")</f>
        <v> </v>
      </c>
    </row>
    <row r="1950">
      <c r="A1950" s="31">
        <v>14.2</v>
      </c>
      <c r="B1950" s="27" t="str">
        <f>IF('_energy_holiday'!B1950="Y",'_energy_holiday'!D1950,"")</f>
        <v/>
      </c>
      <c r="C1950" s="30" t="str">
        <f>IF('_energy_holiday'!B1950="N",'_energy_holiday'!D1950, "")</f>
        <v/>
      </c>
      <c r="D1950" s="31">
        <v>14.2</v>
      </c>
      <c r="E1950" s="35" t="str">
        <f>IFERROR(IF('_energy_holiday'!C1950="Y",'_energy_holiday'!D1950, ""), "")</f>
        <v/>
      </c>
      <c r="F1950" s="85" t="str">
        <f>IF('_energy_holiday'!C1950="N",'_energy_holiday'!D1950, " ")</f>
        <v> </v>
      </c>
    </row>
    <row r="1951">
      <c r="A1951" s="31">
        <v>15.0</v>
      </c>
      <c r="B1951" s="27" t="str">
        <f>IF('_energy_holiday'!B1951="Y",'_energy_holiday'!D1951,"")</f>
        <v/>
      </c>
      <c r="C1951" s="30" t="str">
        <f>IF('_energy_holiday'!B1951="N",'_energy_holiday'!D1951, "")</f>
        <v/>
      </c>
      <c r="D1951" s="31">
        <v>15.0</v>
      </c>
      <c r="E1951" s="35" t="str">
        <f>IFERROR(IF('_energy_holiday'!C1951="Y",'_energy_holiday'!D1951, ""), "")</f>
        <v/>
      </c>
      <c r="F1951" s="85" t="str">
        <f>IF('_energy_holiday'!C1951="N",'_energy_holiday'!D1951, " ")</f>
        <v> </v>
      </c>
    </row>
    <row r="1952">
      <c r="A1952" s="31">
        <v>14.8</v>
      </c>
      <c r="B1952" s="27" t="str">
        <f>IF('_energy_holiday'!B1952="Y",'_energy_holiday'!D1952,"")</f>
        <v/>
      </c>
      <c r="C1952" s="30" t="str">
        <f>IF('_energy_holiday'!B1952="N",'_energy_holiday'!D1952, "")</f>
        <v/>
      </c>
      <c r="D1952" s="31">
        <v>14.8</v>
      </c>
      <c r="E1952" s="35" t="str">
        <f>IFERROR(IF('_energy_holiday'!C1952="Y",'_energy_holiday'!D1952, ""), "")</f>
        <v/>
      </c>
      <c r="F1952" s="85" t="str">
        <f>IF('_energy_holiday'!C1952="N",'_energy_holiday'!D1952, " ")</f>
        <v> </v>
      </c>
    </row>
    <row r="1953">
      <c r="A1953" s="31">
        <v>19.5</v>
      </c>
      <c r="B1953" s="27" t="str">
        <f>IF('_energy_holiday'!B1953="Y",'_energy_holiday'!D1953,"")</f>
        <v/>
      </c>
      <c r="C1953" s="37">
        <f>IF('_energy_holiday'!B1953="N",'_energy_holiday'!D1953, "")</f>
        <v>118839.095</v>
      </c>
      <c r="D1953" s="31">
        <v>19.5</v>
      </c>
      <c r="E1953" s="35" t="str">
        <f>IFERROR(IF('_energy_holiday'!C1953="Y",'_energy_holiday'!D1953, ""), "")</f>
        <v/>
      </c>
      <c r="F1953" s="85">
        <f>IF('_energy_holiday'!C1953="N",'_energy_holiday'!D1953, " ")</f>
        <v>118839.095</v>
      </c>
    </row>
    <row r="1954">
      <c r="A1954" s="31">
        <v>20.1</v>
      </c>
      <c r="B1954" s="27">
        <f>IF('_energy_holiday'!B1954="Y",'_energy_holiday'!D1954,"")</f>
        <v>113214.27</v>
      </c>
      <c r="C1954" s="30" t="str">
        <f>IF('_energy_holiday'!B1954="N",'_energy_holiday'!D1954, "")</f>
        <v/>
      </c>
      <c r="D1954" s="31">
        <v>20.1</v>
      </c>
      <c r="E1954" s="35" t="str">
        <f>IFERROR(IF('_energy_holiday'!C1954="Y",'_energy_holiday'!D1954, ""), "")</f>
        <v/>
      </c>
      <c r="F1954" s="85">
        <f>IF('_energy_holiday'!C1954="N",'_energy_holiday'!D1954, " ")</f>
        <v>113214.27</v>
      </c>
    </row>
    <row r="1955">
      <c r="A1955" s="31">
        <v>21.1</v>
      </c>
      <c r="B1955" s="27" t="str">
        <f>IF('_energy_holiday'!B1955="Y",'_energy_holiday'!D1955,"")</f>
        <v/>
      </c>
      <c r="C1955" s="37">
        <f>IF('_energy_holiday'!B1955="N",'_energy_holiday'!D1955, "")</f>
        <v>109642.755</v>
      </c>
      <c r="D1955" s="31">
        <v>21.1</v>
      </c>
      <c r="E1955" s="35" t="str">
        <f>IFERROR(IF('_energy_holiday'!C1955="Y",'_energy_holiday'!D1955, ""), "")</f>
        <v/>
      </c>
      <c r="F1955" s="85">
        <f>IF('_energy_holiday'!C1955="N",'_energy_holiday'!D1955, " ")</f>
        <v>109642.755</v>
      </c>
    </row>
    <row r="1956">
      <c r="A1956" s="31">
        <v>19.6</v>
      </c>
      <c r="B1956" s="27" t="str">
        <f>IF('_energy_holiday'!B1956="Y",'_energy_holiday'!D1956,"")</f>
        <v/>
      </c>
      <c r="C1956" s="37">
        <f>IF('_energy_holiday'!B1956="N",'_energy_holiday'!D1956, "")</f>
        <v>107914.055</v>
      </c>
      <c r="D1956" s="31">
        <v>19.6</v>
      </c>
      <c r="E1956" s="35" t="str">
        <f>IFERROR(IF('_energy_holiday'!C1956="Y",'_energy_holiday'!D1956, ""), "")</f>
        <v/>
      </c>
      <c r="F1956" s="85">
        <f>IF('_energy_holiday'!C1956="N",'_energy_holiday'!D1956, " ")</f>
        <v>107914.055</v>
      </c>
    </row>
    <row r="1957">
      <c r="A1957" s="31">
        <v>14.0</v>
      </c>
      <c r="B1957" s="27" t="str">
        <f>IF('_energy_holiday'!B1957="Y",'_energy_holiday'!D1957,"")</f>
        <v/>
      </c>
      <c r="C1957" s="37">
        <f>IF('_energy_holiday'!B1957="N",'_energy_holiday'!D1957, "")</f>
        <v>107786.255</v>
      </c>
      <c r="D1957" s="31">
        <v>14.0</v>
      </c>
      <c r="E1957" s="35" t="str">
        <f>IFERROR(IF('_energy_holiday'!C1957="Y",'_energy_holiday'!D1957, ""), "")</f>
        <v/>
      </c>
      <c r="F1957" s="85">
        <f>IF('_energy_holiday'!C1957="N",'_energy_holiday'!D1957, " ")</f>
        <v>107786.255</v>
      </c>
    </row>
    <row r="1958">
      <c r="A1958" s="31">
        <v>14.5</v>
      </c>
      <c r="B1958" s="27" t="str">
        <f>IF('_energy_holiday'!B1958="Y",'_energy_holiday'!D1958,"")</f>
        <v/>
      </c>
      <c r="C1958" s="37">
        <f>IF('_energy_holiday'!B1958="N",'_energy_holiday'!D1958, "")</f>
        <v>107555.19</v>
      </c>
      <c r="D1958" s="31">
        <v>14.5</v>
      </c>
      <c r="E1958" s="35" t="str">
        <f>IFERROR(IF('_energy_holiday'!C1958="Y",'_energy_holiday'!D1958, ""), "")</f>
        <v/>
      </c>
      <c r="F1958" s="85">
        <f>IF('_energy_holiday'!C1958="N",'_energy_holiday'!D1958, " ")</f>
        <v>107555.19</v>
      </c>
    </row>
    <row r="1959">
      <c r="A1959" s="31">
        <v>17.1</v>
      </c>
      <c r="B1959" s="27" t="str">
        <f>IF('_energy_holiday'!B1959="Y",'_energy_holiday'!D1959,"")</f>
        <v/>
      </c>
      <c r="C1959" s="30" t="str">
        <f>IF('_energy_holiday'!B1959="N",'_energy_holiday'!D1959, "")</f>
        <v/>
      </c>
      <c r="D1959" s="31">
        <v>17.1</v>
      </c>
      <c r="E1959" s="35" t="str">
        <f>IFERROR(IF('_energy_holiday'!C1959="Y",'_energy_holiday'!D1959, ""), "")</f>
        <v/>
      </c>
      <c r="F1959" s="85" t="str">
        <f>IF('_energy_holiday'!C1959="N",'_energy_holiday'!D1959, " ")</f>
        <v> </v>
      </c>
    </row>
    <row r="1960">
      <c r="A1960" s="31">
        <v>14.8</v>
      </c>
      <c r="B1960" s="27" t="str">
        <f>IF('_energy_holiday'!B1960="Y",'_energy_holiday'!D1960,"")</f>
        <v/>
      </c>
      <c r="C1960" s="30" t="str">
        <f>IF('_energy_holiday'!B1960="N",'_energy_holiday'!D1960, "")</f>
        <v/>
      </c>
      <c r="D1960" s="31">
        <v>14.8</v>
      </c>
      <c r="E1960" s="35" t="str">
        <f>IFERROR(IF('_energy_holiday'!C1960="Y",'_energy_holiday'!D1960, ""), "")</f>
        <v/>
      </c>
      <c r="F1960" s="85" t="str">
        <f>IF('_energy_holiday'!C1960="N",'_energy_holiday'!D1960, " ")</f>
        <v> </v>
      </c>
    </row>
    <row r="1961">
      <c r="A1961" s="31">
        <v>14.5</v>
      </c>
      <c r="B1961" s="27" t="str">
        <f>IF('_energy_holiday'!B1961="Y",'_energy_holiday'!D1961,"")</f>
        <v/>
      </c>
      <c r="C1961" s="37">
        <f>IF('_energy_holiday'!B1961="N",'_energy_holiday'!D1961, "")</f>
        <v>127145.14</v>
      </c>
      <c r="D1961" s="31">
        <v>14.5</v>
      </c>
      <c r="E1961" s="35" t="str">
        <f>IFERROR(IF('_energy_holiday'!C1961="Y",'_energy_holiday'!D1961, ""), "")</f>
        <v/>
      </c>
      <c r="F1961" s="85">
        <f>IF('_energy_holiday'!C1961="N",'_energy_holiday'!D1961, " ")</f>
        <v>127145.14</v>
      </c>
    </row>
    <row r="1962">
      <c r="A1962" s="31">
        <v>14.7</v>
      </c>
      <c r="B1962" s="27" t="str">
        <f>IF('_energy_holiday'!B1962="Y",'_energy_holiday'!D1962,"")</f>
        <v/>
      </c>
      <c r="C1962" s="37">
        <f>IF('_energy_holiday'!B1962="N",'_energy_holiday'!D1962, "")</f>
        <v>129285.09</v>
      </c>
      <c r="D1962" s="31">
        <v>14.7</v>
      </c>
      <c r="E1962" s="35" t="str">
        <f>IFERROR(IF('_energy_holiday'!C1962="Y",'_energy_holiday'!D1962, ""), "")</f>
        <v/>
      </c>
      <c r="F1962" s="85">
        <f>IF('_energy_holiday'!C1962="N",'_energy_holiday'!D1962, " ")</f>
        <v>129285.09</v>
      </c>
    </row>
    <row r="1963">
      <c r="A1963" s="31">
        <v>15.3</v>
      </c>
      <c r="B1963" s="27" t="str">
        <f>IF('_energy_holiday'!B1963="Y",'_energy_holiday'!D1963,"")</f>
        <v/>
      </c>
      <c r="C1963" s="37">
        <f>IF('_energy_holiday'!B1963="N",'_energy_holiday'!D1963, "")</f>
        <v>129112.45</v>
      </c>
      <c r="D1963" s="31">
        <v>15.3</v>
      </c>
      <c r="E1963" s="35" t="str">
        <f>IFERROR(IF('_energy_holiday'!C1963="Y",'_energy_holiday'!D1963, ""), "")</f>
        <v/>
      </c>
      <c r="F1963" s="85">
        <f>IF('_energy_holiday'!C1963="N",'_energy_holiday'!D1963, " ")</f>
        <v>129112.45</v>
      </c>
    </row>
    <row r="1964">
      <c r="A1964" s="31">
        <v>18.0</v>
      </c>
      <c r="B1964" s="27" t="str">
        <f>IF('_energy_holiday'!B1964="Y",'_energy_holiday'!D1964,"")</f>
        <v/>
      </c>
      <c r="C1964" s="37">
        <f>IF('_energy_holiday'!B1964="N",'_energy_holiday'!D1964, "")</f>
        <v>110420.89</v>
      </c>
      <c r="D1964" s="31">
        <v>18.0</v>
      </c>
      <c r="E1964" s="35" t="str">
        <f>IFERROR(IF('_energy_holiday'!C1964="Y",'_energy_holiday'!D1964, ""), "")</f>
        <v/>
      </c>
      <c r="F1964" s="85">
        <f>IF('_energy_holiday'!C1964="N",'_energy_holiday'!D1964, " ")</f>
        <v>110420.89</v>
      </c>
    </row>
    <row r="1965">
      <c r="A1965" s="31">
        <v>18.5</v>
      </c>
      <c r="B1965" s="27" t="str">
        <f>IF('_energy_holiday'!B1965="Y",'_energy_holiday'!D1965,"")</f>
        <v/>
      </c>
      <c r="C1965" s="37">
        <f>IF('_energy_holiday'!B1965="N",'_energy_holiday'!D1965, "")</f>
        <v>109774.425</v>
      </c>
      <c r="D1965" s="31">
        <v>18.5</v>
      </c>
      <c r="E1965" s="35" t="str">
        <f>IFERROR(IF('_energy_holiday'!C1965="Y",'_energy_holiday'!D1965, ""), "")</f>
        <v/>
      </c>
      <c r="F1965" s="85">
        <f>IF('_energy_holiday'!C1965="N",'_energy_holiday'!D1965, " ")</f>
        <v>109774.425</v>
      </c>
    </row>
    <row r="1966">
      <c r="A1966" s="31">
        <v>19.4</v>
      </c>
      <c r="B1966" s="27" t="str">
        <f>IF('_energy_holiday'!B1966="Y",'_energy_holiday'!D1966,"")</f>
        <v/>
      </c>
      <c r="C1966" s="37">
        <f>IF('_energy_holiday'!B1966="N",'_energy_holiday'!D1966, "")</f>
        <v>120076.645</v>
      </c>
      <c r="D1966" s="31">
        <v>19.4</v>
      </c>
      <c r="E1966" s="35" t="str">
        <f>IFERROR(IF('_energy_holiday'!C1966="Y",'_energy_holiday'!D1966, ""), "")</f>
        <v/>
      </c>
      <c r="F1966" s="85">
        <f>IF('_energy_holiday'!C1966="N",'_energy_holiday'!D1966, " ")</f>
        <v>120076.645</v>
      </c>
    </row>
    <row r="1967">
      <c r="A1967" s="31">
        <v>17.7</v>
      </c>
      <c r="B1967" s="27" t="str">
        <f>IF('_energy_holiday'!B1967="Y",'_energy_holiday'!D1967,"")</f>
        <v/>
      </c>
      <c r="C1967" s="37">
        <f>IF('_energy_holiday'!B1967="N",'_energy_holiday'!D1967, "")</f>
        <v>119789.97</v>
      </c>
      <c r="D1967" s="31">
        <v>17.7</v>
      </c>
      <c r="E1967" s="35" t="str">
        <f>IFERROR(IF('_energy_holiday'!C1967="Y",'_energy_holiday'!D1967, ""), "")</f>
        <v/>
      </c>
      <c r="F1967" s="85">
        <f>IF('_energy_holiday'!C1967="N",'_energy_holiday'!D1967, " ")</f>
        <v>119789.97</v>
      </c>
    </row>
    <row r="1968">
      <c r="A1968" s="31">
        <v>15.8</v>
      </c>
      <c r="B1968" s="27" t="str">
        <f>IF('_energy_holiday'!B1968="Y",'_energy_holiday'!D1968,"")</f>
        <v/>
      </c>
      <c r="C1968" s="37">
        <f>IF('_energy_holiday'!B1968="N",'_energy_holiday'!D1968, "")</f>
        <v>119803.985</v>
      </c>
      <c r="D1968" s="31">
        <v>15.8</v>
      </c>
      <c r="E1968" s="35" t="str">
        <f>IFERROR(IF('_energy_holiday'!C1968="Y",'_energy_holiday'!D1968, ""), "")</f>
        <v/>
      </c>
      <c r="F1968" s="85">
        <f>IF('_energy_holiday'!C1968="N",'_energy_holiday'!D1968, " ")</f>
        <v>119803.985</v>
      </c>
    </row>
    <row r="1969">
      <c r="A1969" s="31">
        <v>13.7</v>
      </c>
      <c r="B1969" s="27" t="str">
        <f>IF('_energy_holiday'!B1969="Y",'_energy_holiday'!D1969,"")</f>
        <v/>
      </c>
      <c r="C1969" s="37">
        <f>IF('_energy_holiday'!B1969="N",'_energy_holiday'!D1969, "")</f>
        <v>127563.61</v>
      </c>
      <c r="D1969" s="31">
        <v>13.7</v>
      </c>
      <c r="E1969" s="35" t="str">
        <f>IFERROR(IF('_energy_holiday'!C1969="Y",'_energy_holiday'!D1969, ""), "")</f>
        <v/>
      </c>
      <c r="F1969" s="85">
        <f>IF('_energy_holiday'!C1969="N",'_energy_holiday'!D1969, " ")</f>
        <v>127563.61</v>
      </c>
    </row>
    <row r="1970">
      <c r="A1970" s="31">
        <v>13.6</v>
      </c>
      <c r="B1970" s="27" t="str">
        <f>IF('_energy_holiday'!B1970="Y",'_energy_holiday'!D1970,"")</f>
        <v/>
      </c>
      <c r="C1970" s="37">
        <f>IF('_energy_holiday'!B1970="N",'_energy_holiday'!D1970, "")</f>
        <v>130472.2</v>
      </c>
      <c r="D1970" s="31">
        <v>13.6</v>
      </c>
      <c r="E1970" s="35" t="str">
        <f>IFERROR(IF('_energy_holiday'!C1970="Y",'_energy_holiday'!D1970, ""), "")</f>
        <v/>
      </c>
      <c r="F1970" s="85">
        <f>IF('_energy_holiday'!C1970="N",'_energy_holiday'!D1970, " ")</f>
        <v>130472.2</v>
      </c>
    </row>
    <row r="1971">
      <c r="A1971" s="31">
        <v>13.5</v>
      </c>
      <c r="B1971" s="27" t="str">
        <f>IF('_energy_holiday'!B1971="Y",'_energy_holiday'!D1971,"")</f>
        <v/>
      </c>
      <c r="C1971" s="37">
        <f>IF('_energy_holiday'!B1971="N",'_energy_holiday'!D1971, "")</f>
        <v>115234.32</v>
      </c>
      <c r="D1971" s="31">
        <v>13.5</v>
      </c>
      <c r="E1971" s="35" t="str">
        <f>IFERROR(IF('_energy_holiday'!C1971="Y",'_energy_holiday'!D1971, ""), "")</f>
        <v/>
      </c>
      <c r="F1971" s="85">
        <f>IF('_energy_holiday'!C1971="N",'_energy_holiday'!D1971, " ")</f>
        <v>115234.32</v>
      </c>
    </row>
    <row r="1972">
      <c r="A1972" s="31">
        <v>13.8</v>
      </c>
      <c r="B1972" s="27" t="str">
        <f>IF('_energy_holiday'!B1972="Y",'_energy_holiday'!D1972,"")</f>
        <v/>
      </c>
      <c r="C1972" s="37">
        <f>IF('_energy_holiday'!B1972="N",'_energy_holiday'!D1972, "")</f>
        <v>109579.82</v>
      </c>
      <c r="D1972" s="31">
        <v>13.8</v>
      </c>
      <c r="E1972" s="35" t="str">
        <f>IFERROR(IF('_energy_holiday'!C1972="Y",'_energy_holiday'!D1972, ""), "")</f>
        <v/>
      </c>
      <c r="F1972" s="85">
        <f>IF('_energy_holiday'!C1972="N",'_energy_holiday'!D1972, " ")</f>
        <v>109579.82</v>
      </c>
    </row>
    <row r="1973">
      <c r="A1973" s="31">
        <v>16.0</v>
      </c>
      <c r="B1973" s="27" t="str">
        <f>IF('_energy_holiday'!B1973="Y",'_energy_holiday'!D1973,"")</f>
        <v/>
      </c>
      <c r="C1973" s="37">
        <f>IF('_energy_holiday'!B1973="N",'_energy_holiday'!D1973, "")</f>
        <v>125532.575</v>
      </c>
      <c r="D1973" s="31">
        <v>16.0</v>
      </c>
      <c r="E1973" s="35" t="str">
        <f>IFERROR(IF('_energy_holiday'!C1973="Y",'_energy_holiday'!D1973, ""), "")</f>
        <v/>
      </c>
      <c r="F1973" s="85">
        <f>IF('_energy_holiday'!C1973="N",'_energy_holiday'!D1973, " ")</f>
        <v>125532.575</v>
      </c>
    </row>
    <row r="1974">
      <c r="A1974" s="31">
        <v>18.5</v>
      </c>
      <c r="B1974" s="27" t="str">
        <f>IF('_energy_holiday'!B1974="Y",'_energy_holiday'!D1974,"")</f>
        <v/>
      </c>
      <c r="C1974" s="37">
        <f>IF('_energy_holiday'!B1974="N",'_energy_holiday'!D1974, "")</f>
        <v>126788.835</v>
      </c>
      <c r="D1974" s="31">
        <v>18.5</v>
      </c>
      <c r="E1974" s="35" t="str">
        <f>IFERROR(IF('_energy_holiday'!C1974="Y",'_energy_holiday'!D1974, ""), "")</f>
        <v/>
      </c>
      <c r="F1974" s="85">
        <f>IF('_energy_holiday'!C1974="N",'_energy_holiday'!D1974, " ")</f>
        <v>126788.835</v>
      </c>
    </row>
    <row r="1975">
      <c r="A1975" s="31">
        <v>17.1</v>
      </c>
      <c r="B1975" s="27">
        <f>IF('_energy_holiday'!B1975="Y",'_energy_holiday'!D1975,"")</f>
        <v>124189.8</v>
      </c>
      <c r="C1975" s="30" t="str">
        <f>IF('_energy_holiday'!B1975="N",'_energy_holiday'!D1975, "")</f>
        <v/>
      </c>
      <c r="D1975" s="31">
        <v>17.1</v>
      </c>
      <c r="E1975" s="35" t="str">
        <f>IFERROR(IF('_energy_holiday'!C1975="Y",'_energy_holiday'!D1975, ""), "")</f>
        <v/>
      </c>
      <c r="F1975" s="85">
        <f>IF('_energy_holiday'!C1975="N",'_energy_holiday'!D1975, " ")</f>
        <v>124189.8</v>
      </c>
    </row>
    <row r="1976">
      <c r="A1976" s="31">
        <v>17.6</v>
      </c>
      <c r="B1976" s="27">
        <f>IF('_energy_holiday'!B1976="Y",'_energy_holiday'!D1976,"")</f>
        <v>124062.485</v>
      </c>
      <c r="C1976" s="30" t="str">
        <f>IF('_energy_holiday'!B1976="N",'_energy_holiday'!D1976, "")</f>
        <v/>
      </c>
      <c r="D1976" s="31">
        <v>17.6</v>
      </c>
      <c r="E1976" s="35" t="str">
        <f>IFERROR(IF('_energy_holiday'!C1976="Y",'_energy_holiday'!D1976, ""), "")</f>
        <v/>
      </c>
      <c r="F1976" s="85">
        <f>IF('_energy_holiday'!C1976="N",'_energy_holiday'!D1976, " ")</f>
        <v>124062.485</v>
      </c>
    </row>
    <row r="1977">
      <c r="A1977" s="31">
        <v>17.1</v>
      </c>
      <c r="B1977" s="27">
        <f>IF('_energy_holiday'!B1977="Y",'_energy_holiday'!D1977,"")</f>
        <v>120072.09</v>
      </c>
      <c r="C1977" s="30" t="str">
        <f>IF('_energy_holiday'!B1977="N",'_energy_holiday'!D1977, "")</f>
        <v/>
      </c>
      <c r="D1977" s="31">
        <v>17.1</v>
      </c>
      <c r="E1977" s="35" t="str">
        <f>IFERROR(IF('_energy_holiday'!C1977="Y",'_energy_holiday'!D1977, ""), "")</f>
        <v/>
      </c>
      <c r="F1977" s="85">
        <f>IF('_energy_holiday'!C1977="N",'_energy_holiday'!D1977, " ")</f>
        <v>120072.09</v>
      </c>
    </row>
    <row r="1978">
      <c r="A1978" s="31">
        <v>17.1</v>
      </c>
      <c r="B1978" s="27">
        <f>IF('_energy_holiday'!B1978="Y",'_energy_holiday'!D1978,"")</f>
        <v>102231.77</v>
      </c>
      <c r="C1978" s="30" t="str">
        <f>IF('_energy_holiday'!B1978="N",'_energy_holiday'!D1978, "")</f>
        <v/>
      </c>
      <c r="D1978" s="31">
        <v>17.1</v>
      </c>
      <c r="E1978" s="35" t="str">
        <f>IFERROR(IF('_energy_holiday'!C1978="Y",'_energy_holiday'!D1978, ""), "")</f>
        <v/>
      </c>
      <c r="F1978" s="85">
        <f>IF('_energy_holiday'!C1978="N",'_energy_holiday'!D1978, " ")</f>
        <v>102231.77</v>
      </c>
    </row>
    <row r="1979">
      <c r="A1979" s="31">
        <v>17.8</v>
      </c>
      <c r="B1979" s="27">
        <f>IF('_energy_holiday'!B1979="Y",'_energy_holiday'!D1979,"")</f>
        <v>102684.59</v>
      </c>
      <c r="C1979" s="30" t="str">
        <f>IF('_energy_holiday'!B1979="N",'_energy_holiday'!D1979, "")</f>
        <v/>
      </c>
      <c r="D1979" s="31">
        <v>17.8</v>
      </c>
      <c r="E1979" s="35" t="str">
        <f>IFERROR(IF('_energy_holiday'!C1979="Y",'_energy_holiday'!D1979, ""), "")</f>
        <v/>
      </c>
      <c r="F1979" s="85">
        <f>IF('_energy_holiday'!C1979="N",'_energy_holiday'!D1979, " ")</f>
        <v>102684.59</v>
      </c>
    </row>
    <row r="1980">
      <c r="A1980" s="31">
        <v>11.2</v>
      </c>
      <c r="B1980" s="27" t="str">
        <f>IF('_energy_holiday'!B1980="Y",'_energy_holiday'!D1980,"")</f>
        <v/>
      </c>
      <c r="C1980" s="30" t="str">
        <f>IF('_energy_holiday'!B1980="N",'_energy_holiday'!D1980, "")</f>
        <v/>
      </c>
      <c r="D1980" s="31">
        <v>11.2</v>
      </c>
      <c r="E1980" s="35" t="str">
        <f>IFERROR(IF('_energy_holiday'!C1980="Y",'_energy_holiday'!D1980, ""), "")</f>
        <v/>
      </c>
      <c r="F1980" s="85" t="str">
        <f>IF('_energy_holiday'!C1980="N",'_energy_holiday'!D1980, " ")</f>
        <v> </v>
      </c>
    </row>
    <row r="1981">
      <c r="A1981" s="31">
        <v>15.6</v>
      </c>
      <c r="B1981" s="27" t="str">
        <f>IF('_energy_holiday'!B1981="Y",'_energy_holiday'!D1981,"")</f>
        <v/>
      </c>
      <c r="C1981" s="30" t="str">
        <f>IF('_energy_holiday'!B1981="N",'_energy_holiday'!D1981, "")</f>
        <v/>
      </c>
      <c r="D1981" s="31">
        <v>15.6</v>
      </c>
      <c r="E1981" s="35" t="str">
        <f>IFERROR(IF('_energy_holiday'!C1981="Y",'_energy_holiday'!D1981, ""), "")</f>
        <v/>
      </c>
      <c r="F1981" s="85" t="str">
        <f>IF('_energy_holiday'!C1981="N",'_energy_holiday'!D1981, " ")</f>
        <v> </v>
      </c>
    </row>
    <row r="1982">
      <c r="A1982" s="31">
        <v>14.1</v>
      </c>
      <c r="B1982" s="27" t="str">
        <f>IF('_energy_holiday'!B1982="Y",'_energy_holiday'!D1982,"")</f>
        <v/>
      </c>
      <c r="C1982" s="30" t="str">
        <f>IF('_energy_holiday'!B1982="N",'_energy_holiday'!D1982, "")</f>
        <v/>
      </c>
      <c r="D1982" s="31">
        <v>14.1</v>
      </c>
      <c r="E1982" s="35" t="str">
        <f>IFERROR(IF('_energy_holiday'!C1982="Y",'_energy_holiday'!D1982, ""), "")</f>
        <v/>
      </c>
      <c r="F1982" s="85" t="str">
        <f>IF('_energy_holiday'!C1982="N",'_energy_holiday'!D1982, " ")</f>
        <v> </v>
      </c>
    </row>
    <row r="1983">
      <c r="A1983" s="31">
        <v>13.8</v>
      </c>
      <c r="B1983" s="27" t="str">
        <f>IF('_energy_holiday'!B1983="Y",'_energy_holiday'!D1983,"")</f>
        <v/>
      </c>
      <c r="C1983" s="30" t="str">
        <f>IF('_energy_holiday'!B1983="N",'_energy_holiday'!D1983, "")</f>
        <v/>
      </c>
      <c r="D1983" s="31">
        <v>13.8</v>
      </c>
      <c r="E1983" s="35" t="str">
        <f>IFERROR(IF('_energy_holiday'!C1983="Y",'_energy_holiday'!D1983, ""), "")</f>
        <v/>
      </c>
      <c r="F1983" s="85" t="str">
        <f>IF('_energy_holiday'!C1983="N",'_energy_holiday'!D1983, " ")</f>
        <v> </v>
      </c>
    </row>
    <row r="1984">
      <c r="A1984" s="31">
        <v>14.6</v>
      </c>
      <c r="B1984" s="27" t="str">
        <f>IF('_energy_holiday'!B1984="Y",'_energy_holiday'!D1984,"")</f>
        <v/>
      </c>
      <c r="C1984" s="30" t="str">
        <f>IF('_energy_holiday'!B1984="N",'_energy_holiday'!D1984, "")</f>
        <v/>
      </c>
      <c r="D1984" s="31">
        <v>14.6</v>
      </c>
      <c r="E1984" s="35" t="str">
        <f>IFERROR(IF('_energy_holiday'!C1984="Y",'_energy_holiday'!D1984, ""), "")</f>
        <v/>
      </c>
      <c r="F1984" s="85" t="str">
        <f>IF('_energy_holiday'!C1984="N",'_energy_holiday'!D1984, " ")</f>
        <v> </v>
      </c>
    </row>
    <row r="1985">
      <c r="A1985" s="31">
        <v>13.3</v>
      </c>
      <c r="B1985" s="27">
        <f>IF('_energy_holiday'!B1985="Y",'_energy_holiday'!D1985,"")</f>
        <v>126427.92</v>
      </c>
      <c r="C1985" s="30" t="str">
        <f>IF('_energy_holiday'!B1985="N",'_energy_holiday'!D1985, "")</f>
        <v/>
      </c>
      <c r="D1985" s="31">
        <v>13.3</v>
      </c>
      <c r="E1985" s="35" t="str">
        <f>IFERROR(IF('_energy_holiday'!C1985="Y",'_energy_holiday'!D1985, ""), "")</f>
        <v/>
      </c>
      <c r="F1985" s="85">
        <f>IF('_energy_holiday'!C1985="N",'_energy_holiday'!D1985, " ")</f>
        <v>126427.92</v>
      </c>
    </row>
    <row r="1986">
      <c r="A1986" s="31">
        <v>11.8</v>
      </c>
      <c r="B1986" s="27" t="str">
        <f>IF('_energy_holiday'!B1986="Y",'_energy_holiday'!D1986,"")</f>
        <v/>
      </c>
      <c r="C1986" s="37">
        <f>IF('_energy_holiday'!B1986="N",'_energy_holiday'!D1986, "")</f>
        <v>119524.41</v>
      </c>
      <c r="D1986" s="31">
        <v>11.8</v>
      </c>
      <c r="E1986" s="35" t="str">
        <f>IFERROR(IF('_energy_holiday'!C1986="Y",'_energy_holiday'!D1986, ""), "")</f>
        <v/>
      </c>
      <c r="F1986" s="85">
        <f>IF('_energy_holiday'!C1986="N",'_energy_holiday'!D1986, " ")</f>
        <v>119524.41</v>
      </c>
    </row>
    <row r="1987">
      <c r="A1987" s="31">
        <v>12.6</v>
      </c>
      <c r="B1987" s="27" t="str">
        <f>IF('_energy_holiday'!B1987="Y",'_energy_holiday'!D1987,"")</f>
        <v/>
      </c>
      <c r="C1987" s="37">
        <f>IF('_energy_holiday'!B1987="N",'_energy_holiday'!D1987, "")</f>
        <v>124792.975</v>
      </c>
      <c r="D1987" s="31">
        <v>12.6</v>
      </c>
      <c r="E1987" s="35" t="str">
        <f>IFERROR(IF('_energy_holiday'!C1987="Y",'_energy_holiday'!D1987, ""), "")</f>
        <v/>
      </c>
      <c r="F1987" s="85">
        <f>IF('_energy_holiday'!C1987="N",'_energy_holiday'!D1987, " ")</f>
        <v>124792.975</v>
      </c>
    </row>
    <row r="1988">
      <c r="A1988" s="31">
        <v>15.3</v>
      </c>
      <c r="B1988" s="27" t="str">
        <f>IF('_energy_holiday'!B1988="Y",'_energy_holiday'!D1988,"")</f>
        <v/>
      </c>
      <c r="C1988" s="37">
        <f>IF('_energy_holiday'!B1988="N",'_energy_holiday'!D1988, "")</f>
        <v>141571.295</v>
      </c>
      <c r="D1988" s="31">
        <v>15.3</v>
      </c>
      <c r="E1988" s="35" t="str">
        <f>IFERROR(IF('_energy_holiday'!C1988="Y",'_energy_holiday'!D1988, ""), "")</f>
        <v/>
      </c>
      <c r="F1988" s="85">
        <f>IF('_energy_holiday'!C1988="N",'_energy_holiday'!D1988, " ")</f>
        <v>141571.295</v>
      </c>
    </row>
    <row r="1989">
      <c r="A1989" s="31">
        <v>16.7</v>
      </c>
      <c r="B1989" s="27" t="str">
        <f>IF('_energy_holiday'!B1989="Y",'_energy_holiday'!D1989,"")</f>
        <v/>
      </c>
      <c r="C1989" s="37">
        <f>IF('_energy_holiday'!B1989="N",'_energy_holiday'!D1989, "")</f>
        <v>137795.795</v>
      </c>
      <c r="D1989" s="31">
        <v>16.7</v>
      </c>
      <c r="E1989" s="35" t="str">
        <f>IFERROR(IF('_energy_holiday'!C1989="Y",'_energy_holiday'!D1989, ""), "")</f>
        <v/>
      </c>
      <c r="F1989" s="85">
        <f>IF('_energy_holiday'!C1989="N",'_energy_holiday'!D1989, " ")</f>
        <v>137795.795</v>
      </c>
    </row>
    <row r="1990">
      <c r="A1990" s="31">
        <v>16.9</v>
      </c>
      <c r="B1990" s="27" t="str">
        <f>IF('_energy_holiday'!B1990="Y",'_energy_holiday'!D1990,"")</f>
        <v/>
      </c>
      <c r="C1990" s="30" t="str">
        <f>IF('_energy_holiday'!B1990="N",'_energy_holiday'!D1990, "")</f>
        <v/>
      </c>
      <c r="D1990" s="31">
        <v>16.9</v>
      </c>
      <c r="E1990" s="35" t="str">
        <f>IFERROR(IF('_energy_holiday'!C1990="Y",'_energy_holiday'!D1990, ""), "")</f>
        <v/>
      </c>
      <c r="F1990" s="85" t="str">
        <f>IF('_energy_holiday'!C1990="N",'_energy_holiday'!D1990, " ")</f>
        <v> </v>
      </c>
    </row>
    <row r="1991">
      <c r="A1991" s="31">
        <v>15.3</v>
      </c>
      <c r="B1991" s="27" t="str">
        <f>IF('_energy_holiday'!B1991="Y",'_energy_holiday'!D1991,"")</f>
        <v/>
      </c>
      <c r="C1991" s="30" t="str">
        <f>IF('_energy_holiday'!B1991="N",'_energy_holiday'!D1991, "")</f>
        <v/>
      </c>
      <c r="D1991" s="31">
        <v>15.3</v>
      </c>
      <c r="E1991" s="35" t="str">
        <f>IFERROR(IF('_energy_holiday'!C1991="Y",'_energy_holiday'!D1991, ""), "")</f>
        <v/>
      </c>
      <c r="F1991" s="85" t="str">
        <f>IF('_energy_holiday'!C1991="N",'_energy_holiday'!D1991, " ")</f>
        <v> </v>
      </c>
    </row>
    <row r="1992">
      <c r="A1992" s="31">
        <v>16.4</v>
      </c>
      <c r="B1992" s="27">
        <f>IF('_energy_holiday'!B1992="Y",'_energy_holiday'!D1992,"")</f>
        <v>117394.455</v>
      </c>
      <c r="C1992" s="30" t="str">
        <f>IF('_energy_holiday'!B1992="N",'_energy_holiday'!D1992, "")</f>
        <v/>
      </c>
      <c r="D1992" s="31">
        <v>16.4</v>
      </c>
      <c r="E1992" s="35" t="str">
        <f>IFERROR(IF('_energy_holiday'!C1992="Y",'_energy_holiday'!D1992, ""), "")</f>
        <v/>
      </c>
      <c r="F1992" s="85">
        <f>IF('_energy_holiday'!C1992="N",'_energy_holiday'!D1992, " ")</f>
        <v>117394.455</v>
      </c>
    </row>
    <row r="1993">
      <c r="A1993" s="31">
        <v>15.2</v>
      </c>
      <c r="B1993" s="27">
        <f>IF('_energy_holiday'!B1993="Y",'_energy_holiday'!D1993,"")</f>
        <v>107553.005</v>
      </c>
      <c r="C1993" s="30" t="str">
        <f>IF('_energy_holiday'!B1993="N",'_energy_holiday'!D1993, "")</f>
        <v/>
      </c>
      <c r="D1993" s="31">
        <v>15.2</v>
      </c>
      <c r="E1993" s="35" t="str">
        <f>IFERROR(IF('_energy_holiday'!C1993="Y",'_energy_holiday'!D1993, ""), "")</f>
        <v/>
      </c>
      <c r="F1993" s="85">
        <f>IF('_energy_holiday'!C1993="N",'_energy_holiday'!D1993, " ")</f>
        <v>107553.005</v>
      </c>
    </row>
    <row r="1994">
      <c r="A1994" s="31">
        <v>18.4</v>
      </c>
      <c r="B1994" s="27">
        <f>IF('_energy_holiday'!B1994="Y",'_energy_holiday'!D1994,"")</f>
        <v>121221.455</v>
      </c>
      <c r="C1994" s="30" t="str">
        <f>IF('_energy_holiday'!B1994="N",'_energy_holiday'!D1994, "")</f>
        <v/>
      </c>
      <c r="D1994" s="31">
        <v>18.4</v>
      </c>
      <c r="E1994" s="35" t="str">
        <f>IFERROR(IF('_energy_holiday'!C1994="Y",'_energy_holiday'!D1994, ""), "")</f>
        <v/>
      </c>
      <c r="F1994" s="85">
        <f>IF('_energy_holiday'!C1994="N",'_energy_holiday'!D1994, " ")</f>
        <v>121221.455</v>
      </c>
    </row>
    <row r="1995">
      <c r="A1995" s="31">
        <v>17.9</v>
      </c>
      <c r="B1995" s="27">
        <f>IF('_energy_holiday'!B1995="Y",'_energy_holiday'!D1995,"")</f>
        <v>124473.67</v>
      </c>
      <c r="C1995" s="30" t="str">
        <f>IF('_energy_holiday'!B1995="N",'_energy_holiday'!D1995, "")</f>
        <v/>
      </c>
      <c r="D1995" s="31">
        <v>17.9</v>
      </c>
      <c r="E1995" s="35" t="str">
        <f>IFERROR(IF('_energy_holiday'!C1995="Y",'_energy_holiday'!D1995, ""), "")</f>
        <v/>
      </c>
      <c r="F1995" s="85">
        <f>IF('_energy_holiday'!C1995="N",'_energy_holiday'!D1995, " ")</f>
        <v>124473.67</v>
      </c>
    </row>
    <row r="1996">
      <c r="A1996" s="31">
        <v>14.6</v>
      </c>
      <c r="B1996" s="27">
        <f>IF('_energy_holiday'!B1996="Y",'_energy_holiday'!D1996,"")</f>
        <v>133969.69</v>
      </c>
      <c r="C1996" s="30" t="str">
        <f>IF('_energy_holiday'!B1996="N",'_energy_holiday'!D1996, "")</f>
        <v/>
      </c>
      <c r="D1996" s="31">
        <v>14.6</v>
      </c>
      <c r="E1996" s="35" t="str">
        <f>IFERROR(IF('_energy_holiday'!C1996="Y",'_energy_holiday'!D1996, ""), "")</f>
        <v/>
      </c>
      <c r="F1996" s="85">
        <f>IF('_energy_holiday'!C1996="N",'_energy_holiday'!D1996, " ")</f>
        <v>133969.69</v>
      </c>
    </row>
    <row r="1997">
      <c r="A1997" s="31">
        <v>16.9</v>
      </c>
      <c r="B1997" s="27">
        <f>IF('_energy_holiday'!B1997="Y",'_energy_holiday'!D1997,"")</f>
        <v>130437.325</v>
      </c>
      <c r="C1997" s="30" t="str">
        <f>IF('_energy_holiday'!B1997="N",'_energy_holiday'!D1997, "")</f>
        <v/>
      </c>
      <c r="D1997" s="31">
        <v>16.9</v>
      </c>
      <c r="E1997" s="35" t="str">
        <f>IFERROR(IF('_energy_holiday'!C1997="Y",'_energy_holiday'!D1997, ""), "")</f>
        <v/>
      </c>
      <c r="F1997" s="85">
        <f>IF('_energy_holiday'!C1997="N",'_energy_holiday'!D1997, " ")</f>
        <v>130437.325</v>
      </c>
    </row>
    <row r="1998">
      <c r="A1998" s="31">
        <v>17.8</v>
      </c>
      <c r="B1998" s="27">
        <f>IF('_energy_holiday'!B1998="Y",'_energy_holiday'!D1998,"")</f>
        <v>120149.435</v>
      </c>
      <c r="C1998" s="30" t="str">
        <f>IF('_energy_holiday'!B1998="N",'_energy_holiday'!D1998, "")</f>
        <v/>
      </c>
      <c r="D1998" s="31">
        <v>17.8</v>
      </c>
      <c r="E1998" s="35" t="str">
        <f>IFERROR(IF('_energy_holiday'!C1998="Y",'_energy_holiday'!D1998, ""), "")</f>
        <v/>
      </c>
      <c r="F1998" s="85">
        <f>IF('_energy_holiday'!C1998="N",'_energy_holiday'!D1998, " ")</f>
        <v>120149.435</v>
      </c>
    </row>
    <row r="1999">
      <c r="A1999" s="31">
        <v>16.9</v>
      </c>
      <c r="B1999" s="27">
        <f>IF('_energy_holiday'!B1999="Y",'_energy_holiday'!D1999,"")</f>
        <v>109644.695</v>
      </c>
      <c r="C1999" s="30" t="str">
        <f>IF('_energy_holiday'!B1999="N",'_energy_holiday'!D1999, "")</f>
        <v/>
      </c>
      <c r="D1999" s="31">
        <v>16.9</v>
      </c>
      <c r="E1999" s="35" t="str">
        <f>IFERROR(IF('_energy_holiday'!C1999="Y",'_energy_holiday'!D1999, ""), "")</f>
        <v/>
      </c>
      <c r="F1999" s="85">
        <f>IF('_energy_holiday'!C1999="N",'_energy_holiday'!D1999, " ")</f>
        <v>109644.695</v>
      </c>
    </row>
    <row r="2000">
      <c r="A2000" s="31">
        <v>12.0</v>
      </c>
      <c r="B2000" s="27">
        <f>IF('_energy_holiday'!B2000="Y",'_energy_holiday'!D2000,"")</f>
        <v>121528.375</v>
      </c>
      <c r="C2000" s="30" t="str">
        <f>IF('_energy_holiday'!B2000="N",'_energy_holiday'!D2000, "")</f>
        <v/>
      </c>
      <c r="D2000" s="31">
        <v>12.0</v>
      </c>
      <c r="E2000" s="35" t="str">
        <f>IFERROR(IF('_energy_holiday'!C2000="Y",'_energy_holiday'!D2000, ""), "")</f>
        <v/>
      </c>
      <c r="F2000" s="85">
        <f>IF('_energy_holiday'!C2000="N",'_energy_holiday'!D2000, " ")</f>
        <v>121528.375</v>
      </c>
    </row>
    <row r="2001">
      <c r="A2001" s="31">
        <v>13.0</v>
      </c>
      <c r="B2001" s="27">
        <f>IF('_energy_holiday'!B2001="Y",'_energy_holiday'!D2001,"")</f>
        <v>136373.435</v>
      </c>
      <c r="C2001" s="30" t="str">
        <f>IF('_energy_holiday'!B2001="N",'_energy_holiday'!D2001, "")</f>
        <v/>
      </c>
      <c r="D2001" s="31">
        <v>13.0</v>
      </c>
      <c r="E2001" s="35" t="str">
        <f>IFERROR(IF('_energy_holiday'!C2001="Y",'_energy_holiday'!D2001, ""), "")</f>
        <v/>
      </c>
      <c r="F2001" s="85">
        <f>IF('_energy_holiday'!C2001="N",'_energy_holiday'!D2001, " ")</f>
        <v>136373.435</v>
      </c>
    </row>
    <row r="2002">
      <c r="A2002" s="31">
        <v>14.4</v>
      </c>
      <c r="B2002" s="27">
        <f>IF('_energy_holiday'!B2002="Y",'_energy_holiday'!D2002,"")</f>
        <v>131904.745</v>
      </c>
      <c r="C2002" s="30" t="str">
        <f>IF('_energy_holiday'!B2002="N",'_energy_holiday'!D2002, "")</f>
        <v/>
      </c>
      <c r="D2002" s="31">
        <v>14.4</v>
      </c>
      <c r="E2002" s="35" t="str">
        <f>IFERROR(IF('_energy_holiday'!C2002="Y",'_energy_holiday'!D2002, ""), "")</f>
        <v/>
      </c>
      <c r="F2002" s="85">
        <f>IF('_energy_holiday'!C2002="N",'_energy_holiday'!D2002, " ")</f>
        <v>131904.745</v>
      </c>
    </row>
    <row r="2003">
      <c r="A2003" s="31">
        <v>14.9</v>
      </c>
      <c r="B2003" s="27">
        <f>IF('_energy_holiday'!B2003="Y",'_energy_holiday'!D2003,"")</f>
        <v>133100.905</v>
      </c>
      <c r="C2003" s="30" t="str">
        <f>IF('_energy_holiday'!B2003="N",'_energy_holiday'!D2003, "")</f>
        <v/>
      </c>
      <c r="D2003" s="31">
        <v>14.9</v>
      </c>
      <c r="E2003" s="35" t="str">
        <f>IFERROR(IF('_energy_holiday'!C2003="Y",'_energy_holiday'!D2003, ""), "")</f>
        <v/>
      </c>
      <c r="F2003" s="85">
        <f>IF('_energy_holiday'!C2003="N",'_energy_holiday'!D2003, " ")</f>
        <v>133100.905</v>
      </c>
    </row>
    <row r="2004">
      <c r="A2004" s="31">
        <v>15.9</v>
      </c>
      <c r="B2004" s="27">
        <f>IF('_energy_holiday'!B2004="Y",'_energy_holiday'!D2004,"")</f>
        <v>131466.24</v>
      </c>
      <c r="C2004" s="30" t="str">
        <f>IF('_energy_holiday'!B2004="N",'_energy_holiday'!D2004, "")</f>
        <v/>
      </c>
      <c r="D2004" s="31">
        <v>15.9</v>
      </c>
      <c r="E2004" s="35" t="str">
        <f>IFERROR(IF('_energy_holiday'!C2004="Y",'_energy_holiday'!D2004, ""), "")</f>
        <v/>
      </c>
      <c r="F2004" s="85">
        <f>IF('_energy_holiday'!C2004="N",'_energy_holiday'!D2004, " ")</f>
        <v>131466.24</v>
      </c>
    </row>
    <row r="2005">
      <c r="A2005" s="31">
        <v>13.8</v>
      </c>
      <c r="B2005" s="27" t="str">
        <f>IF('_energy_holiday'!B2005="Y",'_energy_holiday'!D2005,"")</f>
        <v/>
      </c>
      <c r="C2005" s="37">
        <f>IF('_energy_holiday'!B2005="N",'_energy_holiday'!D2005, "")</f>
        <v>136872.56</v>
      </c>
      <c r="D2005" s="31">
        <v>13.8</v>
      </c>
      <c r="E2005" s="35" t="str">
        <f>IFERROR(IF('_energy_holiday'!C2005="Y",'_energy_holiday'!D2005, ""), "")</f>
        <v/>
      </c>
      <c r="F2005" s="85">
        <f>IF('_energy_holiday'!C2005="N",'_energy_holiday'!D2005, " ")</f>
        <v>136872.56</v>
      </c>
    </row>
    <row r="2006">
      <c r="A2006" s="31">
        <v>13.1</v>
      </c>
      <c r="B2006" s="27" t="str">
        <f>IF('_energy_holiday'!B2006="Y",'_energy_holiday'!D2006,"")</f>
        <v/>
      </c>
      <c r="C2006" s="37">
        <f>IF('_energy_holiday'!B2006="N",'_energy_holiday'!D2006, "")</f>
        <v>126938.54</v>
      </c>
      <c r="D2006" s="31">
        <v>13.1</v>
      </c>
      <c r="E2006" s="35" t="str">
        <f>IFERROR(IF('_energy_holiday'!C2006="Y",'_energy_holiday'!D2006, ""), "")</f>
        <v/>
      </c>
      <c r="F2006" s="85">
        <f>IF('_energy_holiday'!C2006="N",'_energy_holiday'!D2006, " ")</f>
        <v>126938.54</v>
      </c>
    </row>
    <row r="2007">
      <c r="A2007" s="31">
        <v>12.5</v>
      </c>
      <c r="B2007" s="27" t="str">
        <f>IF('_energy_holiday'!B2007="Y",'_energy_holiday'!D2007,"")</f>
        <v/>
      </c>
      <c r="C2007" s="37">
        <f>IF('_energy_holiday'!B2007="N",'_energy_holiday'!D2007, "")</f>
        <v>125830.75</v>
      </c>
      <c r="D2007" s="31">
        <v>12.5</v>
      </c>
      <c r="E2007" s="35" t="str">
        <f>IFERROR(IF('_energy_holiday'!C2007="Y",'_energy_holiday'!D2007, ""), "")</f>
        <v/>
      </c>
      <c r="F2007" s="85">
        <f>IF('_energy_holiday'!C2007="N",'_energy_holiday'!D2007, " ")</f>
        <v>125830.75</v>
      </c>
    </row>
    <row r="2008">
      <c r="A2008" s="31">
        <v>15.4</v>
      </c>
      <c r="B2008" s="27" t="str">
        <f>IF('_energy_holiday'!B2008="Y",'_energy_holiday'!D2008,"")</f>
        <v/>
      </c>
      <c r="C2008" s="37">
        <f>IF('_energy_holiday'!B2008="N",'_energy_holiday'!D2008, "")</f>
        <v>141431.99</v>
      </c>
      <c r="D2008" s="31">
        <v>15.4</v>
      </c>
      <c r="E2008" s="35" t="str">
        <f>IFERROR(IF('_energy_holiday'!C2008="Y",'_energy_holiday'!D2008, ""), "")</f>
        <v/>
      </c>
      <c r="F2008" s="85">
        <f>IF('_energy_holiday'!C2008="N",'_energy_holiday'!D2008, " ")</f>
        <v>141431.99</v>
      </c>
    </row>
    <row r="2009">
      <c r="A2009" s="31">
        <v>15.2</v>
      </c>
      <c r="B2009" s="27" t="str">
        <f>IF('_energy_holiday'!B2009="Y",'_energy_holiday'!D2009,"")</f>
        <v/>
      </c>
      <c r="C2009" s="37">
        <f>IF('_energy_holiday'!B2009="N",'_energy_holiday'!D2009, "")</f>
        <v>137644.865</v>
      </c>
      <c r="D2009" s="31">
        <v>15.2</v>
      </c>
      <c r="E2009" s="35" t="str">
        <f>IFERROR(IF('_energy_holiday'!C2009="Y",'_energy_holiday'!D2009, ""), "")</f>
        <v/>
      </c>
      <c r="F2009" s="85">
        <f>IF('_energy_holiday'!C2009="N",'_energy_holiday'!D2009, " ")</f>
        <v>137644.865</v>
      </c>
    </row>
    <row r="2010">
      <c r="A2010" s="31">
        <v>17.4</v>
      </c>
      <c r="B2010" s="27" t="str">
        <f>IF('_energy_holiday'!B2010="Y",'_energy_holiday'!D2010,"")</f>
        <v/>
      </c>
      <c r="C2010" s="30" t="str">
        <f>IF('_energy_holiday'!B2010="N",'_energy_holiday'!D2010, "")</f>
        <v/>
      </c>
      <c r="D2010" s="31">
        <v>17.4</v>
      </c>
      <c r="E2010" s="35" t="str">
        <f>IFERROR(IF('_energy_holiday'!C2010="Y",'_energy_holiday'!D2010, ""), "")</f>
        <v/>
      </c>
      <c r="F2010" s="85" t="str">
        <f>IF('_energy_holiday'!C2010="N",'_energy_holiday'!D2010, " ")</f>
        <v> </v>
      </c>
    </row>
    <row r="2011">
      <c r="A2011" s="31">
        <v>15.1</v>
      </c>
      <c r="B2011" s="27" t="str">
        <f>IF('_energy_holiday'!B2011="Y",'_energy_holiday'!D2011,"")</f>
        <v/>
      </c>
      <c r="C2011" s="30" t="str">
        <f>IF('_energy_holiday'!B2011="N",'_energy_holiday'!D2011, "")</f>
        <v/>
      </c>
      <c r="D2011" s="31">
        <v>15.1</v>
      </c>
      <c r="E2011" s="35" t="str">
        <f>IFERROR(IF('_energy_holiday'!C2011="Y",'_energy_holiday'!D2011, ""), "")</f>
        <v/>
      </c>
      <c r="F2011" s="85" t="str">
        <f>IF('_energy_holiday'!C2011="N",'_energy_holiday'!D2011, " ")</f>
        <v> </v>
      </c>
    </row>
    <row r="2012">
      <c r="A2012" s="31">
        <v>10.3</v>
      </c>
      <c r="B2012" s="27" t="str">
        <f>IF('_energy_holiday'!B2012="Y",'_energy_holiday'!D2012,"")</f>
        <v/>
      </c>
      <c r="C2012" s="30" t="str">
        <f>IF('_energy_holiday'!B2012="N",'_energy_holiday'!D2012, "")</f>
        <v/>
      </c>
      <c r="D2012" s="31">
        <v>10.3</v>
      </c>
      <c r="E2012" s="35" t="str">
        <f>IFERROR(IF('_energy_holiday'!C2012="Y",'_energy_holiday'!D2012, ""), "")</f>
        <v/>
      </c>
      <c r="F2012" s="85" t="str">
        <f>IF('_energy_holiday'!C2012="N",'_energy_holiday'!D2012, " ")</f>
        <v> </v>
      </c>
    </row>
    <row r="2013">
      <c r="A2013" s="31">
        <v>14.5</v>
      </c>
      <c r="B2013" s="27" t="str">
        <f>IF('_energy_holiday'!B2013="Y",'_energy_holiday'!D2013,"")</f>
        <v/>
      </c>
      <c r="C2013" s="30" t="str">
        <f>IF('_energy_holiday'!B2013="N",'_energy_holiday'!D2013, "")</f>
        <v/>
      </c>
      <c r="D2013" s="31">
        <v>14.5</v>
      </c>
      <c r="E2013" s="35" t="str">
        <f>IFERROR(IF('_energy_holiday'!C2013="Y",'_energy_holiday'!D2013, ""), "")</f>
        <v/>
      </c>
      <c r="F2013" s="85" t="str">
        <f>IF('_energy_holiday'!C2013="N",'_energy_holiday'!D2013, " ")</f>
        <v> </v>
      </c>
    </row>
    <row r="2014">
      <c r="A2014" s="31">
        <v>12.5</v>
      </c>
      <c r="B2014" s="27" t="str">
        <f>IF('_energy_holiday'!B2014="Y",'_energy_holiday'!D2014,"")</f>
        <v/>
      </c>
      <c r="C2014" s="30" t="str">
        <f>IF('_energy_holiday'!B2014="N",'_energy_holiday'!D2014, "")</f>
        <v/>
      </c>
      <c r="D2014" s="31">
        <v>12.5</v>
      </c>
      <c r="E2014" s="35" t="str">
        <f>IFERROR(IF('_energy_holiday'!C2014="Y",'_energy_holiday'!D2014, ""), "")</f>
        <v/>
      </c>
      <c r="F2014" s="85" t="str">
        <f>IF('_energy_holiday'!C2014="N",'_energy_holiday'!D2014, " ")</f>
        <v> </v>
      </c>
    </row>
    <row r="2015">
      <c r="A2015" s="31">
        <v>13.1</v>
      </c>
      <c r="B2015" s="27" t="str">
        <f>IF('_energy_holiday'!B2015="Y",'_energy_holiday'!D2015,"")</f>
        <v/>
      </c>
      <c r="C2015" s="30" t="str">
        <f>IF('_energy_holiday'!B2015="N",'_energy_holiday'!D2015, "")</f>
        <v/>
      </c>
      <c r="D2015" s="31">
        <v>13.1</v>
      </c>
      <c r="E2015" s="35" t="str">
        <f>IFERROR(IF('_energy_holiday'!C2015="Y",'_energy_holiday'!D2015, ""), "")</f>
        <v/>
      </c>
      <c r="F2015" s="85" t="str">
        <f>IF('_energy_holiday'!C2015="N",'_energy_holiday'!D2015, " ")</f>
        <v> </v>
      </c>
    </row>
    <row r="2016">
      <c r="A2016" s="31">
        <v>11.8</v>
      </c>
      <c r="B2016" s="27" t="str">
        <f>IF('_energy_holiday'!B2016="Y",'_energy_holiday'!D2016,"")</f>
        <v/>
      </c>
      <c r="C2016" s="37">
        <f>IF('_energy_holiday'!B2016="N",'_energy_holiday'!D2016, "")</f>
        <v>140264.52</v>
      </c>
      <c r="D2016" s="31">
        <v>11.8</v>
      </c>
      <c r="E2016" s="35" t="str">
        <f>IFERROR(IF('_energy_holiday'!C2016="Y",'_energy_holiday'!D2016, ""), "")</f>
        <v/>
      </c>
      <c r="F2016" s="85">
        <f>IF('_energy_holiday'!C2016="N",'_energy_holiday'!D2016, " ")</f>
        <v>140264.52</v>
      </c>
    </row>
    <row r="2017">
      <c r="A2017" s="31">
        <v>15.7</v>
      </c>
      <c r="B2017" s="27" t="str">
        <f>IF('_energy_holiday'!B2017="Y",'_energy_holiday'!D2017,"")</f>
        <v/>
      </c>
      <c r="C2017" s="37">
        <f>IF('_energy_holiday'!B2017="N",'_energy_holiday'!D2017, "")</f>
        <v>138627.11</v>
      </c>
      <c r="D2017" s="31">
        <v>15.7</v>
      </c>
      <c r="E2017" s="35" t="str">
        <f>IFERROR(IF('_energy_holiday'!C2017="Y",'_energy_holiday'!D2017, ""), "")</f>
        <v/>
      </c>
      <c r="F2017" s="85">
        <f>IF('_energy_holiday'!C2017="N",'_energy_holiday'!D2017, " ")</f>
        <v>138627.11</v>
      </c>
    </row>
    <row r="2018">
      <c r="A2018" s="31">
        <v>17.2</v>
      </c>
      <c r="B2018" s="27" t="str">
        <f>IF('_energy_holiday'!B2018="Y",'_energy_holiday'!D2018,"")</f>
        <v/>
      </c>
      <c r="C2018" s="37">
        <f>IF('_energy_holiday'!B2018="N",'_energy_holiday'!D2018, "")</f>
        <v>135266.165</v>
      </c>
      <c r="D2018" s="31">
        <v>17.2</v>
      </c>
      <c r="E2018" s="35" t="str">
        <f>IFERROR(IF('_energy_holiday'!C2018="Y",'_energy_holiday'!D2018, ""), "")</f>
        <v/>
      </c>
      <c r="F2018" s="85">
        <f>IF('_energy_holiday'!C2018="N",'_energy_holiday'!D2018, " ")</f>
        <v>135266.165</v>
      </c>
    </row>
    <row r="2019">
      <c r="A2019" s="31">
        <v>16.9</v>
      </c>
      <c r="B2019" s="27" t="str">
        <f>IF('_energy_holiday'!B2019="Y",'_energy_holiday'!D2019,"")</f>
        <v/>
      </c>
      <c r="C2019" s="30" t="str">
        <f>IF('_energy_holiday'!B2019="N",'_energy_holiday'!D2019, "")</f>
        <v/>
      </c>
      <c r="D2019" s="31">
        <v>16.9</v>
      </c>
      <c r="E2019" s="35" t="str">
        <f>IFERROR(IF('_energy_holiday'!C2019="Y",'_energy_holiday'!D2019, ""), "")</f>
        <v/>
      </c>
      <c r="F2019" s="85" t="str">
        <f>IF('_energy_holiday'!C2019="N",'_energy_holiday'!D2019, " ")</f>
        <v> </v>
      </c>
    </row>
    <row r="2020">
      <c r="A2020" s="31">
        <v>11.4</v>
      </c>
      <c r="B2020" s="27" t="str">
        <f>IF('_energy_holiday'!B2020="Y",'_energy_holiday'!D2020,"")</f>
        <v/>
      </c>
      <c r="C2020" s="30" t="str">
        <f>IF('_energy_holiday'!B2020="N",'_energy_holiday'!D2020, "")</f>
        <v/>
      </c>
      <c r="D2020" s="31">
        <v>11.4</v>
      </c>
      <c r="E2020" s="35" t="str">
        <f>IFERROR(IF('_energy_holiday'!C2020="Y",'_energy_holiday'!D2020, ""), "")</f>
        <v/>
      </c>
      <c r="F2020" s="85" t="str">
        <f>IF('_energy_holiday'!C2020="N",'_energy_holiday'!D2020, " ")</f>
        <v> </v>
      </c>
    </row>
    <row r="2021">
      <c r="A2021" s="31">
        <v>14.2</v>
      </c>
      <c r="B2021" s="27" t="str">
        <f>IF('_energy_holiday'!B2021="Y",'_energy_holiday'!D2021,"")</f>
        <v/>
      </c>
      <c r="C2021" s="30" t="str">
        <f>IF('_energy_holiday'!B2021="N",'_energy_holiday'!D2021, "")</f>
        <v/>
      </c>
      <c r="D2021" s="31">
        <v>14.2</v>
      </c>
      <c r="E2021" s="35" t="str">
        <f>IFERROR(IF('_energy_holiday'!C2021="Y",'_energy_holiday'!D2021, ""), "")</f>
        <v/>
      </c>
      <c r="F2021" s="85" t="str">
        <f>IF('_energy_holiday'!C2021="N",'_energy_holiday'!D2021, " ")</f>
        <v> </v>
      </c>
    </row>
    <row r="2022">
      <c r="A2022" s="31">
        <v>15.1</v>
      </c>
      <c r="B2022" s="27" t="str">
        <f>IF('_energy_holiday'!B2022="Y",'_energy_holiday'!D2022,"")</f>
        <v/>
      </c>
      <c r="C2022" s="37">
        <f>IF('_energy_holiday'!B2022="N",'_energy_holiday'!D2022, "")</f>
        <v>130119.41</v>
      </c>
      <c r="D2022" s="31">
        <v>15.1</v>
      </c>
      <c r="E2022" s="35" t="str">
        <f>IFERROR(IF('_energy_holiday'!C2022="Y",'_energy_holiday'!D2022, ""), "")</f>
        <v/>
      </c>
      <c r="F2022" s="85">
        <f>IF('_energy_holiday'!C2022="N",'_energy_holiday'!D2022, " ")</f>
        <v>130119.41</v>
      </c>
    </row>
    <row r="2023">
      <c r="A2023" s="31">
        <v>14.2</v>
      </c>
      <c r="B2023" s="27">
        <f>IF('_energy_holiday'!B2023="Y",'_energy_holiday'!D2023,"")</f>
        <v>133668.935</v>
      </c>
      <c r="C2023" s="30" t="str">
        <f>IF('_energy_holiday'!B2023="N",'_energy_holiday'!D2023, "")</f>
        <v/>
      </c>
      <c r="D2023" s="31">
        <v>14.2</v>
      </c>
      <c r="E2023" s="35" t="str">
        <f>IFERROR(IF('_energy_holiday'!C2023="Y",'_energy_holiday'!D2023, ""), "")</f>
        <v/>
      </c>
      <c r="F2023" s="85">
        <f>IF('_energy_holiday'!C2023="N",'_energy_holiday'!D2023, " ")</f>
        <v>133668.935</v>
      </c>
    </row>
    <row r="2024">
      <c r="A2024" s="31">
        <v>14.7</v>
      </c>
      <c r="B2024" s="27">
        <f>IF('_energy_holiday'!B2024="Y",'_energy_holiday'!D2024,"")</f>
        <v>135296.8</v>
      </c>
      <c r="C2024" s="30" t="str">
        <f>IF('_energy_holiday'!B2024="N",'_energy_holiday'!D2024, "")</f>
        <v/>
      </c>
      <c r="D2024" s="31">
        <v>14.7</v>
      </c>
      <c r="E2024" s="35" t="str">
        <f>IFERROR(IF('_energy_holiday'!C2024="Y",'_energy_holiday'!D2024, ""), "")</f>
        <v/>
      </c>
      <c r="F2024" s="85">
        <f>IF('_energy_holiday'!C2024="N",'_energy_holiday'!D2024, " ")</f>
        <v>135296.8</v>
      </c>
    </row>
    <row r="2025">
      <c r="A2025" s="31">
        <v>11.5</v>
      </c>
      <c r="B2025" s="27">
        <f>IF('_energy_holiday'!B2025="Y",'_energy_holiday'!D2025,"")</f>
        <v>143158.89</v>
      </c>
      <c r="C2025" s="30" t="str">
        <f>IF('_energy_holiday'!B2025="N",'_energy_holiday'!D2025, "")</f>
        <v/>
      </c>
      <c r="D2025" s="31">
        <v>11.5</v>
      </c>
      <c r="E2025" s="35" t="str">
        <f>IFERROR(IF('_energy_holiday'!C2025="Y",'_energy_holiday'!D2025, ""), "")</f>
        <v/>
      </c>
      <c r="F2025" s="85">
        <f>IF('_energy_holiday'!C2025="N",'_energy_holiday'!D2025, " ")</f>
        <v>143158.89</v>
      </c>
    </row>
    <row r="2026">
      <c r="A2026" s="31">
        <v>12.8</v>
      </c>
      <c r="B2026" s="27">
        <f>IF('_energy_holiday'!B2026="Y",'_energy_holiday'!D2026,"")</f>
        <v>143109.355</v>
      </c>
      <c r="C2026" s="30" t="str">
        <f>IF('_energy_holiday'!B2026="N",'_energy_holiday'!D2026, "")</f>
        <v/>
      </c>
      <c r="D2026" s="31">
        <v>12.8</v>
      </c>
      <c r="E2026" s="35" t="str">
        <f>IFERROR(IF('_energy_holiday'!C2026="Y",'_energy_holiday'!D2026, ""), "")</f>
        <v/>
      </c>
      <c r="F2026" s="85">
        <f>IF('_energy_holiday'!C2026="N",'_energy_holiday'!D2026, " ")</f>
        <v>143109.355</v>
      </c>
    </row>
    <row r="2027">
      <c r="A2027" s="31">
        <v>12.5</v>
      </c>
      <c r="B2027" s="27">
        <f>IF('_energy_holiday'!B2027="Y",'_energy_holiday'!D2027,"")</f>
        <v>125303.885</v>
      </c>
      <c r="C2027" s="30" t="str">
        <f>IF('_energy_holiday'!B2027="N",'_energy_holiday'!D2027, "")</f>
        <v/>
      </c>
      <c r="D2027" s="31">
        <v>12.5</v>
      </c>
      <c r="E2027" s="35" t="str">
        <f>IFERROR(IF('_energy_holiday'!C2027="Y",'_energy_holiday'!D2027, ""), "")</f>
        <v/>
      </c>
      <c r="F2027" s="85">
        <f>IF('_energy_holiday'!C2027="N",'_energy_holiday'!D2027, " ")</f>
        <v>125303.885</v>
      </c>
    </row>
    <row r="2028">
      <c r="A2028" s="31">
        <v>15.3</v>
      </c>
      <c r="B2028" s="27">
        <f>IF('_energy_holiday'!B2028="Y",'_energy_holiday'!D2028,"")</f>
        <v>114065.32</v>
      </c>
      <c r="C2028" s="30" t="str">
        <f>IF('_energy_holiday'!B2028="N",'_energy_holiday'!D2028, "")</f>
        <v/>
      </c>
      <c r="D2028" s="31">
        <v>15.3</v>
      </c>
      <c r="E2028" s="35" t="str">
        <f>IFERROR(IF('_energy_holiday'!C2028="Y",'_energy_holiday'!D2028, ""), "")</f>
        <v/>
      </c>
      <c r="F2028" s="85">
        <f>IF('_energy_holiday'!C2028="N",'_energy_holiday'!D2028, " ")</f>
        <v>114065.32</v>
      </c>
    </row>
    <row r="2029">
      <c r="A2029" s="31">
        <v>13.8</v>
      </c>
      <c r="B2029" s="27">
        <f>IF('_energy_holiday'!B2029="Y",'_energy_holiday'!D2029,"")</f>
        <v>132894.41</v>
      </c>
      <c r="C2029" s="30" t="str">
        <f>IF('_energy_holiday'!B2029="N",'_energy_holiday'!D2029, "")</f>
        <v/>
      </c>
      <c r="D2029" s="31">
        <v>13.8</v>
      </c>
      <c r="E2029" s="35" t="str">
        <f>IFERROR(IF('_energy_holiday'!C2029="Y",'_energy_holiday'!D2029, ""), "")</f>
        <v/>
      </c>
      <c r="F2029" s="85">
        <f>IF('_energy_holiday'!C2029="N",'_energy_holiday'!D2029, " ")</f>
        <v>132894.41</v>
      </c>
    </row>
    <row r="2030">
      <c r="A2030" s="31">
        <v>12.9</v>
      </c>
      <c r="B2030" s="27">
        <f>IF('_energy_holiday'!B2030="Y",'_energy_holiday'!D2030,"")</f>
        <v>140086.105</v>
      </c>
      <c r="C2030" s="30" t="str">
        <f>IF('_energy_holiday'!B2030="N",'_energy_holiday'!D2030, "")</f>
        <v/>
      </c>
      <c r="D2030" s="31">
        <v>12.9</v>
      </c>
      <c r="E2030" s="35" t="str">
        <f>IFERROR(IF('_energy_holiday'!C2030="Y",'_energy_holiday'!D2030, ""), "")</f>
        <v/>
      </c>
      <c r="F2030" s="85">
        <f>IF('_energy_holiday'!C2030="N",'_energy_holiday'!D2030, " ")</f>
        <v>140086.105</v>
      </c>
    </row>
    <row r="2031">
      <c r="A2031" s="31">
        <v>13.3</v>
      </c>
      <c r="B2031" s="27">
        <f>IF('_energy_holiday'!B2031="Y",'_energy_holiday'!D2031,"")</f>
        <v>138666.105</v>
      </c>
      <c r="C2031" s="30" t="str">
        <f>IF('_energy_holiday'!B2031="N",'_energy_holiday'!D2031, "")</f>
        <v/>
      </c>
      <c r="D2031" s="31">
        <v>13.3</v>
      </c>
      <c r="E2031" s="35" t="str">
        <f>IFERROR(IF('_energy_holiday'!C2031="Y",'_energy_holiday'!D2031, ""), "")</f>
        <v/>
      </c>
      <c r="F2031" s="85">
        <f>IF('_energy_holiday'!C2031="N",'_energy_holiday'!D2031, " ")</f>
        <v>138666.105</v>
      </c>
    </row>
    <row r="2032">
      <c r="A2032" s="31">
        <v>12.0</v>
      </c>
      <c r="B2032" s="27">
        <f>IF('_energy_holiday'!B2032="Y",'_energy_holiday'!D2032,"")</f>
        <v>142476.365</v>
      </c>
      <c r="C2032" s="30" t="str">
        <f>IF('_energy_holiday'!B2032="N",'_energy_holiday'!D2032, "")</f>
        <v/>
      </c>
      <c r="D2032" s="31">
        <v>12.0</v>
      </c>
      <c r="E2032" s="35" t="str">
        <f>IFERROR(IF('_energy_holiday'!C2032="Y",'_energy_holiday'!D2032, ""), "")</f>
        <v/>
      </c>
      <c r="F2032" s="85">
        <f>IF('_energy_holiday'!C2032="N",'_energy_holiday'!D2032, " ")</f>
        <v>142476.365</v>
      </c>
    </row>
    <row r="2033">
      <c r="A2033" s="31">
        <v>13.5</v>
      </c>
      <c r="B2033" s="27">
        <f>IF('_energy_holiday'!B2033="Y",'_energy_holiday'!D2033,"")</f>
        <v>133822.7</v>
      </c>
      <c r="C2033" s="30" t="str">
        <f>IF('_energy_holiday'!B2033="N",'_energy_holiday'!D2033, "")</f>
        <v/>
      </c>
      <c r="D2033" s="31">
        <v>13.5</v>
      </c>
      <c r="E2033" s="35" t="str">
        <f>IFERROR(IF('_energy_holiday'!C2033="Y",'_energy_holiday'!D2033, ""), "")</f>
        <v/>
      </c>
      <c r="F2033" s="85">
        <f>IF('_energy_holiday'!C2033="N",'_energy_holiday'!D2033, " ")</f>
        <v>133822.7</v>
      </c>
    </row>
    <row r="2034">
      <c r="A2034" s="31">
        <v>12.2</v>
      </c>
      <c r="B2034" s="27">
        <f>IF('_energy_holiday'!B2034="Y",'_energy_holiday'!D2034,"")</f>
        <v>128417.22</v>
      </c>
      <c r="C2034" s="30" t="str">
        <f>IF('_energy_holiday'!B2034="N",'_energy_holiday'!D2034, "")</f>
        <v/>
      </c>
      <c r="D2034" s="31">
        <v>12.2</v>
      </c>
      <c r="E2034" s="35" t="str">
        <f>IFERROR(IF('_energy_holiday'!C2034="Y",'_energy_holiday'!D2034, ""), "")</f>
        <v/>
      </c>
      <c r="F2034" s="85">
        <f>IF('_energy_holiday'!C2034="N",'_energy_holiday'!D2034, " ")</f>
        <v>128417.22</v>
      </c>
    </row>
    <row r="2035">
      <c r="A2035" s="31">
        <v>12.8</v>
      </c>
      <c r="B2035" s="27">
        <f>IF('_energy_holiday'!B2035="Y",'_energy_holiday'!D2035,"")</f>
        <v>123014.555</v>
      </c>
      <c r="C2035" s="30" t="str">
        <f>IF('_energy_holiday'!B2035="N",'_energy_holiday'!D2035, "")</f>
        <v/>
      </c>
      <c r="D2035" s="31">
        <v>12.8</v>
      </c>
      <c r="E2035" s="35" t="str">
        <f>IFERROR(IF('_energy_holiday'!C2035="Y",'_energy_holiday'!D2035, ""), "")</f>
        <v/>
      </c>
      <c r="F2035" s="85">
        <f>IF('_energy_holiday'!C2035="N",'_energy_holiday'!D2035, " ")</f>
        <v>123014.555</v>
      </c>
    </row>
    <row r="2036">
      <c r="A2036" s="31">
        <v>13.5</v>
      </c>
      <c r="B2036" s="27">
        <f>IF('_energy_holiday'!B2036="Y",'_energy_holiday'!D2036,"")</f>
        <v>132571.33</v>
      </c>
      <c r="C2036" s="30" t="str">
        <f>IF('_energy_holiday'!B2036="N",'_energy_holiday'!D2036, "")</f>
        <v/>
      </c>
      <c r="D2036" s="31">
        <v>13.5</v>
      </c>
      <c r="E2036" s="35" t="str">
        <f>IFERROR(IF('_energy_holiday'!C2036="Y",'_energy_holiday'!D2036, ""), "")</f>
        <v/>
      </c>
      <c r="F2036" s="85">
        <f>IF('_energy_holiday'!C2036="N",'_energy_holiday'!D2036, " ")</f>
        <v>132571.33</v>
      </c>
    </row>
    <row r="2037">
      <c r="A2037" s="31">
        <v>15.6</v>
      </c>
      <c r="B2037" s="27">
        <f>IF('_energy_holiday'!B2037="Y",'_energy_holiday'!D2037,"")</f>
        <v>132720.395</v>
      </c>
      <c r="C2037" s="30" t="str">
        <f>IF('_energy_holiday'!B2037="N",'_energy_holiday'!D2037, "")</f>
        <v/>
      </c>
      <c r="D2037" s="31">
        <v>15.6</v>
      </c>
      <c r="E2037" s="35" t="str">
        <f>IFERROR(IF('_energy_holiday'!C2037="Y",'_energy_holiday'!D2037, ""), "")</f>
        <v/>
      </c>
      <c r="F2037" s="85">
        <f>IF('_energy_holiday'!C2037="N",'_energy_holiday'!D2037, " ")</f>
        <v>132720.395</v>
      </c>
    </row>
    <row r="2038">
      <c r="A2038" s="31">
        <v>16.3</v>
      </c>
      <c r="B2038" s="27">
        <f>IF('_energy_holiday'!B2038="Y",'_energy_holiday'!D2038,"")</f>
        <v>130547.735</v>
      </c>
      <c r="C2038" s="30" t="str">
        <f>IF('_energy_holiday'!B2038="N",'_energy_holiday'!D2038, "")</f>
        <v/>
      </c>
      <c r="D2038" s="31">
        <v>16.3</v>
      </c>
      <c r="E2038" s="35" t="str">
        <f>IFERROR(IF('_energy_holiday'!C2038="Y",'_energy_holiday'!D2038, ""), "")</f>
        <v/>
      </c>
      <c r="F2038" s="85">
        <f>IF('_energy_holiday'!C2038="N",'_energy_holiday'!D2038, " ")</f>
        <v>130547.735</v>
      </c>
    </row>
    <row r="2039">
      <c r="A2039" s="31">
        <v>14.2</v>
      </c>
      <c r="B2039" s="27">
        <f>IF('_energy_holiday'!B2039="Y",'_energy_holiday'!D2039,"")</f>
        <v>132583.64</v>
      </c>
      <c r="C2039" s="30" t="str">
        <f>IF('_energy_holiday'!B2039="N",'_energy_holiday'!D2039, "")</f>
        <v/>
      </c>
      <c r="D2039" s="31">
        <v>14.2</v>
      </c>
      <c r="E2039" s="35" t="str">
        <f>IFERROR(IF('_energy_holiday'!C2039="Y",'_energy_holiday'!D2039, ""), "")</f>
        <v/>
      </c>
      <c r="F2039" s="85">
        <f>IF('_energy_holiday'!C2039="N",'_energy_holiday'!D2039, " ")</f>
        <v>132583.64</v>
      </c>
    </row>
    <row r="2040">
      <c r="A2040" s="31">
        <v>17.1</v>
      </c>
      <c r="B2040" s="27">
        <f>IF('_energy_holiday'!B2040="Y",'_energy_holiday'!D2040,"")</f>
        <v>132105.75</v>
      </c>
      <c r="C2040" s="30" t="str">
        <f>IF('_energy_holiday'!B2040="N",'_energy_holiday'!D2040, "")</f>
        <v/>
      </c>
      <c r="D2040" s="31">
        <v>17.1</v>
      </c>
      <c r="E2040" s="35" t="str">
        <f>IFERROR(IF('_energy_holiday'!C2040="Y",'_energy_holiday'!D2040, ""), "")</f>
        <v/>
      </c>
      <c r="F2040" s="85">
        <f>IF('_energy_holiday'!C2040="N",'_energy_holiday'!D2040, " ")</f>
        <v>132105.75</v>
      </c>
    </row>
    <row r="2041">
      <c r="A2041" s="31">
        <v>16.4</v>
      </c>
      <c r="B2041" s="27" t="str">
        <f>IF('_energy_holiday'!B2041="Y",'_energy_holiday'!D2041,"")</f>
        <v/>
      </c>
      <c r="C2041" s="30" t="str">
        <f>IF('_energy_holiday'!B2041="N",'_energy_holiday'!D2041, "")</f>
        <v/>
      </c>
      <c r="D2041" s="31">
        <v>16.4</v>
      </c>
      <c r="E2041" s="35" t="str">
        <f>IFERROR(IF('_energy_holiday'!C2041="Y",'_energy_holiday'!D2041, ""), "")</f>
        <v/>
      </c>
      <c r="F2041" s="85" t="str">
        <f>IF('_energy_holiday'!C2041="N",'_energy_holiday'!D2041, " ")</f>
        <v> </v>
      </c>
    </row>
    <row r="2042">
      <c r="A2042" s="31">
        <v>18.2</v>
      </c>
      <c r="B2042" s="27" t="str">
        <f>IF('_energy_holiday'!B2042="Y",'_energy_holiday'!D2042,"")</f>
        <v/>
      </c>
      <c r="C2042" s="30" t="str">
        <f>IF('_energy_holiday'!B2042="N",'_energy_holiday'!D2042, "")</f>
        <v/>
      </c>
      <c r="D2042" s="31">
        <v>18.2</v>
      </c>
      <c r="E2042" s="35" t="str">
        <f>IFERROR(IF('_energy_holiday'!C2042="Y",'_energy_holiday'!D2042, ""), "")</f>
        <v/>
      </c>
      <c r="F2042" s="85" t="str">
        <f>IF('_energy_holiday'!C2042="N",'_energy_holiday'!D2042, " ")</f>
        <v> </v>
      </c>
    </row>
    <row r="2043">
      <c r="A2043" s="31">
        <v>16.0</v>
      </c>
      <c r="B2043" s="27" t="str">
        <f>IF('_energy_holiday'!B2043="Y",'_energy_holiday'!D2043,"")</f>
        <v/>
      </c>
      <c r="C2043" s="30" t="str">
        <f>IF('_energy_holiday'!B2043="N",'_energy_holiday'!D2043, "")</f>
        <v/>
      </c>
      <c r="D2043" s="31">
        <v>16.0</v>
      </c>
      <c r="E2043" s="35" t="str">
        <f>IFERROR(IF('_energy_holiday'!C2043="Y",'_energy_holiday'!D2043, ""), "")</f>
        <v/>
      </c>
      <c r="F2043" s="85" t="str">
        <f>IF('_energy_holiday'!C2043="N",'_energy_holiday'!D2043, " ")</f>
        <v> </v>
      </c>
    </row>
    <row r="2044">
      <c r="A2044" s="31">
        <v>10.5</v>
      </c>
      <c r="B2044" s="27" t="str">
        <f>IF('_energy_holiday'!B2044="Y",'_energy_holiday'!D2044,"")</f>
        <v/>
      </c>
      <c r="C2044" s="30" t="str">
        <f>IF('_energy_holiday'!B2044="N",'_energy_holiday'!D2044, "")</f>
        <v/>
      </c>
      <c r="D2044" s="31">
        <v>10.5</v>
      </c>
      <c r="E2044" s="35" t="str">
        <f>IFERROR(IF('_energy_holiday'!C2044="Y",'_energy_holiday'!D2044, ""), "")</f>
        <v/>
      </c>
      <c r="F2044" s="85" t="str">
        <f>IF('_energy_holiday'!C2044="N",'_energy_holiday'!D2044, " ")</f>
        <v> </v>
      </c>
    </row>
    <row r="2045">
      <c r="A2045" s="31">
        <v>11.3</v>
      </c>
      <c r="B2045" s="27" t="str">
        <f>IF('_energy_holiday'!B2045="Y",'_energy_holiday'!D2045,"")</f>
        <v/>
      </c>
      <c r="C2045" s="30" t="str">
        <f>IF('_energy_holiday'!B2045="N",'_energy_holiday'!D2045, "")</f>
        <v/>
      </c>
      <c r="D2045" s="31">
        <v>11.3</v>
      </c>
      <c r="E2045" s="35" t="str">
        <f>IFERROR(IF('_energy_holiday'!C2045="Y",'_energy_holiday'!D2045, ""), "")</f>
        <v/>
      </c>
      <c r="F2045" s="85" t="str">
        <f>IF('_energy_holiday'!C2045="N",'_energy_holiday'!D2045, " ")</f>
        <v> </v>
      </c>
    </row>
    <row r="2046">
      <c r="A2046" s="31">
        <v>12.8</v>
      </c>
      <c r="B2046" s="27" t="str">
        <f>IF('_energy_holiday'!B2046="Y",'_energy_holiday'!D2046,"")</f>
        <v/>
      </c>
      <c r="C2046" s="30" t="str">
        <f>IF('_energy_holiday'!B2046="N",'_energy_holiday'!D2046, "")</f>
        <v/>
      </c>
      <c r="D2046" s="31">
        <v>12.8</v>
      </c>
      <c r="E2046" s="35" t="str">
        <f>IFERROR(IF('_energy_holiday'!C2046="Y",'_energy_holiday'!D2046, ""), "")</f>
        <v/>
      </c>
      <c r="F2046" s="85" t="str">
        <f>IF('_energy_holiday'!C2046="N",'_energy_holiday'!D2046, " ")</f>
        <v> </v>
      </c>
    </row>
    <row r="2047">
      <c r="A2047" s="31">
        <v>12.7</v>
      </c>
      <c r="B2047" s="27" t="str">
        <f>IF('_energy_holiday'!B2047="Y",'_energy_holiday'!D2047,"")</f>
        <v/>
      </c>
      <c r="C2047" s="30" t="str">
        <f>IF('_energy_holiday'!B2047="N",'_energy_holiday'!D2047, "")</f>
        <v/>
      </c>
      <c r="D2047" s="31">
        <v>12.7</v>
      </c>
      <c r="E2047" s="35" t="str">
        <f>IFERROR(IF('_energy_holiday'!C2047="Y",'_energy_holiday'!D2047, ""), "")</f>
        <v/>
      </c>
      <c r="F2047" s="85" t="str">
        <f>IF('_energy_holiday'!C2047="N",'_energy_holiday'!D2047, " ")</f>
        <v> </v>
      </c>
    </row>
    <row r="2048">
      <c r="A2048" s="31">
        <v>14.9</v>
      </c>
      <c r="B2048" s="27" t="str">
        <f>IF('_energy_holiday'!B2048="Y",'_energy_holiday'!D2048,"")</f>
        <v/>
      </c>
      <c r="C2048" s="37">
        <f>IF('_energy_holiday'!B2048="N",'_energy_holiday'!D2048, "")</f>
        <v>121119.265</v>
      </c>
      <c r="D2048" s="31">
        <v>14.9</v>
      </c>
      <c r="E2048" s="35" t="str">
        <f>IFERROR(IF('_energy_holiday'!C2048="Y",'_energy_holiday'!D2048, ""), "")</f>
        <v/>
      </c>
      <c r="F2048" s="85">
        <f>IF('_energy_holiday'!C2048="N",'_energy_holiday'!D2048, " ")</f>
        <v>121119.265</v>
      </c>
    </row>
    <row r="2049">
      <c r="A2049" s="31">
        <v>15.8</v>
      </c>
      <c r="B2049" s="27" t="str">
        <f>IF('_energy_holiday'!B2049="Y",'_energy_holiday'!D2049,"")</f>
        <v/>
      </c>
      <c r="C2049" s="37">
        <f>IF('_energy_holiday'!B2049="N",'_energy_holiday'!D2049, "")</f>
        <v>111165.955</v>
      </c>
      <c r="D2049" s="31">
        <v>15.8</v>
      </c>
      <c r="E2049" s="35" t="str">
        <f>IFERROR(IF('_energy_holiday'!C2049="Y",'_energy_holiday'!D2049, ""), "")</f>
        <v/>
      </c>
      <c r="F2049" s="85">
        <f>IF('_energy_holiday'!C2049="N",'_energy_holiday'!D2049, " ")</f>
        <v>111165.955</v>
      </c>
    </row>
    <row r="2050">
      <c r="A2050" s="31">
        <v>14.8</v>
      </c>
      <c r="B2050" s="27" t="str">
        <f>IF('_energy_holiday'!B2050="Y",'_energy_holiday'!D2050,"")</f>
        <v/>
      </c>
      <c r="C2050" s="30" t="str">
        <f>IF('_energy_holiday'!B2050="N",'_energy_holiday'!D2050, "")</f>
        <v/>
      </c>
      <c r="D2050" s="31">
        <v>14.8</v>
      </c>
      <c r="E2050" s="35" t="str">
        <f>IFERROR(IF('_energy_holiday'!C2050="Y",'_energy_holiday'!D2050, ""), "")</f>
        <v/>
      </c>
      <c r="F2050" s="85" t="str">
        <f>IF('_energy_holiday'!C2050="N",'_energy_holiday'!D2050, " ")</f>
        <v> </v>
      </c>
    </row>
    <row r="2051">
      <c r="A2051" s="31">
        <v>15.8</v>
      </c>
      <c r="B2051" s="27" t="str">
        <f>IF('_energy_holiday'!B2051="Y",'_energy_holiday'!D2051,"")</f>
        <v/>
      </c>
      <c r="C2051" s="30" t="str">
        <f>IF('_energy_holiday'!B2051="N",'_energy_holiday'!D2051, "")</f>
        <v/>
      </c>
      <c r="D2051" s="31">
        <v>15.8</v>
      </c>
      <c r="E2051" s="35" t="str">
        <f>IFERROR(IF('_energy_holiday'!C2051="Y",'_energy_holiday'!D2051, ""), "")</f>
        <v/>
      </c>
      <c r="F2051" s="85" t="str">
        <f>IF('_energy_holiday'!C2051="N",'_energy_holiday'!D2051, " ")</f>
        <v> </v>
      </c>
    </row>
    <row r="2052">
      <c r="A2052" s="31">
        <v>15.9</v>
      </c>
      <c r="B2052" s="27" t="str">
        <f>IF('_energy_holiday'!B2052="Y",'_energy_holiday'!D2052,"")</f>
        <v/>
      </c>
      <c r="C2052" s="30" t="str">
        <f>IF('_energy_holiday'!B2052="N",'_energy_holiday'!D2052, "")</f>
        <v/>
      </c>
      <c r="D2052" s="31">
        <v>15.9</v>
      </c>
      <c r="E2052" s="35" t="str">
        <f>IFERROR(IF('_energy_holiday'!C2052="Y",'_energy_holiday'!D2052, ""), "")</f>
        <v/>
      </c>
      <c r="F2052" s="85" t="str">
        <f>IF('_energy_holiday'!C2052="N",'_energy_holiday'!D2052, " ")</f>
        <v> </v>
      </c>
    </row>
    <row r="2053">
      <c r="A2053" s="31">
        <v>18.1</v>
      </c>
      <c r="B2053" s="27" t="str">
        <f>IF('_energy_holiday'!B2053="Y",'_energy_holiday'!D2053,"")</f>
        <v/>
      </c>
      <c r="C2053" s="37">
        <f>IF('_energy_holiday'!B2053="N",'_energy_holiday'!D2053, "")</f>
        <v>121914.44</v>
      </c>
      <c r="D2053" s="31">
        <v>18.1</v>
      </c>
      <c r="E2053" s="35" t="str">
        <f>IFERROR(IF('_energy_holiday'!C2053="Y",'_energy_holiday'!D2053, ""), "")</f>
        <v/>
      </c>
      <c r="F2053" s="85">
        <f>IF('_energy_holiday'!C2053="N",'_energy_holiday'!D2053, " ")</f>
        <v>121914.44</v>
      </c>
    </row>
    <row r="2054">
      <c r="A2054" s="31">
        <v>18.1</v>
      </c>
      <c r="B2054" s="27" t="str">
        <f>IF('_energy_holiday'!B2054="Y",'_energy_holiday'!D2054,"")</f>
        <v/>
      </c>
      <c r="C2054" s="37">
        <f>IF('_energy_holiday'!B2054="N",'_energy_holiday'!D2054, "")</f>
        <v>124640.09</v>
      </c>
      <c r="D2054" s="31">
        <v>18.1</v>
      </c>
      <c r="E2054" s="35" t="str">
        <f>IFERROR(IF('_energy_holiday'!C2054="Y",'_energy_holiday'!D2054, ""), "")</f>
        <v/>
      </c>
      <c r="F2054" s="85">
        <f>IF('_energy_holiday'!C2054="N",'_energy_holiday'!D2054, " ")</f>
        <v>124640.09</v>
      </c>
    </row>
    <row r="2055">
      <c r="A2055" s="31">
        <v>14.9</v>
      </c>
      <c r="B2055" s="27" t="str">
        <f>IF('_energy_holiday'!B2055="Y",'_energy_holiday'!D2055,"")</f>
        <v/>
      </c>
      <c r="C2055" s="37">
        <f>IF('_energy_holiday'!B2055="N",'_energy_holiday'!D2055, "")</f>
        <v>113755.18</v>
      </c>
      <c r="D2055" s="31">
        <v>14.9</v>
      </c>
      <c r="E2055" s="35" t="str">
        <f>IFERROR(IF('_energy_holiday'!C2055="Y",'_energy_holiday'!D2055, ""), "")</f>
        <v/>
      </c>
      <c r="F2055" s="85">
        <f>IF('_energy_holiday'!C2055="N",'_energy_holiday'!D2055, " ")</f>
        <v>113755.18</v>
      </c>
    </row>
    <row r="2056">
      <c r="A2056" s="31">
        <v>15.0</v>
      </c>
      <c r="B2056" s="27" t="str">
        <f>IF('_energy_holiday'!B2056="Y",'_energy_holiday'!D2056,"")</f>
        <v/>
      </c>
      <c r="C2056" s="37">
        <f>IF('_energy_holiday'!B2056="N",'_energy_holiday'!D2056, "")</f>
        <v>111034.745</v>
      </c>
      <c r="D2056" s="31">
        <v>15.0</v>
      </c>
      <c r="E2056" s="35" t="str">
        <f>IFERROR(IF('_energy_holiday'!C2056="Y",'_energy_holiday'!D2056, ""), "")</f>
        <v/>
      </c>
      <c r="F2056" s="85">
        <f>IF('_energy_holiday'!C2056="N",'_energy_holiday'!D2056, " ")</f>
        <v>111034.745</v>
      </c>
    </row>
    <row r="2057">
      <c r="A2057" s="31">
        <v>16.3</v>
      </c>
      <c r="B2057" s="27" t="str">
        <f>IF('_energy_holiday'!B2057="Y",'_energy_holiday'!D2057,"")</f>
        <v/>
      </c>
      <c r="C2057" s="37">
        <f>IF('_energy_holiday'!B2057="N",'_energy_holiday'!D2057, "")</f>
        <v>121520.57</v>
      </c>
      <c r="D2057" s="31">
        <v>16.3</v>
      </c>
      <c r="E2057" s="35" t="str">
        <f>IFERROR(IF('_energy_holiday'!C2057="Y",'_energy_holiday'!D2057, ""), "")</f>
        <v/>
      </c>
      <c r="F2057" s="85">
        <f>IF('_energy_holiday'!C2057="N",'_energy_holiday'!D2057, " ")</f>
        <v>121520.57</v>
      </c>
    </row>
    <row r="2058">
      <c r="A2058" s="31">
        <v>17.2</v>
      </c>
      <c r="B2058" s="27" t="str">
        <f>IF('_energy_holiday'!B2058="Y",'_energy_holiday'!D2058,"")</f>
        <v/>
      </c>
      <c r="C2058" s="37">
        <f>IF('_energy_holiday'!B2058="N",'_energy_holiday'!D2058, "")</f>
        <v>119321.855</v>
      </c>
      <c r="D2058" s="31">
        <v>17.2</v>
      </c>
      <c r="E2058" s="35" t="str">
        <f>IFERROR(IF('_energy_holiday'!C2058="Y",'_energy_holiday'!D2058, ""), "")</f>
        <v/>
      </c>
      <c r="F2058" s="85">
        <f>IF('_energy_holiday'!C2058="N",'_energy_holiday'!D2058, " ")</f>
        <v>119321.855</v>
      </c>
    </row>
    <row r="2059">
      <c r="A2059" s="31">
        <v>12.7</v>
      </c>
      <c r="B2059" s="27" t="str">
        <f>IF('_energy_holiday'!B2059="Y",'_energy_holiday'!D2059,"")</f>
        <v/>
      </c>
      <c r="C2059" s="37">
        <f>IF('_energy_holiday'!B2059="N",'_energy_holiday'!D2059, "")</f>
        <v>129884.75</v>
      </c>
      <c r="D2059" s="31">
        <v>12.7</v>
      </c>
      <c r="E2059" s="35" t="str">
        <f>IFERROR(IF('_energy_holiday'!C2059="Y",'_energy_holiday'!D2059, ""), "")</f>
        <v/>
      </c>
      <c r="F2059" s="85">
        <f>IF('_energy_holiday'!C2059="N",'_energy_holiday'!D2059, " ")</f>
        <v>129884.75</v>
      </c>
    </row>
    <row r="2060">
      <c r="A2060" s="31">
        <v>15.7</v>
      </c>
      <c r="B2060" s="27" t="str">
        <f>IF('_energy_holiday'!B2060="Y",'_energy_holiday'!D2060,"")</f>
        <v/>
      </c>
      <c r="C2060" s="37">
        <f>IF('_energy_holiday'!B2060="N",'_energy_holiday'!D2060, "")</f>
        <v>123490.855</v>
      </c>
      <c r="D2060" s="31">
        <v>15.7</v>
      </c>
      <c r="E2060" s="35" t="str">
        <f>IFERROR(IF('_energy_holiday'!C2060="Y",'_energy_holiday'!D2060, ""), "")</f>
        <v/>
      </c>
      <c r="F2060" s="85">
        <f>IF('_energy_holiday'!C2060="N",'_energy_holiday'!D2060, " ")</f>
        <v>123490.855</v>
      </c>
    </row>
    <row r="2061">
      <c r="A2061" s="31">
        <v>14.1</v>
      </c>
      <c r="B2061" s="27" t="str">
        <f>IF('_energy_holiday'!B2061="Y",'_energy_holiday'!D2061,"")</f>
        <v/>
      </c>
      <c r="C2061" s="37">
        <f>IF('_energy_holiday'!B2061="N",'_energy_holiday'!D2061, "")</f>
        <v>125707.04</v>
      </c>
      <c r="D2061" s="31">
        <v>14.1</v>
      </c>
      <c r="E2061" s="35" t="str">
        <f>IFERROR(IF('_energy_holiday'!C2061="Y",'_energy_holiday'!D2061, ""), "")</f>
        <v/>
      </c>
      <c r="F2061" s="85">
        <f>IF('_energy_holiday'!C2061="N",'_energy_holiday'!D2061, " ")</f>
        <v>125707.04</v>
      </c>
    </row>
    <row r="2062">
      <c r="A2062" s="31">
        <v>11.1</v>
      </c>
      <c r="B2062" s="27" t="str">
        <f>IF('_energy_holiday'!B2062="Y",'_energy_holiday'!D2062,"")</f>
        <v/>
      </c>
      <c r="C2062" s="37">
        <f>IF('_energy_holiday'!B2062="N",'_energy_holiday'!D2062, "")</f>
        <v>127131.37</v>
      </c>
      <c r="D2062" s="31">
        <v>11.1</v>
      </c>
      <c r="E2062" s="35" t="str">
        <f>IFERROR(IF('_energy_holiday'!C2062="Y",'_energy_holiday'!D2062, ""), "")</f>
        <v/>
      </c>
      <c r="F2062" s="85">
        <f>IF('_energy_holiday'!C2062="N",'_energy_holiday'!D2062, " ")</f>
        <v>127131.37</v>
      </c>
    </row>
    <row r="2063">
      <c r="A2063" s="31">
        <v>11.5</v>
      </c>
      <c r="B2063" s="27" t="str">
        <f>IF('_energy_holiday'!B2063="Y",'_energy_holiday'!D2063,"")</f>
        <v/>
      </c>
      <c r="C2063" s="37">
        <f>IF('_energy_holiday'!B2063="N",'_energy_holiday'!D2063, "")</f>
        <v>117125.065</v>
      </c>
      <c r="D2063" s="31">
        <v>11.5</v>
      </c>
      <c r="E2063" s="35" t="str">
        <f>IFERROR(IF('_energy_holiday'!C2063="Y",'_energy_holiday'!D2063, ""), "")</f>
        <v/>
      </c>
      <c r="F2063" s="85">
        <f>IF('_energy_holiday'!C2063="N",'_energy_holiday'!D2063, " ")</f>
        <v>117125.065</v>
      </c>
    </row>
    <row r="2064">
      <c r="A2064" s="31">
        <v>12.4</v>
      </c>
      <c r="B2064" s="27" t="str">
        <f>IF('_energy_holiday'!B2064="Y",'_energy_holiday'!D2064,"")</f>
        <v/>
      </c>
      <c r="C2064" s="37">
        <f>IF('_energy_holiday'!B2064="N",'_energy_holiday'!D2064, "")</f>
        <v>134984.79</v>
      </c>
      <c r="D2064" s="31">
        <v>12.4</v>
      </c>
      <c r="E2064" s="35" t="str">
        <f>IFERROR(IF('_energy_holiday'!C2064="Y",'_energy_holiday'!D2064, ""), "")</f>
        <v/>
      </c>
      <c r="F2064" s="85">
        <f>IF('_energy_holiday'!C2064="N",'_energy_holiday'!D2064, " ")</f>
        <v>134984.79</v>
      </c>
    </row>
    <row r="2065">
      <c r="A2065" s="31">
        <v>13.0</v>
      </c>
      <c r="B2065" s="27" t="str">
        <f>IF('_energy_holiday'!B2065="Y",'_energy_holiday'!D2065,"")</f>
        <v/>
      </c>
      <c r="C2065" s="37">
        <f>IF('_energy_holiday'!B2065="N",'_energy_holiday'!D2065, "")</f>
        <v>138437.855</v>
      </c>
      <c r="D2065" s="31">
        <v>13.0</v>
      </c>
      <c r="E2065" s="35" t="str">
        <f>IFERROR(IF('_energy_holiday'!C2065="Y",'_energy_holiday'!D2065, ""), "")</f>
        <v/>
      </c>
      <c r="F2065" s="85">
        <f>IF('_energy_holiday'!C2065="N",'_energy_holiday'!D2065, " ")</f>
        <v>138437.855</v>
      </c>
    </row>
    <row r="2066">
      <c r="A2066" s="31">
        <v>14.5</v>
      </c>
      <c r="B2066" s="27" t="str">
        <f>IF('_energy_holiday'!B2066="Y",'_energy_holiday'!D2066,"")</f>
        <v/>
      </c>
      <c r="C2066" s="37">
        <f>IF('_energy_holiday'!B2066="N",'_energy_holiday'!D2066, "")</f>
        <v>129322.31</v>
      </c>
      <c r="D2066" s="31">
        <v>14.5</v>
      </c>
      <c r="E2066" s="35" t="str">
        <f>IFERROR(IF('_energy_holiday'!C2066="Y",'_energy_holiday'!D2066, ""), "")</f>
        <v/>
      </c>
      <c r="F2066" s="85">
        <f>IF('_energy_holiday'!C2066="N",'_energy_holiday'!D2066, " ")</f>
        <v>129322.31</v>
      </c>
    </row>
    <row r="2067">
      <c r="A2067" s="31">
        <v>20.7</v>
      </c>
      <c r="B2067" s="27" t="str">
        <f>IF('_energy_holiday'!B2067="Y",'_energy_holiday'!D2067,"")</f>
        <v/>
      </c>
      <c r="C2067" s="37">
        <f>IF('_energy_holiday'!B2067="N",'_energy_holiday'!D2067, "")</f>
        <v>119044.425</v>
      </c>
      <c r="D2067" s="31">
        <v>20.7</v>
      </c>
      <c r="E2067" s="35" t="str">
        <f>IFERROR(IF('_energy_holiday'!C2067="Y",'_energy_holiday'!D2067, ""), "")</f>
        <v/>
      </c>
      <c r="F2067" s="85">
        <f>IF('_energy_holiday'!C2067="N",'_energy_holiday'!D2067, " ")</f>
        <v>119044.425</v>
      </c>
    </row>
    <row r="2068">
      <c r="A2068" s="31">
        <v>17.6</v>
      </c>
      <c r="B2068" s="27" t="str">
        <f>IF('_energy_holiday'!B2068="Y",'_energy_holiday'!D2068,"")</f>
        <v/>
      </c>
      <c r="C2068" s="37">
        <f>IF('_energy_holiday'!B2068="N",'_energy_holiday'!D2068, "")</f>
        <v>118809.08</v>
      </c>
      <c r="D2068" s="31">
        <v>17.6</v>
      </c>
      <c r="E2068" s="35" t="str">
        <f>IFERROR(IF('_energy_holiday'!C2068="Y",'_energy_holiday'!D2068, ""), "")</f>
        <v/>
      </c>
      <c r="F2068" s="85">
        <f>IF('_energy_holiday'!C2068="N",'_energy_holiday'!D2068, " ")</f>
        <v>118809.08</v>
      </c>
    </row>
    <row r="2069">
      <c r="A2069" s="31">
        <v>19.3</v>
      </c>
      <c r="B2069" s="27" t="str">
        <f>IF('_energy_holiday'!B2069="Y",'_energy_holiday'!D2069,"")</f>
        <v/>
      </c>
      <c r="C2069" s="37">
        <f>IF('_energy_holiday'!B2069="N",'_energy_holiday'!D2069, "")</f>
        <v>100166.885</v>
      </c>
      <c r="D2069" s="31">
        <v>19.3</v>
      </c>
      <c r="E2069" s="35" t="str">
        <f>IFERROR(IF('_energy_holiday'!C2069="Y",'_energy_holiday'!D2069, ""), "")</f>
        <v/>
      </c>
      <c r="F2069" s="85">
        <f>IF('_energy_holiday'!C2069="N",'_energy_holiday'!D2069, " ")</f>
        <v>100166.885</v>
      </c>
    </row>
    <row r="2070">
      <c r="A2070" s="31">
        <v>19.8</v>
      </c>
      <c r="B2070" s="27" t="str">
        <f>IF('_energy_holiday'!B2070="Y",'_energy_holiday'!D2070,"")</f>
        <v/>
      </c>
      <c r="C2070" s="37">
        <f>IF('_energy_holiday'!B2070="N",'_energy_holiday'!D2070, "")</f>
        <v>98917.175</v>
      </c>
      <c r="D2070" s="31">
        <v>19.8</v>
      </c>
      <c r="E2070" s="35" t="str">
        <f>IFERROR(IF('_energy_holiday'!C2070="Y",'_energy_holiday'!D2070, ""), "")</f>
        <v/>
      </c>
      <c r="F2070" s="85">
        <f>IF('_energy_holiday'!C2070="N",'_energy_holiday'!D2070, " ")</f>
        <v>98917.175</v>
      </c>
    </row>
    <row r="2071">
      <c r="A2071" s="31">
        <v>12.5</v>
      </c>
      <c r="B2071" s="27" t="str">
        <f>IF('_energy_holiday'!B2071="Y",'_energy_holiday'!D2071,"")</f>
        <v/>
      </c>
      <c r="C2071" s="37">
        <f>IF('_energy_holiday'!B2071="N",'_energy_holiday'!D2071, "")</f>
        <v>121605.395</v>
      </c>
      <c r="D2071" s="31">
        <v>12.5</v>
      </c>
      <c r="E2071" s="35" t="str">
        <f>IFERROR(IF('_energy_holiday'!C2071="Y",'_energy_holiday'!D2071, ""), "")</f>
        <v/>
      </c>
      <c r="F2071" s="85">
        <f>IF('_energy_holiday'!C2071="N",'_energy_holiday'!D2071, " ")</f>
        <v>121605.395</v>
      </c>
    </row>
    <row r="2072">
      <c r="A2072" s="31">
        <v>15.7</v>
      </c>
      <c r="B2072" s="27" t="str">
        <f>IF('_energy_holiday'!B2072="Y",'_energy_holiday'!D2072,"")</f>
        <v/>
      </c>
      <c r="C2072" s="30" t="str">
        <f>IF('_energy_holiday'!B2072="N",'_energy_holiday'!D2072, "")</f>
        <v/>
      </c>
      <c r="D2072" s="31">
        <v>15.7</v>
      </c>
      <c r="E2072" s="35" t="str">
        <f>IFERROR(IF('_energy_holiday'!C2072="Y",'_energy_holiday'!D2072, ""), "")</f>
        <v/>
      </c>
      <c r="F2072" s="85" t="str">
        <f>IF('_energy_holiday'!C2072="N",'_energy_holiday'!D2072, " ")</f>
        <v> </v>
      </c>
    </row>
    <row r="2073">
      <c r="A2073" s="31">
        <v>22.0</v>
      </c>
      <c r="B2073" s="27" t="str">
        <f>IF('_energy_holiday'!B2073="Y",'_energy_holiday'!D2073,"")</f>
        <v/>
      </c>
      <c r="C2073" s="30" t="str">
        <f>IF('_energy_holiday'!B2073="N",'_energy_holiday'!D2073, "")</f>
        <v/>
      </c>
      <c r="D2073" s="31">
        <v>22.0</v>
      </c>
      <c r="E2073" s="35" t="str">
        <f>IFERROR(IF('_energy_holiday'!C2073="Y",'_energy_holiday'!D2073, ""), "")</f>
        <v/>
      </c>
      <c r="F2073" s="85" t="str">
        <f>IF('_energy_holiday'!C2073="N",'_energy_holiday'!D2073, " ")</f>
        <v> </v>
      </c>
    </row>
    <row r="2074">
      <c r="A2074" s="31">
        <v>19.9</v>
      </c>
      <c r="B2074" s="27" t="str">
        <f>IF('_energy_holiday'!B2074="Y",'_energy_holiday'!D2074,"")</f>
        <v/>
      </c>
      <c r="C2074" s="30" t="str">
        <f>IF('_energy_holiday'!B2074="N",'_energy_holiday'!D2074, "")</f>
        <v/>
      </c>
      <c r="D2074" s="31">
        <v>19.9</v>
      </c>
      <c r="E2074" s="35" t="str">
        <f>IFERROR(IF('_energy_holiday'!C2074="Y",'_energy_holiday'!D2074, ""), "")</f>
        <v/>
      </c>
      <c r="F2074" s="85" t="str">
        <f>IF('_energy_holiday'!C2074="N",'_energy_holiday'!D2074, " ")</f>
        <v> </v>
      </c>
    </row>
    <row r="2075">
      <c r="A2075" s="31">
        <v>17.3</v>
      </c>
      <c r="B2075" s="27" t="str">
        <f>IF('_energy_holiday'!B2075="Y",'_energy_holiday'!D2075,"")</f>
        <v/>
      </c>
      <c r="C2075" s="30" t="str">
        <f>IF('_energy_holiday'!B2075="N",'_energy_holiday'!D2075, "")</f>
        <v/>
      </c>
      <c r="D2075" s="31">
        <v>17.3</v>
      </c>
      <c r="E2075" s="35" t="str">
        <f>IFERROR(IF('_energy_holiday'!C2075="Y",'_energy_holiday'!D2075, ""), "")</f>
        <v/>
      </c>
      <c r="F2075" s="85" t="str">
        <f>IF('_energy_holiday'!C2075="N",'_energy_holiday'!D2075, " ")</f>
        <v> </v>
      </c>
    </row>
    <row r="2076">
      <c r="A2076" s="31">
        <v>16.6</v>
      </c>
      <c r="B2076" s="27" t="str">
        <f>IF('_energy_holiday'!B2076="Y",'_energy_holiday'!D2076,"")</f>
        <v/>
      </c>
      <c r="C2076" s="30" t="str">
        <f>IF('_energy_holiday'!B2076="N",'_energy_holiday'!D2076, "")</f>
        <v/>
      </c>
      <c r="D2076" s="31">
        <v>16.6</v>
      </c>
      <c r="E2076" s="35" t="str">
        <f>IFERROR(IF('_energy_holiday'!C2076="Y",'_energy_holiday'!D2076, ""), "")</f>
        <v/>
      </c>
      <c r="F2076" s="85" t="str">
        <f>IF('_energy_holiday'!C2076="N",'_energy_holiday'!D2076, " ")</f>
        <v> </v>
      </c>
    </row>
    <row r="2077">
      <c r="A2077" s="31">
        <v>19.2</v>
      </c>
      <c r="B2077" s="27" t="str">
        <f>IF('_energy_holiday'!B2077="Y",'_energy_holiday'!D2077,"")</f>
        <v/>
      </c>
      <c r="C2077" s="30" t="str">
        <f>IF('_energy_holiday'!B2077="N",'_energy_holiday'!D2077, "")</f>
        <v/>
      </c>
      <c r="D2077" s="31">
        <v>19.2</v>
      </c>
      <c r="E2077" s="35" t="str">
        <f>IFERROR(IF('_energy_holiday'!C2077="Y",'_energy_holiday'!D2077, ""), "")</f>
        <v/>
      </c>
      <c r="F2077" s="85" t="str">
        <f>IF('_energy_holiday'!C2077="N",'_energy_holiday'!D2077, " ")</f>
        <v> </v>
      </c>
    </row>
    <row r="2078">
      <c r="A2078" s="31">
        <v>22.9</v>
      </c>
      <c r="B2078" s="27" t="str">
        <f>IF('_energy_holiday'!B2078="Y",'_energy_holiday'!D2078,"")</f>
        <v/>
      </c>
      <c r="C2078" s="30" t="str">
        <f>IF('_energy_holiday'!B2078="N",'_energy_holiday'!D2078, "")</f>
        <v/>
      </c>
      <c r="D2078" s="31">
        <v>22.9</v>
      </c>
      <c r="E2078" s="35" t="str">
        <f>IFERROR(IF('_energy_holiday'!C2078="Y",'_energy_holiday'!D2078, ""), "")</f>
        <v/>
      </c>
      <c r="F2078" s="85" t="str">
        <f>IF('_energy_holiday'!C2078="N",'_energy_holiday'!D2078, " ")</f>
        <v> </v>
      </c>
    </row>
    <row r="2079">
      <c r="A2079" s="31">
        <v>19.9</v>
      </c>
      <c r="B2079" s="27" t="str">
        <f>IF('_energy_holiday'!B2079="Y",'_energy_holiday'!D2079,"")</f>
        <v/>
      </c>
      <c r="C2079" s="30" t="str">
        <f>IF('_energy_holiday'!B2079="N",'_energy_holiday'!D2079, "")</f>
        <v/>
      </c>
      <c r="D2079" s="31">
        <v>19.9</v>
      </c>
      <c r="E2079" s="35" t="str">
        <f>IFERROR(IF('_energy_holiday'!C2079="Y",'_energy_holiday'!D2079, ""), "")</f>
        <v/>
      </c>
      <c r="F2079" s="85" t="str">
        <f>IF('_energy_holiday'!C2079="N",'_energy_holiday'!D2079, " ")</f>
        <v> </v>
      </c>
    </row>
    <row r="2080">
      <c r="A2080" s="31">
        <v>15.6</v>
      </c>
      <c r="B2080" s="27" t="str">
        <f>IF('_energy_holiday'!B2080="Y",'_energy_holiday'!D2080,"")</f>
        <v/>
      </c>
      <c r="C2080" s="37">
        <f>IF('_energy_holiday'!B2080="N",'_energy_holiday'!D2080, "")</f>
        <v>112140.47</v>
      </c>
      <c r="D2080" s="31">
        <v>15.6</v>
      </c>
      <c r="E2080" s="35" t="str">
        <f>IFERROR(IF('_energy_holiday'!C2080="Y",'_energy_holiday'!D2080, ""), "")</f>
        <v/>
      </c>
      <c r="F2080" s="85">
        <f>IF('_energy_holiday'!C2080="N",'_energy_holiday'!D2080, " ")</f>
        <v>112140.47</v>
      </c>
    </row>
    <row r="2081">
      <c r="A2081" s="31">
        <v>21.4</v>
      </c>
      <c r="B2081" s="27" t="str">
        <f>IF('_energy_holiday'!B2081="Y",'_energy_holiday'!D2081,"")</f>
        <v/>
      </c>
      <c r="C2081" s="30" t="str">
        <f>IF('_energy_holiday'!B2081="N",'_energy_holiday'!D2081, "")</f>
        <v/>
      </c>
      <c r="D2081" s="31">
        <v>21.4</v>
      </c>
      <c r="E2081" s="35" t="str">
        <f>IFERROR(IF('_energy_holiday'!C2081="Y",'_energy_holiday'!D2081, ""), "")</f>
        <v/>
      </c>
      <c r="F2081" s="85" t="str">
        <f>IF('_energy_holiday'!C2081="N",'_energy_holiday'!D2081, " ")</f>
        <v> </v>
      </c>
    </row>
    <row r="2082">
      <c r="A2082" s="31">
        <v>19.4</v>
      </c>
      <c r="B2082" s="27" t="str">
        <f>IF('_energy_holiday'!B2082="Y",'_energy_holiday'!D2082,"")</f>
        <v/>
      </c>
      <c r="C2082" s="30" t="str">
        <f>IF('_energy_holiday'!B2082="N",'_energy_holiday'!D2082, "")</f>
        <v/>
      </c>
      <c r="D2082" s="31">
        <v>19.4</v>
      </c>
      <c r="E2082" s="35" t="str">
        <f>IFERROR(IF('_energy_holiday'!C2082="Y",'_energy_holiday'!D2082, ""), "")</f>
        <v/>
      </c>
      <c r="F2082" s="85" t="str">
        <f>IF('_energy_holiday'!C2082="N",'_energy_holiday'!D2082, " ")</f>
        <v> </v>
      </c>
    </row>
    <row r="2083">
      <c r="A2083" s="31">
        <v>16.0</v>
      </c>
      <c r="B2083" s="27" t="str">
        <f>IF('_energy_holiday'!B2083="Y",'_energy_holiday'!D2083,"")</f>
        <v/>
      </c>
      <c r="C2083" s="30" t="str">
        <f>IF('_energy_holiday'!B2083="N",'_energy_holiday'!D2083, "")</f>
        <v/>
      </c>
      <c r="D2083" s="31">
        <v>16.0</v>
      </c>
      <c r="E2083" s="35" t="str">
        <f>IFERROR(IF('_energy_holiday'!C2083="Y",'_energy_holiday'!D2083, ""), "")</f>
        <v/>
      </c>
      <c r="F2083" s="85" t="str">
        <f>IF('_energy_holiday'!C2083="N",'_energy_holiday'!D2083, " ")</f>
        <v> </v>
      </c>
    </row>
    <row r="2084">
      <c r="A2084" s="31">
        <v>17.2</v>
      </c>
      <c r="B2084" s="27" t="str">
        <f>IF('_energy_holiday'!B2084="Y",'_energy_holiday'!D2084,"")</f>
        <v/>
      </c>
      <c r="C2084" s="37">
        <f>IF('_energy_holiday'!B2084="N",'_energy_holiday'!D2084, "")</f>
        <v>96225.91</v>
      </c>
      <c r="D2084" s="31">
        <v>17.2</v>
      </c>
      <c r="E2084" s="35" t="str">
        <f>IFERROR(IF('_energy_holiday'!C2084="Y",'_energy_holiday'!D2084, ""), "")</f>
        <v/>
      </c>
      <c r="F2084" s="85">
        <f>IF('_energy_holiday'!C2084="N",'_energy_holiday'!D2084, " ")</f>
        <v>96225.91</v>
      </c>
    </row>
    <row r="2085">
      <c r="A2085" s="31">
        <v>16.6</v>
      </c>
      <c r="B2085" s="27" t="str">
        <f>IF('_energy_holiday'!B2085="Y",'_energy_holiday'!D2085,"")</f>
        <v/>
      </c>
      <c r="C2085" s="37">
        <f>IF('_energy_holiday'!B2085="N",'_energy_holiday'!D2085, "")</f>
        <v>107196.61</v>
      </c>
      <c r="D2085" s="31">
        <v>16.6</v>
      </c>
      <c r="E2085" s="35" t="str">
        <f>IFERROR(IF('_energy_holiday'!C2085="Y",'_energy_holiday'!D2085, ""), "")</f>
        <v/>
      </c>
      <c r="F2085" s="85">
        <f>IF('_energy_holiday'!C2085="N",'_energy_holiday'!D2085, " ")</f>
        <v>107196.61</v>
      </c>
    </row>
    <row r="2086">
      <c r="A2086" s="31">
        <v>15.8</v>
      </c>
      <c r="B2086" s="27" t="str">
        <f>IF('_energy_holiday'!B2086="Y",'_energy_holiday'!D2086,"")</f>
        <v/>
      </c>
      <c r="C2086" s="37">
        <f>IF('_energy_holiday'!B2086="N",'_energy_holiday'!D2086, "")</f>
        <v>113008.77</v>
      </c>
      <c r="D2086" s="31">
        <v>15.8</v>
      </c>
      <c r="E2086" s="35" t="str">
        <f>IFERROR(IF('_energy_holiday'!C2086="Y",'_energy_holiday'!D2086, ""), "")</f>
        <v/>
      </c>
      <c r="F2086" s="85">
        <f>IF('_energy_holiday'!C2086="N",'_energy_holiday'!D2086, " ")</f>
        <v>113008.77</v>
      </c>
    </row>
    <row r="2087">
      <c r="A2087" s="31">
        <v>22.8</v>
      </c>
      <c r="B2087" s="27" t="str">
        <f>IF('_energy_holiday'!B2087="Y",'_energy_holiday'!D2087,"")</f>
        <v/>
      </c>
      <c r="C2087" s="37">
        <f>IF('_energy_holiday'!B2087="N",'_energy_holiday'!D2087, "")</f>
        <v>110807.72</v>
      </c>
      <c r="D2087" s="31">
        <v>22.8</v>
      </c>
      <c r="E2087" s="35" t="str">
        <f>IFERROR(IF('_energy_holiday'!C2087="Y",'_energy_holiday'!D2087, ""), "")</f>
        <v/>
      </c>
      <c r="F2087" s="85">
        <f>IF('_energy_holiday'!C2087="N",'_energy_holiday'!D2087, " ")</f>
        <v>110807.72</v>
      </c>
    </row>
    <row r="2088">
      <c r="A2088" s="31">
        <v>15.5</v>
      </c>
      <c r="B2088" s="27" t="str">
        <f>IF('_energy_holiday'!B2088="Y",'_energy_holiday'!D2088,"")</f>
        <v/>
      </c>
      <c r="C2088" s="37">
        <f>IF('_energy_holiday'!B2088="N",'_energy_holiday'!D2088, "")</f>
        <v>115643.44</v>
      </c>
      <c r="D2088" s="31">
        <v>15.5</v>
      </c>
      <c r="E2088" s="35" t="str">
        <f>IFERROR(IF('_energy_holiday'!C2088="Y",'_energy_holiday'!D2088, ""), "")</f>
        <v/>
      </c>
      <c r="F2088" s="85">
        <f>IF('_energy_holiday'!C2088="N",'_energy_holiday'!D2088, " ")</f>
        <v>115643.44</v>
      </c>
    </row>
    <row r="2089">
      <c r="A2089" s="31">
        <v>18.7</v>
      </c>
      <c r="B2089" s="27" t="str">
        <f>IF('_energy_holiday'!B2089="Y",'_energy_holiday'!D2089,"")</f>
        <v/>
      </c>
      <c r="C2089" s="37">
        <f>IF('_energy_holiday'!B2089="N",'_energy_holiday'!D2089, "")</f>
        <v>112335.7</v>
      </c>
      <c r="D2089" s="31">
        <v>18.7</v>
      </c>
      <c r="E2089" s="35" t="str">
        <f>IFERROR(IF('_energy_holiday'!C2089="Y",'_energy_holiday'!D2089, ""), "")</f>
        <v/>
      </c>
      <c r="F2089" s="85">
        <f>IF('_energy_holiday'!C2089="N",'_energy_holiday'!D2089, " ")</f>
        <v>112335.7</v>
      </c>
    </row>
    <row r="2090">
      <c r="A2090" s="31">
        <v>26.3</v>
      </c>
      <c r="B2090" s="27" t="str">
        <f>IF('_energy_holiday'!B2090="Y",'_energy_holiday'!D2090,"")</f>
        <v/>
      </c>
      <c r="C2090" s="37">
        <f>IF('_energy_holiday'!B2090="N",'_energy_holiday'!D2090, "")</f>
        <v>93384</v>
      </c>
      <c r="D2090" s="31">
        <v>26.3</v>
      </c>
      <c r="E2090" s="35" t="str">
        <f>IFERROR(IF('_energy_holiday'!C2090="Y",'_energy_holiday'!D2090, ""), "")</f>
        <v/>
      </c>
      <c r="F2090" s="85">
        <f>IF('_energy_holiday'!C2090="N",'_energy_holiday'!D2090, " ")</f>
        <v>93384</v>
      </c>
    </row>
    <row r="2091">
      <c r="A2091" s="31">
        <v>22.0</v>
      </c>
      <c r="B2091" s="27" t="str">
        <f>IF('_energy_holiday'!B2091="Y",'_energy_holiday'!D2091,"")</f>
        <v/>
      </c>
      <c r="C2091" s="37">
        <f>IF('_energy_holiday'!B2091="N",'_energy_holiday'!D2091, "")</f>
        <v>86891.23</v>
      </c>
      <c r="D2091" s="31">
        <v>22.0</v>
      </c>
      <c r="E2091" s="35" t="str">
        <f>IFERROR(IF('_energy_holiday'!C2091="Y",'_energy_holiday'!D2091, ""), "")</f>
        <v/>
      </c>
      <c r="F2091" s="85">
        <f>IF('_energy_holiday'!C2091="N",'_energy_holiday'!D2091, " ")</f>
        <v>86891.23</v>
      </c>
    </row>
    <row r="2092">
      <c r="A2092" s="31">
        <v>19.8</v>
      </c>
      <c r="B2092" s="27" t="str">
        <f>IF('_energy_holiday'!B2092="Y",'_energy_holiday'!D2092,"")</f>
        <v/>
      </c>
      <c r="C2092" s="37">
        <f>IF('_energy_holiday'!B2092="N",'_energy_holiday'!D2092, "")</f>
        <v>100977.95</v>
      </c>
      <c r="D2092" s="31">
        <v>19.8</v>
      </c>
      <c r="E2092" s="35" t="str">
        <f>IFERROR(IF('_energy_holiday'!C2092="Y",'_energy_holiday'!D2092, ""), "")</f>
        <v/>
      </c>
      <c r="F2092" s="85">
        <f>IF('_energy_holiday'!C2092="N",'_energy_holiday'!D2092, " ")</f>
        <v>100977.95</v>
      </c>
    </row>
    <row r="2093">
      <c r="A2093" s="31">
        <v>18.9</v>
      </c>
      <c r="B2093" s="27" t="str">
        <f>IF('_energy_holiday'!B2093="Y",'_energy_holiday'!D2093,"")</f>
        <v/>
      </c>
      <c r="C2093" s="37">
        <f>IF('_energy_holiday'!B2093="N",'_energy_holiday'!D2093, "")</f>
        <v>103200.64</v>
      </c>
      <c r="D2093" s="31">
        <v>18.9</v>
      </c>
      <c r="E2093" s="35" t="str">
        <f>IFERROR(IF('_energy_holiday'!C2093="Y",'_energy_holiday'!D2093, ""), "")</f>
        <v/>
      </c>
      <c r="F2093" s="85">
        <f>IF('_energy_holiday'!C2093="N",'_energy_holiday'!D2093, " ")</f>
        <v>103200.64</v>
      </c>
    </row>
    <row r="2094">
      <c r="A2094" s="31">
        <v>15.1</v>
      </c>
      <c r="B2094" s="27" t="str">
        <f>IF('_energy_holiday'!B2094="Y",'_energy_holiday'!D2094,"")</f>
        <v/>
      </c>
      <c r="C2094" s="37">
        <f>IF('_energy_holiday'!B2094="N",'_energy_holiday'!D2094, "")</f>
        <v>112412.445</v>
      </c>
      <c r="D2094" s="31">
        <v>15.1</v>
      </c>
      <c r="E2094" s="35" t="str">
        <f>IFERROR(IF('_energy_holiday'!C2094="Y",'_energy_holiday'!D2094, ""), "")</f>
        <v/>
      </c>
      <c r="F2094" s="85">
        <f>IF('_energy_holiday'!C2094="N",'_energy_holiday'!D2094, " ")</f>
        <v>112412.445</v>
      </c>
    </row>
    <row r="2095">
      <c r="A2095" s="31">
        <v>15.0</v>
      </c>
      <c r="B2095" s="27" t="str">
        <f>IF('_energy_holiday'!B2095="Y",'_energy_holiday'!D2095,"")</f>
        <v/>
      </c>
      <c r="C2095" s="37">
        <f>IF('_energy_holiday'!B2095="N",'_energy_holiday'!D2095, "")</f>
        <v>117535.715</v>
      </c>
      <c r="D2095" s="31">
        <v>15.0</v>
      </c>
      <c r="E2095" s="35" t="str">
        <f>IFERROR(IF('_energy_holiday'!C2095="Y",'_energy_holiday'!D2095, ""), "")</f>
        <v/>
      </c>
      <c r="F2095" s="85">
        <f>IF('_energy_holiday'!C2095="N",'_energy_holiday'!D2095, " ")</f>
        <v>117535.715</v>
      </c>
    </row>
    <row r="2096">
      <c r="A2096" s="31">
        <v>11.9</v>
      </c>
      <c r="B2096" s="27" t="str">
        <f>IF('_energy_holiday'!B2096="Y",'_energy_holiday'!D2096,"")</f>
        <v/>
      </c>
      <c r="C2096" s="37">
        <f>IF('_energy_holiday'!B2096="N",'_energy_holiday'!D2096, "")</f>
        <v>126354.68</v>
      </c>
      <c r="D2096" s="31">
        <v>11.9</v>
      </c>
      <c r="E2096" s="35" t="str">
        <f>IFERROR(IF('_energy_holiday'!C2096="Y",'_energy_holiday'!D2096, ""), "")</f>
        <v/>
      </c>
      <c r="F2096" s="85">
        <f>IF('_energy_holiday'!C2096="N",'_energy_holiday'!D2096, " ")</f>
        <v>126354.68</v>
      </c>
    </row>
    <row r="2097">
      <c r="A2097" s="31">
        <v>13.4</v>
      </c>
      <c r="B2097" s="27" t="str">
        <f>IF('_energy_holiday'!B2097="Y",'_energy_holiday'!D2097,"")</f>
        <v/>
      </c>
      <c r="C2097" s="37">
        <f>IF('_energy_holiday'!B2097="N",'_energy_holiday'!D2097, "")</f>
        <v>106694.965</v>
      </c>
      <c r="D2097" s="31">
        <v>13.4</v>
      </c>
      <c r="E2097" s="35" t="str">
        <f>IFERROR(IF('_energy_holiday'!C2097="Y",'_energy_holiday'!D2097, ""), "")</f>
        <v/>
      </c>
      <c r="F2097" s="85">
        <f>IF('_energy_holiday'!C2097="N",'_energy_holiday'!D2097, " ")</f>
        <v>106694.965</v>
      </c>
    </row>
    <row r="2098">
      <c r="A2098" s="31">
        <v>13.4</v>
      </c>
      <c r="B2098" s="27" t="str">
        <f>IF('_energy_holiday'!B2098="Y",'_energy_holiday'!D2098,"")</f>
        <v/>
      </c>
      <c r="C2098" s="37">
        <f>IF('_energy_holiday'!B2098="N",'_energy_holiday'!D2098, "")</f>
        <v>101703.49</v>
      </c>
      <c r="D2098" s="31">
        <v>13.4</v>
      </c>
      <c r="E2098" s="35" t="str">
        <f>IFERROR(IF('_energy_holiday'!C2098="Y",'_energy_holiday'!D2098, ""), "")</f>
        <v/>
      </c>
      <c r="F2098" s="85">
        <f>IF('_energy_holiday'!C2098="N",'_energy_holiday'!D2098, " ")</f>
        <v>101703.49</v>
      </c>
    </row>
    <row r="2099">
      <c r="A2099" s="31">
        <v>13.6</v>
      </c>
      <c r="B2099" s="27" t="str">
        <f>IF('_energy_holiday'!B2099="Y",'_energy_holiday'!D2099,"")</f>
        <v/>
      </c>
      <c r="C2099" s="37">
        <f>IF('_energy_holiday'!B2099="N",'_energy_holiday'!D2099, "")</f>
        <v>114651.14</v>
      </c>
      <c r="D2099" s="31">
        <v>13.6</v>
      </c>
      <c r="E2099" s="35" t="str">
        <f>IFERROR(IF('_energy_holiday'!C2099="Y",'_energy_holiday'!D2099, ""), "")</f>
        <v/>
      </c>
      <c r="F2099" s="85">
        <f>IF('_energy_holiday'!C2099="N",'_energy_holiday'!D2099, " ")</f>
        <v>114651.14</v>
      </c>
    </row>
    <row r="2100">
      <c r="A2100" s="31">
        <v>21.0</v>
      </c>
      <c r="B2100" s="27" t="str">
        <f>IF('_energy_holiday'!B2100="Y",'_energy_holiday'!D2100,"")</f>
        <v/>
      </c>
      <c r="C2100" s="37">
        <f>IF('_energy_holiday'!B2100="N",'_energy_holiday'!D2100, "")</f>
        <v>112076.46</v>
      </c>
      <c r="D2100" s="31">
        <v>21.0</v>
      </c>
      <c r="E2100" s="35" t="str">
        <f>IFERROR(IF('_energy_holiday'!C2100="Y",'_energy_holiday'!D2100, ""), "")</f>
        <v/>
      </c>
      <c r="F2100" s="85">
        <f>IF('_energy_holiday'!C2100="N",'_energy_holiday'!D2100, " ")</f>
        <v>112076.46</v>
      </c>
    </row>
    <row r="2101">
      <c r="A2101" s="31">
        <v>19.4</v>
      </c>
      <c r="B2101" s="27" t="str">
        <f>IF('_energy_holiday'!B2101="Y",'_energy_holiday'!D2101,"")</f>
        <v/>
      </c>
      <c r="C2101" s="37">
        <f>IF('_energy_holiday'!B2101="N",'_energy_holiday'!D2101, "")</f>
        <v>113620.21</v>
      </c>
      <c r="D2101" s="31">
        <v>19.4</v>
      </c>
      <c r="E2101" s="35" t="str">
        <f>IFERROR(IF('_energy_holiday'!C2101="Y",'_energy_holiday'!D2101, ""), "")</f>
        <v/>
      </c>
      <c r="F2101" s="85">
        <f>IF('_energy_holiday'!C2101="N",'_energy_holiday'!D2101, " ")</f>
        <v>113620.21</v>
      </c>
    </row>
    <row r="2102">
      <c r="A2102" s="31">
        <v>19.5</v>
      </c>
      <c r="B2102" s="27" t="str">
        <f>IF('_energy_holiday'!B2102="Y",'_energy_holiday'!D2102,"")</f>
        <v/>
      </c>
      <c r="C2102" s="30" t="str">
        <f>IF('_energy_holiday'!B2102="N",'_energy_holiday'!D2102, "")</f>
        <v/>
      </c>
      <c r="D2102" s="31">
        <v>19.5</v>
      </c>
      <c r="E2102" s="35" t="str">
        <f>IFERROR(IF('_energy_holiday'!C2102="Y",'_energy_holiday'!D2102, ""), "")</f>
        <v/>
      </c>
      <c r="F2102" s="85" t="str">
        <f>IF('_energy_holiday'!C2102="N",'_energy_holiday'!D2102, " ")</f>
        <v> </v>
      </c>
    </row>
    <row r="2103">
      <c r="A2103" s="31">
        <v>26.0</v>
      </c>
      <c r="B2103" s="27" t="str">
        <f>IF('_energy_holiday'!B2103="Y",'_energy_holiday'!D2103,"")</f>
        <v/>
      </c>
      <c r="C2103" s="30" t="str">
        <f>IF('_energy_holiday'!B2103="N",'_energy_holiday'!D2103, "")</f>
        <v/>
      </c>
      <c r="D2103" s="31">
        <v>26.0</v>
      </c>
      <c r="E2103" s="35" t="str">
        <f>IFERROR(IF('_energy_holiday'!C2103="Y",'_energy_holiday'!D2103, ""), "")</f>
        <v/>
      </c>
      <c r="F2103" s="85" t="str">
        <f>IF('_energy_holiday'!C2103="N",'_energy_holiday'!D2103, " ")</f>
        <v> </v>
      </c>
    </row>
    <row r="2104">
      <c r="A2104" s="31">
        <v>29.4</v>
      </c>
      <c r="B2104" s="27" t="str">
        <f>IF('_energy_holiday'!B2104="Y",'_energy_holiday'!D2104,"")</f>
        <v/>
      </c>
      <c r="C2104" s="30" t="str">
        <f>IF('_energy_holiday'!B2104="N",'_energy_holiday'!D2104, "")</f>
        <v/>
      </c>
      <c r="D2104" s="31">
        <v>29.4</v>
      </c>
      <c r="E2104" s="35" t="str">
        <f>IFERROR(IF('_energy_holiday'!C2104="Y",'_energy_holiday'!D2104, ""), "")</f>
        <v/>
      </c>
      <c r="F2104" s="85" t="str">
        <f>IF('_energy_holiday'!C2104="N",'_energy_holiday'!D2104, " ")</f>
        <v> </v>
      </c>
    </row>
    <row r="2105">
      <c r="A2105" s="31">
        <v>29.5</v>
      </c>
      <c r="B2105" s="27" t="str">
        <f>IF('_energy_holiday'!B2105="Y",'_energy_holiday'!D2105,"")</f>
        <v/>
      </c>
      <c r="C2105" s="30" t="str">
        <f>IF('_energy_holiday'!B2105="N",'_energy_holiday'!D2105, "")</f>
        <v/>
      </c>
      <c r="D2105" s="31">
        <v>29.5</v>
      </c>
      <c r="E2105" s="35" t="str">
        <f>IFERROR(IF('_energy_holiday'!C2105="Y",'_energy_holiday'!D2105, ""), "")</f>
        <v/>
      </c>
      <c r="F2105" s="85" t="str">
        <f>IF('_energy_holiday'!C2105="N",'_energy_holiday'!D2105, " ")</f>
        <v> </v>
      </c>
    </row>
    <row r="2106">
      <c r="A2106" s="31">
        <v>12.7</v>
      </c>
      <c r="B2106" s="27" t="str">
        <f>IF('_energy_holiday'!B2106="Y",'_energy_holiday'!D2106,"")</f>
        <v/>
      </c>
      <c r="C2106" s="30" t="str">
        <f>IF('_energy_holiday'!B2106="N",'_energy_holiday'!D2106, "")</f>
        <v/>
      </c>
      <c r="D2106" s="31">
        <v>12.7</v>
      </c>
      <c r="E2106" s="35" t="str">
        <f>IFERROR(IF('_energy_holiday'!C2106="Y",'_energy_holiday'!D2106, ""), "")</f>
        <v/>
      </c>
      <c r="F2106" s="85" t="str">
        <f>IF('_energy_holiday'!C2106="N",'_energy_holiday'!D2106, " ")</f>
        <v> </v>
      </c>
    </row>
    <row r="2107">
      <c r="A2107" s="31">
        <v>12.6</v>
      </c>
      <c r="B2107" s="27" t="str">
        <f>IF('_energy_holiday'!B2107="Y",'_energy_holiday'!D2107,"")</f>
        <v/>
      </c>
      <c r="C2107" s="30" t="str">
        <f>IF('_energy_holiday'!B2107="N",'_energy_holiday'!D2107, "")</f>
        <v/>
      </c>
      <c r="D2107" s="31">
        <v>12.6</v>
      </c>
      <c r="E2107" s="35" t="str">
        <f>IFERROR(IF('_energy_holiday'!C2107="Y",'_energy_holiday'!D2107, ""), "")</f>
        <v/>
      </c>
      <c r="F2107" s="85" t="str">
        <f>IF('_energy_holiday'!C2107="N",'_energy_holiday'!D2107, " ")</f>
        <v> </v>
      </c>
    </row>
    <row r="2108">
      <c r="A2108" s="34"/>
      <c r="D2108" s="34"/>
      <c r="E2108" s="85"/>
      <c r="F2108" s="85"/>
    </row>
    <row r="2109">
      <c r="A2109" s="34"/>
      <c r="D2109" s="34"/>
      <c r="E2109" s="85"/>
      <c r="F2109" s="85"/>
    </row>
  </sheetData>
  <mergeCells count="4">
    <mergeCell ref="N2:N3"/>
    <mergeCell ref="O2:S16"/>
    <mergeCell ref="N18:N19"/>
    <mergeCell ref="O18:S38"/>
  </mergeCells>
  <conditionalFormatting sqref="A1:A2109 D1:D2109">
    <cfRule type="colorScale" priority="1">
      <colorScale>
        <cfvo type="min"/>
        <cfvo type="max"/>
        <color rgb="FFF4CCCC"/>
        <color rgb="FFE06666"/>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119</v>
      </c>
      <c r="B1" s="98" t="s">
        <v>120</v>
      </c>
      <c r="C1" s="98" t="s">
        <v>121</v>
      </c>
    </row>
    <row r="2">
      <c r="A2" s="99">
        <v>42005.0</v>
      </c>
      <c r="B2" s="98" t="s">
        <v>122</v>
      </c>
      <c r="C2" s="98" t="s">
        <v>123</v>
      </c>
    </row>
    <row r="3">
      <c r="A3" s="99">
        <v>42036.0</v>
      </c>
      <c r="B3" s="98" t="s">
        <v>122</v>
      </c>
      <c r="C3" s="98" t="s">
        <v>122</v>
      </c>
    </row>
    <row r="4">
      <c r="A4" s="99">
        <v>42064.0</v>
      </c>
      <c r="B4" s="98" t="s">
        <v>122</v>
      </c>
      <c r="C4" s="98" t="s">
        <v>122</v>
      </c>
    </row>
    <row r="5">
      <c r="A5" s="99">
        <v>42095.0</v>
      </c>
      <c r="B5" s="98" t="s">
        <v>122</v>
      </c>
      <c r="C5" s="98" t="s">
        <v>122</v>
      </c>
    </row>
    <row r="6">
      <c r="A6" s="99">
        <v>42125.0</v>
      </c>
      <c r="B6" s="98" t="s">
        <v>122</v>
      </c>
      <c r="C6" s="98" t="s">
        <v>122</v>
      </c>
    </row>
    <row r="7">
      <c r="A7" s="99">
        <v>42156.0</v>
      </c>
      <c r="B7" s="98" t="s">
        <v>122</v>
      </c>
      <c r="C7" s="98" t="s">
        <v>122</v>
      </c>
    </row>
    <row r="8">
      <c r="A8" s="99">
        <v>42186.0</v>
      </c>
      <c r="B8" s="98" t="s">
        <v>122</v>
      </c>
      <c r="C8" s="98" t="s">
        <v>122</v>
      </c>
    </row>
    <row r="9">
      <c r="A9" s="99">
        <v>42217.0</v>
      </c>
      <c r="B9" s="98" t="s">
        <v>122</v>
      </c>
      <c r="C9" s="98" t="s">
        <v>122</v>
      </c>
    </row>
    <row r="10">
      <c r="A10" s="99">
        <v>42248.0</v>
      </c>
      <c r="B10" s="98" t="s">
        <v>122</v>
      </c>
      <c r="C10" s="98" t="s">
        <v>122</v>
      </c>
    </row>
    <row r="11">
      <c r="A11" s="99">
        <v>42278.0</v>
      </c>
      <c r="B11" s="98" t="s">
        <v>122</v>
      </c>
      <c r="C11" s="98" t="s">
        <v>122</v>
      </c>
    </row>
    <row r="12">
      <c r="A12" s="99">
        <v>42309.0</v>
      </c>
      <c r="B12" s="98" t="s">
        <v>122</v>
      </c>
      <c r="C12" s="98" t="s">
        <v>122</v>
      </c>
    </row>
    <row r="13">
      <c r="A13" s="99">
        <v>42339.0</v>
      </c>
      <c r="B13" s="98" t="s">
        <v>122</v>
      </c>
      <c r="C13" s="98" t="s">
        <v>122</v>
      </c>
    </row>
    <row r="14">
      <c r="A14" s="99">
        <v>42017.0</v>
      </c>
      <c r="B14" s="98" t="s">
        <v>122</v>
      </c>
      <c r="C14" s="98" t="s">
        <v>122</v>
      </c>
    </row>
    <row r="15">
      <c r="A15" s="99">
        <v>42018.0</v>
      </c>
      <c r="B15" s="98" t="s">
        <v>122</v>
      </c>
      <c r="C15" s="98" t="s">
        <v>122</v>
      </c>
    </row>
    <row r="16">
      <c r="A16" s="99">
        <v>42019.0</v>
      </c>
      <c r="B16" s="98" t="s">
        <v>122</v>
      </c>
      <c r="C16" s="98" t="s">
        <v>122</v>
      </c>
    </row>
    <row r="17">
      <c r="A17" s="99">
        <v>42020.0</v>
      </c>
      <c r="B17" s="98" t="s">
        <v>122</v>
      </c>
      <c r="C17" s="98" t="s">
        <v>122</v>
      </c>
    </row>
    <row r="18">
      <c r="A18" s="99">
        <v>42021.0</v>
      </c>
      <c r="B18" s="98" t="s">
        <v>122</v>
      </c>
      <c r="C18" s="98" t="s">
        <v>122</v>
      </c>
    </row>
    <row r="19">
      <c r="A19" s="99">
        <v>42022.0</v>
      </c>
      <c r="B19" s="98" t="s">
        <v>122</v>
      </c>
      <c r="C19" s="98" t="s">
        <v>122</v>
      </c>
    </row>
    <row r="20">
      <c r="A20" s="99">
        <v>42023.0</v>
      </c>
      <c r="B20" s="98" t="s">
        <v>122</v>
      </c>
      <c r="C20" s="98" t="s">
        <v>122</v>
      </c>
    </row>
    <row r="21">
      <c r="A21" s="99">
        <v>42024.0</v>
      </c>
      <c r="B21" s="98" t="s">
        <v>122</v>
      </c>
      <c r="C21" s="98" t="s">
        <v>122</v>
      </c>
    </row>
    <row r="22">
      <c r="A22" s="99">
        <v>42025.0</v>
      </c>
      <c r="B22" s="98" t="s">
        <v>122</v>
      </c>
      <c r="C22" s="98" t="s">
        <v>122</v>
      </c>
    </row>
    <row r="23">
      <c r="A23" s="99">
        <v>42026.0</v>
      </c>
      <c r="B23" s="98" t="s">
        <v>122</v>
      </c>
      <c r="C23" s="98" t="s">
        <v>122</v>
      </c>
    </row>
    <row r="24">
      <c r="A24" s="99">
        <v>42027.0</v>
      </c>
      <c r="B24" s="98" t="s">
        <v>122</v>
      </c>
      <c r="C24" s="98" t="s">
        <v>122</v>
      </c>
    </row>
    <row r="25">
      <c r="A25" s="99">
        <v>42028.0</v>
      </c>
      <c r="B25" s="98" t="s">
        <v>122</v>
      </c>
      <c r="C25" s="98" t="s">
        <v>122</v>
      </c>
    </row>
    <row r="26">
      <c r="A26" s="99">
        <v>42029.0</v>
      </c>
      <c r="B26" s="98" t="s">
        <v>122</v>
      </c>
      <c r="C26" s="98" t="s">
        <v>122</v>
      </c>
    </row>
    <row r="27">
      <c r="A27" s="99">
        <v>42030.0</v>
      </c>
      <c r="B27" s="98" t="s">
        <v>122</v>
      </c>
      <c r="C27" s="98" t="s">
        <v>123</v>
      </c>
    </row>
    <row r="28">
      <c r="A28" s="99">
        <v>42031.0</v>
      </c>
      <c r="B28" s="98" t="s">
        <v>122</v>
      </c>
      <c r="C28" s="98" t="s">
        <v>122</v>
      </c>
    </row>
    <row r="29">
      <c r="A29" s="99">
        <v>42032.0</v>
      </c>
      <c r="B29" s="98" t="s">
        <v>122</v>
      </c>
      <c r="C29" s="98" t="s">
        <v>122</v>
      </c>
    </row>
    <row r="30">
      <c r="A30" s="99">
        <v>42033.0</v>
      </c>
      <c r="B30" s="98" t="s">
        <v>123</v>
      </c>
      <c r="C30" s="98" t="s">
        <v>122</v>
      </c>
    </row>
    <row r="31">
      <c r="A31" s="99">
        <v>42034.0</v>
      </c>
      <c r="B31" s="98" t="s">
        <v>123</v>
      </c>
      <c r="C31" s="98" t="s">
        <v>122</v>
      </c>
    </row>
    <row r="32">
      <c r="A32" s="99">
        <v>42035.0</v>
      </c>
      <c r="B32" s="98" t="s">
        <v>123</v>
      </c>
      <c r="C32" s="98" t="s">
        <v>122</v>
      </c>
    </row>
    <row r="33">
      <c r="A33" s="99">
        <v>42006.0</v>
      </c>
      <c r="B33" s="98" t="s">
        <v>123</v>
      </c>
      <c r="C33" s="98" t="s">
        <v>122</v>
      </c>
    </row>
    <row r="34">
      <c r="A34" s="99">
        <v>42037.0</v>
      </c>
      <c r="B34" s="98" t="s">
        <v>123</v>
      </c>
      <c r="C34" s="98" t="s">
        <v>122</v>
      </c>
    </row>
    <row r="35">
      <c r="A35" s="99">
        <v>42065.0</v>
      </c>
      <c r="B35" s="98" t="s">
        <v>123</v>
      </c>
      <c r="C35" s="98" t="s">
        <v>122</v>
      </c>
    </row>
    <row r="36">
      <c r="A36" s="99">
        <v>42096.0</v>
      </c>
      <c r="B36" s="98" t="s">
        <v>123</v>
      </c>
      <c r="C36" s="98" t="s">
        <v>122</v>
      </c>
    </row>
    <row r="37">
      <c r="A37" s="99">
        <v>42126.0</v>
      </c>
      <c r="B37" s="98" t="s">
        <v>123</v>
      </c>
      <c r="C37" s="98" t="s">
        <v>122</v>
      </c>
    </row>
    <row r="38">
      <c r="A38" s="99">
        <v>42157.0</v>
      </c>
      <c r="B38" s="98" t="s">
        <v>123</v>
      </c>
      <c r="C38" s="98" t="s">
        <v>122</v>
      </c>
    </row>
    <row r="39">
      <c r="A39" s="99">
        <v>42187.0</v>
      </c>
      <c r="B39" s="98" t="s">
        <v>123</v>
      </c>
      <c r="C39" s="98" t="s">
        <v>122</v>
      </c>
    </row>
    <row r="40">
      <c r="A40" s="99">
        <v>42218.0</v>
      </c>
      <c r="B40" s="98" t="s">
        <v>123</v>
      </c>
      <c r="C40" s="98" t="s">
        <v>122</v>
      </c>
    </row>
    <row r="41">
      <c r="A41" s="99">
        <v>42249.0</v>
      </c>
      <c r="B41" s="98" t="s">
        <v>123</v>
      </c>
      <c r="C41" s="98" t="s">
        <v>122</v>
      </c>
    </row>
    <row r="42">
      <c r="A42" s="99">
        <v>42279.0</v>
      </c>
      <c r="B42" s="98" t="s">
        <v>123</v>
      </c>
      <c r="C42" s="98" t="s">
        <v>122</v>
      </c>
    </row>
    <row r="43">
      <c r="A43" s="99">
        <v>42310.0</v>
      </c>
      <c r="B43" s="98" t="s">
        <v>123</v>
      </c>
      <c r="C43" s="98" t="s">
        <v>122</v>
      </c>
    </row>
    <row r="44">
      <c r="A44" s="99">
        <v>42340.0</v>
      </c>
      <c r="B44" s="98" t="s">
        <v>123</v>
      </c>
      <c r="C44" s="98" t="s">
        <v>122</v>
      </c>
    </row>
    <row r="45">
      <c r="A45" s="99">
        <v>42048.0</v>
      </c>
      <c r="B45" s="98" t="s">
        <v>123</v>
      </c>
      <c r="C45" s="98" t="s">
        <v>122</v>
      </c>
    </row>
    <row r="46">
      <c r="A46" s="99">
        <v>42049.0</v>
      </c>
      <c r="B46" s="98" t="s">
        <v>123</v>
      </c>
      <c r="C46" s="98" t="s">
        <v>122</v>
      </c>
    </row>
    <row r="47">
      <c r="A47" s="99">
        <v>42050.0</v>
      </c>
      <c r="B47" s="98" t="s">
        <v>123</v>
      </c>
      <c r="C47" s="98" t="s">
        <v>122</v>
      </c>
    </row>
    <row r="48">
      <c r="A48" s="99">
        <v>42051.0</v>
      </c>
      <c r="B48" s="98" t="s">
        <v>123</v>
      </c>
      <c r="C48" s="98" t="s">
        <v>122</v>
      </c>
    </row>
    <row r="49">
      <c r="A49" s="99">
        <v>42052.0</v>
      </c>
      <c r="B49" s="98" t="s">
        <v>123</v>
      </c>
      <c r="C49" s="98" t="s">
        <v>122</v>
      </c>
    </row>
    <row r="50">
      <c r="A50" s="99">
        <v>42053.0</v>
      </c>
      <c r="B50" s="98" t="s">
        <v>123</v>
      </c>
      <c r="C50" s="98" t="s">
        <v>122</v>
      </c>
    </row>
    <row r="51">
      <c r="A51" s="99">
        <v>42054.0</v>
      </c>
      <c r="B51" s="98" t="s">
        <v>123</v>
      </c>
      <c r="C51" s="98" t="s">
        <v>122</v>
      </c>
    </row>
    <row r="52">
      <c r="A52" s="99">
        <v>42055.0</v>
      </c>
      <c r="B52" s="98" t="s">
        <v>123</v>
      </c>
      <c r="C52" s="98" t="s">
        <v>122</v>
      </c>
    </row>
    <row r="53">
      <c r="A53" s="99">
        <v>42056.0</v>
      </c>
      <c r="B53" s="98" t="s">
        <v>123</v>
      </c>
      <c r="C53" s="98" t="s">
        <v>122</v>
      </c>
    </row>
    <row r="54">
      <c r="A54" s="99">
        <v>42057.0</v>
      </c>
      <c r="B54" s="98" t="s">
        <v>123</v>
      </c>
      <c r="C54" s="98" t="s">
        <v>122</v>
      </c>
    </row>
    <row r="55">
      <c r="A55" s="99">
        <v>42058.0</v>
      </c>
      <c r="B55" s="98" t="s">
        <v>123</v>
      </c>
      <c r="C55" s="98" t="s">
        <v>122</v>
      </c>
    </row>
    <row r="56">
      <c r="A56" s="99">
        <v>42059.0</v>
      </c>
      <c r="B56" s="98" t="s">
        <v>123</v>
      </c>
      <c r="C56" s="98" t="s">
        <v>122</v>
      </c>
    </row>
    <row r="57">
      <c r="A57" s="99">
        <v>42060.0</v>
      </c>
      <c r="B57" s="98" t="s">
        <v>123</v>
      </c>
      <c r="C57" s="98" t="s">
        <v>122</v>
      </c>
    </row>
    <row r="58">
      <c r="A58" s="99">
        <v>42061.0</v>
      </c>
      <c r="B58" s="98" t="s">
        <v>123</v>
      </c>
      <c r="C58" s="98" t="s">
        <v>122</v>
      </c>
    </row>
    <row r="59">
      <c r="A59" s="99">
        <v>42062.0</v>
      </c>
      <c r="B59" s="98" t="s">
        <v>123</v>
      </c>
      <c r="C59" s="98" t="s">
        <v>122</v>
      </c>
    </row>
    <row r="60">
      <c r="A60" s="99">
        <v>42063.0</v>
      </c>
      <c r="B60" s="98" t="s">
        <v>123</v>
      </c>
      <c r="C60" s="98" t="s">
        <v>122</v>
      </c>
    </row>
    <row r="61">
      <c r="A61" s="99">
        <v>42007.0</v>
      </c>
      <c r="B61" s="98" t="s">
        <v>123</v>
      </c>
      <c r="C61" s="98" t="s">
        <v>122</v>
      </c>
    </row>
    <row r="62">
      <c r="A62" s="99">
        <v>42038.0</v>
      </c>
      <c r="B62" s="98" t="s">
        <v>123</v>
      </c>
      <c r="C62" s="98" t="s">
        <v>122</v>
      </c>
    </row>
    <row r="63">
      <c r="A63" s="99">
        <v>42066.0</v>
      </c>
      <c r="B63" s="98" t="s">
        <v>123</v>
      </c>
      <c r="C63" s="98" t="s">
        <v>122</v>
      </c>
    </row>
    <row r="64">
      <c r="A64" s="99">
        <v>42097.0</v>
      </c>
      <c r="B64" s="98" t="s">
        <v>123</v>
      </c>
      <c r="C64" s="98" t="s">
        <v>122</v>
      </c>
    </row>
    <row r="65">
      <c r="A65" s="99">
        <v>42127.0</v>
      </c>
      <c r="B65" s="98" t="s">
        <v>123</v>
      </c>
      <c r="C65" s="98" t="s">
        <v>122</v>
      </c>
    </row>
    <row r="66">
      <c r="A66" s="99">
        <v>42158.0</v>
      </c>
      <c r="B66" s="98" t="s">
        <v>123</v>
      </c>
      <c r="C66" s="98" t="s">
        <v>122</v>
      </c>
    </row>
    <row r="67">
      <c r="A67" s="99">
        <v>42188.0</v>
      </c>
      <c r="B67" s="98" t="s">
        <v>123</v>
      </c>
      <c r="C67" s="98" t="s">
        <v>122</v>
      </c>
    </row>
    <row r="68">
      <c r="A68" s="99">
        <v>42219.0</v>
      </c>
      <c r="B68" s="98" t="s">
        <v>123</v>
      </c>
      <c r="C68" s="98" t="s">
        <v>122</v>
      </c>
    </row>
    <row r="69">
      <c r="A69" s="99">
        <v>42250.0</v>
      </c>
      <c r="B69" s="98" t="s">
        <v>123</v>
      </c>
      <c r="C69" s="98" t="s">
        <v>123</v>
      </c>
    </row>
    <row r="70">
      <c r="A70" s="99">
        <v>42280.0</v>
      </c>
      <c r="B70" s="98" t="s">
        <v>123</v>
      </c>
      <c r="C70" s="98" t="s">
        <v>122</v>
      </c>
    </row>
    <row r="71">
      <c r="A71" s="99">
        <v>42311.0</v>
      </c>
      <c r="B71" s="98" t="s">
        <v>123</v>
      </c>
      <c r="C71" s="98" t="s">
        <v>122</v>
      </c>
    </row>
    <row r="72">
      <c r="A72" s="99">
        <v>42341.0</v>
      </c>
      <c r="B72" s="98" t="s">
        <v>123</v>
      </c>
      <c r="C72" s="98" t="s">
        <v>122</v>
      </c>
    </row>
    <row r="73">
      <c r="A73" s="99">
        <v>42076.0</v>
      </c>
      <c r="B73" s="98" t="s">
        <v>123</v>
      </c>
      <c r="C73" s="98" t="s">
        <v>122</v>
      </c>
    </row>
    <row r="74">
      <c r="A74" s="99">
        <v>42077.0</v>
      </c>
      <c r="B74" s="98" t="s">
        <v>123</v>
      </c>
      <c r="C74" s="98" t="s">
        <v>122</v>
      </c>
    </row>
    <row r="75">
      <c r="A75" s="99">
        <v>42078.0</v>
      </c>
      <c r="B75" s="98" t="s">
        <v>123</v>
      </c>
      <c r="C75" s="98" t="s">
        <v>122</v>
      </c>
    </row>
    <row r="76">
      <c r="A76" s="99">
        <v>42079.0</v>
      </c>
      <c r="B76" s="98" t="s">
        <v>123</v>
      </c>
      <c r="C76" s="98" t="s">
        <v>122</v>
      </c>
    </row>
    <row r="77">
      <c r="A77" s="99">
        <v>42080.0</v>
      </c>
      <c r="B77" s="98" t="s">
        <v>123</v>
      </c>
      <c r="C77" s="98" t="s">
        <v>122</v>
      </c>
    </row>
    <row r="78">
      <c r="A78" s="99">
        <v>42081.0</v>
      </c>
      <c r="B78" s="98" t="s">
        <v>123</v>
      </c>
      <c r="C78" s="98" t="s">
        <v>122</v>
      </c>
    </row>
    <row r="79">
      <c r="A79" s="99">
        <v>42082.0</v>
      </c>
      <c r="B79" s="98" t="s">
        <v>123</v>
      </c>
      <c r="C79" s="98" t="s">
        <v>122</v>
      </c>
    </row>
    <row r="80">
      <c r="A80" s="99">
        <v>42083.0</v>
      </c>
      <c r="B80" s="98" t="s">
        <v>123</v>
      </c>
      <c r="C80" s="98" t="s">
        <v>122</v>
      </c>
    </row>
    <row r="81">
      <c r="A81" s="99">
        <v>42084.0</v>
      </c>
      <c r="B81" s="98" t="s">
        <v>123</v>
      </c>
      <c r="C81" s="98" t="s">
        <v>122</v>
      </c>
    </row>
    <row r="82">
      <c r="A82" s="99">
        <v>42085.0</v>
      </c>
      <c r="B82" s="98" t="s">
        <v>123</v>
      </c>
      <c r="C82" s="98" t="s">
        <v>122</v>
      </c>
    </row>
    <row r="83">
      <c r="A83" s="99">
        <v>42086.0</v>
      </c>
      <c r="B83" s="98" t="s">
        <v>123</v>
      </c>
      <c r="C83" s="98" t="s">
        <v>122</v>
      </c>
    </row>
    <row r="84">
      <c r="A84" s="99">
        <v>42087.0</v>
      </c>
      <c r="B84" s="98" t="s">
        <v>123</v>
      </c>
      <c r="C84" s="98" t="s">
        <v>122</v>
      </c>
    </row>
    <row r="85">
      <c r="A85" s="99">
        <v>42088.0</v>
      </c>
      <c r="B85" s="98" t="s">
        <v>123</v>
      </c>
      <c r="C85" s="98" t="s">
        <v>122</v>
      </c>
    </row>
    <row r="86">
      <c r="A86" s="99">
        <v>42089.0</v>
      </c>
      <c r="B86" s="98" t="s">
        <v>123</v>
      </c>
      <c r="C86" s="98" t="s">
        <v>122</v>
      </c>
    </row>
    <row r="87">
      <c r="A87" s="99">
        <v>42090.0</v>
      </c>
      <c r="B87" s="98" t="s">
        <v>122</v>
      </c>
      <c r="C87" s="98" t="s">
        <v>122</v>
      </c>
    </row>
    <row r="88">
      <c r="A88" s="99">
        <v>42091.0</v>
      </c>
      <c r="B88" s="98" t="s">
        <v>122</v>
      </c>
      <c r="C88" s="98" t="s">
        <v>122</v>
      </c>
    </row>
    <row r="89">
      <c r="A89" s="99">
        <v>42092.0</v>
      </c>
      <c r="B89" s="98" t="s">
        <v>122</v>
      </c>
      <c r="C89" s="98" t="s">
        <v>122</v>
      </c>
    </row>
    <row r="90">
      <c r="A90" s="99">
        <v>42093.0</v>
      </c>
      <c r="B90" s="98" t="s">
        <v>122</v>
      </c>
      <c r="C90" s="98" t="s">
        <v>122</v>
      </c>
    </row>
    <row r="91">
      <c r="A91" s="99">
        <v>42094.0</v>
      </c>
      <c r="B91" s="98" t="s">
        <v>122</v>
      </c>
      <c r="C91" s="98" t="s">
        <v>122</v>
      </c>
    </row>
    <row r="92">
      <c r="A92" s="99">
        <v>42008.0</v>
      </c>
      <c r="B92" s="98" t="s">
        <v>122</v>
      </c>
      <c r="C92" s="98" t="s">
        <v>122</v>
      </c>
    </row>
    <row r="93">
      <c r="A93" s="99">
        <v>42039.0</v>
      </c>
      <c r="B93" s="98" t="s">
        <v>122</v>
      </c>
      <c r="C93" s="98" t="s">
        <v>122</v>
      </c>
    </row>
    <row r="94">
      <c r="A94" s="99">
        <v>42067.0</v>
      </c>
      <c r="B94" s="98" t="s">
        <v>122</v>
      </c>
      <c r="C94" s="98" t="s">
        <v>123</v>
      </c>
    </row>
    <row r="95">
      <c r="A95" s="99">
        <v>42098.0</v>
      </c>
      <c r="B95" s="98" t="s">
        <v>122</v>
      </c>
      <c r="C95" s="98" t="s">
        <v>123</v>
      </c>
    </row>
    <row r="96">
      <c r="A96" s="99">
        <v>42128.0</v>
      </c>
      <c r="B96" s="98" t="s">
        <v>122</v>
      </c>
      <c r="C96" s="98" t="s">
        <v>122</v>
      </c>
    </row>
    <row r="97">
      <c r="A97" s="99">
        <v>42159.0</v>
      </c>
      <c r="B97" s="98" t="s">
        <v>122</v>
      </c>
      <c r="C97" s="98" t="s">
        <v>123</v>
      </c>
    </row>
    <row r="98">
      <c r="A98" s="99">
        <v>42189.0</v>
      </c>
      <c r="B98" s="98" t="s">
        <v>122</v>
      </c>
      <c r="C98" s="98" t="s">
        <v>122</v>
      </c>
    </row>
    <row r="99">
      <c r="A99" s="99">
        <v>42220.0</v>
      </c>
      <c r="B99" s="98" t="s">
        <v>122</v>
      </c>
      <c r="C99" s="98" t="s">
        <v>122</v>
      </c>
    </row>
    <row r="100">
      <c r="A100" s="99">
        <v>42251.0</v>
      </c>
      <c r="B100" s="98" t="s">
        <v>122</v>
      </c>
      <c r="C100" s="98" t="s">
        <v>122</v>
      </c>
    </row>
    <row r="101">
      <c r="A101" s="99">
        <v>42281.0</v>
      </c>
      <c r="B101" s="98" t="s">
        <v>122</v>
      </c>
      <c r="C101" s="98" t="s">
        <v>122</v>
      </c>
    </row>
    <row r="102">
      <c r="A102" s="99">
        <v>42312.0</v>
      </c>
      <c r="B102" s="98" t="s">
        <v>122</v>
      </c>
      <c r="C102" s="98" t="s">
        <v>122</v>
      </c>
    </row>
    <row r="103">
      <c r="A103" s="99">
        <v>42342.0</v>
      </c>
      <c r="B103" s="98" t="s">
        <v>122</v>
      </c>
      <c r="C103" s="98" t="s">
        <v>122</v>
      </c>
    </row>
    <row r="104">
      <c r="A104" s="99">
        <v>42107.0</v>
      </c>
      <c r="B104" s="98" t="s">
        <v>122</v>
      </c>
      <c r="C104" s="98" t="s">
        <v>122</v>
      </c>
    </row>
    <row r="105">
      <c r="A105" s="99">
        <v>42108.0</v>
      </c>
      <c r="B105" s="98" t="s">
        <v>123</v>
      </c>
      <c r="C105" s="98" t="s">
        <v>122</v>
      </c>
    </row>
    <row r="106">
      <c r="A106" s="99">
        <v>42109.0</v>
      </c>
      <c r="B106" s="98" t="s">
        <v>123</v>
      </c>
      <c r="C106" s="98" t="s">
        <v>122</v>
      </c>
    </row>
    <row r="107">
      <c r="A107" s="99">
        <v>42110.0</v>
      </c>
      <c r="B107" s="98" t="s">
        <v>123</v>
      </c>
      <c r="C107" s="98" t="s">
        <v>122</v>
      </c>
    </row>
    <row r="108">
      <c r="A108" s="99">
        <v>42111.0</v>
      </c>
      <c r="B108" s="98" t="s">
        <v>123</v>
      </c>
      <c r="C108" s="98" t="s">
        <v>122</v>
      </c>
    </row>
    <row r="109">
      <c r="A109" s="99">
        <v>42112.0</v>
      </c>
      <c r="B109" s="98" t="s">
        <v>123</v>
      </c>
      <c r="C109" s="98" t="s">
        <v>122</v>
      </c>
    </row>
    <row r="110">
      <c r="A110" s="99">
        <v>42113.0</v>
      </c>
      <c r="B110" s="98" t="s">
        <v>123</v>
      </c>
      <c r="C110" s="98" t="s">
        <v>122</v>
      </c>
    </row>
    <row r="111">
      <c r="A111" s="99">
        <v>42114.0</v>
      </c>
      <c r="B111" s="98" t="s">
        <v>123</v>
      </c>
      <c r="C111" s="98" t="s">
        <v>122</v>
      </c>
    </row>
    <row r="112">
      <c r="A112" s="99">
        <v>42115.0</v>
      </c>
      <c r="B112" s="98" t="s">
        <v>123</v>
      </c>
      <c r="C112" s="98" t="s">
        <v>122</v>
      </c>
    </row>
    <row r="113">
      <c r="A113" s="99">
        <v>42116.0</v>
      </c>
      <c r="B113" s="98" t="s">
        <v>123</v>
      </c>
      <c r="C113" s="98" t="s">
        <v>122</v>
      </c>
    </row>
    <row r="114">
      <c r="A114" s="99">
        <v>42117.0</v>
      </c>
      <c r="B114" s="98" t="s">
        <v>123</v>
      </c>
      <c r="C114" s="98" t="s">
        <v>122</v>
      </c>
    </row>
    <row r="115">
      <c r="A115" s="99">
        <v>42118.0</v>
      </c>
      <c r="B115" s="98" t="s">
        <v>123</v>
      </c>
      <c r="C115" s="98" t="s">
        <v>122</v>
      </c>
    </row>
    <row r="116">
      <c r="A116" s="99">
        <v>42119.0</v>
      </c>
      <c r="B116" s="98" t="s">
        <v>123</v>
      </c>
      <c r="C116" s="98" t="s">
        <v>123</v>
      </c>
    </row>
    <row r="117">
      <c r="A117" s="99">
        <v>42120.0</v>
      </c>
      <c r="B117" s="98" t="s">
        <v>123</v>
      </c>
      <c r="C117" s="98" t="s">
        <v>122</v>
      </c>
    </row>
    <row r="118">
      <c r="A118" s="99">
        <v>42121.0</v>
      </c>
      <c r="B118" s="98" t="s">
        <v>123</v>
      </c>
      <c r="C118" s="98" t="s">
        <v>122</v>
      </c>
    </row>
    <row r="119">
      <c r="A119" s="99">
        <v>42122.0</v>
      </c>
      <c r="B119" s="98" t="s">
        <v>123</v>
      </c>
      <c r="C119" s="98" t="s">
        <v>122</v>
      </c>
    </row>
    <row r="120">
      <c r="A120" s="99">
        <v>42123.0</v>
      </c>
      <c r="B120" s="98" t="s">
        <v>123</v>
      </c>
      <c r="C120" s="98" t="s">
        <v>122</v>
      </c>
    </row>
    <row r="121">
      <c r="A121" s="99">
        <v>42124.0</v>
      </c>
      <c r="B121" s="98" t="s">
        <v>123</v>
      </c>
      <c r="C121" s="98" t="s">
        <v>122</v>
      </c>
    </row>
    <row r="122">
      <c r="A122" s="99">
        <v>42009.0</v>
      </c>
      <c r="B122" s="98" t="s">
        <v>123</v>
      </c>
      <c r="C122" s="98" t="s">
        <v>122</v>
      </c>
    </row>
    <row r="123">
      <c r="A123" s="99">
        <v>42040.0</v>
      </c>
      <c r="B123" s="98" t="s">
        <v>123</v>
      </c>
      <c r="C123" s="98" t="s">
        <v>122</v>
      </c>
    </row>
    <row r="124">
      <c r="A124" s="99">
        <v>42068.0</v>
      </c>
      <c r="B124" s="98" t="s">
        <v>123</v>
      </c>
      <c r="C124" s="98" t="s">
        <v>122</v>
      </c>
    </row>
    <row r="125">
      <c r="A125" s="99">
        <v>42099.0</v>
      </c>
      <c r="B125" s="98" t="s">
        <v>123</v>
      </c>
      <c r="C125" s="98" t="s">
        <v>122</v>
      </c>
    </row>
    <row r="126">
      <c r="A126" s="99">
        <v>42129.0</v>
      </c>
      <c r="B126" s="98" t="s">
        <v>123</v>
      </c>
      <c r="C126" s="98" t="s">
        <v>122</v>
      </c>
    </row>
    <row r="127">
      <c r="A127" s="99">
        <v>42160.0</v>
      </c>
      <c r="B127" s="98" t="s">
        <v>123</v>
      </c>
      <c r="C127" s="98" t="s">
        <v>122</v>
      </c>
    </row>
    <row r="128">
      <c r="A128" s="99">
        <v>42190.0</v>
      </c>
      <c r="B128" s="98" t="s">
        <v>123</v>
      </c>
      <c r="C128" s="98" t="s">
        <v>122</v>
      </c>
    </row>
    <row r="129">
      <c r="A129" s="99">
        <v>42221.0</v>
      </c>
      <c r="B129" s="98" t="s">
        <v>123</v>
      </c>
      <c r="C129" s="98" t="s">
        <v>122</v>
      </c>
    </row>
    <row r="130">
      <c r="A130" s="99">
        <v>42252.0</v>
      </c>
      <c r="B130" s="98" t="s">
        <v>123</v>
      </c>
      <c r="C130" s="98" t="s">
        <v>122</v>
      </c>
    </row>
    <row r="131">
      <c r="A131" s="99">
        <v>42282.0</v>
      </c>
      <c r="B131" s="98" t="s">
        <v>123</v>
      </c>
      <c r="C131" s="98" t="s">
        <v>122</v>
      </c>
    </row>
    <row r="132">
      <c r="A132" s="99">
        <v>42313.0</v>
      </c>
      <c r="B132" s="98" t="s">
        <v>123</v>
      </c>
      <c r="C132" s="98" t="s">
        <v>122</v>
      </c>
    </row>
    <row r="133">
      <c r="A133" s="99">
        <v>42343.0</v>
      </c>
      <c r="B133" s="98" t="s">
        <v>123</v>
      </c>
      <c r="C133" s="98" t="s">
        <v>122</v>
      </c>
    </row>
    <row r="134">
      <c r="A134" s="99">
        <v>42137.0</v>
      </c>
      <c r="B134" s="98" t="s">
        <v>123</v>
      </c>
      <c r="C134" s="98" t="s">
        <v>122</v>
      </c>
    </row>
    <row r="135">
      <c r="A135" s="99">
        <v>42138.0</v>
      </c>
      <c r="B135" s="98" t="s">
        <v>123</v>
      </c>
      <c r="C135" s="98" t="s">
        <v>122</v>
      </c>
    </row>
    <row r="136">
      <c r="A136" s="99">
        <v>42139.0</v>
      </c>
      <c r="B136" s="98" t="s">
        <v>123</v>
      </c>
      <c r="C136" s="98" t="s">
        <v>122</v>
      </c>
    </row>
    <row r="137">
      <c r="A137" s="99">
        <v>42140.0</v>
      </c>
      <c r="B137" s="98" t="s">
        <v>123</v>
      </c>
      <c r="C137" s="98" t="s">
        <v>122</v>
      </c>
    </row>
    <row r="138">
      <c r="A138" s="99">
        <v>42141.0</v>
      </c>
      <c r="B138" s="98" t="s">
        <v>123</v>
      </c>
      <c r="C138" s="98" t="s">
        <v>122</v>
      </c>
    </row>
    <row r="139">
      <c r="A139" s="99">
        <v>42142.0</v>
      </c>
      <c r="B139" s="98" t="s">
        <v>123</v>
      </c>
      <c r="C139" s="98" t="s">
        <v>122</v>
      </c>
    </row>
    <row r="140">
      <c r="A140" s="99">
        <v>42143.0</v>
      </c>
      <c r="B140" s="98" t="s">
        <v>123</v>
      </c>
      <c r="C140" s="98" t="s">
        <v>122</v>
      </c>
    </row>
    <row r="141">
      <c r="A141" s="99">
        <v>42144.0</v>
      </c>
      <c r="B141" s="98" t="s">
        <v>123</v>
      </c>
      <c r="C141" s="98" t="s">
        <v>122</v>
      </c>
    </row>
    <row r="142">
      <c r="A142" s="99">
        <v>42145.0</v>
      </c>
      <c r="B142" s="98" t="s">
        <v>123</v>
      </c>
      <c r="C142" s="98" t="s">
        <v>122</v>
      </c>
    </row>
    <row r="143">
      <c r="A143" s="99">
        <v>42146.0</v>
      </c>
      <c r="B143" s="98" t="s">
        <v>123</v>
      </c>
      <c r="C143" s="98" t="s">
        <v>122</v>
      </c>
    </row>
    <row r="144">
      <c r="A144" s="99">
        <v>42147.0</v>
      </c>
      <c r="B144" s="98" t="s">
        <v>123</v>
      </c>
      <c r="C144" s="98" t="s">
        <v>122</v>
      </c>
    </row>
    <row r="145">
      <c r="A145" s="99">
        <v>42148.0</v>
      </c>
      <c r="B145" s="98" t="s">
        <v>123</v>
      </c>
      <c r="C145" s="98" t="s">
        <v>122</v>
      </c>
    </row>
    <row r="146">
      <c r="A146" s="99">
        <v>42149.0</v>
      </c>
      <c r="B146" s="98" t="s">
        <v>123</v>
      </c>
      <c r="C146" s="98" t="s">
        <v>122</v>
      </c>
    </row>
    <row r="147">
      <c r="A147" s="99">
        <v>42150.0</v>
      </c>
      <c r="B147" s="98" t="s">
        <v>123</v>
      </c>
      <c r="C147" s="98" t="s">
        <v>122</v>
      </c>
    </row>
    <row r="148">
      <c r="A148" s="99">
        <v>42151.0</v>
      </c>
      <c r="B148" s="98" t="s">
        <v>123</v>
      </c>
      <c r="C148" s="98" t="s">
        <v>122</v>
      </c>
    </row>
    <row r="149">
      <c r="A149" s="99">
        <v>42152.0</v>
      </c>
      <c r="B149" s="98" t="s">
        <v>123</v>
      </c>
      <c r="C149" s="98" t="s">
        <v>122</v>
      </c>
    </row>
    <row r="150">
      <c r="A150" s="99">
        <v>42153.0</v>
      </c>
      <c r="B150" s="98" t="s">
        <v>123</v>
      </c>
      <c r="C150" s="98" t="s">
        <v>122</v>
      </c>
    </row>
    <row r="151">
      <c r="A151" s="99">
        <v>42154.0</v>
      </c>
      <c r="B151" s="98" t="s">
        <v>123</v>
      </c>
      <c r="C151" s="98" t="s">
        <v>122</v>
      </c>
    </row>
    <row r="152">
      <c r="A152" s="99">
        <v>42155.0</v>
      </c>
      <c r="B152" s="98" t="s">
        <v>123</v>
      </c>
      <c r="C152" s="98" t="s">
        <v>122</v>
      </c>
    </row>
    <row r="153">
      <c r="A153" s="99">
        <v>42010.0</v>
      </c>
      <c r="B153" s="98" t="s">
        <v>123</v>
      </c>
      <c r="C153" s="98" t="s">
        <v>122</v>
      </c>
    </row>
    <row r="154">
      <c r="A154" s="99">
        <v>42041.0</v>
      </c>
      <c r="B154" s="98" t="s">
        <v>123</v>
      </c>
      <c r="C154" s="98" t="s">
        <v>122</v>
      </c>
    </row>
    <row r="155">
      <c r="A155" s="99">
        <v>42069.0</v>
      </c>
      <c r="B155" s="98" t="s">
        <v>123</v>
      </c>
      <c r="C155" s="98" t="s">
        <v>122</v>
      </c>
    </row>
    <row r="156">
      <c r="A156" s="99">
        <v>42100.0</v>
      </c>
      <c r="B156" s="98" t="s">
        <v>123</v>
      </c>
      <c r="C156" s="98" t="s">
        <v>122</v>
      </c>
    </row>
    <row r="157">
      <c r="A157" s="99">
        <v>42130.0</v>
      </c>
      <c r="B157" s="98" t="s">
        <v>123</v>
      </c>
      <c r="C157" s="98" t="s">
        <v>122</v>
      </c>
    </row>
    <row r="158">
      <c r="A158" s="99">
        <v>42161.0</v>
      </c>
      <c r="B158" s="98" t="s">
        <v>123</v>
      </c>
      <c r="C158" s="98" t="s">
        <v>122</v>
      </c>
    </row>
    <row r="159">
      <c r="A159" s="99">
        <v>42191.0</v>
      </c>
      <c r="B159" s="98" t="s">
        <v>123</v>
      </c>
      <c r="C159" s="98" t="s">
        <v>122</v>
      </c>
    </row>
    <row r="160">
      <c r="A160" s="99">
        <v>42222.0</v>
      </c>
      <c r="B160" s="98" t="s">
        <v>123</v>
      </c>
      <c r="C160" s="98" t="s">
        <v>123</v>
      </c>
    </row>
    <row r="161">
      <c r="A161" s="99">
        <v>42253.0</v>
      </c>
      <c r="B161" s="98" t="s">
        <v>123</v>
      </c>
      <c r="C161" s="98" t="s">
        <v>122</v>
      </c>
    </row>
    <row r="162">
      <c r="A162" s="99">
        <v>42283.0</v>
      </c>
      <c r="B162" s="98" t="s">
        <v>123</v>
      </c>
      <c r="C162" s="98" t="s">
        <v>122</v>
      </c>
    </row>
    <row r="163">
      <c r="A163" s="99">
        <v>42314.0</v>
      </c>
      <c r="B163" s="98" t="s">
        <v>123</v>
      </c>
      <c r="C163" s="98" t="s">
        <v>122</v>
      </c>
    </row>
    <row r="164">
      <c r="A164" s="99">
        <v>42344.0</v>
      </c>
      <c r="B164" s="98" t="s">
        <v>123</v>
      </c>
      <c r="C164" s="98" t="s">
        <v>122</v>
      </c>
    </row>
    <row r="165">
      <c r="A165" s="99">
        <v>42168.0</v>
      </c>
      <c r="B165" s="98" t="s">
        <v>123</v>
      </c>
      <c r="C165" s="98" t="s">
        <v>122</v>
      </c>
    </row>
    <row r="166">
      <c r="A166" s="99">
        <v>42169.0</v>
      </c>
      <c r="B166" s="98" t="s">
        <v>123</v>
      </c>
      <c r="C166" s="98" t="s">
        <v>122</v>
      </c>
    </row>
    <row r="167">
      <c r="A167" s="99">
        <v>42170.0</v>
      </c>
      <c r="B167" s="98" t="s">
        <v>123</v>
      </c>
      <c r="C167" s="98" t="s">
        <v>122</v>
      </c>
    </row>
    <row r="168">
      <c r="A168" s="99">
        <v>42171.0</v>
      </c>
      <c r="B168" s="98" t="s">
        <v>123</v>
      </c>
      <c r="C168" s="98" t="s">
        <v>122</v>
      </c>
    </row>
    <row r="169">
      <c r="A169" s="99">
        <v>42172.0</v>
      </c>
      <c r="B169" s="98" t="s">
        <v>123</v>
      </c>
      <c r="C169" s="98" t="s">
        <v>122</v>
      </c>
    </row>
    <row r="170">
      <c r="A170" s="99">
        <v>42173.0</v>
      </c>
      <c r="B170" s="98" t="s">
        <v>123</v>
      </c>
      <c r="C170" s="98" t="s">
        <v>122</v>
      </c>
    </row>
    <row r="171">
      <c r="A171" s="99">
        <v>42174.0</v>
      </c>
      <c r="B171" s="98" t="s">
        <v>123</v>
      </c>
      <c r="C171" s="98" t="s">
        <v>122</v>
      </c>
    </row>
    <row r="172">
      <c r="A172" s="99">
        <v>42175.0</v>
      </c>
      <c r="B172" s="98" t="s">
        <v>123</v>
      </c>
      <c r="C172" s="98" t="s">
        <v>122</v>
      </c>
    </row>
    <row r="173">
      <c r="A173" s="99">
        <v>42176.0</v>
      </c>
      <c r="B173" s="98" t="s">
        <v>123</v>
      </c>
      <c r="C173" s="98" t="s">
        <v>122</v>
      </c>
    </row>
    <row r="174">
      <c r="A174" s="99">
        <v>42177.0</v>
      </c>
      <c r="B174" s="98" t="s">
        <v>123</v>
      </c>
      <c r="C174" s="98" t="s">
        <v>122</v>
      </c>
    </row>
    <row r="175">
      <c r="A175" s="99">
        <v>42178.0</v>
      </c>
      <c r="B175" s="98" t="s">
        <v>123</v>
      </c>
      <c r="C175" s="98" t="s">
        <v>122</v>
      </c>
    </row>
    <row r="176">
      <c r="A176" s="99">
        <v>42179.0</v>
      </c>
      <c r="B176" s="98" t="s">
        <v>123</v>
      </c>
      <c r="C176" s="98" t="s">
        <v>122</v>
      </c>
    </row>
    <row r="177">
      <c r="A177" s="99">
        <v>42180.0</v>
      </c>
      <c r="B177" s="98" t="s">
        <v>123</v>
      </c>
      <c r="C177" s="98" t="s">
        <v>122</v>
      </c>
    </row>
    <row r="178">
      <c r="A178" s="99">
        <v>42181.0</v>
      </c>
      <c r="B178" s="98" t="s">
        <v>122</v>
      </c>
      <c r="C178" s="98" t="s">
        <v>122</v>
      </c>
    </row>
    <row r="179">
      <c r="A179" s="99">
        <v>42182.0</v>
      </c>
      <c r="B179" s="98" t="s">
        <v>122</v>
      </c>
      <c r="C179" s="98" t="s">
        <v>122</v>
      </c>
    </row>
    <row r="180">
      <c r="A180" s="99">
        <v>42183.0</v>
      </c>
      <c r="B180" s="98" t="s">
        <v>122</v>
      </c>
      <c r="C180" s="98" t="s">
        <v>122</v>
      </c>
    </row>
    <row r="181">
      <c r="A181" s="99">
        <v>42184.0</v>
      </c>
      <c r="B181" s="98" t="s">
        <v>122</v>
      </c>
      <c r="C181" s="98" t="s">
        <v>122</v>
      </c>
    </row>
    <row r="182">
      <c r="A182" s="99">
        <v>42185.0</v>
      </c>
      <c r="B182" s="98" t="s">
        <v>122</v>
      </c>
      <c r="C182" s="98" t="s">
        <v>122</v>
      </c>
    </row>
    <row r="183">
      <c r="A183" s="99">
        <v>42011.0</v>
      </c>
      <c r="B183" s="98" t="s">
        <v>122</v>
      </c>
      <c r="C183" s="98" t="s">
        <v>122</v>
      </c>
    </row>
    <row r="184">
      <c r="A184" s="99">
        <v>42042.0</v>
      </c>
      <c r="B184" s="98" t="s">
        <v>122</v>
      </c>
      <c r="C184" s="98" t="s">
        <v>122</v>
      </c>
    </row>
    <row r="185">
      <c r="A185" s="99">
        <v>42070.0</v>
      </c>
      <c r="B185" s="98" t="s">
        <v>122</v>
      </c>
      <c r="C185" s="98" t="s">
        <v>122</v>
      </c>
    </row>
    <row r="186">
      <c r="A186" s="99">
        <v>42101.0</v>
      </c>
      <c r="B186" s="98" t="s">
        <v>122</v>
      </c>
      <c r="C186" s="98" t="s">
        <v>122</v>
      </c>
    </row>
    <row r="187">
      <c r="A187" s="99">
        <v>42131.0</v>
      </c>
      <c r="B187" s="98" t="s">
        <v>122</v>
      </c>
      <c r="C187" s="98" t="s">
        <v>122</v>
      </c>
    </row>
    <row r="188">
      <c r="A188" s="99">
        <v>42162.0</v>
      </c>
      <c r="B188" s="98" t="s">
        <v>122</v>
      </c>
      <c r="C188" s="98" t="s">
        <v>122</v>
      </c>
    </row>
    <row r="189">
      <c r="A189" s="99">
        <v>42192.0</v>
      </c>
      <c r="B189" s="98" t="s">
        <v>122</v>
      </c>
      <c r="C189" s="98" t="s">
        <v>122</v>
      </c>
    </row>
    <row r="190">
      <c r="A190" s="99">
        <v>42223.0</v>
      </c>
      <c r="B190" s="98" t="s">
        <v>122</v>
      </c>
      <c r="C190" s="98" t="s">
        <v>122</v>
      </c>
    </row>
    <row r="191">
      <c r="A191" s="99">
        <v>42254.0</v>
      </c>
      <c r="B191" s="98" t="s">
        <v>122</v>
      </c>
      <c r="C191" s="98" t="s">
        <v>122</v>
      </c>
    </row>
    <row r="192">
      <c r="A192" s="99">
        <v>42284.0</v>
      </c>
      <c r="B192" s="98" t="s">
        <v>122</v>
      </c>
      <c r="C192" s="98" t="s">
        <v>122</v>
      </c>
    </row>
    <row r="193">
      <c r="A193" s="99">
        <v>42315.0</v>
      </c>
      <c r="B193" s="98" t="s">
        <v>122</v>
      </c>
      <c r="C193" s="98" t="s">
        <v>122</v>
      </c>
    </row>
    <row r="194">
      <c r="A194" s="99">
        <v>42345.0</v>
      </c>
      <c r="B194" s="98" t="s">
        <v>122</v>
      </c>
      <c r="C194" s="98" t="s">
        <v>122</v>
      </c>
    </row>
    <row r="195">
      <c r="A195" s="99">
        <v>42198.0</v>
      </c>
      <c r="B195" s="98" t="s">
        <v>122</v>
      </c>
      <c r="C195" s="98" t="s">
        <v>122</v>
      </c>
    </row>
    <row r="196">
      <c r="A196" s="99">
        <v>42199.0</v>
      </c>
      <c r="B196" s="98" t="s">
        <v>123</v>
      </c>
      <c r="C196" s="98" t="s">
        <v>122</v>
      </c>
    </row>
    <row r="197">
      <c r="A197" s="99">
        <v>42200.0</v>
      </c>
      <c r="B197" s="98" t="s">
        <v>123</v>
      </c>
      <c r="C197" s="98" t="s">
        <v>122</v>
      </c>
    </row>
    <row r="198">
      <c r="A198" s="99">
        <v>42201.0</v>
      </c>
      <c r="B198" s="98" t="s">
        <v>123</v>
      </c>
      <c r="C198" s="98" t="s">
        <v>122</v>
      </c>
    </row>
    <row r="199">
      <c r="A199" s="99">
        <v>42202.0</v>
      </c>
      <c r="B199" s="98" t="s">
        <v>123</v>
      </c>
      <c r="C199" s="98" t="s">
        <v>122</v>
      </c>
    </row>
    <row r="200">
      <c r="A200" s="99">
        <v>42203.0</v>
      </c>
      <c r="B200" s="98" t="s">
        <v>123</v>
      </c>
      <c r="C200" s="98" t="s">
        <v>122</v>
      </c>
    </row>
    <row r="201">
      <c r="A201" s="99">
        <v>42204.0</v>
      </c>
      <c r="B201" s="98" t="s">
        <v>123</v>
      </c>
      <c r="C201" s="98" t="s">
        <v>122</v>
      </c>
    </row>
    <row r="202">
      <c r="A202" s="99">
        <v>42205.0</v>
      </c>
      <c r="B202" s="98" t="s">
        <v>123</v>
      </c>
      <c r="C202" s="98" t="s">
        <v>122</v>
      </c>
    </row>
    <row r="203">
      <c r="A203" s="99">
        <v>42206.0</v>
      </c>
      <c r="B203" s="98" t="s">
        <v>123</v>
      </c>
      <c r="C203" s="98" t="s">
        <v>122</v>
      </c>
    </row>
    <row r="204">
      <c r="A204" s="99">
        <v>42207.0</v>
      </c>
      <c r="B204" s="98" t="s">
        <v>123</v>
      </c>
      <c r="C204" s="98" t="s">
        <v>122</v>
      </c>
    </row>
    <row r="205">
      <c r="A205" s="99">
        <v>42208.0</v>
      </c>
      <c r="B205" s="98" t="s">
        <v>123</v>
      </c>
      <c r="C205" s="98" t="s">
        <v>122</v>
      </c>
    </row>
    <row r="206">
      <c r="A206" s="99">
        <v>42209.0</v>
      </c>
      <c r="B206" s="98" t="s">
        <v>123</v>
      </c>
      <c r="C206" s="98" t="s">
        <v>122</v>
      </c>
    </row>
    <row r="207">
      <c r="A207" s="99">
        <v>42210.0</v>
      </c>
      <c r="B207" s="98" t="s">
        <v>123</v>
      </c>
      <c r="C207" s="98" t="s">
        <v>122</v>
      </c>
    </row>
    <row r="208">
      <c r="A208" s="99">
        <v>42211.0</v>
      </c>
      <c r="B208" s="98" t="s">
        <v>123</v>
      </c>
      <c r="C208" s="98" t="s">
        <v>122</v>
      </c>
    </row>
    <row r="209">
      <c r="A209" s="99">
        <v>42212.0</v>
      </c>
      <c r="B209" s="98" t="s">
        <v>123</v>
      </c>
      <c r="C209" s="98" t="s">
        <v>122</v>
      </c>
    </row>
    <row r="210">
      <c r="A210" s="99">
        <v>42213.0</v>
      </c>
      <c r="B210" s="98" t="s">
        <v>123</v>
      </c>
      <c r="C210" s="98" t="s">
        <v>122</v>
      </c>
    </row>
    <row r="211">
      <c r="A211" s="99">
        <v>42214.0</v>
      </c>
      <c r="B211" s="98" t="s">
        <v>123</v>
      </c>
      <c r="C211" s="98" t="s">
        <v>122</v>
      </c>
    </row>
    <row r="212">
      <c r="A212" s="99">
        <v>42215.0</v>
      </c>
      <c r="B212" s="98" t="s">
        <v>123</v>
      </c>
      <c r="C212" s="98" t="s">
        <v>122</v>
      </c>
    </row>
    <row r="213">
      <c r="A213" s="99">
        <v>42216.0</v>
      </c>
      <c r="B213" s="98" t="s">
        <v>123</v>
      </c>
      <c r="C213" s="98" t="s">
        <v>122</v>
      </c>
    </row>
    <row r="214">
      <c r="A214" s="99">
        <v>42012.0</v>
      </c>
      <c r="B214" s="98" t="s">
        <v>123</v>
      </c>
      <c r="C214" s="98" t="s">
        <v>122</v>
      </c>
    </row>
    <row r="215">
      <c r="A215" s="99">
        <v>42043.0</v>
      </c>
      <c r="B215" s="98" t="s">
        <v>123</v>
      </c>
      <c r="C215" s="98" t="s">
        <v>122</v>
      </c>
    </row>
    <row r="216">
      <c r="A216" s="99">
        <v>42071.0</v>
      </c>
      <c r="B216" s="98" t="s">
        <v>123</v>
      </c>
      <c r="C216" s="98" t="s">
        <v>122</v>
      </c>
    </row>
    <row r="217">
      <c r="A217" s="99">
        <v>42102.0</v>
      </c>
      <c r="B217" s="98" t="s">
        <v>123</v>
      </c>
      <c r="C217" s="98" t="s">
        <v>122</v>
      </c>
    </row>
    <row r="218">
      <c r="A218" s="99">
        <v>42132.0</v>
      </c>
      <c r="B218" s="98" t="s">
        <v>123</v>
      </c>
      <c r="C218" s="98" t="s">
        <v>122</v>
      </c>
    </row>
    <row r="219">
      <c r="A219" s="99">
        <v>42163.0</v>
      </c>
      <c r="B219" s="98" t="s">
        <v>123</v>
      </c>
      <c r="C219" s="98" t="s">
        <v>122</v>
      </c>
    </row>
    <row r="220">
      <c r="A220" s="99">
        <v>42193.0</v>
      </c>
      <c r="B220" s="98" t="s">
        <v>123</v>
      </c>
      <c r="C220" s="98" t="s">
        <v>122</v>
      </c>
    </row>
    <row r="221">
      <c r="A221" s="99">
        <v>42224.0</v>
      </c>
      <c r="B221" s="98" t="s">
        <v>123</v>
      </c>
      <c r="C221" s="98" t="s">
        <v>122</v>
      </c>
    </row>
    <row r="222">
      <c r="A222" s="99">
        <v>42255.0</v>
      </c>
      <c r="B222" s="98" t="s">
        <v>123</v>
      </c>
      <c r="C222" s="98" t="s">
        <v>122</v>
      </c>
    </row>
    <row r="223">
      <c r="A223" s="99">
        <v>42285.0</v>
      </c>
      <c r="B223" s="98" t="s">
        <v>123</v>
      </c>
      <c r="C223" s="98" t="s">
        <v>122</v>
      </c>
    </row>
    <row r="224">
      <c r="A224" s="99">
        <v>42316.0</v>
      </c>
      <c r="B224" s="98" t="s">
        <v>123</v>
      </c>
      <c r="C224" s="98" t="s">
        <v>122</v>
      </c>
    </row>
    <row r="225">
      <c r="A225" s="99">
        <v>42346.0</v>
      </c>
      <c r="B225" s="98" t="s">
        <v>123</v>
      </c>
      <c r="C225" s="98" t="s">
        <v>122</v>
      </c>
    </row>
    <row r="226">
      <c r="A226" s="99">
        <v>42229.0</v>
      </c>
      <c r="B226" s="98" t="s">
        <v>123</v>
      </c>
      <c r="C226" s="98" t="s">
        <v>122</v>
      </c>
    </row>
    <row r="227">
      <c r="A227" s="99">
        <v>42230.0</v>
      </c>
      <c r="B227" s="98" t="s">
        <v>123</v>
      </c>
      <c r="C227" s="98" t="s">
        <v>122</v>
      </c>
    </row>
    <row r="228">
      <c r="A228" s="99">
        <v>42231.0</v>
      </c>
      <c r="B228" s="98" t="s">
        <v>123</v>
      </c>
      <c r="C228" s="98" t="s">
        <v>122</v>
      </c>
    </row>
    <row r="229">
      <c r="A229" s="99">
        <v>42232.0</v>
      </c>
      <c r="B229" s="98" t="s">
        <v>123</v>
      </c>
      <c r="C229" s="98" t="s">
        <v>122</v>
      </c>
    </row>
    <row r="230">
      <c r="A230" s="99">
        <v>42233.0</v>
      </c>
      <c r="B230" s="98" t="s">
        <v>123</v>
      </c>
      <c r="C230" s="98" t="s">
        <v>122</v>
      </c>
    </row>
    <row r="231">
      <c r="A231" s="99">
        <v>42234.0</v>
      </c>
      <c r="B231" s="98" t="s">
        <v>123</v>
      </c>
      <c r="C231" s="98" t="s">
        <v>122</v>
      </c>
    </row>
    <row r="232">
      <c r="A232" s="99">
        <v>42235.0</v>
      </c>
      <c r="B232" s="98" t="s">
        <v>123</v>
      </c>
      <c r="C232" s="98" t="s">
        <v>122</v>
      </c>
    </row>
    <row r="233">
      <c r="A233" s="99">
        <v>42236.0</v>
      </c>
      <c r="B233" s="98" t="s">
        <v>123</v>
      </c>
      <c r="C233" s="98" t="s">
        <v>122</v>
      </c>
    </row>
    <row r="234">
      <c r="A234" s="99">
        <v>42237.0</v>
      </c>
      <c r="B234" s="98" t="s">
        <v>123</v>
      </c>
      <c r="C234" s="98" t="s">
        <v>122</v>
      </c>
    </row>
    <row r="235">
      <c r="A235" s="99">
        <v>42238.0</v>
      </c>
      <c r="B235" s="98" t="s">
        <v>123</v>
      </c>
      <c r="C235" s="98" t="s">
        <v>122</v>
      </c>
    </row>
    <row r="236">
      <c r="A236" s="99">
        <v>42239.0</v>
      </c>
      <c r="B236" s="98" t="s">
        <v>123</v>
      </c>
      <c r="C236" s="98" t="s">
        <v>122</v>
      </c>
    </row>
    <row r="237">
      <c r="A237" s="99">
        <v>42240.0</v>
      </c>
      <c r="B237" s="98" t="s">
        <v>123</v>
      </c>
      <c r="C237" s="98" t="s">
        <v>122</v>
      </c>
    </row>
    <row r="238">
      <c r="A238" s="99">
        <v>42241.0</v>
      </c>
      <c r="B238" s="98" t="s">
        <v>123</v>
      </c>
      <c r="C238" s="98" t="s">
        <v>122</v>
      </c>
    </row>
    <row r="239">
      <c r="A239" s="99">
        <v>42242.0</v>
      </c>
      <c r="B239" s="98" t="s">
        <v>123</v>
      </c>
      <c r="C239" s="98" t="s">
        <v>122</v>
      </c>
    </row>
    <row r="240">
      <c r="A240" s="99">
        <v>42243.0</v>
      </c>
      <c r="B240" s="98" t="s">
        <v>123</v>
      </c>
      <c r="C240" s="98" t="s">
        <v>122</v>
      </c>
    </row>
    <row r="241">
      <c r="A241" s="99">
        <v>42244.0</v>
      </c>
      <c r="B241" s="98" t="s">
        <v>123</v>
      </c>
      <c r="C241" s="98" t="s">
        <v>122</v>
      </c>
    </row>
    <row r="242">
      <c r="A242" s="99">
        <v>42245.0</v>
      </c>
      <c r="B242" s="98" t="s">
        <v>123</v>
      </c>
      <c r="C242" s="98" t="s">
        <v>122</v>
      </c>
    </row>
    <row r="243">
      <c r="A243" s="99">
        <v>42246.0</v>
      </c>
      <c r="B243" s="98" t="s">
        <v>123</v>
      </c>
      <c r="C243" s="98" t="s">
        <v>122</v>
      </c>
    </row>
    <row r="244">
      <c r="A244" s="99">
        <v>42247.0</v>
      </c>
      <c r="B244" s="98" t="s">
        <v>123</v>
      </c>
      <c r="C244" s="98" t="s">
        <v>122</v>
      </c>
    </row>
    <row r="245">
      <c r="A245" s="99">
        <v>42013.0</v>
      </c>
      <c r="B245" s="98" t="s">
        <v>123</v>
      </c>
      <c r="C245" s="98" t="s">
        <v>122</v>
      </c>
    </row>
    <row r="246">
      <c r="A246" s="99">
        <v>42044.0</v>
      </c>
      <c r="B246" s="98" t="s">
        <v>123</v>
      </c>
      <c r="C246" s="98" t="s">
        <v>122</v>
      </c>
    </row>
    <row r="247">
      <c r="A247" s="99">
        <v>42072.0</v>
      </c>
      <c r="B247" s="98" t="s">
        <v>123</v>
      </c>
      <c r="C247" s="98" t="s">
        <v>122</v>
      </c>
    </row>
    <row r="248">
      <c r="A248" s="99">
        <v>42103.0</v>
      </c>
      <c r="B248" s="98" t="s">
        <v>123</v>
      </c>
      <c r="C248" s="98" t="s">
        <v>122</v>
      </c>
    </row>
    <row r="249">
      <c r="A249" s="99">
        <v>42133.0</v>
      </c>
      <c r="B249" s="98" t="s">
        <v>123</v>
      </c>
      <c r="C249" s="98" t="s">
        <v>122</v>
      </c>
    </row>
    <row r="250">
      <c r="A250" s="99">
        <v>42164.0</v>
      </c>
      <c r="B250" s="98" t="s">
        <v>123</v>
      </c>
      <c r="C250" s="98" t="s">
        <v>122</v>
      </c>
    </row>
    <row r="251">
      <c r="A251" s="99">
        <v>42194.0</v>
      </c>
      <c r="B251" s="98" t="s">
        <v>123</v>
      </c>
      <c r="C251" s="98" t="s">
        <v>122</v>
      </c>
    </row>
    <row r="252">
      <c r="A252" s="99">
        <v>42225.0</v>
      </c>
      <c r="B252" s="98" t="s">
        <v>123</v>
      </c>
      <c r="C252" s="98" t="s">
        <v>122</v>
      </c>
    </row>
    <row r="253">
      <c r="A253" s="99">
        <v>42256.0</v>
      </c>
      <c r="B253" s="98" t="s">
        <v>123</v>
      </c>
      <c r="C253" s="98" t="s">
        <v>122</v>
      </c>
    </row>
    <row r="254">
      <c r="A254" s="99">
        <v>42286.0</v>
      </c>
      <c r="B254" s="98" t="s">
        <v>123</v>
      </c>
      <c r="C254" s="98" t="s">
        <v>122</v>
      </c>
    </row>
    <row r="255">
      <c r="A255" s="99">
        <v>42317.0</v>
      </c>
      <c r="B255" s="98" t="s">
        <v>123</v>
      </c>
      <c r="C255" s="98" t="s">
        <v>122</v>
      </c>
    </row>
    <row r="256">
      <c r="A256" s="99">
        <v>42347.0</v>
      </c>
      <c r="B256" s="98" t="s">
        <v>123</v>
      </c>
      <c r="C256" s="98" t="s">
        <v>122</v>
      </c>
    </row>
    <row r="257">
      <c r="A257" s="99">
        <v>42260.0</v>
      </c>
      <c r="B257" s="98" t="s">
        <v>123</v>
      </c>
      <c r="C257" s="98" t="s">
        <v>122</v>
      </c>
    </row>
    <row r="258">
      <c r="A258" s="99">
        <v>42261.0</v>
      </c>
      <c r="B258" s="98" t="s">
        <v>123</v>
      </c>
      <c r="C258" s="98" t="s">
        <v>122</v>
      </c>
    </row>
    <row r="259">
      <c r="A259" s="99">
        <v>42262.0</v>
      </c>
      <c r="B259" s="98" t="s">
        <v>123</v>
      </c>
      <c r="C259" s="98" t="s">
        <v>122</v>
      </c>
    </row>
    <row r="260">
      <c r="A260" s="99">
        <v>42263.0</v>
      </c>
      <c r="B260" s="98" t="s">
        <v>123</v>
      </c>
      <c r="C260" s="98" t="s">
        <v>122</v>
      </c>
    </row>
    <row r="261">
      <c r="A261" s="99">
        <v>42264.0</v>
      </c>
      <c r="B261" s="98" t="s">
        <v>123</v>
      </c>
      <c r="C261" s="98" t="s">
        <v>122</v>
      </c>
    </row>
    <row r="262">
      <c r="A262" s="99">
        <v>42265.0</v>
      </c>
      <c r="B262" s="98" t="s">
        <v>122</v>
      </c>
      <c r="C262" s="98" t="s">
        <v>122</v>
      </c>
    </row>
    <row r="263">
      <c r="A263" s="99">
        <v>42266.0</v>
      </c>
      <c r="B263" s="98" t="s">
        <v>122</v>
      </c>
      <c r="C263" s="98" t="s">
        <v>122</v>
      </c>
    </row>
    <row r="264">
      <c r="A264" s="99">
        <v>42267.0</v>
      </c>
      <c r="B264" s="98" t="s">
        <v>122</v>
      </c>
      <c r="C264" s="98" t="s">
        <v>122</v>
      </c>
    </row>
    <row r="265">
      <c r="A265" s="99">
        <v>42268.0</v>
      </c>
      <c r="B265" s="98" t="s">
        <v>122</v>
      </c>
      <c r="C265" s="98" t="s">
        <v>122</v>
      </c>
    </row>
    <row r="266">
      <c r="A266" s="99">
        <v>42269.0</v>
      </c>
      <c r="B266" s="98" t="s">
        <v>122</v>
      </c>
      <c r="C266" s="98" t="s">
        <v>122</v>
      </c>
    </row>
    <row r="267">
      <c r="A267" s="99">
        <v>42270.0</v>
      </c>
      <c r="B267" s="98" t="s">
        <v>122</v>
      </c>
      <c r="C267" s="98" t="s">
        <v>122</v>
      </c>
    </row>
    <row r="268">
      <c r="A268" s="99">
        <v>42271.0</v>
      </c>
      <c r="B268" s="98" t="s">
        <v>122</v>
      </c>
      <c r="C268" s="98" t="s">
        <v>122</v>
      </c>
    </row>
    <row r="269">
      <c r="A269" s="99">
        <v>42272.0</v>
      </c>
      <c r="B269" s="98" t="s">
        <v>122</v>
      </c>
      <c r="C269" s="98" t="s">
        <v>122</v>
      </c>
    </row>
    <row r="270">
      <c r="A270" s="99">
        <v>42273.0</v>
      </c>
      <c r="B270" s="98" t="s">
        <v>122</v>
      </c>
      <c r="C270" s="98" t="s">
        <v>122</v>
      </c>
    </row>
    <row r="271">
      <c r="A271" s="99">
        <v>42274.0</v>
      </c>
      <c r="B271" s="98" t="s">
        <v>122</v>
      </c>
      <c r="C271" s="98" t="s">
        <v>122</v>
      </c>
    </row>
    <row r="272">
      <c r="A272" s="99">
        <v>42275.0</v>
      </c>
      <c r="B272" s="98" t="s">
        <v>122</v>
      </c>
      <c r="C272" s="98" t="s">
        <v>122</v>
      </c>
    </row>
    <row r="273">
      <c r="A273" s="99">
        <v>42276.0</v>
      </c>
      <c r="B273" s="98" t="s">
        <v>122</v>
      </c>
      <c r="C273" s="98" t="s">
        <v>122</v>
      </c>
    </row>
    <row r="274">
      <c r="A274" s="99">
        <v>42277.0</v>
      </c>
      <c r="B274" s="98" t="s">
        <v>122</v>
      </c>
      <c r="C274" s="98" t="s">
        <v>122</v>
      </c>
    </row>
    <row r="275">
      <c r="A275" s="99">
        <v>42014.0</v>
      </c>
      <c r="B275" s="98" t="s">
        <v>122</v>
      </c>
      <c r="C275" s="98" t="s">
        <v>122</v>
      </c>
    </row>
    <row r="276">
      <c r="A276" s="99">
        <v>42045.0</v>
      </c>
      <c r="B276" s="98" t="s">
        <v>122</v>
      </c>
      <c r="C276" s="98" t="s">
        <v>123</v>
      </c>
    </row>
    <row r="277">
      <c r="A277" s="99">
        <v>42073.0</v>
      </c>
      <c r="B277" s="98" t="s">
        <v>122</v>
      </c>
      <c r="C277" s="98" t="s">
        <v>122</v>
      </c>
    </row>
    <row r="278">
      <c r="A278" s="99">
        <v>42104.0</v>
      </c>
      <c r="B278" s="98" t="s">
        <v>122</v>
      </c>
      <c r="C278" s="98" t="s">
        <v>122</v>
      </c>
    </row>
    <row r="279">
      <c r="A279" s="99">
        <v>42134.0</v>
      </c>
      <c r="B279" s="98" t="s">
        <v>122</v>
      </c>
      <c r="C279" s="98" t="s">
        <v>122</v>
      </c>
    </row>
    <row r="280">
      <c r="A280" s="99">
        <v>42165.0</v>
      </c>
      <c r="B280" s="98" t="s">
        <v>123</v>
      </c>
      <c r="C280" s="98" t="s">
        <v>122</v>
      </c>
    </row>
    <row r="281">
      <c r="A281" s="99">
        <v>42195.0</v>
      </c>
      <c r="B281" s="98" t="s">
        <v>123</v>
      </c>
      <c r="C281" s="98" t="s">
        <v>122</v>
      </c>
    </row>
    <row r="282">
      <c r="A282" s="99">
        <v>42226.0</v>
      </c>
      <c r="B282" s="98" t="s">
        <v>123</v>
      </c>
      <c r="C282" s="98" t="s">
        <v>122</v>
      </c>
    </row>
    <row r="283">
      <c r="A283" s="99">
        <v>42257.0</v>
      </c>
      <c r="B283" s="98" t="s">
        <v>123</v>
      </c>
      <c r="C283" s="98" t="s">
        <v>122</v>
      </c>
    </row>
    <row r="284">
      <c r="A284" s="99">
        <v>42287.0</v>
      </c>
      <c r="B284" s="98" t="s">
        <v>123</v>
      </c>
      <c r="C284" s="98" t="s">
        <v>122</v>
      </c>
    </row>
    <row r="285">
      <c r="A285" s="99">
        <v>42318.0</v>
      </c>
      <c r="B285" s="98" t="s">
        <v>123</v>
      </c>
      <c r="C285" s="98" t="s">
        <v>122</v>
      </c>
    </row>
    <row r="286">
      <c r="A286" s="99">
        <v>42348.0</v>
      </c>
      <c r="B286" s="98" t="s">
        <v>123</v>
      </c>
      <c r="C286" s="98" t="s">
        <v>122</v>
      </c>
    </row>
    <row r="287">
      <c r="A287" s="99">
        <v>42290.0</v>
      </c>
      <c r="B287" s="98" t="s">
        <v>123</v>
      </c>
      <c r="C287" s="98" t="s">
        <v>122</v>
      </c>
    </row>
    <row r="288">
      <c r="A288" s="99">
        <v>42291.0</v>
      </c>
      <c r="B288" s="98" t="s">
        <v>123</v>
      </c>
      <c r="C288" s="98" t="s">
        <v>122</v>
      </c>
    </row>
    <row r="289">
      <c r="A289" s="99">
        <v>42292.0</v>
      </c>
      <c r="B289" s="98" t="s">
        <v>123</v>
      </c>
      <c r="C289" s="98" t="s">
        <v>122</v>
      </c>
    </row>
    <row r="290">
      <c r="A290" s="99">
        <v>42293.0</v>
      </c>
      <c r="B290" s="98" t="s">
        <v>123</v>
      </c>
      <c r="C290" s="98" t="s">
        <v>122</v>
      </c>
    </row>
    <row r="291">
      <c r="A291" s="99">
        <v>42294.0</v>
      </c>
      <c r="B291" s="98" t="s">
        <v>123</v>
      </c>
      <c r="C291" s="98" t="s">
        <v>122</v>
      </c>
    </row>
    <row r="292">
      <c r="A292" s="99">
        <v>42295.0</v>
      </c>
      <c r="B292" s="98" t="s">
        <v>123</v>
      </c>
      <c r="C292" s="98" t="s">
        <v>122</v>
      </c>
    </row>
    <row r="293">
      <c r="A293" s="99">
        <v>42296.0</v>
      </c>
      <c r="B293" s="98" t="s">
        <v>123</v>
      </c>
      <c r="C293" s="98" t="s">
        <v>122</v>
      </c>
    </row>
    <row r="294">
      <c r="A294" s="99">
        <v>42297.0</v>
      </c>
      <c r="B294" s="98" t="s">
        <v>123</v>
      </c>
      <c r="C294" s="98" t="s">
        <v>122</v>
      </c>
    </row>
    <row r="295">
      <c r="A295" s="99">
        <v>42298.0</v>
      </c>
      <c r="B295" s="98" t="s">
        <v>123</v>
      </c>
      <c r="C295" s="98" t="s">
        <v>122</v>
      </c>
    </row>
    <row r="296">
      <c r="A296" s="99">
        <v>42299.0</v>
      </c>
      <c r="B296" s="98" t="s">
        <v>123</v>
      </c>
      <c r="C296" s="98" t="s">
        <v>122</v>
      </c>
    </row>
    <row r="297">
      <c r="A297" s="99">
        <v>42300.0</v>
      </c>
      <c r="B297" s="98" t="s">
        <v>123</v>
      </c>
      <c r="C297" s="98" t="s">
        <v>122</v>
      </c>
    </row>
    <row r="298">
      <c r="A298" s="99">
        <v>42301.0</v>
      </c>
      <c r="B298" s="98" t="s">
        <v>123</v>
      </c>
      <c r="C298" s="98" t="s">
        <v>122</v>
      </c>
    </row>
    <row r="299">
      <c r="A299" s="99">
        <v>42302.0</v>
      </c>
      <c r="B299" s="98" t="s">
        <v>123</v>
      </c>
      <c r="C299" s="98" t="s">
        <v>122</v>
      </c>
    </row>
    <row r="300">
      <c r="A300" s="99">
        <v>42303.0</v>
      </c>
      <c r="B300" s="98" t="s">
        <v>123</v>
      </c>
      <c r="C300" s="98" t="s">
        <v>122</v>
      </c>
    </row>
    <row r="301">
      <c r="A301" s="99">
        <v>42304.0</v>
      </c>
      <c r="B301" s="98" t="s">
        <v>123</v>
      </c>
      <c r="C301" s="98" t="s">
        <v>122</v>
      </c>
    </row>
    <row r="302">
      <c r="A302" s="99">
        <v>42305.0</v>
      </c>
      <c r="B302" s="98" t="s">
        <v>123</v>
      </c>
      <c r="C302" s="98" t="s">
        <v>122</v>
      </c>
    </row>
    <row r="303">
      <c r="A303" s="99">
        <v>42306.0</v>
      </c>
      <c r="B303" s="98" t="s">
        <v>123</v>
      </c>
      <c r="C303" s="98" t="s">
        <v>122</v>
      </c>
    </row>
    <row r="304">
      <c r="A304" s="99">
        <v>42307.0</v>
      </c>
      <c r="B304" s="98" t="s">
        <v>123</v>
      </c>
      <c r="C304" s="98" t="s">
        <v>122</v>
      </c>
    </row>
    <row r="305">
      <c r="A305" s="99">
        <v>42308.0</v>
      </c>
      <c r="B305" s="98" t="s">
        <v>123</v>
      </c>
      <c r="C305" s="98" t="s">
        <v>122</v>
      </c>
    </row>
    <row r="306">
      <c r="A306" s="99">
        <v>42015.0</v>
      </c>
      <c r="B306" s="98" t="s">
        <v>123</v>
      </c>
      <c r="C306" s="98" t="s">
        <v>122</v>
      </c>
    </row>
    <row r="307">
      <c r="A307" s="99">
        <v>42046.0</v>
      </c>
      <c r="B307" s="98" t="s">
        <v>123</v>
      </c>
      <c r="C307" s="98" t="s">
        <v>122</v>
      </c>
    </row>
    <row r="308">
      <c r="A308" s="99">
        <v>42074.0</v>
      </c>
      <c r="B308" s="98" t="s">
        <v>123</v>
      </c>
      <c r="C308" s="98" t="s">
        <v>123</v>
      </c>
    </row>
    <row r="309">
      <c r="A309" s="99">
        <v>42105.0</v>
      </c>
      <c r="B309" s="98" t="s">
        <v>123</v>
      </c>
      <c r="C309" s="98" t="s">
        <v>122</v>
      </c>
    </row>
    <row r="310">
      <c r="A310" s="99">
        <v>42135.0</v>
      </c>
      <c r="B310" s="98" t="s">
        <v>123</v>
      </c>
      <c r="C310" s="98" t="s">
        <v>122</v>
      </c>
    </row>
    <row r="311">
      <c r="A311" s="99">
        <v>42166.0</v>
      </c>
      <c r="B311" s="98" t="s">
        <v>123</v>
      </c>
      <c r="C311" s="98" t="s">
        <v>122</v>
      </c>
    </row>
    <row r="312">
      <c r="A312" s="99">
        <v>42196.0</v>
      </c>
      <c r="B312" s="98" t="s">
        <v>123</v>
      </c>
      <c r="C312" s="98" t="s">
        <v>122</v>
      </c>
    </row>
    <row r="313">
      <c r="A313" s="99">
        <v>42227.0</v>
      </c>
      <c r="B313" s="98" t="s">
        <v>123</v>
      </c>
      <c r="C313" s="98" t="s">
        <v>122</v>
      </c>
    </row>
    <row r="314">
      <c r="A314" s="99">
        <v>42258.0</v>
      </c>
      <c r="B314" s="98" t="s">
        <v>123</v>
      </c>
      <c r="C314" s="98" t="s">
        <v>122</v>
      </c>
    </row>
    <row r="315">
      <c r="A315" s="99">
        <v>42288.0</v>
      </c>
      <c r="B315" s="98" t="s">
        <v>123</v>
      </c>
      <c r="C315" s="98" t="s">
        <v>122</v>
      </c>
    </row>
    <row r="316">
      <c r="A316" s="99">
        <v>42319.0</v>
      </c>
      <c r="B316" s="98" t="s">
        <v>123</v>
      </c>
      <c r="C316" s="98" t="s">
        <v>122</v>
      </c>
    </row>
    <row r="317">
      <c r="A317" s="99">
        <v>42349.0</v>
      </c>
      <c r="B317" s="98" t="s">
        <v>123</v>
      </c>
      <c r="C317" s="98" t="s">
        <v>122</v>
      </c>
    </row>
    <row r="318">
      <c r="A318" s="99">
        <v>42321.0</v>
      </c>
      <c r="B318" s="98" t="s">
        <v>123</v>
      </c>
      <c r="C318" s="98" t="s">
        <v>122</v>
      </c>
    </row>
    <row r="319">
      <c r="A319" s="99">
        <v>42322.0</v>
      </c>
      <c r="B319" s="98" t="s">
        <v>123</v>
      </c>
      <c r="C319" s="98" t="s">
        <v>122</v>
      </c>
    </row>
    <row r="320">
      <c r="A320" s="99">
        <v>42323.0</v>
      </c>
      <c r="B320" s="98" t="s">
        <v>123</v>
      </c>
      <c r="C320" s="98" t="s">
        <v>122</v>
      </c>
    </row>
    <row r="321">
      <c r="A321" s="99">
        <v>42324.0</v>
      </c>
      <c r="B321" s="98" t="s">
        <v>123</v>
      </c>
      <c r="C321" s="98" t="s">
        <v>122</v>
      </c>
    </row>
    <row r="322">
      <c r="A322" s="99">
        <v>42325.0</v>
      </c>
      <c r="B322" s="98" t="s">
        <v>123</v>
      </c>
      <c r="C322" s="98" t="s">
        <v>122</v>
      </c>
    </row>
    <row r="323">
      <c r="A323" s="99">
        <v>42326.0</v>
      </c>
      <c r="B323" s="98" t="s">
        <v>123</v>
      </c>
      <c r="C323" s="98" t="s">
        <v>122</v>
      </c>
    </row>
    <row r="324">
      <c r="A324" s="99">
        <v>42327.0</v>
      </c>
      <c r="B324" s="98" t="s">
        <v>123</v>
      </c>
      <c r="C324" s="98" t="s">
        <v>122</v>
      </c>
    </row>
    <row r="325">
      <c r="A325" s="99">
        <v>42328.0</v>
      </c>
      <c r="B325" s="98" t="s">
        <v>123</v>
      </c>
      <c r="C325" s="98" t="s">
        <v>122</v>
      </c>
    </row>
    <row r="326">
      <c r="A326" s="99">
        <v>42329.0</v>
      </c>
      <c r="B326" s="98" t="s">
        <v>123</v>
      </c>
      <c r="C326" s="98" t="s">
        <v>122</v>
      </c>
    </row>
    <row r="327">
      <c r="A327" s="99">
        <v>42330.0</v>
      </c>
      <c r="B327" s="98" t="s">
        <v>123</v>
      </c>
      <c r="C327" s="98" t="s">
        <v>122</v>
      </c>
    </row>
    <row r="328">
      <c r="A328" s="99">
        <v>42331.0</v>
      </c>
      <c r="B328" s="98" t="s">
        <v>123</v>
      </c>
      <c r="C328" s="98" t="s">
        <v>122</v>
      </c>
    </row>
    <row r="329">
      <c r="A329" s="99">
        <v>42332.0</v>
      </c>
      <c r="B329" s="98" t="s">
        <v>123</v>
      </c>
      <c r="C329" s="98" t="s">
        <v>122</v>
      </c>
    </row>
    <row r="330">
      <c r="A330" s="99">
        <v>42333.0</v>
      </c>
      <c r="B330" s="98" t="s">
        <v>123</v>
      </c>
      <c r="C330" s="98" t="s">
        <v>122</v>
      </c>
    </row>
    <row r="331">
      <c r="A331" s="99">
        <v>42334.0</v>
      </c>
      <c r="B331" s="98" t="s">
        <v>123</v>
      </c>
      <c r="C331" s="98" t="s">
        <v>122</v>
      </c>
    </row>
    <row r="332">
      <c r="A332" s="99">
        <v>42335.0</v>
      </c>
      <c r="B332" s="98" t="s">
        <v>123</v>
      </c>
      <c r="C332" s="98" t="s">
        <v>122</v>
      </c>
    </row>
    <row r="333">
      <c r="A333" s="99">
        <v>42336.0</v>
      </c>
      <c r="B333" s="98" t="s">
        <v>123</v>
      </c>
      <c r="C333" s="98" t="s">
        <v>122</v>
      </c>
    </row>
    <row r="334">
      <c r="A334" s="99">
        <v>42337.0</v>
      </c>
      <c r="B334" s="98" t="s">
        <v>123</v>
      </c>
      <c r="C334" s="98" t="s">
        <v>122</v>
      </c>
    </row>
    <row r="335">
      <c r="A335" s="99">
        <v>42338.0</v>
      </c>
      <c r="B335" s="98" t="s">
        <v>123</v>
      </c>
      <c r="C335" s="98" t="s">
        <v>122</v>
      </c>
    </row>
    <row r="336">
      <c r="A336" s="99">
        <v>42016.0</v>
      </c>
      <c r="B336" s="98" t="s">
        <v>123</v>
      </c>
      <c r="C336" s="98" t="s">
        <v>122</v>
      </c>
    </row>
    <row r="337">
      <c r="A337" s="99">
        <v>42047.0</v>
      </c>
      <c r="B337" s="98" t="s">
        <v>123</v>
      </c>
      <c r="C337" s="98" t="s">
        <v>122</v>
      </c>
    </row>
    <row r="338">
      <c r="A338" s="99">
        <v>42075.0</v>
      </c>
      <c r="B338" s="98" t="s">
        <v>123</v>
      </c>
      <c r="C338" s="98" t="s">
        <v>122</v>
      </c>
    </row>
    <row r="339">
      <c r="A339" s="99">
        <v>42106.0</v>
      </c>
      <c r="B339" s="98" t="s">
        <v>123</v>
      </c>
      <c r="C339" s="98" t="s">
        <v>122</v>
      </c>
    </row>
    <row r="340">
      <c r="A340" s="99">
        <v>42136.0</v>
      </c>
      <c r="B340" s="98" t="s">
        <v>123</v>
      </c>
      <c r="C340" s="98" t="s">
        <v>122</v>
      </c>
    </row>
    <row r="341">
      <c r="A341" s="99">
        <v>42167.0</v>
      </c>
      <c r="B341" s="98" t="s">
        <v>123</v>
      </c>
      <c r="C341" s="98" t="s">
        <v>122</v>
      </c>
    </row>
    <row r="342">
      <c r="A342" s="99">
        <v>42197.0</v>
      </c>
      <c r="B342" s="98" t="s">
        <v>123</v>
      </c>
      <c r="C342" s="98" t="s">
        <v>122</v>
      </c>
    </row>
    <row r="343">
      <c r="A343" s="99">
        <v>42228.0</v>
      </c>
      <c r="B343" s="98" t="s">
        <v>123</v>
      </c>
      <c r="C343" s="98" t="s">
        <v>122</v>
      </c>
    </row>
    <row r="344">
      <c r="A344" s="99">
        <v>42259.0</v>
      </c>
      <c r="B344" s="98" t="s">
        <v>123</v>
      </c>
      <c r="C344" s="98" t="s">
        <v>122</v>
      </c>
    </row>
    <row r="345">
      <c r="A345" s="99">
        <v>42289.0</v>
      </c>
      <c r="B345" s="98" t="s">
        <v>123</v>
      </c>
      <c r="C345" s="98" t="s">
        <v>122</v>
      </c>
    </row>
    <row r="346">
      <c r="A346" s="99">
        <v>42320.0</v>
      </c>
      <c r="B346" s="98" t="s">
        <v>123</v>
      </c>
      <c r="C346" s="98" t="s">
        <v>122</v>
      </c>
    </row>
    <row r="347">
      <c r="A347" s="99">
        <v>42350.0</v>
      </c>
      <c r="B347" s="98" t="s">
        <v>123</v>
      </c>
      <c r="C347" s="98" t="s">
        <v>122</v>
      </c>
    </row>
    <row r="348">
      <c r="A348" s="99">
        <v>42351.0</v>
      </c>
      <c r="B348" s="98" t="s">
        <v>123</v>
      </c>
      <c r="C348" s="98" t="s">
        <v>122</v>
      </c>
    </row>
    <row r="349">
      <c r="A349" s="99">
        <v>42352.0</v>
      </c>
      <c r="B349" s="98" t="s">
        <v>123</v>
      </c>
      <c r="C349" s="98" t="s">
        <v>122</v>
      </c>
    </row>
    <row r="350">
      <c r="A350" s="99">
        <v>42353.0</v>
      </c>
      <c r="B350" s="98" t="s">
        <v>123</v>
      </c>
      <c r="C350" s="98" t="s">
        <v>122</v>
      </c>
    </row>
    <row r="351">
      <c r="A351" s="99">
        <v>42354.0</v>
      </c>
      <c r="B351" s="98" t="s">
        <v>123</v>
      </c>
      <c r="C351" s="98" t="s">
        <v>122</v>
      </c>
    </row>
    <row r="352">
      <c r="A352" s="99">
        <v>42355.0</v>
      </c>
      <c r="B352" s="98" t="s">
        <v>123</v>
      </c>
      <c r="C352" s="98" t="s">
        <v>122</v>
      </c>
    </row>
    <row r="353">
      <c r="A353" s="99">
        <v>42356.0</v>
      </c>
      <c r="B353" s="98" t="s">
        <v>122</v>
      </c>
      <c r="C353" s="98" t="s">
        <v>122</v>
      </c>
    </row>
    <row r="354">
      <c r="A354" s="99">
        <v>42357.0</v>
      </c>
      <c r="B354" s="98" t="s">
        <v>122</v>
      </c>
      <c r="C354" s="98" t="s">
        <v>122</v>
      </c>
    </row>
    <row r="355">
      <c r="A355" s="99">
        <v>42358.0</v>
      </c>
      <c r="B355" s="98" t="s">
        <v>122</v>
      </c>
      <c r="C355" s="98" t="s">
        <v>122</v>
      </c>
    </row>
    <row r="356">
      <c r="A356" s="99">
        <v>42359.0</v>
      </c>
      <c r="B356" s="98" t="s">
        <v>122</v>
      </c>
      <c r="C356" s="98" t="s">
        <v>122</v>
      </c>
    </row>
    <row r="357">
      <c r="A357" s="99">
        <v>42360.0</v>
      </c>
      <c r="B357" s="98" t="s">
        <v>122</v>
      </c>
      <c r="C357" s="98" t="s">
        <v>122</v>
      </c>
    </row>
    <row r="358">
      <c r="A358" s="99">
        <v>42361.0</v>
      </c>
      <c r="B358" s="98" t="s">
        <v>122</v>
      </c>
      <c r="C358" s="98" t="s">
        <v>122</v>
      </c>
    </row>
    <row r="359">
      <c r="A359" s="99">
        <v>42362.0</v>
      </c>
      <c r="B359" s="98" t="s">
        <v>122</v>
      </c>
      <c r="C359" s="98" t="s">
        <v>122</v>
      </c>
    </row>
    <row r="360">
      <c r="A360" s="99">
        <v>42363.0</v>
      </c>
      <c r="B360" s="98" t="s">
        <v>122</v>
      </c>
      <c r="C360" s="98" t="s">
        <v>123</v>
      </c>
    </row>
    <row r="361">
      <c r="A361" s="99">
        <v>42364.0</v>
      </c>
      <c r="B361" s="98" t="s">
        <v>122</v>
      </c>
      <c r="C361" s="98" t="s">
        <v>123</v>
      </c>
    </row>
    <row r="362">
      <c r="A362" s="99">
        <v>42365.0</v>
      </c>
      <c r="B362" s="98" t="s">
        <v>122</v>
      </c>
      <c r="C362" s="98" t="s">
        <v>122</v>
      </c>
    </row>
    <row r="363">
      <c r="A363" s="99">
        <v>42366.0</v>
      </c>
      <c r="B363" s="98" t="s">
        <v>122</v>
      </c>
      <c r="C363" s="98" t="s">
        <v>123</v>
      </c>
    </row>
    <row r="364">
      <c r="A364" s="99">
        <v>42367.0</v>
      </c>
      <c r="B364" s="98" t="s">
        <v>122</v>
      </c>
      <c r="C364" s="98" t="s">
        <v>122</v>
      </c>
    </row>
    <row r="365">
      <c r="A365" s="99">
        <v>42368.0</v>
      </c>
      <c r="B365" s="98" t="s">
        <v>122</v>
      </c>
      <c r="C365" s="98" t="s">
        <v>122</v>
      </c>
    </row>
    <row r="366">
      <c r="A366" s="99">
        <v>42369.0</v>
      </c>
      <c r="B366" s="98" t="s">
        <v>122</v>
      </c>
      <c r="C366" s="98" t="s">
        <v>122</v>
      </c>
    </row>
    <row r="367">
      <c r="A367" s="99">
        <v>42370.0</v>
      </c>
      <c r="B367" s="98" t="s">
        <v>122</v>
      </c>
      <c r="C367" s="98" t="s">
        <v>123</v>
      </c>
    </row>
    <row r="368">
      <c r="A368" s="99">
        <v>42401.0</v>
      </c>
      <c r="B368" s="98" t="s">
        <v>122</v>
      </c>
      <c r="C368" s="98" t="s">
        <v>122</v>
      </c>
    </row>
    <row r="369">
      <c r="A369" s="99">
        <v>42430.0</v>
      </c>
      <c r="B369" s="98" t="s">
        <v>122</v>
      </c>
      <c r="C369" s="98" t="s">
        <v>122</v>
      </c>
    </row>
    <row r="370">
      <c r="A370" s="99">
        <v>42461.0</v>
      </c>
      <c r="B370" s="98" t="s">
        <v>122</v>
      </c>
      <c r="C370" s="98" t="s">
        <v>122</v>
      </c>
    </row>
    <row r="371">
      <c r="A371" s="99">
        <v>42491.0</v>
      </c>
      <c r="B371" s="98" t="s">
        <v>122</v>
      </c>
      <c r="C371" s="98" t="s">
        <v>122</v>
      </c>
    </row>
    <row r="372">
      <c r="A372" s="99">
        <v>42522.0</v>
      </c>
      <c r="B372" s="98" t="s">
        <v>122</v>
      </c>
      <c r="C372" s="98" t="s">
        <v>122</v>
      </c>
    </row>
    <row r="373">
      <c r="A373" s="99">
        <v>42552.0</v>
      </c>
      <c r="B373" s="98" t="s">
        <v>122</v>
      </c>
      <c r="C373" s="98" t="s">
        <v>122</v>
      </c>
    </row>
    <row r="374">
      <c r="A374" s="99">
        <v>42583.0</v>
      </c>
      <c r="B374" s="98" t="s">
        <v>122</v>
      </c>
      <c r="C374" s="98" t="s">
        <v>122</v>
      </c>
    </row>
    <row r="375">
      <c r="A375" s="99">
        <v>42614.0</v>
      </c>
      <c r="B375" s="98" t="s">
        <v>122</v>
      </c>
      <c r="C375" s="98" t="s">
        <v>122</v>
      </c>
    </row>
    <row r="376">
      <c r="A376" s="99">
        <v>42644.0</v>
      </c>
      <c r="B376" s="98" t="s">
        <v>122</v>
      </c>
      <c r="C376" s="98" t="s">
        <v>122</v>
      </c>
    </row>
    <row r="377">
      <c r="A377" s="99">
        <v>42675.0</v>
      </c>
      <c r="B377" s="98" t="s">
        <v>122</v>
      </c>
      <c r="C377" s="98" t="s">
        <v>122</v>
      </c>
    </row>
    <row r="378">
      <c r="A378" s="99">
        <v>42705.0</v>
      </c>
      <c r="B378" s="98" t="s">
        <v>122</v>
      </c>
      <c r="C378" s="98" t="s">
        <v>122</v>
      </c>
    </row>
    <row r="379">
      <c r="A379" s="99">
        <v>42382.0</v>
      </c>
      <c r="B379" s="98" t="s">
        <v>122</v>
      </c>
      <c r="C379" s="98" t="s">
        <v>122</v>
      </c>
    </row>
    <row r="380">
      <c r="A380" s="99">
        <v>42383.0</v>
      </c>
      <c r="B380" s="98" t="s">
        <v>122</v>
      </c>
      <c r="C380" s="98" t="s">
        <v>122</v>
      </c>
    </row>
    <row r="381">
      <c r="A381" s="99">
        <v>42384.0</v>
      </c>
      <c r="B381" s="98" t="s">
        <v>122</v>
      </c>
      <c r="C381" s="98" t="s">
        <v>122</v>
      </c>
    </row>
    <row r="382">
      <c r="A382" s="99">
        <v>42385.0</v>
      </c>
      <c r="B382" s="98" t="s">
        <v>122</v>
      </c>
      <c r="C382" s="98" t="s">
        <v>122</v>
      </c>
    </row>
    <row r="383">
      <c r="A383" s="99">
        <v>42386.0</v>
      </c>
      <c r="B383" s="98" t="s">
        <v>122</v>
      </c>
      <c r="C383" s="98" t="s">
        <v>122</v>
      </c>
    </row>
    <row r="384">
      <c r="A384" s="99">
        <v>42387.0</v>
      </c>
      <c r="B384" s="98" t="s">
        <v>122</v>
      </c>
      <c r="C384" s="98" t="s">
        <v>122</v>
      </c>
    </row>
    <row r="385">
      <c r="A385" s="99">
        <v>42388.0</v>
      </c>
      <c r="B385" s="98" t="s">
        <v>122</v>
      </c>
      <c r="C385" s="98" t="s">
        <v>122</v>
      </c>
    </row>
    <row r="386">
      <c r="A386" s="99">
        <v>42389.0</v>
      </c>
      <c r="B386" s="98" t="s">
        <v>122</v>
      </c>
      <c r="C386" s="98" t="s">
        <v>122</v>
      </c>
    </row>
    <row r="387">
      <c r="A387" s="99">
        <v>42390.0</v>
      </c>
      <c r="B387" s="98" t="s">
        <v>122</v>
      </c>
      <c r="C387" s="98" t="s">
        <v>122</v>
      </c>
    </row>
    <row r="388">
      <c r="A388" s="99">
        <v>42391.0</v>
      </c>
      <c r="B388" s="98" t="s">
        <v>122</v>
      </c>
      <c r="C388" s="98" t="s">
        <v>122</v>
      </c>
    </row>
    <row r="389">
      <c r="A389" s="99">
        <v>42392.0</v>
      </c>
      <c r="B389" s="98" t="s">
        <v>122</v>
      </c>
      <c r="C389" s="98" t="s">
        <v>122</v>
      </c>
    </row>
    <row r="390">
      <c r="A390" s="99">
        <v>42393.0</v>
      </c>
      <c r="B390" s="98" t="s">
        <v>122</v>
      </c>
      <c r="C390" s="98" t="s">
        <v>122</v>
      </c>
    </row>
    <row r="391">
      <c r="A391" s="99">
        <v>42394.0</v>
      </c>
      <c r="B391" s="98" t="s">
        <v>122</v>
      </c>
      <c r="C391" s="98" t="s">
        <v>122</v>
      </c>
    </row>
    <row r="392">
      <c r="A392" s="99">
        <v>42395.0</v>
      </c>
      <c r="B392" s="98" t="s">
        <v>122</v>
      </c>
      <c r="C392" s="98" t="s">
        <v>123</v>
      </c>
    </row>
    <row r="393">
      <c r="A393" s="99">
        <v>42396.0</v>
      </c>
      <c r="B393" s="98" t="s">
        <v>122</v>
      </c>
      <c r="C393" s="98" t="s">
        <v>122</v>
      </c>
    </row>
    <row r="394">
      <c r="A394" s="99">
        <v>42397.0</v>
      </c>
      <c r="B394" s="98" t="s">
        <v>123</v>
      </c>
      <c r="C394" s="98" t="s">
        <v>122</v>
      </c>
    </row>
    <row r="395">
      <c r="A395" s="99">
        <v>42398.0</v>
      </c>
      <c r="B395" s="98" t="s">
        <v>123</v>
      </c>
      <c r="C395" s="98" t="s">
        <v>122</v>
      </c>
    </row>
    <row r="396">
      <c r="A396" s="99">
        <v>42399.0</v>
      </c>
      <c r="B396" s="98" t="s">
        <v>123</v>
      </c>
      <c r="C396" s="98" t="s">
        <v>122</v>
      </c>
    </row>
    <row r="397">
      <c r="A397" s="99">
        <v>42400.0</v>
      </c>
      <c r="B397" s="98" t="s">
        <v>123</v>
      </c>
      <c r="C397" s="98" t="s">
        <v>122</v>
      </c>
    </row>
    <row r="398">
      <c r="A398" s="99">
        <v>42371.0</v>
      </c>
      <c r="B398" s="98" t="s">
        <v>123</v>
      </c>
      <c r="C398" s="98" t="s">
        <v>122</v>
      </c>
    </row>
    <row r="399">
      <c r="A399" s="99">
        <v>42402.0</v>
      </c>
      <c r="B399" s="98" t="s">
        <v>123</v>
      </c>
      <c r="C399" s="98" t="s">
        <v>122</v>
      </c>
    </row>
    <row r="400">
      <c r="A400" s="99">
        <v>42431.0</v>
      </c>
      <c r="B400" s="98" t="s">
        <v>123</v>
      </c>
      <c r="C400" s="98" t="s">
        <v>122</v>
      </c>
    </row>
    <row r="401">
      <c r="A401" s="99">
        <v>42462.0</v>
      </c>
      <c r="B401" s="98" t="s">
        <v>123</v>
      </c>
      <c r="C401" s="98" t="s">
        <v>122</v>
      </c>
    </row>
    <row r="402">
      <c r="A402" s="99">
        <v>42492.0</v>
      </c>
      <c r="B402" s="98" t="s">
        <v>123</v>
      </c>
      <c r="C402" s="98" t="s">
        <v>122</v>
      </c>
    </row>
    <row r="403">
      <c r="A403" s="99">
        <v>42523.0</v>
      </c>
      <c r="B403" s="98" t="s">
        <v>123</v>
      </c>
      <c r="C403" s="98" t="s">
        <v>122</v>
      </c>
    </row>
    <row r="404">
      <c r="A404" s="99">
        <v>42553.0</v>
      </c>
      <c r="B404" s="98" t="s">
        <v>123</v>
      </c>
      <c r="C404" s="98" t="s">
        <v>122</v>
      </c>
    </row>
    <row r="405">
      <c r="A405" s="99">
        <v>42584.0</v>
      </c>
      <c r="B405" s="98" t="s">
        <v>123</v>
      </c>
      <c r="C405" s="98" t="s">
        <v>122</v>
      </c>
    </row>
    <row r="406">
      <c r="A406" s="99">
        <v>42615.0</v>
      </c>
      <c r="B406" s="98" t="s">
        <v>123</v>
      </c>
      <c r="C406" s="98" t="s">
        <v>122</v>
      </c>
    </row>
    <row r="407">
      <c r="A407" s="99">
        <v>42645.0</v>
      </c>
      <c r="B407" s="98" t="s">
        <v>123</v>
      </c>
      <c r="C407" s="98" t="s">
        <v>122</v>
      </c>
    </row>
    <row r="408">
      <c r="A408" s="99">
        <v>42676.0</v>
      </c>
      <c r="B408" s="98" t="s">
        <v>123</v>
      </c>
      <c r="C408" s="98" t="s">
        <v>122</v>
      </c>
    </row>
    <row r="409">
      <c r="A409" s="99">
        <v>42706.0</v>
      </c>
      <c r="B409" s="98" t="s">
        <v>123</v>
      </c>
      <c r="C409" s="98" t="s">
        <v>122</v>
      </c>
    </row>
    <row r="410">
      <c r="A410" s="99">
        <v>42413.0</v>
      </c>
      <c r="B410" s="98" t="s">
        <v>123</v>
      </c>
      <c r="C410" s="98" t="s">
        <v>122</v>
      </c>
    </row>
    <row r="411">
      <c r="A411" s="99">
        <v>42414.0</v>
      </c>
      <c r="B411" s="98" t="s">
        <v>123</v>
      </c>
      <c r="C411" s="98" t="s">
        <v>122</v>
      </c>
    </row>
    <row r="412">
      <c r="A412" s="99">
        <v>42415.0</v>
      </c>
      <c r="B412" s="98" t="s">
        <v>123</v>
      </c>
      <c r="C412" s="98" t="s">
        <v>122</v>
      </c>
    </row>
    <row r="413">
      <c r="A413" s="99">
        <v>42416.0</v>
      </c>
      <c r="B413" s="98" t="s">
        <v>123</v>
      </c>
      <c r="C413" s="98" t="s">
        <v>122</v>
      </c>
    </row>
    <row r="414">
      <c r="A414" s="99">
        <v>42417.0</v>
      </c>
      <c r="B414" s="98" t="s">
        <v>123</v>
      </c>
      <c r="C414" s="98" t="s">
        <v>122</v>
      </c>
    </row>
    <row r="415">
      <c r="A415" s="99">
        <v>42418.0</v>
      </c>
      <c r="B415" s="98" t="s">
        <v>123</v>
      </c>
      <c r="C415" s="98" t="s">
        <v>122</v>
      </c>
    </row>
    <row r="416">
      <c r="A416" s="99">
        <v>42419.0</v>
      </c>
      <c r="B416" s="98" t="s">
        <v>123</v>
      </c>
      <c r="C416" s="98" t="s">
        <v>122</v>
      </c>
    </row>
    <row r="417">
      <c r="A417" s="99">
        <v>42420.0</v>
      </c>
      <c r="B417" s="98" t="s">
        <v>123</v>
      </c>
      <c r="C417" s="98" t="s">
        <v>122</v>
      </c>
    </row>
    <row r="418">
      <c r="A418" s="99">
        <v>42421.0</v>
      </c>
      <c r="B418" s="98" t="s">
        <v>123</v>
      </c>
      <c r="C418" s="98" t="s">
        <v>122</v>
      </c>
    </row>
    <row r="419">
      <c r="A419" s="99">
        <v>42422.0</v>
      </c>
      <c r="B419" s="98" t="s">
        <v>123</v>
      </c>
      <c r="C419" s="98" t="s">
        <v>122</v>
      </c>
    </row>
    <row r="420">
      <c r="A420" s="99">
        <v>42423.0</v>
      </c>
      <c r="B420" s="98" t="s">
        <v>123</v>
      </c>
      <c r="C420" s="98" t="s">
        <v>122</v>
      </c>
    </row>
    <row r="421">
      <c r="A421" s="99">
        <v>42424.0</v>
      </c>
      <c r="B421" s="98" t="s">
        <v>123</v>
      </c>
      <c r="C421" s="98" t="s">
        <v>122</v>
      </c>
    </row>
    <row r="422">
      <c r="A422" s="99">
        <v>42425.0</v>
      </c>
      <c r="B422" s="98" t="s">
        <v>123</v>
      </c>
      <c r="C422" s="98" t="s">
        <v>122</v>
      </c>
    </row>
    <row r="423">
      <c r="A423" s="99">
        <v>42426.0</v>
      </c>
      <c r="B423" s="98" t="s">
        <v>123</v>
      </c>
      <c r="C423" s="98" t="s">
        <v>122</v>
      </c>
    </row>
    <row r="424">
      <c r="A424" s="99">
        <v>42427.0</v>
      </c>
      <c r="B424" s="98" t="s">
        <v>123</v>
      </c>
      <c r="C424" s="98" t="s">
        <v>122</v>
      </c>
    </row>
    <row r="425">
      <c r="A425" s="99">
        <v>42428.0</v>
      </c>
      <c r="B425" s="98" t="s">
        <v>123</v>
      </c>
      <c r="C425" s="98" t="s">
        <v>122</v>
      </c>
    </row>
    <row r="426">
      <c r="A426" s="99">
        <v>42429.0</v>
      </c>
      <c r="B426" s="98" t="s">
        <v>123</v>
      </c>
      <c r="C426" s="98" t="s">
        <v>122</v>
      </c>
    </row>
    <row r="427">
      <c r="A427" s="99">
        <v>42372.0</v>
      </c>
      <c r="B427" s="98" t="s">
        <v>123</v>
      </c>
      <c r="C427" s="98" t="s">
        <v>122</v>
      </c>
    </row>
    <row r="428">
      <c r="A428" s="99">
        <v>42403.0</v>
      </c>
      <c r="B428" s="98" t="s">
        <v>123</v>
      </c>
      <c r="C428" s="98" t="s">
        <v>122</v>
      </c>
    </row>
    <row r="429">
      <c r="A429" s="99">
        <v>42432.0</v>
      </c>
      <c r="B429" s="98" t="s">
        <v>123</v>
      </c>
      <c r="C429" s="98" t="s">
        <v>122</v>
      </c>
    </row>
    <row r="430">
      <c r="A430" s="99">
        <v>42463.0</v>
      </c>
      <c r="B430" s="98" t="s">
        <v>123</v>
      </c>
      <c r="C430" s="98" t="s">
        <v>122</v>
      </c>
    </row>
    <row r="431">
      <c r="A431" s="99">
        <v>42493.0</v>
      </c>
      <c r="B431" s="98" t="s">
        <v>123</v>
      </c>
      <c r="C431" s="98" t="s">
        <v>122</v>
      </c>
    </row>
    <row r="432">
      <c r="A432" s="99">
        <v>42524.0</v>
      </c>
      <c r="B432" s="98" t="s">
        <v>123</v>
      </c>
      <c r="C432" s="98" t="s">
        <v>122</v>
      </c>
    </row>
    <row r="433">
      <c r="A433" s="99">
        <v>42554.0</v>
      </c>
      <c r="B433" s="98" t="s">
        <v>123</v>
      </c>
      <c r="C433" s="98" t="s">
        <v>122</v>
      </c>
    </row>
    <row r="434">
      <c r="A434" s="99">
        <v>42585.0</v>
      </c>
      <c r="B434" s="98" t="s">
        <v>123</v>
      </c>
      <c r="C434" s="98" t="s">
        <v>122</v>
      </c>
    </row>
    <row r="435">
      <c r="A435" s="99">
        <v>42616.0</v>
      </c>
      <c r="B435" s="98" t="s">
        <v>123</v>
      </c>
      <c r="C435" s="98" t="s">
        <v>122</v>
      </c>
    </row>
    <row r="436">
      <c r="A436" s="99">
        <v>42646.0</v>
      </c>
      <c r="B436" s="98" t="s">
        <v>123</v>
      </c>
      <c r="C436" s="98" t="s">
        <v>122</v>
      </c>
    </row>
    <row r="437">
      <c r="A437" s="99">
        <v>42677.0</v>
      </c>
      <c r="B437" s="98" t="s">
        <v>123</v>
      </c>
      <c r="C437" s="98" t="s">
        <v>122</v>
      </c>
    </row>
    <row r="438">
      <c r="A438" s="99">
        <v>42707.0</v>
      </c>
      <c r="B438" s="98" t="s">
        <v>123</v>
      </c>
      <c r="C438" s="98" t="s">
        <v>122</v>
      </c>
    </row>
    <row r="439">
      <c r="A439" s="99">
        <v>42442.0</v>
      </c>
      <c r="B439" s="98" t="s">
        <v>123</v>
      </c>
      <c r="C439" s="98" t="s">
        <v>122</v>
      </c>
    </row>
    <row r="440">
      <c r="A440" s="99">
        <v>42443.0</v>
      </c>
      <c r="B440" s="98" t="s">
        <v>123</v>
      </c>
      <c r="C440" s="98" t="s">
        <v>123</v>
      </c>
    </row>
    <row r="441">
      <c r="A441" s="99">
        <v>42444.0</v>
      </c>
      <c r="B441" s="98" t="s">
        <v>123</v>
      </c>
      <c r="C441" s="98" t="s">
        <v>122</v>
      </c>
    </row>
    <row r="442">
      <c r="A442" s="99">
        <v>42445.0</v>
      </c>
      <c r="B442" s="98" t="s">
        <v>123</v>
      </c>
      <c r="C442" s="98" t="s">
        <v>122</v>
      </c>
    </row>
    <row r="443">
      <c r="A443" s="99">
        <v>42446.0</v>
      </c>
      <c r="B443" s="98" t="s">
        <v>123</v>
      </c>
      <c r="C443" s="98" t="s">
        <v>122</v>
      </c>
    </row>
    <row r="444">
      <c r="A444" s="99">
        <v>42447.0</v>
      </c>
      <c r="B444" s="98" t="s">
        <v>123</v>
      </c>
      <c r="C444" s="98" t="s">
        <v>122</v>
      </c>
    </row>
    <row r="445">
      <c r="A445" s="99">
        <v>42448.0</v>
      </c>
      <c r="B445" s="98" t="s">
        <v>123</v>
      </c>
      <c r="C445" s="98" t="s">
        <v>122</v>
      </c>
    </row>
    <row r="446">
      <c r="A446" s="99">
        <v>42449.0</v>
      </c>
      <c r="B446" s="98" t="s">
        <v>123</v>
      </c>
      <c r="C446" s="98" t="s">
        <v>122</v>
      </c>
    </row>
    <row r="447">
      <c r="A447" s="99">
        <v>42450.0</v>
      </c>
      <c r="B447" s="98" t="s">
        <v>123</v>
      </c>
      <c r="C447" s="98" t="s">
        <v>122</v>
      </c>
    </row>
    <row r="448">
      <c r="A448" s="99">
        <v>42451.0</v>
      </c>
      <c r="B448" s="98" t="s">
        <v>123</v>
      </c>
      <c r="C448" s="98" t="s">
        <v>122</v>
      </c>
    </row>
    <row r="449">
      <c r="A449" s="99">
        <v>42452.0</v>
      </c>
      <c r="B449" s="98" t="s">
        <v>123</v>
      </c>
      <c r="C449" s="98" t="s">
        <v>122</v>
      </c>
    </row>
    <row r="450">
      <c r="A450" s="99">
        <v>42453.0</v>
      </c>
      <c r="B450" s="98" t="s">
        <v>122</v>
      </c>
      <c r="C450" s="98" t="s">
        <v>122</v>
      </c>
    </row>
    <row r="451">
      <c r="A451" s="99">
        <v>42454.0</v>
      </c>
      <c r="B451" s="98" t="s">
        <v>122</v>
      </c>
      <c r="C451" s="98" t="s">
        <v>123</v>
      </c>
    </row>
    <row r="452">
      <c r="A452" s="99">
        <v>42455.0</v>
      </c>
      <c r="B452" s="98" t="s">
        <v>122</v>
      </c>
      <c r="C452" s="98" t="s">
        <v>123</v>
      </c>
    </row>
    <row r="453">
      <c r="A453" s="99">
        <v>42456.0</v>
      </c>
      <c r="B453" s="98" t="s">
        <v>122</v>
      </c>
      <c r="C453" s="98" t="s">
        <v>123</v>
      </c>
    </row>
    <row r="454">
      <c r="A454" s="99">
        <v>42457.0</v>
      </c>
      <c r="B454" s="98" t="s">
        <v>122</v>
      </c>
      <c r="C454" s="98" t="s">
        <v>123</v>
      </c>
    </row>
    <row r="455">
      <c r="A455" s="99">
        <v>42458.0</v>
      </c>
      <c r="B455" s="98" t="s">
        <v>122</v>
      </c>
      <c r="C455" s="98" t="s">
        <v>122</v>
      </c>
    </row>
    <row r="456">
      <c r="A456" s="99">
        <v>42459.0</v>
      </c>
      <c r="B456" s="98" t="s">
        <v>122</v>
      </c>
      <c r="C456" s="98" t="s">
        <v>122</v>
      </c>
    </row>
    <row r="457">
      <c r="A457" s="99">
        <v>42460.0</v>
      </c>
      <c r="B457" s="98" t="s">
        <v>122</v>
      </c>
      <c r="C457" s="98" t="s">
        <v>122</v>
      </c>
    </row>
    <row r="458">
      <c r="A458" s="99">
        <v>42373.0</v>
      </c>
      <c r="B458" s="98" t="s">
        <v>122</v>
      </c>
      <c r="C458" s="98" t="s">
        <v>122</v>
      </c>
    </row>
    <row r="459">
      <c r="A459" s="99">
        <v>42404.0</v>
      </c>
      <c r="B459" s="98" t="s">
        <v>122</v>
      </c>
      <c r="C459" s="98" t="s">
        <v>122</v>
      </c>
    </row>
    <row r="460">
      <c r="A460" s="99">
        <v>42433.0</v>
      </c>
      <c r="B460" s="98" t="s">
        <v>122</v>
      </c>
      <c r="C460" s="98" t="s">
        <v>122</v>
      </c>
    </row>
    <row r="461">
      <c r="A461" s="99">
        <v>42464.0</v>
      </c>
      <c r="B461" s="98" t="s">
        <v>122</v>
      </c>
      <c r="C461" s="98" t="s">
        <v>122</v>
      </c>
    </row>
    <row r="462">
      <c r="A462" s="99">
        <v>42494.0</v>
      </c>
      <c r="B462" s="98" t="s">
        <v>122</v>
      </c>
      <c r="C462" s="98" t="s">
        <v>122</v>
      </c>
    </row>
    <row r="463">
      <c r="A463" s="99">
        <v>42525.0</v>
      </c>
      <c r="B463" s="98" t="s">
        <v>122</v>
      </c>
      <c r="C463" s="98" t="s">
        <v>122</v>
      </c>
    </row>
    <row r="464">
      <c r="A464" s="99">
        <v>42555.0</v>
      </c>
      <c r="B464" s="98" t="s">
        <v>122</v>
      </c>
      <c r="C464" s="98" t="s">
        <v>122</v>
      </c>
    </row>
    <row r="465">
      <c r="A465" s="99">
        <v>42586.0</v>
      </c>
      <c r="B465" s="98" t="s">
        <v>122</v>
      </c>
      <c r="C465" s="98" t="s">
        <v>122</v>
      </c>
    </row>
    <row r="466">
      <c r="A466" s="99">
        <v>42617.0</v>
      </c>
      <c r="B466" s="98" t="s">
        <v>122</v>
      </c>
      <c r="C466" s="98" t="s">
        <v>122</v>
      </c>
    </row>
    <row r="467">
      <c r="A467" s="99">
        <v>42647.0</v>
      </c>
      <c r="B467" s="98" t="s">
        <v>122</v>
      </c>
      <c r="C467" s="98" t="s">
        <v>122</v>
      </c>
    </row>
    <row r="468">
      <c r="A468" s="99">
        <v>42678.0</v>
      </c>
      <c r="B468" s="98" t="s">
        <v>122</v>
      </c>
      <c r="C468" s="98" t="s">
        <v>122</v>
      </c>
    </row>
    <row r="469">
      <c r="A469" s="99">
        <v>42708.0</v>
      </c>
      <c r="B469" s="98" t="s">
        <v>123</v>
      </c>
      <c r="C469" s="98" t="s">
        <v>122</v>
      </c>
    </row>
    <row r="470">
      <c r="A470" s="99">
        <v>42473.0</v>
      </c>
      <c r="B470" s="98" t="s">
        <v>123</v>
      </c>
      <c r="C470" s="98" t="s">
        <v>122</v>
      </c>
    </row>
    <row r="471">
      <c r="A471" s="99">
        <v>42474.0</v>
      </c>
      <c r="B471" s="98" t="s">
        <v>123</v>
      </c>
      <c r="C471" s="98" t="s">
        <v>122</v>
      </c>
    </row>
    <row r="472">
      <c r="A472" s="99">
        <v>42475.0</v>
      </c>
      <c r="B472" s="98" t="s">
        <v>123</v>
      </c>
      <c r="C472" s="98" t="s">
        <v>122</v>
      </c>
    </row>
    <row r="473">
      <c r="A473" s="99">
        <v>42476.0</v>
      </c>
      <c r="B473" s="98" t="s">
        <v>123</v>
      </c>
      <c r="C473" s="98" t="s">
        <v>122</v>
      </c>
    </row>
    <row r="474">
      <c r="A474" s="99">
        <v>42477.0</v>
      </c>
      <c r="B474" s="98" t="s">
        <v>123</v>
      </c>
      <c r="C474" s="98" t="s">
        <v>122</v>
      </c>
    </row>
    <row r="475">
      <c r="A475" s="99">
        <v>42478.0</v>
      </c>
      <c r="B475" s="98" t="s">
        <v>123</v>
      </c>
      <c r="C475" s="98" t="s">
        <v>122</v>
      </c>
    </row>
    <row r="476">
      <c r="A476" s="99">
        <v>42479.0</v>
      </c>
      <c r="B476" s="98" t="s">
        <v>123</v>
      </c>
      <c r="C476" s="98" t="s">
        <v>122</v>
      </c>
    </row>
    <row r="477">
      <c r="A477" s="99">
        <v>42480.0</v>
      </c>
      <c r="B477" s="98" t="s">
        <v>123</v>
      </c>
      <c r="C477" s="98" t="s">
        <v>122</v>
      </c>
    </row>
    <row r="478">
      <c r="A478" s="99">
        <v>42481.0</v>
      </c>
      <c r="B478" s="98" t="s">
        <v>123</v>
      </c>
      <c r="C478" s="98" t="s">
        <v>122</v>
      </c>
    </row>
    <row r="479">
      <c r="A479" s="99">
        <v>42482.0</v>
      </c>
      <c r="B479" s="98" t="s">
        <v>123</v>
      </c>
      <c r="C479" s="98" t="s">
        <v>122</v>
      </c>
    </row>
    <row r="480">
      <c r="A480" s="99">
        <v>42483.0</v>
      </c>
      <c r="B480" s="98" t="s">
        <v>123</v>
      </c>
      <c r="C480" s="98" t="s">
        <v>122</v>
      </c>
    </row>
    <row r="481">
      <c r="A481" s="99">
        <v>42484.0</v>
      </c>
      <c r="B481" s="98" t="s">
        <v>123</v>
      </c>
      <c r="C481" s="98" t="s">
        <v>122</v>
      </c>
    </row>
    <row r="482">
      <c r="A482" s="99">
        <v>42485.0</v>
      </c>
      <c r="B482" s="98" t="s">
        <v>123</v>
      </c>
      <c r="C482" s="98" t="s">
        <v>123</v>
      </c>
    </row>
    <row r="483">
      <c r="A483" s="99">
        <v>42486.0</v>
      </c>
      <c r="B483" s="98" t="s">
        <v>123</v>
      </c>
      <c r="C483" s="98" t="s">
        <v>122</v>
      </c>
    </row>
    <row r="484">
      <c r="A484" s="99">
        <v>42487.0</v>
      </c>
      <c r="B484" s="98" t="s">
        <v>123</v>
      </c>
      <c r="C484" s="98" t="s">
        <v>122</v>
      </c>
    </row>
    <row r="485">
      <c r="A485" s="99">
        <v>42488.0</v>
      </c>
      <c r="B485" s="98" t="s">
        <v>123</v>
      </c>
      <c r="C485" s="98" t="s">
        <v>122</v>
      </c>
    </row>
    <row r="486">
      <c r="A486" s="99">
        <v>42489.0</v>
      </c>
      <c r="B486" s="98" t="s">
        <v>123</v>
      </c>
      <c r="C486" s="98" t="s">
        <v>122</v>
      </c>
    </row>
    <row r="487">
      <c r="A487" s="99">
        <v>42490.0</v>
      </c>
      <c r="B487" s="98" t="s">
        <v>123</v>
      </c>
      <c r="C487" s="98" t="s">
        <v>122</v>
      </c>
    </row>
    <row r="488">
      <c r="A488" s="99">
        <v>42374.0</v>
      </c>
      <c r="B488" s="98" t="s">
        <v>123</v>
      </c>
      <c r="C488" s="98" t="s">
        <v>122</v>
      </c>
    </row>
    <row r="489">
      <c r="A489" s="99">
        <v>42405.0</v>
      </c>
      <c r="B489" s="98" t="s">
        <v>123</v>
      </c>
      <c r="C489" s="98" t="s">
        <v>122</v>
      </c>
    </row>
    <row r="490">
      <c r="A490" s="99">
        <v>42434.0</v>
      </c>
      <c r="B490" s="98" t="s">
        <v>123</v>
      </c>
      <c r="C490" s="98" t="s">
        <v>122</v>
      </c>
    </row>
    <row r="491">
      <c r="A491" s="99">
        <v>42465.0</v>
      </c>
      <c r="B491" s="98" t="s">
        <v>123</v>
      </c>
      <c r="C491" s="98" t="s">
        <v>122</v>
      </c>
    </row>
    <row r="492">
      <c r="A492" s="99">
        <v>42495.0</v>
      </c>
      <c r="B492" s="98" t="s">
        <v>123</v>
      </c>
      <c r="C492" s="98" t="s">
        <v>122</v>
      </c>
    </row>
    <row r="493">
      <c r="A493" s="99">
        <v>42526.0</v>
      </c>
      <c r="B493" s="98" t="s">
        <v>123</v>
      </c>
      <c r="C493" s="98" t="s">
        <v>122</v>
      </c>
    </row>
    <row r="494">
      <c r="A494" s="99">
        <v>42556.0</v>
      </c>
      <c r="B494" s="98" t="s">
        <v>123</v>
      </c>
      <c r="C494" s="98" t="s">
        <v>122</v>
      </c>
    </row>
    <row r="495">
      <c r="A495" s="99">
        <v>42587.0</v>
      </c>
      <c r="B495" s="98" t="s">
        <v>123</v>
      </c>
      <c r="C495" s="98" t="s">
        <v>122</v>
      </c>
    </row>
    <row r="496">
      <c r="A496" s="99">
        <v>42618.0</v>
      </c>
      <c r="B496" s="98" t="s">
        <v>123</v>
      </c>
      <c r="C496" s="98" t="s">
        <v>122</v>
      </c>
    </row>
    <row r="497">
      <c r="A497" s="99">
        <v>42648.0</v>
      </c>
      <c r="B497" s="98" t="s">
        <v>123</v>
      </c>
      <c r="C497" s="98" t="s">
        <v>122</v>
      </c>
    </row>
    <row r="498">
      <c r="A498" s="99">
        <v>42679.0</v>
      </c>
      <c r="B498" s="98" t="s">
        <v>123</v>
      </c>
      <c r="C498" s="98" t="s">
        <v>122</v>
      </c>
    </row>
    <row r="499">
      <c r="A499" s="99">
        <v>42709.0</v>
      </c>
      <c r="B499" s="98" t="s">
        <v>123</v>
      </c>
      <c r="C499" s="98" t="s">
        <v>122</v>
      </c>
    </row>
    <row r="500">
      <c r="A500" s="99">
        <v>42503.0</v>
      </c>
      <c r="B500" s="98" t="s">
        <v>123</v>
      </c>
      <c r="C500" s="98" t="s">
        <v>122</v>
      </c>
    </row>
    <row r="501">
      <c r="A501" s="99">
        <v>42504.0</v>
      </c>
      <c r="B501" s="98" t="s">
        <v>123</v>
      </c>
      <c r="C501" s="98" t="s">
        <v>122</v>
      </c>
    </row>
    <row r="502">
      <c r="A502" s="99">
        <v>42505.0</v>
      </c>
      <c r="B502" s="98" t="s">
        <v>123</v>
      </c>
      <c r="C502" s="98" t="s">
        <v>122</v>
      </c>
    </row>
    <row r="503">
      <c r="A503" s="99">
        <v>42506.0</v>
      </c>
      <c r="B503" s="98" t="s">
        <v>123</v>
      </c>
      <c r="C503" s="98" t="s">
        <v>122</v>
      </c>
    </row>
    <row r="504">
      <c r="A504" s="99">
        <v>42507.0</v>
      </c>
      <c r="B504" s="98" t="s">
        <v>123</v>
      </c>
      <c r="C504" s="98" t="s">
        <v>122</v>
      </c>
    </row>
    <row r="505">
      <c r="A505" s="99">
        <v>42508.0</v>
      </c>
      <c r="B505" s="98" t="s">
        <v>123</v>
      </c>
      <c r="C505" s="98" t="s">
        <v>122</v>
      </c>
    </row>
    <row r="506">
      <c r="A506" s="99">
        <v>42509.0</v>
      </c>
      <c r="B506" s="98" t="s">
        <v>123</v>
      </c>
      <c r="C506" s="98" t="s">
        <v>122</v>
      </c>
    </row>
    <row r="507">
      <c r="A507" s="99">
        <v>42510.0</v>
      </c>
      <c r="B507" s="98" t="s">
        <v>123</v>
      </c>
      <c r="C507" s="98" t="s">
        <v>122</v>
      </c>
    </row>
    <row r="508">
      <c r="A508" s="99">
        <v>42511.0</v>
      </c>
      <c r="B508" s="98" t="s">
        <v>123</v>
      </c>
      <c r="C508" s="98" t="s">
        <v>122</v>
      </c>
    </row>
    <row r="509">
      <c r="A509" s="99">
        <v>42512.0</v>
      </c>
      <c r="B509" s="98" t="s">
        <v>123</v>
      </c>
      <c r="C509" s="98" t="s">
        <v>122</v>
      </c>
    </row>
    <row r="510">
      <c r="A510" s="99">
        <v>42513.0</v>
      </c>
      <c r="B510" s="98" t="s">
        <v>123</v>
      </c>
      <c r="C510" s="98" t="s">
        <v>122</v>
      </c>
    </row>
    <row r="511">
      <c r="A511" s="99">
        <v>42514.0</v>
      </c>
      <c r="B511" s="98" t="s">
        <v>123</v>
      </c>
      <c r="C511" s="98" t="s">
        <v>122</v>
      </c>
    </row>
    <row r="512">
      <c r="A512" s="99">
        <v>42515.0</v>
      </c>
      <c r="B512" s="98" t="s">
        <v>123</v>
      </c>
      <c r="C512" s="98" t="s">
        <v>122</v>
      </c>
    </row>
    <row r="513">
      <c r="A513" s="99">
        <v>42516.0</v>
      </c>
      <c r="B513" s="98" t="s">
        <v>123</v>
      </c>
      <c r="C513" s="98" t="s">
        <v>122</v>
      </c>
    </row>
    <row r="514">
      <c r="A514" s="99">
        <v>42517.0</v>
      </c>
      <c r="B514" s="98" t="s">
        <v>123</v>
      </c>
      <c r="C514" s="98" t="s">
        <v>122</v>
      </c>
    </row>
    <row r="515">
      <c r="A515" s="99">
        <v>42518.0</v>
      </c>
      <c r="B515" s="98" t="s">
        <v>123</v>
      </c>
      <c r="C515" s="98" t="s">
        <v>122</v>
      </c>
    </row>
    <row r="516">
      <c r="A516" s="99">
        <v>42519.0</v>
      </c>
      <c r="B516" s="98" t="s">
        <v>123</v>
      </c>
      <c r="C516" s="98" t="s">
        <v>122</v>
      </c>
    </row>
    <row r="517">
      <c r="A517" s="99">
        <v>42520.0</v>
      </c>
      <c r="B517" s="98" t="s">
        <v>123</v>
      </c>
      <c r="C517" s="98" t="s">
        <v>122</v>
      </c>
    </row>
    <row r="518">
      <c r="A518" s="99">
        <v>42521.0</v>
      </c>
      <c r="B518" s="98" t="s">
        <v>123</v>
      </c>
      <c r="C518" s="98" t="s">
        <v>122</v>
      </c>
    </row>
    <row r="519">
      <c r="A519" s="99">
        <v>42375.0</v>
      </c>
      <c r="B519" s="98" t="s">
        <v>123</v>
      </c>
      <c r="C519" s="98" t="s">
        <v>122</v>
      </c>
    </row>
    <row r="520">
      <c r="A520" s="99">
        <v>42406.0</v>
      </c>
      <c r="B520" s="98" t="s">
        <v>123</v>
      </c>
      <c r="C520" s="98" t="s">
        <v>122</v>
      </c>
    </row>
    <row r="521">
      <c r="A521" s="99">
        <v>42435.0</v>
      </c>
      <c r="B521" s="98" t="s">
        <v>123</v>
      </c>
      <c r="C521" s="98" t="s">
        <v>122</v>
      </c>
    </row>
    <row r="522">
      <c r="A522" s="99">
        <v>42466.0</v>
      </c>
      <c r="B522" s="98" t="s">
        <v>123</v>
      </c>
      <c r="C522" s="98" t="s">
        <v>122</v>
      </c>
    </row>
    <row r="523">
      <c r="A523" s="99">
        <v>42496.0</v>
      </c>
      <c r="B523" s="98" t="s">
        <v>123</v>
      </c>
      <c r="C523" s="98" t="s">
        <v>122</v>
      </c>
    </row>
    <row r="524">
      <c r="A524" s="99">
        <v>42527.0</v>
      </c>
      <c r="B524" s="98" t="s">
        <v>123</v>
      </c>
      <c r="C524" s="98" t="s">
        <v>122</v>
      </c>
    </row>
    <row r="525">
      <c r="A525" s="99">
        <v>42557.0</v>
      </c>
      <c r="B525" s="98" t="s">
        <v>123</v>
      </c>
      <c r="C525" s="98" t="s">
        <v>122</v>
      </c>
    </row>
    <row r="526">
      <c r="A526" s="99">
        <v>42588.0</v>
      </c>
      <c r="B526" s="98" t="s">
        <v>123</v>
      </c>
      <c r="C526" s="98" t="s">
        <v>122</v>
      </c>
    </row>
    <row r="527">
      <c r="A527" s="99">
        <v>42619.0</v>
      </c>
      <c r="B527" s="98" t="s">
        <v>123</v>
      </c>
      <c r="C527" s="98" t="s">
        <v>122</v>
      </c>
    </row>
    <row r="528">
      <c r="A528" s="99">
        <v>42649.0</v>
      </c>
      <c r="B528" s="98" t="s">
        <v>123</v>
      </c>
      <c r="C528" s="98" t="s">
        <v>122</v>
      </c>
    </row>
    <row r="529">
      <c r="A529" s="99">
        <v>42680.0</v>
      </c>
      <c r="B529" s="98" t="s">
        <v>123</v>
      </c>
      <c r="C529" s="98" t="s">
        <v>122</v>
      </c>
    </row>
    <row r="530">
      <c r="A530" s="99">
        <v>42710.0</v>
      </c>
      <c r="B530" s="98" t="s">
        <v>123</v>
      </c>
      <c r="C530" s="98" t="s">
        <v>122</v>
      </c>
    </row>
    <row r="531">
      <c r="A531" s="99">
        <v>42534.0</v>
      </c>
      <c r="B531" s="98" t="s">
        <v>123</v>
      </c>
      <c r="C531" s="98" t="s">
        <v>123</v>
      </c>
    </row>
    <row r="532">
      <c r="A532" s="99">
        <v>42535.0</v>
      </c>
      <c r="B532" s="98" t="s">
        <v>123</v>
      </c>
      <c r="C532" s="98" t="s">
        <v>122</v>
      </c>
    </row>
    <row r="533">
      <c r="A533" s="99">
        <v>42536.0</v>
      </c>
      <c r="B533" s="98" t="s">
        <v>123</v>
      </c>
      <c r="C533" s="98" t="s">
        <v>122</v>
      </c>
    </row>
    <row r="534">
      <c r="A534" s="99">
        <v>42537.0</v>
      </c>
      <c r="B534" s="98" t="s">
        <v>123</v>
      </c>
      <c r="C534" s="98" t="s">
        <v>122</v>
      </c>
    </row>
    <row r="535">
      <c r="A535" s="99">
        <v>42538.0</v>
      </c>
      <c r="B535" s="98" t="s">
        <v>123</v>
      </c>
      <c r="C535" s="98" t="s">
        <v>122</v>
      </c>
    </row>
    <row r="536">
      <c r="A536" s="99">
        <v>42539.0</v>
      </c>
      <c r="B536" s="98" t="s">
        <v>123</v>
      </c>
      <c r="C536" s="98" t="s">
        <v>122</v>
      </c>
    </row>
    <row r="537">
      <c r="A537" s="99">
        <v>42540.0</v>
      </c>
      <c r="B537" s="98" t="s">
        <v>123</v>
      </c>
      <c r="C537" s="98" t="s">
        <v>122</v>
      </c>
    </row>
    <row r="538">
      <c r="A538" s="99">
        <v>42541.0</v>
      </c>
      <c r="B538" s="98" t="s">
        <v>123</v>
      </c>
      <c r="C538" s="98" t="s">
        <v>122</v>
      </c>
    </row>
    <row r="539">
      <c r="A539" s="99">
        <v>42542.0</v>
      </c>
      <c r="B539" s="98" t="s">
        <v>123</v>
      </c>
      <c r="C539" s="98" t="s">
        <v>122</v>
      </c>
    </row>
    <row r="540">
      <c r="A540" s="99">
        <v>42543.0</v>
      </c>
      <c r="B540" s="98" t="s">
        <v>123</v>
      </c>
      <c r="C540" s="98" t="s">
        <v>122</v>
      </c>
    </row>
    <row r="541">
      <c r="A541" s="99">
        <v>42544.0</v>
      </c>
      <c r="B541" s="98" t="s">
        <v>123</v>
      </c>
      <c r="C541" s="98" t="s">
        <v>122</v>
      </c>
    </row>
    <row r="542">
      <c r="A542" s="99">
        <v>42545.0</v>
      </c>
      <c r="B542" s="98" t="s">
        <v>122</v>
      </c>
      <c r="C542" s="98" t="s">
        <v>122</v>
      </c>
    </row>
    <row r="543">
      <c r="A543" s="99">
        <v>42546.0</v>
      </c>
      <c r="B543" s="98" t="s">
        <v>122</v>
      </c>
      <c r="C543" s="98" t="s">
        <v>122</v>
      </c>
    </row>
    <row r="544">
      <c r="A544" s="99">
        <v>42547.0</v>
      </c>
      <c r="B544" s="98" t="s">
        <v>122</v>
      </c>
      <c r="C544" s="98" t="s">
        <v>122</v>
      </c>
    </row>
    <row r="545">
      <c r="A545" s="99">
        <v>42548.0</v>
      </c>
      <c r="B545" s="98" t="s">
        <v>122</v>
      </c>
      <c r="C545" s="98" t="s">
        <v>122</v>
      </c>
    </row>
    <row r="546">
      <c r="A546" s="99">
        <v>42549.0</v>
      </c>
      <c r="B546" s="98" t="s">
        <v>122</v>
      </c>
      <c r="C546" s="98" t="s">
        <v>122</v>
      </c>
    </row>
    <row r="547">
      <c r="A547" s="99">
        <v>42550.0</v>
      </c>
      <c r="B547" s="98" t="s">
        <v>122</v>
      </c>
      <c r="C547" s="98" t="s">
        <v>122</v>
      </c>
    </row>
    <row r="548">
      <c r="A548" s="99">
        <v>42551.0</v>
      </c>
      <c r="B548" s="98" t="s">
        <v>122</v>
      </c>
      <c r="C548" s="98" t="s">
        <v>122</v>
      </c>
    </row>
    <row r="549">
      <c r="A549" s="99">
        <v>42376.0</v>
      </c>
      <c r="B549" s="98" t="s">
        <v>122</v>
      </c>
      <c r="C549" s="98" t="s">
        <v>122</v>
      </c>
    </row>
    <row r="550">
      <c r="A550" s="99">
        <v>42407.0</v>
      </c>
      <c r="B550" s="98" t="s">
        <v>122</v>
      </c>
      <c r="C550" s="98" t="s">
        <v>122</v>
      </c>
    </row>
    <row r="551">
      <c r="A551" s="99">
        <v>42436.0</v>
      </c>
      <c r="B551" s="98" t="s">
        <v>122</v>
      </c>
      <c r="C551" s="98" t="s">
        <v>122</v>
      </c>
    </row>
    <row r="552">
      <c r="A552" s="99">
        <v>42467.0</v>
      </c>
      <c r="B552" s="98" t="s">
        <v>122</v>
      </c>
      <c r="C552" s="98" t="s">
        <v>122</v>
      </c>
    </row>
    <row r="553">
      <c r="A553" s="99">
        <v>42497.0</v>
      </c>
      <c r="B553" s="98" t="s">
        <v>122</v>
      </c>
      <c r="C553" s="98" t="s">
        <v>122</v>
      </c>
    </row>
    <row r="554">
      <c r="A554" s="99">
        <v>42528.0</v>
      </c>
      <c r="B554" s="98" t="s">
        <v>122</v>
      </c>
      <c r="C554" s="98" t="s">
        <v>122</v>
      </c>
    </row>
    <row r="555">
      <c r="A555" s="99">
        <v>42558.0</v>
      </c>
      <c r="B555" s="98" t="s">
        <v>122</v>
      </c>
      <c r="C555" s="98" t="s">
        <v>122</v>
      </c>
    </row>
    <row r="556">
      <c r="A556" s="99">
        <v>42589.0</v>
      </c>
      <c r="B556" s="98" t="s">
        <v>122</v>
      </c>
      <c r="C556" s="98" t="s">
        <v>122</v>
      </c>
    </row>
    <row r="557">
      <c r="A557" s="99">
        <v>42620.0</v>
      </c>
      <c r="B557" s="98" t="s">
        <v>122</v>
      </c>
      <c r="C557" s="98" t="s">
        <v>122</v>
      </c>
    </row>
    <row r="558">
      <c r="A558" s="99">
        <v>42650.0</v>
      </c>
      <c r="B558" s="98" t="s">
        <v>122</v>
      </c>
      <c r="C558" s="98" t="s">
        <v>122</v>
      </c>
    </row>
    <row r="559">
      <c r="A559" s="99">
        <v>42681.0</v>
      </c>
      <c r="B559" s="98" t="s">
        <v>122</v>
      </c>
      <c r="C559" s="98" t="s">
        <v>122</v>
      </c>
    </row>
    <row r="560">
      <c r="A560" s="99">
        <v>42711.0</v>
      </c>
      <c r="B560" s="98" t="s">
        <v>123</v>
      </c>
      <c r="C560" s="98" t="s">
        <v>122</v>
      </c>
    </row>
    <row r="561">
      <c r="A561" s="99">
        <v>42564.0</v>
      </c>
      <c r="B561" s="98" t="s">
        <v>123</v>
      </c>
      <c r="C561" s="98" t="s">
        <v>122</v>
      </c>
    </row>
    <row r="562">
      <c r="A562" s="99">
        <v>42565.0</v>
      </c>
      <c r="B562" s="98" t="s">
        <v>123</v>
      </c>
      <c r="C562" s="98" t="s">
        <v>122</v>
      </c>
    </row>
    <row r="563">
      <c r="A563" s="99">
        <v>42566.0</v>
      </c>
      <c r="B563" s="98" t="s">
        <v>123</v>
      </c>
      <c r="C563" s="98" t="s">
        <v>122</v>
      </c>
    </row>
    <row r="564">
      <c r="A564" s="99">
        <v>42567.0</v>
      </c>
      <c r="B564" s="98" t="s">
        <v>123</v>
      </c>
      <c r="C564" s="98" t="s">
        <v>122</v>
      </c>
    </row>
    <row r="565">
      <c r="A565" s="99">
        <v>42568.0</v>
      </c>
      <c r="B565" s="98" t="s">
        <v>123</v>
      </c>
      <c r="C565" s="98" t="s">
        <v>122</v>
      </c>
    </row>
    <row r="566">
      <c r="A566" s="99">
        <v>42569.0</v>
      </c>
      <c r="B566" s="98" t="s">
        <v>123</v>
      </c>
      <c r="C566" s="98" t="s">
        <v>122</v>
      </c>
    </row>
    <row r="567">
      <c r="A567" s="99">
        <v>42570.0</v>
      </c>
      <c r="B567" s="98" t="s">
        <v>123</v>
      </c>
      <c r="C567" s="98" t="s">
        <v>122</v>
      </c>
    </row>
    <row r="568">
      <c r="A568" s="99">
        <v>42571.0</v>
      </c>
      <c r="B568" s="98" t="s">
        <v>123</v>
      </c>
      <c r="C568" s="98" t="s">
        <v>122</v>
      </c>
    </row>
    <row r="569">
      <c r="A569" s="99">
        <v>42572.0</v>
      </c>
      <c r="B569" s="98" t="s">
        <v>123</v>
      </c>
      <c r="C569" s="98" t="s">
        <v>122</v>
      </c>
    </row>
    <row r="570">
      <c r="A570" s="99">
        <v>42573.0</v>
      </c>
      <c r="B570" s="98" t="s">
        <v>123</v>
      </c>
      <c r="C570" s="98" t="s">
        <v>122</v>
      </c>
    </row>
    <row r="571">
      <c r="A571" s="99">
        <v>42574.0</v>
      </c>
      <c r="B571" s="98" t="s">
        <v>123</v>
      </c>
      <c r="C571" s="98" t="s">
        <v>122</v>
      </c>
    </row>
    <row r="572">
      <c r="A572" s="99">
        <v>42575.0</v>
      </c>
      <c r="B572" s="98" t="s">
        <v>123</v>
      </c>
      <c r="C572" s="98" t="s">
        <v>122</v>
      </c>
    </row>
    <row r="573">
      <c r="A573" s="99">
        <v>42576.0</v>
      </c>
      <c r="B573" s="98" t="s">
        <v>123</v>
      </c>
      <c r="C573" s="98" t="s">
        <v>122</v>
      </c>
    </row>
    <row r="574">
      <c r="A574" s="99">
        <v>42577.0</v>
      </c>
      <c r="B574" s="98" t="s">
        <v>123</v>
      </c>
      <c r="C574" s="98" t="s">
        <v>122</v>
      </c>
    </row>
    <row r="575">
      <c r="A575" s="99">
        <v>42578.0</v>
      </c>
      <c r="B575" s="98" t="s">
        <v>123</v>
      </c>
      <c r="C575" s="98" t="s">
        <v>122</v>
      </c>
    </row>
    <row r="576">
      <c r="A576" s="99">
        <v>42579.0</v>
      </c>
      <c r="B576" s="98" t="s">
        <v>123</v>
      </c>
      <c r="C576" s="98" t="s">
        <v>122</v>
      </c>
    </row>
    <row r="577">
      <c r="A577" s="99">
        <v>42580.0</v>
      </c>
      <c r="B577" s="98" t="s">
        <v>123</v>
      </c>
      <c r="C577" s="98" t="s">
        <v>122</v>
      </c>
    </row>
    <row r="578">
      <c r="A578" s="99">
        <v>42581.0</v>
      </c>
      <c r="B578" s="98" t="s">
        <v>123</v>
      </c>
      <c r="C578" s="98" t="s">
        <v>122</v>
      </c>
    </row>
    <row r="579">
      <c r="A579" s="99">
        <v>42582.0</v>
      </c>
      <c r="B579" s="98" t="s">
        <v>123</v>
      </c>
      <c r="C579" s="98" t="s">
        <v>122</v>
      </c>
    </row>
    <row r="580">
      <c r="A580" s="99">
        <v>42377.0</v>
      </c>
      <c r="B580" s="98" t="s">
        <v>123</v>
      </c>
      <c r="C580" s="98" t="s">
        <v>122</v>
      </c>
    </row>
    <row r="581">
      <c r="A581" s="99">
        <v>42408.0</v>
      </c>
      <c r="B581" s="98" t="s">
        <v>123</v>
      </c>
      <c r="C581" s="98" t="s">
        <v>122</v>
      </c>
    </row>
    <row r="582">
      <c r="A582" s="99">
        <v>42437.0</v>
      </c>
      <c r="B582" s="98" t="s">
        <v>123</v>
      </c>
      <c r="C582" s="98" t="s">
        <v>122</v>
      </c>
    </row>
    <row r="583">
      <c r="A583" s="99">
        <v>42468.0</v>
      </c>
      <c r="B583" s="98" t="s">
        <v>123</v>
      </c>
      <c r="C583" s="98" t="s">
        <v>122</v>
      </c>
    </row>
    <row r="584">
      <c r="A584" s="99">
        <v>42498.0</v>
      </c>
      <c r="B584" s="98" t="s">
        <v>123</v>
      </c>
      <c r="C584" s="98" t="s">
        <v>122</v>
      </c>
    </row>
    <row r="585">
      <c r="A585" s="99">
        <v>42529.0</v>
      </c>
      <c r="B585" s="98" t="s">
        <v>123</v>
      </c>
      <c r="C585" s="98" t="s">
        <v>122</v>
      </c>
    </row>
    <row r="586">
      <c r="A586" s="99">
        <v>42559.0</v>
      </c>
      <c r="B586" s="98" t="s">
        <v>123</v>
      </c>
      <c r="C586" s="98" t="s">
        <v>122</v>
      </c>
    </row>
    <row r="587">
      <c r="A587" s="99">
        <v>42590.0</v>
      </c>
      <c r="B587" s="98" t="s">
        <v>123</v>
      </c>
      <c r="C587" s="98" t="s">
        <v>122</v>
      </c>
    </row>
    <row r="588">
      <c r="A588" s="99">
        <v>42621.0</v>
      </c>
      <c r="B588" s="98" t="s">
        <v>123</v>
      </c>
      <c r="C588" s="98" t="s">
        <v>122</v>
      </c>
    </row>
    <row r="589">
      <c r="A589" s="99">
        <v>42651.0</v>
      </c>
      <c r="B589" s="98" t="s">
        <v>123</v>
      </c>
      <c r="C589" s="98" t="s">
        <v>122</v>
      </c>
    </row>
    <row r="590">
      <c r="A590" s="99">
        <v>42682.0</v>
      </c>
      <c r="B590" s="98" t="s">
        <v>123</v>
      </c>
      <c r="C590" s="98" t="s">
        <v>122</v>
      </c>
    </row>
    <row r="591">
      <c r="A591" s="99">
        <v>42712.0</v>
      </c>
      <c r="B591" s="98" t="s">
        <v>123</v>
      </c>
      <c r="C591" s="98" t="s">
        <v>122</v>
      </c>
    </row>
    <row r="592">
      <c r="A592" s="99">
        <v>42595.0</v>
      </c>
      <c r="B592" s="98" t="s">
        <v>123</v>
      </c>
      <c r="C592" s="98" t="s">
        <v>122</v>
      </c>
    </row>
    <row r="593">
      <c r="A593" s="99">
        <v>42596.0</v>
      </c>
      <c r="B593" s="98" t="s">
        <v>123</v>
      </c>
      <c r="C593" s="98" t="s">
        <v>122</v>
      </c>
    </row>
    <row r="594">
      <c r="A594" s="99">
        <v>42597.0</v>
      </c>
      <c r="B594" s="98" t="s">
        <v>123</v>
      </c>
      <c r="C594" s="98" t="s">
        <v>122</v>
      </c>
    </row>
    <row r="595">
      <c r="A595" s="99">
        <v>42598.0</v>
      </c>
      <c r="B595" s="98" t="s">
        <v>123</v>
      </c>
      <c r="C595" s="98" t="s">
        <v>122</v>
      </c>
    </row>
    <row r="596">
      <c r="A596" s="99">
        <v>42599.0</v>
      </c>
      <c r="B596" s="98" t="s">
        <v>123</v>
      </c>
      <c r="C596" s="98" t="s">
        <v>122</v>
      </c>
    </row>
    <row r="597">
      <c r="A597" s="99">
        <v>42600.0</v>
      </c>
      <c r="B597" s="98" t="s">
        <v>123</v>
      </c>
      <c r="C597" s="98" t="s">
        <v>122</v>
      </c>
    </row>
    <row r="598">
      <c r="A598" s="99">
        <v>42601.0</v>
      </c>
      <c r="B598" s="98" t="s">
        <v>123</v>
      </c>
      <c r="C598" s="98" t="s">
        <v>122</v>
      </c>
    </row>
    <row r="599">
      <c r="A599" s="99">
        <v>42602.0</v>
      </c>
      <c r="B599" s="98" t="s">
        <v>123</v>
      </c>
      <c r="C599" s="98" t="s">
        <v>122</v>
      </c>
    </row>
    <row r="600">
      <c r="A600" s="99">
        <v>42603.0</v>
      </c>
      <c r="B600" s="98" t="s">
        <v>123</v>
      </c>
      <c r="C600" s="98" t="s">
        <v>122</v>
      </c>
    </row>
    <row r="601">
      <c r="A601" s="99">
        <v>42604.0</v>
      </c>
      <c r="B601" s="98" t="s">
        <v>123</v>
      </c>
      <c r="C601" s="98" t="s">
        <v>122</v>
      </c>
    </row>
    <row r="602">
      <c r="A602" s="99">
        <v>42605.0</v>
      </c>
      <c r="B602" s="98" t="s">
        <v>123</v>
      </c>
      <c r="C602" s="98" t="s">
        <v>122</v>
      </c>
    </row>
    <row r="603">
      <c r="A603" s="99">
        <v>42606.0</v>
      </c>
      <c r="B603" s="98" t="s">
        <v>123</v>
      </c>
      <c r="C603" s="98" t="s">
        <v>122</v>
      </c>
    </row>
    <row r="604">
      <c r="A604" s="99">
        <v>42607.0</v>
      </c>
      <c r="B604" s="98" t="s">
        <v>123</v>
      </c>
      <c r="C604" s="98" t="s">
        <v>122</v>
      </c>
    </row>
    <row r="605">
      <c r="A605" s="99">
        <v>42608.0</v>
      </c>
      <c r="B605" s="98" t="s">
        <v>123</v>
      </c>
      <c r="C605" s="98" t="s">
        <v>122</v>
      </c>
    </row>
    <row r="606">
      <c r="A606" s="99">
        <v>42609.0</v>
      </c>
      <c r="B606" s="98" t="s">
        <v>123</v>
      </c>
      <c r="C606" s="98" t="s">
        <v>122</v>
      </c>
    </row>
    <row r="607">
      <c r="A607" s="99">
        <v>42610.0</v>
      </c>
      <c r="B607" s="98" t="s">
        <v>123</v>
      </c>
      <c r="C607" s="98" t="s">
        <v>122</v>
      </c>
    </row>
    <row r="608">
      <c r="A608" s="99">
        <v>42611.0</v>
      </c>
      <c r="B608" s="98" t="s">
        <v>123</v>
      </c>
      <c r="C608" s="98" t="s">
        <v>122</v>
      </c>
    </row>
    <row r="609">
      <c r="A609" s="99">
        <v>42612.0</v>
      </c>
      <c r="B609" s="98" t="s">
        <v>123</v>
      </c>
      <c r="C609" s="98" t="s">
        <v>122</v>
      </c>
    </row>
    <row r="610">
      <c r="A610" s="99">
        <v>42613.0</v>
      </c>
      <c r="B610" s="98" t="s">
        <v>123</v>
      </c>
      <c r="C610" s="98" t="s">
        <v>122</v>
      </c>
    </row>
    <row r="611">
      <c r="A611" s="99">
        <v>42378.0</v>
      </c>
      <c r="B611" s="98" t="s">
        <v>123</v>
      </c>
      <c r="C611" s="98" t="s">
        <v>122</v>
      </c>
    </row>
    <row r="612">
      <c r="A612" s="99">
        <v>42409.0</v>
      </c>
      <c r="B612" s="98" t="s">
        <v>123</v>
      </c>
      <c r="C612" s="98" t="s">
        <v>122</v>
      </c>
    </row>
    <row r="613">
      <c r="A613" s="99">
        <v>42438.0</v>
      </c>
      <c r="B613" s="98" t="s">
        <v>123</v>
      </c>
      <c r="C613" s="98" t="s">
        <v>122</v>
      </c>
    </row>
    <row r="614">
      <c r="A614" s="99">
        <v>42469.0</v>
      </c>
      <c r="B614" s="98" t="s">
        <v>123</v>
      </c>
      <c r="C614" s="98" t="s">
        <v>122</v>
      </c>
    </row>
    <row r="615">
      <c r="A615" s="99">
        <v>42499.0</v>
      </c>
      <c r="B615" s="98" t="s">
        <v>123</v>
      </c>
      <c r="C615" s="98" t="s">
        <v>122</v>
      </c>
    </row>
    <row r="616">
      <c r="A616" s="99">
        <v>42530.0</v>
      </c>
      <c r="B616" s="98" t="s">
        <v>123</v>
      </c>
      <c r="C616" s="98" t="s">
        <v>122</v>
      </c>
    </row>
    <row r="617">
      <c r="A617" s="99">
        <v>42560.0</v>
      </c>
      <c r="B617" s="98" t="s">
        <v>123</v>
      </c>
      <c r="C617" s="98" t="s">
        <v>122</v>
      </c>
    </row>
    <row r="618">
      <c r="A618" s="99">
        <v>42591.0</v>
      </c>
      <c r="B618" s="98" t="s">
        <v>123</v>
      </c>
      <c r="C618" s="98" t="s">
        <v>122</v>
      </c>
    </row>
    <row r="619">
      <c r="A619" s="99">
        <v>42622.0</v>
      </c>
      <c r="B619" s="98" t="s">
        <v>123</v>
      </c>
      <c r="C619" s="98" t="s">
        <v>122</v>
      </c>
    </row>
    <row r="620">
      <c r="A620" s="99">
        <v>42652.0</v>
      </c>
      <c r="B620" s="98" t="s">
        <v>123</v>
      </c>
      <c r="C620" s="98" t="s">
        <v>122</v>
      </c>
    </row>
    <row r="621">
      <c r="A621" s="99">
        <v>42683.0</v>
      </c>
      <c r="B621" s="98" t="s">
        <v>123</v>
      </c>
      <c r="C621" s="98" t="s">
        <v>122</v>
      </c>
    </row>
    <row r="622">
      <c r="A622" s="99">
        <v>42713.0</v>
      </c>
      <c r="B622" s="98" t="s">
        <v>123</v>
      </c>
      <c r="C622" s="98" t="s">
        <v>122</v>
      </c>
    </row>
    <row r="623">
      <c r="A623" s="99">
        <v>42626.0</v>
      </c>
      <c r="B623" s="98" t="s">
        <v>123</v>
      </c>
      <c r="C623" s="98" t="s">
        <v>122</v>
      </c>
    </row>
    <row r="624">
      <c r="A624" s="99">
        <v>42627.0</v>
      </c>
      <c r="B624" s="98" t="s">
        <v>123</v>
      </c>
      <c r="C624" s="98" t="s">
        <v>122</v>
      </c>
    </row>
    <row r="625">
      <c r="A625" s="99">
        <v>42628.0</v>
      </c>
      <c r="B625" s="98" t="s">
        <v>123</v>
      </c>
      <c r="C625" s="98" t="s">
        <v>122</v>
      </c>
    </row>
    <row r="626">
      <c r="A626" s="99">
        <v>42629.0</v>
      </c>
      <c r="B626" s="98" t="s">
        <v>122</v>
      </c>
      <c r="C626" s="98" t="s">
        <v>122</v>
      </c>
    </row>
    <row r="627">
      <c r="A627" s="99">
        <v>42630.0</v>
      </c>
      <c r="B627" s="98" t="s">
        <v>122</v>
      </c>
      <c r="C627" s="98" t="s">
        <v>122</v>
      </c>
    </row>
    <row r="628">
      <c r="A628" s="99">
        <v>42631.0</v>
      </c>
      <c r="B628" s="98" t="s">
        <v>122</v>
      </c>
      <c r="C628" s="98" t="s">
        <v>122</v>
      </c>
    </row>
    <row r="629">
      <c r="A629" s="99">
        <v>42632.0</v>
      </c>
      <c r="B629" s="98" t="s">
        <v>122</v>
      </c>
      <c r="C629" s="98" t="s">
        <v>122</v>
      </c>
    </row>
    <row r="630">
      <c r="A630" s="99">
        <v>42633.0</v>
      </c>
      <c r="B630" s="98" t="s">
        <v>122</v>
      </c>
      <c r="C630" s="98" t="s">
        <v>122</v>
      </c>
    </row>
    <row r="631">
      <c r="A631" s="99">
        <v>42634.0</v>
      </c>
      <c r="B631" s="98" t="s">
        <v>122</v>
      </c>
      <c r="C631" s="98" t="s">
        <v>122</v>
      </c>
    </row>
    <row r="632">
      <c r="A632" s="99">
        <v>42635.0</v>
      </c>
      <c r="B632" s="98" t="s">
        <v>122</v>
      </c>
      <c r="C632" s="98" t="s">
        <v>122</v>
      </c>
    </row>
    <row r="633">
      <c r="A633" s="99">
        <v>42636.0</v>
      </c>
      <c r="B633" s="98" t="s">
        <v>122</v>
      </c>
      <c r="C633" s="98" t="s">
        <v>122</v>
      </c>
    </row>
    <row r="634">
      <c r="A634" s="99">
        <v>42637.0</v>
      </c>
      <c r="B634" s="98" t="s">
        <v>122</v>
      </c>
      <c r="C634" s="98" t="s">
        <v>122</v>
      </c>
    </row>
    <row r="635">
      <c r="A635" s="99">
        <v>42638.0</v>
      </c>
      <c r="B635" s="98" t="s">
        <v>122</v>
      </c>
      <c r="C635" s="98" t="s">
        <v>122</v>
      </c>
    </row>
    <row r="636">
      <c r="A636" s="99">
        <v>42639.0</v>
      </c>
      <c r="B636" s="98" t="s">
        <v>122</v>
      </c>
      <c r="C636" s="98" t="s">
        <v>122</v>
      </c>
    </row>
    <row r="637">
      <c r="A637" s="99">
        <v>42640.0</v>
      </c>
      <c r="B637" s="98" t="s">
        <v>122</v>
      </c>
      <c r="C637" s="98" t="s">
        <v>122</v>
      </c>
    </row>
    <row r="638">
      <c r="A638" s="99">
        <v>42641.0</v>
      </c>
      <c r="B638" s="98" t="s">
        <v>122</v>
      </c>
      <c r="C638" s="98" t="s">
        <v>122</v>
      </c>
    </row>
    <row r="639">
      <c r="A639" s="99">
        <v>42642.0</v>
      </c>
      <c r="B639" s="98" t="s">
        <v>122</v>
      </c>
      <c r="C639" s="98" t="s">
        <v>122</v>
      </c>
    </row>
    <row r="640">
      <c r="A640" s="99">
        <v>42643.0</v>
      </c>
      <c r="B640" s="98" t="s">
        <v>122</v>
      </c>
      <c r="C640" s="98" t="s">
        <v>123</v>
      </c>
    </row>
    <row r="641">
      <c r="A641" s="99">
        <v>42379.0</v>
      </c>
      <c r="B641" s="98" t="s">
        <v>122</v>
      </c>
      <c r="C641" s="98" t="s">
        <v>122</v>
      </c>
    </row>
    <row r="642">
      <c r="A642" s="99">
        <v>42410.0</v>
      </c>
      <c r="B642" s="98" t="s">
        <v>122</v>
      </c>
      <c r="C642" s="98" t="s">
        <v>122</v>
      </c>
    </row>
    <row r="643">
      <c r="A643" s="99">
        <v>42439.0</v>
      </c>
      <c r="B643" s="98" t="s">
        <v>122</v>
      </c>
      <c r="C643" s="98" t="s">
        <v>122</v>
      </c>
    </row>
    <row r="644">
      <c r="A644" s="99">
        <v>42470.0</v>
      </c>
      <c r="B644" s="98" t="s">
        <v>123</v>
      </c>
      <c r="C644" s="98" t="s">
        <v>122</v>
      </c>
    </row>
    <row r="645">
      <c r="A645" s="99">
        <v>42500.0</v>
      </c>
      <c r="B645" s="98" t="s">
        <v>123</v>
      </c>
      <c r="C645" s="98" t="s">
        <v>122</v>
      </c>
    </row>
    <row r="646">
      <c r="A646" s="99">
        <v>42531.0</v>
      </c>
      <c r="B646" s="98" t="s">
        <v>123</v>
      </c>
      <c r="C646" s="98" t="s">
        <v>122</v>
      </c>
    </row>
    <row r="647">
      <c r="A647" s="99">
        <v>42561.0</v>
      </c>
      <c r="B647" s="98" t="s">
        <v>123</v>
      </c>
      <c r="C647" s="98" t="s">
        <v>122</v>
      </c>
    </row>
    <row r="648">
      <c r="A648" s="99">
        <v>42592.0</v>
      </c>
      <c r="B648" s="98" t="s">
        <v>123</v>
      </c>
      <c r="C648" s="98" t="s">
        <v>122</v>
      </c>
    </row>
    <row r="649">
      <c r="A649" s="99">
        <v>42623.0</v>
      </c>
      <c r="B649" s="98" t="s">
        <v>123</v>
      </c>
      <c r="C649" s="98" t="s">
        <v>122</v>
      </c>
    </row>
    <row r="650">
      <c r="A650" s="99">
        <v>42653.0</v>
      </c>
      <c r="B650" s="98" t="s">
        <v>123</v>
      </c>
      <c r="C650" s="98" t="s">
        <v>122</v>
      </c>
    </row>
    <row r="651">
      <c r="A651" s="99">
        <v>42684.0</v>
      </c>
      <c r="B651" s="98" t="s">
        <v>123</v>
      </c>
      <c r="C651" s="98" t="s">
        <v>122</v>
      </c>
    </row>
    <row r="652">
      <c r="A652" s="99">
        <v>42714.0</v>
      </c>
      <c r="B652" s="98" t="s">
        <v>123</v>
      </c>
      <c r="C652" s="98" t="s">
        <v>122</v>
      </c>
    </row>
    <row r="653">
      <c r="A653" s="99">
        <v>42656.0</v>
      </c>
      <c r="B653" s="98" t="s">
        <v>123</v>
      </c>
      <c r="C653" s="98" t="s">
        <v>122</v>
      </c>
    </row>
    <row r="654">
      <c r="A654" s="99">
        <v>42657.0</v>
      </c>
      <c r="B654" s="98" t="s">
        <v>123</v>
      </c>
      <c r="C654" s="98" t="s">
        <v>122</v>
      </c>
    </row>
    <row r="655">
      <c r="A655" s="99">
        <v>42658.0</v>
      </c>
      <c r="B655" s="98" t="s">
        <v>123</v>
      </c>
      <c r="C655" s="98" t="s">
        <v>122</v>
      </c>
    </row>
    <row r="656">
      <c r="A656" s="99">
        <v>42659.0</v>
      </c>
      <c r="B656" s="98" t="s">
        <v>123</v>
      </c>
      <c r="C656" s="98" t="s">
        <v>122</v>
      </c>
    </row>
    <row r="657">
      <c r="A657" s="99">
        <v>42660.0</v>
      </c>
      <c r="B657" s="98" t="s">
        <v>123</v>
      </c>
      <c r="C657" s="98" t="s">
        <v>122</v>
      </c>
    </row>
    <row r="658">
      <c r="A658" s="99">
        <v>42661.0</v>
      </c>
      <c r="B658" s="98" t="s">
        <v>123</v>
      </c>
      <c r="C658" s="98" t="s">
        <v>122</v>
      </c>
    </row>
    <row r="659">
      <c r="A659" s="99">
        <v>42662.0</v>
      </c>
      <c r="B659" s="98" t="s">
        <v>123</v>
      </c>
      <c r="C659" s="98" t="s">
        <v>122</v>
      </c>
    </row>
    <row r="660">
      <c r="A660" s="99">
        <v>42663.0</v>
      </c>
      <c r="B660" s="98" t="s">
        <v>123</v>
      </c>
      <c r="C660" s="98" t="s">
        <v>122</v>
      </c>
    </row>
    <row r="661">
      <c r="A661" s="99">
        <v>42664.0</v>
      </c>
      <c r="B661" s="98" t="s">
        <v>123</v>
      </c>
      <c r="C661" s="98" t="s">
        <v>122</v>
      </c>
    </row>
    <row r="662">
      <c r="A662" s="99">
        <v>42665.0</v>
      </c>
      <c r="B662" s="98" t="s">
        <v>123</v>
      </c>
      <c r="C662" s="98" t="s">
        <v>122</v>
      </c>
    </row>
    <row r="663">
      <c r="A663" s="99">
        <v>42666.0</v>
      </c>
      <c r="B663" s="98" t="s">
        <v>123</v>
      </c>
      <c r="C663" s="98" t="s">
        <v>122</v>
      </c>
    </row>
    <row r="664">
      <c r="A664" s="99">
        <v>42667.0</v>
      </c>
      <c r="B664" s="98" t="s">
        <v>123</v>
      </c>
      <c r="C664" s="98" t="s">
        <v>122</v>
      </c>
    </row>
    <row r="665">
      <c r="A665" s="99">
        <v>42668.0</v>
      </c>
      <c r="B665" s="98" t="s">
        <v>123</v>
      </c>
      <c r="C665" s="98" t="s">
        <v>122</v>
      </c>
    </row>
    <row r="666">
      <c r="A666" s="99">
        <v>42669.0</v>
      </c>
      <c r="B666" s="98" t="s">
        <v>123</v>
      </c>
      <c r="C666" s="98" t="s">
        <v>122</v>
      </c>
    </row>
    <row r="667">
      <c r="A667" s="99">
        <v>42670.0</v>
      </c>
      <c r="B667" s="98" t="s">
        <v>123</v>
      </c>
      <c r="C667" s="98" t="s">
        <v>122</v>
      </c>
    </row>
    <row r="668">
      <c r="A668" s="99">
        <v>42671.0</v>
      </c>
      <c r="B668" s="98" t="s">
        <v>123</v>
      </c>
      <c r="C668" s="98" t="s">
        <v>122</v>
      </c>
    </row>
    <row r="669">
      <c r="A669" s="99">
        <v>42672.0</v>
      </c>
      <c r="B669" s="98" t="s">
        <v>123</v>
      </c>
      <c r="C669" s="98" t="s">
        <v>122</v>
      </c>
    </row>
    <row r="670">
      <c r="A670" s="99">
        <v>42673.0</v>
      </c>
      <c r="B670" s="98" t="s">
        <v>123</v>
      </c>
      <c r="C670" s="98" t="s">
        <v>122</v>
      </c>
    </row>
    <row r="671">
      <c r="A671" s="99">
        <v>42674.0</v>
      </c>
      <c r="B671" s="98" t="s">
        <v>123</v>
      </c>
      <c r="C671" s="98" t="s">
        <v>122</v>
      </c>
    </row>
    <row r="672">
      <c r="A672" s="99">
        <v>42380.0</v>
      </c>
      <c r="B672" s="98" t="s">
        <v>123</v>
      </c>
      <c r="C672" s="98" t="s">
        <v>123</v>
      </c>
    </row>
    <row r="673">
      <c r="A673" s="99">
        <v>42411.0</v>
      </c>
      <c r="B673" s="98" t="s">
        <v>123</v>
      </c>
      <c r="C673" s="98" t="s">
        <v>122</v>
      </c>
    </row>
    <row r="674">
      <c r="A674" s="99">
        <v>42440.0</v>
      </c>
      <c r="B674" s="98" t="s">
        <v>123</v>
      </c>
      <c r="C674" s="98" t="s">
        <v>122</v>
      </c>
    </row>
    <row r="675">
      <c r="A675" s="99">
        <v>42471.0</v>
      </c>
      <c r="B675" s="98" t="s">
        <v>123</v>
      </c>
      <c r="C675" s="98" t="s">
        <v>122</v>
      </c>
    </row>
    <row r="676">
      <c r="A676" s="99">
        <v>42501.0</v>
      </c>
      <c r="B676" s="98" t="s">
        <v>123</v>
      </c>
      <c r="C676" s="98" t="s">
        <v>122</v>
      </c>
    </row>
    <row r="677">
      <c r="A677" s="99">
        <v>42532.0</v>
      </c>
      <c r="B677" s="98" t="s">
        <v>123</v>
      </c>
      <c r="C677" s="98" t="s">
        <v>122</v>
      </c>
    </row>
    <row r="678">
      <c r="A678" s="99">
        <v>42562.0</v>
      </c>
      <c r="B678" s="98" t="s">
        <v>123</v>
      </c>
      <c r="C678" s="98" t="s">
        <v>122</v>
      </c>
    </row>
    <row r="679">
      <c r="A679" s="99">
        <v>42593.0</v>
      </c>
      <c r="B679" s="98" t="s">
        <v>123</v>
      </c>
      <c r="C679" s="98" t="s">
        <v>122</v>
      </c>
    </row>
    <row r="680">
      <c r="A680" s="99">
        <v>42624.0</v>
      </c>
      <c r="B680" s="98" t="s">
        <v>123</v>
      </c>
      <c r="C680" s="98" t="s">
        <v>122</v>
      </c>
    </row>
    <row r="681">
      <c r="A681" s="99">
        <v>42654.0</v>
      </c>
      <c r="B681" s="98" t="s">
        <v>123</v>
      </c>
      <c r="C681" s="98" t="s">
        <v>122</v>
      </c>
    </row>
    <row r="682">
      <c r="A682" s="99">
        <v>42685.0</v>
      </c>
      <c r="B682" s="98" t="s">
        <v>123</v>
      </c>
      <c r="C682" s="98" t="s">
        <v>122</v>
      </c>
    </row>
    <row r="683">
      <c r="A683" s="99">
        <v>42715.0</v>
      </c>
      <c r="B683" s="98" t="s">
        <v>123</v>
      </c>
      <c r="C683" s="98" t="s">
        <v>122</v>
      </c>
    </row>
    <row r="684">
      <c r="A684" s="99">
        <v>42687.0</v>
      </c>
      <c r="B684" s="98" t="s">
        <v>123</v>
      </c>
      <c r="C684" s="98" t="s">
        <v>122</v>
      </c>
    </row>
    <row r="685">
      <c r="A685" s="99">
        <v>42688.0</v>
      </c>
      <c r="B685" s="98" t="s">
        <v>123</v>
      </c>
      <c r="C685" s="98" t="s">
        <v>122</v>
      </c>
    </row>
    <row r="686">
      <c r="A686" s="99">
        <v>42689.0</v>
      </c>
      <c r="B686" s="98" t="s">
        <v>123</v>
      </c>
      <c r="C686" s="98" t="s">
        <v>122</v>
      </c>
    </row>
    <row r="687">
      <c r="A687" s="99">
        <v>42690.0</v>
      </c>
      <c r="B687" s="98" t="s">
        <v>123</v>
      </c>
      <c r="C687" s="98" t="s">
        <v>122</v>
      </c>
    </row>
    <row r="688">
      <c r="A688" s="99">
        <v>42691.0</v>
      </c>
      <c r="B688" s="98" t="s">
        <v>123</v>
      </c>
      <c r="C688" s="98" t="s">
        <v>122</v>
      </c>
    </row>
    <row r="689">
      <c r="A689" s="99">
        <v>42692.0</v>
      </c>
      <c r="B689" s="98" t="s">
        <v>123</v>
      </c>
      <c r="C689" s="98" t="s">
        <v>122</v>
      </c>
    </row>
    <row r="690">
      <c r="A690" s="99">
        <v>42693.0</v>
      </c>
      <c r="B690" s="98" t="s">
        <v>123</v>
      </c>
      <c r="C690" s="98" t="s">
        <v>122</v>
      </c>
    </row>
    <row r="691">
      <c r="A691" s="99">
        <v>42694.0</v>
      </c>
      <c r="B691" s="98" t="s">
        <v>123</v>
      </c>
      <c r="C691" s="98" t="s">
        <v>122</v>
      </c>
    </row>
    <row r="692">
      <c r="A692" s="99">
        <v>42695.0</v>
      </c>
      <c r="B692" s="98" t="s">
        <v>123</v>
      </c>
      <c r="C692" s="98" t="s">
        <v>122</v>
      </c>
    </row>
    <row r="693">
      <c r="A693" s="99">
        <v>42696.0</v>
      </c>
      <c r="B693" s="98" t="s">
        <v>123</v>
      </c>
      <c r="C693" s="98" t="s">
        <v>122</v>
      </c>
    </row>
    <row r="694">
      <c r="A694" s="99">
        <v>42697.0</v>
      </c>
      <c r="B694" s="98" t="s">
        <v>123</v>
      </c>
      <c r="C694" s="98" t="s">
        <v>122</v>
      </c>
    </row>
    <row r="695">
      <c r="A695" s="99">
        <v>42698.0</v>
      </c>
      <c r="B695" s="98" t="s">
        <v>123</v>
      </c>
      <c r="C695" s="98" t="s">
        <v>122</v>
      </c>
    </row>
    <row r="696">
      <c r="A696" s="99">
        <v>42699.0</v>
      </c>
      <c r="B696" s="98" t="s">
        <v>123</v>
      </c>
      <c r="C696" s="98" t="s">
        <v>122</v>
      </c>
    </row>
    <row r="697">
      <c r="A697" s="99">
        <v>42700.0</v>
      </c>
      <c r="B697" s="98" t="s">
        <v>123</v>
      </c>
      <c r="C697" s="98" t="s">
        <v>122</v>
      </c>
    </row>
    <row r="698">
      <c r="A698" s="99">
        <v>42701.0</v>
      </c>
      <c r="B698" s="98" t="s">
        <v>123</v>
      </c>
      <c r="C698" s="98" t="s">
        <v>122</v>
      </c>
    </row>
    <row r="699">
      <c r="A699" s="99">
        <v>42702.0</v>
      </c>
      <c r="B699" s="98" t="s">
        <v>123</v>
      </c>
      <c r="C699" s="98" t="s">
        <v>122</v>
      </c>
    </row>
    <row r="700">
      <c r="A700" s="99">
        <v>42703.0</v>
      </c>
      <c r="B700" s="98" t="s">
        <v>123</v>
      </c>
      <c r="C700" s="98" t="s">
        <v>122</v>
      </c>
    </row>
    <row r="701">
      <c r="A701" s="99">
        <v>42704.0</v>
      </c>
      <c r="B701" s="98" t="s">
        <v>123</v>
      </c>
      <c r="C701" s="98" t="s">
        <v>122</v>
      </c>
    </row>
    <row r="702">
      <c r="A702" s="99">
        <v>42381.0</v>
      </c>
      <c r="B702" s="98" t="s">
        <v>123</v>
      </c>
      <c r="C702" s="98" t="s">
        <v>122</v>
      </c>
    </row>
    <row r="703">
      <c r="A703" s="99">
        <v>42412.0</v>
      </c>
      <c r="B703" s="98" t="s">
        <v>123</v>
      </c>
      <c r="C703" s="98" t="s">
        <v>122</v>
      </c>
    </row>
    <row r="704">
      <c r="A704" s="99">
        <v>42441.0</v>
      </c>
      <c r="B704" s="98" t="s">
        <v>123</v>
      </c>
      <c r="C704" s="98" t="s">
        <v>122</v>
      </c>
    </row>
    <row r="705">
      <c r="A705" s="99">
        <v>42472.0</v>
      </c>
      <c r="B705" s="98" t="s">
        <v>123</v>
      </c>
      <c r="C705" s="98" t="s">
        <v>122</v>
      </c>
    </row>
    <row r="706">
      <c r="A706" s="99">
        <v>42502.0</v>
      </c>
      <c r="B706" s="98" t="s">
        <v>123</v>
      </c>
      <c r="C706" s="98" t="s">
        <v>122</v>
      </c>
    </row>
    <row r="707">
      <c r="A707" s="99">
        <v>42533.0</v>
      </c>
      <c r="B707" s="98" t="s">
        <v>123</v>
      </c>
      <c r="C707" s="98" t="s">
        <v>122</v>
      </c>
    </row>
    <row r="708">
      <c r="A708" s="99">
        <v>42563.0</v>
      </c>
      <c r="B708" s="98" t="s">
        <v>123</v>
      </c>
      <c r="C708" s="98" t="s">
        <v>122</v>
      </c>
    </row>
    <row r="709">
      <c r="A709" s="99">
        <v>42594.0</v>
      </c>
      <c r="B709" s="98" t="s">
        <v>123</v>
      </c>
      <c r="C709" s="98" t="s">
        <v>122</v>
      </c>
    </row>
    <row r="710">
      <c r="A710" s="99">
        <v>42625.0</v>
      </c>
      <c r="B710" s="98" t="s">
        <v>123</v>
      </c>
      <c r="C710" s="98" t="s">
        <v>122</v>
      </c>
    </row>
    <row r="711">
      <c r="A711" s="99">
        <v>42655.0</v>
      </c>
      <c r="B711" s="98" t="s">
        <v>123</v>
      </c>
      <c r="C711" s="98" t="s">
        <v>122</v>
      </c>
    </row>
    <row r="712">
      <c r="A712" s="99">
        <v>42686.0</v>
      </c>
      <c r="B712" s="98" t="s">
        <v>123</v>
      </c>
      <c r="C712" s="98" t="s">
        <v>122</v>
      </c>
    </row>
    <row r="713">
      <c r="A713" s="99">
        <v>42716.0</v>
      </c>
      <c r="B713" s="98" t="s">
        <v>123</v>
      </c>
      <c r="C713" s="98" t="s">
        <v>122</v>
      </c>
    </row>
    <row r="714">
      <c r="A714" s="99">
        <v>42717.0</v>
      </c>
      <c r="B714" s="98" t="s">
        <v>123</v>
      </c>
      <c r="C714" s="98" t="s">
        <v>122</v>
      </c>
    </row>
    <row r="715">
      <c r="A715" s="99">
        <v>42718.0</v>
      </c>
      <c r="B715" s="98" t="s">
        <v>123</v>
      </c>
      <c r="C715" s="98" t="s">
        <v>122</v>
      </c>
    </row>
    <row r="716">
      <c r="A716" s="99">
        <v>42719.0</v>
      </c>
      <c r="B716" s="98" t="s">
        <v>123</v>
      </c>
      <c r="C716" s="98" t="s">
        <v>122</v>
      </c>
    </row>
    <row r="717">
      <c r="A717" s="99">
        <v>42720.0</v>
      </c>
      <c r="B717" s="98" t="s">
        <v>123</v>
      </c>
      <c r="C717" s="98" t="s">
        <v>122</v>
      </c>
    </row>
    <row r="718">
      <c r="A718" s="99">
        <v>42721.0</v>
      </c>
      <c r="B718" s="98" t="s">
        <v>123</v>
      </c>
      <c r="C718" s="98" t="s">
        <v>122</v>
      </c>
    </row>
    <row r="719">
      <c r="A719" s="99">
        <v>42722.0</v>
      </c>
      <c r="B719" s="98" t="s">
        <v>123</v>
      </c>
      <c r="C719" s="98" t="s">
        <v>122</v>
      </c>
    </row>
    <row r="720">
      <c r="A720" s="99">
        <v>42723.0</v>
      </c>
      <c r="B720" s="98" t="s">
        <v>123</v>
      </c>
      <c r="C720" s="98" t="s">
        <v>122</v>
      </c>
    </row>
    <row r="721">
      <c r="A721" s="99">
        <v>42724.0</v>
      </c>
      <c r="B721" s="98" t="s">
        <v>122</v>
      </c>
      <c r="C721" s="98" t="s">
        <v>122</v>
      </c>
    </row>
    <row r="722">
      <c r="A722" s="99">
        <v>42725.0</v>
      </c>
      <c r="B722" s="98" t="s">
        <v>122</v>
      </c>
      <c r="C722" s="98" t="s">
        <v>122</v>
      </c>
    </row>
    <row r="723">
      <c r="A723" s="99">
        <v>42726.0</v>
      </c>
      <c r="B723" s="98" t="s">
        <v>122</v>
      </c>
      <c r="C723" s="98" t="s">
        <v>122</v>
      </c>
    </row>
    <row r="724">
      <c r="A724" s="99">
        <v>42727.0</v>
      </c>
      <c r="B724" s="98" t="s">
        <v>122</v>
      </c>
      <c r="C724" s="98" t="s">
        <v>122</v>
      </c>
    </row>
    <row r="725">
      <c r="A725" s="99">
        <v>42728.0</v>
      </c>
      <c r="B725" s="98" t="s">
        <v>122</v>
      </c>
      <c r="C725" s="98" t="s">
        <v>122</v>
      </c>
    </row>
    <row r="726">
      <c r="A726" s="99">
        <v>42729.0</v>
      </c>
      <c r="B726" s="98" t="s">
        <v>122</v>
      </c>
      <c r="C726" s="98" t="s">
        <v>122</v>
      </c>
    </row>
    <row r="727">
      <c r="A727" s="99">
        <v>42730.0</v>
      </c>
      <c r="B727" s="98" t="s">
        <v>122</v>
      </c>
      <c r="C727" s="98" t="s">
        <v>123</v>
      </c>
    </row>
    <row r="728">
      <c r="A728" s="99">
        <v>42731.0</v>
      </c>
      <c r="B728" s="98" t="s">
        <v>122</v>
      </c>
      <c r="C728" s="98" t="s">
        <v>123</v>
      </c>
    </row>
    <row r="729">
      <c r="A729" s="99">
        <v>42732.0</v>
      </c>
      <c r="B729" s="98" t="s">
        <v>122</v>
      </c>
      <c r="C729" s="98" t="s">
        <v>122</v>
      </c>
    </row>
    <row r="730">
      <c r="A730" s="99">
        <v>42733.0</v>
      </c>
      <c r="B730" s="98" t="s">
        <v>122</v>
      </c>
      <c r="C730" s="98" t="s">
        <v>122</v>
      </c>
    </row>
    <row r="731">
      <c r="A731" s="99">
        <v>42734.0</v>
      </c>
      <c r="B731" s="98" t="s">
        <v>122</v>
      </c>
      <c r="C731" s="98" t="s">
        <v>122</v>
      </c>
    </row>
    <row r="732">
      <c r="A732" s="99">
        <v>42735.0</v>
      </c>
      <c r="B732" s="98" t="s">
        <v>122</v>
      </c>
      <c r="C732" s="98" t="s">
        <v>122</v>
      </c>
    </row>
    <row r="733">
      <c r="A733" s="99">
        <v>42736.0</v>
      </c>
      <c r="B733" s="98" t="s">
        <v>122</v>
      </c>
      <c r="C733" s="98" t="s">
        <v>123</v>
      </c>
    </row>
    <row r="734">
      <c r="A734" s="99">
        <v>42767.0</v>
      </c>
      <c r="B734" s="98" t="s">
        <v>122</v>
      </c>
      <c r="C734" s="98" t="s">
        <v>123</v>
      </c>
    </row>
    <row r="735">
      <c r="A735" s="99">
        <v>42795.0</v>
      </c>
      <c r="B735" s="98" t="s">
        <v>122</v>
      </c>
      <c r="C735" s="98" t="s">
        <v>122</v>
      </c>
    </row>
    <row r="736">
      <c r="A736" s="99">
        <v>42826.0</v>
      </c>
      <c r="B736" s="98" t="s">
        <v>122</v>
      </c>
      <c r="C736" s="98" t="s">
        <v>122</v>
      </c>
    </row>
    <row r="737">
      <c r="A737" s="99">
        <v>42856.0</v>
      </c>
      <c r="B737" s="98" t="s">
        <v>122</v>
      </c>
      <c r="C737" s="98" t="s">
        <v>122</v>
      </c>
    </row>
    <row r="738">
      <c r="A738" s="99">
        <v>42887.0</v>
      </c>
      <c r="B738" s="98" t="s">
        <v>122</v>
      </c>
      <c r="C738" s="98" t="s">
        <v>122</v>
      </c>
    </row>
    <row r="739">
      <c r="A739" s="99">
        <v>42917.0</v>
      </c>
      <c r="B739" s="98" t="s">
        <v>122</v>
      </c>
      <c r="C739" s="98" t="s">
        <v>122</v>
      </c>
    </row>
    <row r="740">
      <c r="A740" s="99">
        <v>42948.0</v>
      </c>
      <c r="B740" s="98" t="s">
        <v>122</v>
      </c>
      <c r="C740" s="98" t="s">
        <v>122</v>
      </c>
    </row>
    <row r="741">
      <c r="A741" s="99">
        <v>42979.0</v>
      </c>
      <c r="B741" s="98" t="s">
        <v>122</v>
      </c>
      <c r="C741" s="98" t="s">
        <v>122</v>
      </c>
    </row>
    <row r="742">
      <c r="A742" s="99">
        <v>43009.0</v>
      </c>
      <c r="B742" s="98" t="s">
        <v>122</v>
      </c>
      <c r="C742" s="98" t="s">
        <v>122</v>
      </c>
    </row>
    <row r="743">
      <c r="A743" s="99">
        <v>43040.0</v>
      </c>
      <c r="B743" s="98" t="s">
        <v>122</v>
      </c>
      <c r="C743" s="98" t="s">
        <v>122</v>
      </c>
    </row>
    <row r="744">
      <c r="A744" s="99">
        <v>43070.0</v>
      </c>
      <c r="B744" s="98" t="s">
        <v>122</v>
      </c>
      <c r="C744" s="98" t="s">
        <v>122</v>
      </c>
    </row>
    <row r="745">
      <c r="A745" s="99">
        <v>42748.0</v>
      </c>
      <c r="B745" s="98" t="s">
        <v>122</v>
      </c>
      <c r="C745" s="98" t="s">
        <v>122</v>
      </c>
    </row>
    <row r="746">
      <c r="A746" s="99">
        <v>42749.0</v>
      </c>
      <c r="B746" s="98" t="s">
        <v>122</v>
      </c>
      <c r="C746" s="98" t="s">
        <v>122</v>
      </c>
    </row>
    <row r="747">
      <c r="A747" s="99">
        <v>42750.0</v>
      </c>
      <c r="B747" s="98" t="s">
        <v>122</v>
      </c>
      <c r="C747" s="98" t="s">
        <v>122</v>
      </c>
    </row>
    <row r="748">
      <c r="A748" s="99">
        <v>42751.0</v>
      </c>
      <c r="B748" s="98" t="s">
        <v>122</v>
      </c>
      <c r="C748" s="98" t="s">
        <v>122</v>
      </c>
    </row>
    <row r="749">
      <c r="A749" s="99">
        <v>42752.0</v>
      </c>
      <c r="B749" s="98" t="s">
        <v>122</v>
      </c>
      <c r="C749" s="98" t="s">
        <v>122</v>
      </c>
    </row>
    <row r="750">
      <c r="A750" s="99">
        <v>42753.0</v>
      </c>
      <c r="B750" s="98" t="s">
        <v>122</v>
      </c>
      <c r="C750" s="98" t="s">
        <v>122</v>
      </c>
    </row>
    <row r="751">
      <c r="A751" s="99">
        <v>42754.0</v>
      </c>
      <c r="B751" s="98" t="s">
        <v>122</v>
      </c>
      <c r="C751" s="98" t="s">
        <v>122</v>
      </c>
    </row>
    <row r="752">
      <c r="A752" s="99">
        <v>42755.0</v>
      </c>
      <c r="B752" s="98" t="s">
        <v>122</v>
      </c>
      <c r="C752" s="98" t="s">
        <v>122</v>
      </c>
    </row>
    <row r="753">
      <c r="A753" s="99">
        <v>42756.0</v>
      </c>
      <c r="B753" s="98" t="s">
        <v>122</v>
      </c>
      <c r="C753" s="98" t="s">
        <v>122</v>
      </c>
    </row>
    <row r="754">
      <c r="A754" s="99">
        <v>42757.0</v>
      </c>
      <c r="B754" s="98" t="s">
        <v>122</v>
      </c>
      <c r="C754" s="98" t="s">
        <v>122</v>
      </c>
    </row>
    <row r="755">
      <c r="A755" s="99">
        <v>42758.0</v>
      </c>
      <c r="B755" s="98" t="s">
        <v>122</v>
      </c>
      <c r="C755" s="98" t="s">
        <v>122</v>
      </c>
    </row>
    <row r="756">
      <c r="A756" s="99">
        <v>42759.0</v>
      </c>
      <c r="B756" s="98" t="s">
        <v>122</v>
      </c>
      <c r="C756" s="98" t="s">
        <v>122</v>
      </c>
    </row>
    <row r="757">
      <c r="A757" s="99">
        <v>42760.0</v>
      </c>
      <c r="B757" s="98" t="s">
        <v>122</v>
      </c>
      <c r="C757" s="98" t="s">
        <v>122</v>
      </c>
    </row>
    <row r="758">
      <c r="A758" s="99">
        <v>42761.0</v>
      </c>
      <c r="B758" s="98" t="s">
        <v>122</v>
      </c>
      <c r="C758" s="98" t="s">
        <v>123</v>
      </c>
    </row>
    <row r="759">
      <c r="A759" s="99">
        <v>42762.0</v>
      </c>
      <c r="B759" s="98" t="s">
        <v>122</v>
      </c>
      <c r="C759" s="98" t="s">
        <v>122</v>
      </c>
    </row>
    <row r="760">
      <c r="A760" s="99">
        <v>42763.0</v>
      </c>
      <c r="B760" s="98" t="s">
        <v>122</v>
      </c>
      <c r="C760" s="98" t="s">
        <v>122</v>
      </c>
    </row>
    <row r="761">
      <c r="A761" s="99">
        <v>42764.0</v>
      </c>
      <c r="B761" s="98" t="s">
        <v>122</v>
      </c>
      <c r="C761" s="98" t="s">
        <v>122</v>
      </c>
    </row>
    <row r="762">
      <c r="A762" s="99">
        <v>42765.0</v>
      </c>
      <c r="B762" s="98" t="s">
        <v>122</v>
      </c>
      <c r="C762" s="98" t="s">
        <v>122</v>
      </c>
    </row>
    <row r="763">
      <c r="A763" s="99">
        <v>42766.0</v>
      </c>
      <c r="B763" s="98" t="s">
        <v>123</v>
      </c>
      <c r="C763" s="98" t="s">
        <v>122</v>
      </c>
    </row>
    <row r="764">
      <c r="A764" s="99">
        <v>42737.0</v>
      </c>
      <c r="B764" s="98" t="s">
        <v>123</v>
      </c>
      <c r="C764" s="98" t="s">
        <v>122</v>
      </c>
    </row>
    <row r="765">
      <c r="A765" s="99">
        <v>42768.0</v>
      </c>
      <c r="B765" s="98" t="s">
        <v>123</v>
      </c>
      <c r="C765" s="98" t="s">
        <v>122</v>
      </c>
    </row>
    <row r="766">
      <c r="A766" s="99">
        <v>42796.0</v>
      </c>
      <c r="B766" s="98" t="s">
        <v>123</v>
      </c>
      <c r="C766" s="98" t="s">
        <v>122</v>
      </c>
    </row>
    <row r="767">
      <c r="A767" s="99">
        <v>42827.0</v>
      </c>
      <c r="B767" s="98" t="s">
        <v>123</v>
      </c>
      <c r="C767" s="98" t="s">
        <v>122</v>
      </c>
    </row>
    <row r="768">
      <c r="A768" s="99">
        <v>42857.0</v>
      </c>
      <c r="B768" s="98" t="s">
        <v>123</v>
      </c>
      <c r="C768" s="98" t="s">
        <v>122</v>
      </c>
    </row>
    <row r="769">
      <c r="A769" s="99">
        <v>42888.0</v>
      </c>
      <c r="B769" s="98" t="s">
        <v>123</v>
      </c>
      <c r="C769" s="98" t="s">
        <v>122</v>
      </c>
    </row>
    <row r="770">
      <c r="A770" s="99">
        <v>42918.0</v>
      </c>
      <c r="B770" s="98" t="s">
        <v>123</v>
      </c>
      <c r="C770" s="98" t="s">
        <v>122</v>
      </c>
    </row>
    <row r="771">
      <c r="A771" s="99">
        <v>42949.0</v>
      </c>
      <c r="B771" s="98" t="s">
        <v>123</v>
      </c>
      <c r="C771" s="98" t="s">
        <v>122</v>
      </c>
    </row>
    <row r="772">
      <c r="A772" s="99">
        <v>42980.0</v>
      </c>
      <c r="B772" s="98" t="s">
        <v>123</v>
      </c>
      <c r="C772" s="98" t="s">
        <v>122</v>
      </c>
    </row>
    <row r="773">
      <c r="A773" s="99">
        <v>43010.0</v>
      </c>
      <c r="B773" s="98" t="s">
        <v>123</v>
      </c>
      <c r="C773" s="98" t="s">
        <v>122</v>
      </c>
    </row>
    <row r="774">
      <c r="A774" s="99">
        <v>43041.0</v>
      </c>
      <c r="B774" s="98" t="s">
        <v>123</v>
      </c>
      <c r="C774" s="98" t="s">
        <v>122</v>
      </c>
    </row>
    <row r="775">
      <c r="A775" s="99">
        <v>43071.0</v>
      </c>
      <c r="B775" s="98" t="s">
        <v>123</v>
      </c>
      <c r="C775" s="98" t="s">
        <v>122</v>
      </c>
    </row>
    <row r="776">
      <c r="A776" s="99">
        <v>42779.0</v>
      </c>
      <c r="B776" s="98" t="s">
        <v>123</v>
      </c>
      <c r="C776" s="98" t="s">
        <v>122</v>
      </c>
    </row>
    <row r="777">
      <c r="A777" s="99">
        <v>42780.0</v>
      </c>
      <c r="B777" s="98" t="s">
        <v>123</v>
      </c>
      <c r="C777" s="98" t="s">
        <v>122</v>
      </c>
    </row>
    <row r="778">
      <c r="A778" s="99">
        <v>42781.0</v>
      </c>
      <c r="B778" s="98" t="s">
        <v>123</v>
      </c>
      <c r="C778" s="98" t="s">
        <v>122</v>
      </c>
    </row>
    <row r="779">
      <c r="A779" s="99">
        <v>42782.0</v>
      </c>
      <c r="B779" s="98" t="s">
        <v>123</v>
      </c>
      <c r="C779" s="98" t="s">
        <v>122</v>
      </c>
    </row>
    <row r="780">
      <c r="A780" s="99">
        <v>42783.0</v>
      </c>
      <c r="B780" s="98" t="s">
        <v>123</v>
      </c>
      <c r="C780" s="98" t="s">
        <v>122</v>
      </c>
    </row>
    <row r="781">
      <c r="A781" s="99">
        <v>42784.0</v>
      </c>
      <c r="B781" s="98" t="s">
        <v>123</v>
      </c>
      <c r="C781" s="98" t="s">
        <v>122</v>
      </c>
    </row>
    <row r="782">
      <c r="A782" s="99">
        <v>42785.0</v>
      </c>
      <c r="B782" s="98" t="s">
        <v>123</v>
      </c>
      <c r="C782" s="98" t="s">
        <v>122</v>
      </c>
    </row>
    <row r="783">
      <c r="A783" s="99">
        <v>42786.0</v>
      </c>
      <c r="B783" s="98" t="s">
        <v>123</v>
      </c>
      <c r="C783" s="98" t="s">
        <v>122</v>
      </c>
    </row>
    <row r="784">
      <c r="A784" s="99">
        <v>42787.0</v>
      </c>
      <c r="B784" s="98" t="s">
        <v>123</v>
      </c>
      <c r="C784" s="98" t="s">
        <v>122</v>
      </c>
    </row>
    <row r="785">
      <c r="A785" s="99">
        <v>42788.0</v>
      </c>
      <c r="B785" s="98" t="s">
        <v>123</v>
      </c>
      <c r="C785" s="98" t="s">
        <v>122</v>
      </c>
    </row>
    <row r="786">
      <c r="A786" s="99">
        <v>42789.0</v>
      </c>
      <c r="B786" s="98" t="s">
        <v>123</v>
      </c>
      <c r="C786" s="98" t="s">
        <v>122</v>
      </c>
    </row>
    <row r="787">
      <c r="A787" s="99">
        <v>42790.0</v>
      </c>
      <c r="B787" s="98" t="s">
        <v>123</v>
      </c>
      <c r="C787" s="98" t="s">
        <v>122</v>
      </c>
    </row>
    <row r="788">
      <c r="A788" s="99">
        <v>42791.0</v>
      </c>
      <c r="B788" s="98" t="s">
        <v>123</v>
      </c>
      <c r="C788" s="98" t="s">
        <v>122</v>
      </c>
    </row>
    <row r="789">
      <c r="A789" s="99">
        <v>42792.0</v>
      </c>
      <c r="B789" s="98" t="s">
        <v>123</v>
      </c>
      <c r="C789" s="98" t="s">
        <v>122</v>
      </c>
    </row>
    <row r="790">
      <c r="A790" s="99">
        <v>42793.0</v>
      </c>
      <c r="B790" s="98" t="s">
        <v>123</v>
      </c>
      <c r="C790" s="98" t="s">
        <v>122</v>
      </c>
    </row>
    <row r="791">
      <c r="A791" s="99">
        <v>42794.0</v>
      </c>
      <c r="B791" s="98" t="s">
        <v>123</v>
      </c>
      <c r="C791" s="98" t="s">
        <v>122</v>
      </c>
    </row>
    <row r="792">
      <c r="A792" s="99">
        <v>42738.0</v>
      </c>
      <c r="B792" s="98" t="s">
        <v>123</v>
      </c>
      <c r="C792" s="98" t="s">
        <v>122</v>
      </c>
    </row>
    <row r="793">
      <c r="A793" s="99">
        <v>42769.0</v>
      </c>
      <c r="B793" s="98" t="s">
        <v>123</v>
      </c>
      <c r="C793" s="98" t="s">
        <v>122</v>
      </c>
    </row>
    <row r="794">
      <c r="A794" s="99">
        <v>42797.0</v>
      </c>
      <c r="B794" s="98" t="s">
        <v>123</v>
      </c>
      <c r="C794" s="98" t="s">
        <v>122</v>
      </c>
    </row>
    <row r="795">
      <c r="A795" s="99">
        <v>42828.0</v>
      </c>
      <c r="B795" s="98" t="s">
        <v>123</v>
      </c>
      <c r="C795" s="98" t="s">
        <v>122</v>
      </c>
    </row>
    <row r="796">
      <c r="A796" s="99">
        <v>42858.0</v>
      </c>
      <c r="B796" s="98" t="s">
        <v>123</v>
      </c>
      <c r="C796" s="98" t="s">
        <v>122</v>
      </c>
    </row>
    <row r="797">
      <c r="A797" s="99">
        <v>42889.0</v>
      </c>
      <c r="B797" s="98" t="s">
        <v>123</v>
      </c>
      <c r="C797" s="98" t="s">
        <v>122</v>
      </c>
    </row>
    <row r="798">
      <c r="A798" s="99">
        <v>42919.0</v>
      </c>
      <c r="B798" s="98" t="s">
        <v>123</v>
      </c>
      <c r="C798" s="98" t="s">
        <v>122</v>
      </c>
    </row>
    <row r="799">
      <c r="A799" s="99">
        <v>42950.0</v>
      </c>
      <c r="B799" s="98" t="s">
        <v>123</v>
      </c>
      <c r="C799" s="98" t="s">
        <v>122</v>
      </c>
    </row>
    <row r="800">
      <c r="A800" s="99">
        <v>42981.0</v>
      </c>
      <c r="B800" s="98" t="s">
        <v>123</v>
      </c>
      <c r="C800" s="98" t="s">
        <v>122</v>
      </c>
    </row>
    <row r="801">
      <c r="A801" s="99">
        <v>43011.0</v>
      </c>
      <c r="B801" s="98" t="s">
        <v>123</v>
      </c>
      <c r="C801" s="98" t="s">
        <v>122</v>
      </c>
    </row>
    <row r="802">
      <c r="A802" s="99">
        <v>43042.0</v>
      </c>
      <c r="B802" s="98" t="s">
        <v>123</v>
      </c>
      <c r="C802" s="98" t="s">
        <v>122</v>
      </c>
    </row>
    <row r="803">
      <c r="A803" s="99">
        <v>43072.0</v>
      </c>
      <c r="B803" s="98" t="s">
        <v>123</v>
      </c>
      <c r="C803" s="98" t="s">
        <v>122</v>
      </c>
    </row>
    <row r="804">
      <c r="A804" s="99">
        <v>42807.0</v>
      </c>
      <c r="B804" s="98" t="s">
        <v>123</v>
      </c>
      <c r="C804" s="98" t="s">
        <v>123</v>
      </c>
    </row>
    <row r="805">
      <c r="A805" s="99">
        <v>42808.0</v>
      </c>
      <c r="B805" s="98" t="s">
        <v>123</v>
      </c>
      <c r="C805" s="98" t="s">
        <v>122</v>
      </c>
    </row>
    <row r="806">
      <c r="A806" s="99">
        <v>42809.0</v>
      </c>
      <c r="B806" s="98" t="s">
        <v>123</v>
      </c>
      <c r="C806" s="98" t="s">
        <v>122</v>
      </c>
    </row>
    <row r="807">
      <c r="A807" s="99">
        <v>42810.0</v>
      </c>
      <c r="B807" s="98" t="s">
        <v>123</v>
      </c>
      <c r="C807" s="98" t="s">
        <v>122</v>
      </c>
    </row>
    <row r="808">
      <c r="A808" s="99">
        <v>42811.0</v>
      </c>
      <c r="B808" s="98" t="s">
        <v>123</v>
      </c>
      <c r="C808" s="98" t="s">
        <v>122</v>
      </c>
    </row>
    <row r="809">
      <c r="A809" s="99">
        <v>42812.0</v>
      </c>
      <c r="B809" s="98" t="s">
        <v>123</v>
      </c>
      <c r="C809" s="98" t="s">
        <v>122</v>
      </c>
    </row>
    <row r="810">
      <c r="A810" s="99">
        <v>42813.0</v>
      </c>
      <c r="B810" s="98" t="s">
        <v>123</v>
      </c>
      <c r="C810" s="98" t="s">
        <v>122</v>
      </c>
    </row>
    <row r="811">
      <c r="A811" s="99">
        <v>42814.0</v>
      </c>
      <c r="B811" s="98" t="s">
        <v>123</v>
      </c>
      <c r="C811" s="98" t="s">
        <v>122</v>
      </c>
    </row>
    <row r="812">
      <c r="A812" s="99">
        <v>42815.0</v>
      </c>
      <c r="B812" s="98" t="s">
        <v>123</v>
      </c>
      <c r="C812" s="98" t="s">
        <v>122</v>
      </c>
    </row>
    <row r="813">
      <c r="A813" s="99">
        <v>42816.0</v>
      </c>
      <c r="B813" s="98" t="s">
        <v>123</v>
      </c>
      <c r="C813" s="98" t="s">
        <v>122</v>
      </c>
    </row>
    <row r="814">
      <c r="A814" s="99">
        <v>42817.0</v>
      </c>
      <c r="B814" s="98" t="s">
        <v>123</v>
      </c>
      <c r="C814" s="98" t="s">
        <v>122</v>
      </c>
    </row>
    <row r="815">
      <c r="A815" s="99">
        <v>42818.0</v>
      </c>
      <c r="B815" s="98" t="s">
        <v>123</v>
      </c>
      <c r="C815" s="98" t="s">
        <v>122</v>
      </c>
    </row>
    <row r="816">
      <c r="A816" s="99">
        <v>42819.0</v>
      </c>
      <c r="B816" s="98" t="s">
        <v>123</v>
      </c>
      <c r="C816" s="98" t="s">
        <v>122</v>
      </c>
    </row>
    <row r="817">
      <c r="A817" s="99">
        <v>42820.0</v>
      </c>
      <c r="B817" s="98" t="s">
        <v>123</v>
      </c>
      <c r="C817" s="98" t="s">
        <v>122</v>
      </c>
    </row>
    <row r="818">
      <c r="A818" s="99">
        <v>42821.0</v>
      </c>
      <c r="B818" s="98" t="s">
        <v>123</v>
      </c>
      <c r="C818" s="98" t="s">
        <v>122</v>
      </c>
    </row>
    <row r="819">
      <c r="A819" s="99">
        <v>42822.0</v>
      </c>
      <c r="B819" s="98" t="s">
        <v>123</v>
      </c>
      <c r="C819" s="98" t="s">
        <v>122</v>
      </c>
    </row>
    <row r="820">
      <c r="A820" s="99">
        <v>42823.0</v>
      </c>
      <c r="B820" s="98" t="s">
        <v>123</v>
      </c>
      <c r="C820" s="98" t="s">
        <v>122</v>
      </c>
    </row>
    <row r="821">
      <c r="A821" s="99">
        <v>42824.0</v>
      </c>
      <c r="B821" s="98" t="s">
        <v>123</v>
      </c>
      <c r="C821" s="98" t="s">
        <v>122</v>
      </c>
    </row>
    <row r="822">
      <c r="A822" s="99">
        <v>42825.0</v>
      </c>
      <c r="B822" s="98" t="s">
        <v>122</v>
      </c>
      <c r="C822" s="98" t="s">
        <v>122</v>
      </c>
    </row>
    <row r="823">
      <c r="A823" s="99">
        <v>42739.0</v>
      </c>
      <c r="B823" s="98" t="s">
        <v>122</v>
      </c>
      <c r="C823" s="98" t="s">
        <v>122</v>
      </c>
    </row>
    <row r="824">
      <c r="A824" s="99">
        <v>42770.0</v>
      </c>
      <c r="B824" s="98" t="s">
        <v>122</v>
      </c>
      <c r="C824" s="98" t="s">
        <v>122</v>
      </c>
    </row>
    <row r="825">
      <c r="A825" s="99">
        <v>42798.0</v>
      </c>
      <c r="B825" s="98" t="s">
        <v>122</v>
      </c>
      <c r="C825" s="98" t="s">
        <v>122</v>
      </c>
    </row>
    <row r="826">
      <c r="A826" s="99">
        <v>42829.0</v>
      </c>
      <c r="B826" s="98" t="s">
        <v>122</v>
      </c>
      <c r="C826" s="98" t="s">
        <v>122</v>
      </c>
    </row>
    <row r="827">
      <c r="A827" s="99">
        <v>42859.0</v>
      </c>
      <c r="B827" s="98" t="s">
        <v>122</v>
      </c>
      <c r="C827" s="98" t="s">
        <v>122</v>
      </c>
    </row>
    <row r="828">
      <c r="A828" s="99">
        <v>42890.0</v>
      </c>
      <c r="B828" s="98" t="s">
        <v>122</v>
      </c>
      <c r="C828" s="98" t="s">
        <v>122</v>
      </c>
    </row>
    <row r="829">
      <c r="A829" s="99">
        <v>42920.0</v>
      </c>
      <c r="B829" s="98" t="s">
        <v>122</v>
      </c>
      <c r="C829" s="98" t="s">
        <v>122</v>
      </c>
    </row>
    <row r="830">
      <c r="A830" s="99">
        <v>42951.0</v>
      </c>
      <c r="B830" s="98" t="s">
        <v>122</v>
      </c>
      <c r="C830" s="98" t="s">
        <v>122</v>
      </c>
    </row>
    <row r="831">
      <c r="A831" s="99">
        <v>42982.0</v>
      </c>
      <c r="B831" s="98" t="s">
        <v>122</v>
      </c>
      <c r="C831" s="98" t="s">
        <v>122</v>
      </c>
    </row>
    <row r="832">
      <c r="A832" s="99">
        <v>43012.0</v>
      </c>
      <c r="B832" s="98" t="s">
        <v>122</v>
      </c>
      <c r="C832" s="98" t="s">
        <v>122</v>
      </c>
    </row>
    <row r="833">
      <c r="A833" s="99">
        <v>43043.0</v>
      </c>
      <c r="B833" s="98" t="s">
        <v>122</v>
      </c>
      <c r="C833" s="98" t="s">
        <v>122</v>
      </c>
    </row>
    <row r="834">
      <c r="A834" s="99">
        <v>43073.0</v>
      </c>
      <c r="B834" s="98" t="s">
        <v>122</v>
      </c>
      <c r="C834" s="98" t="s">
        <v>122</v>
      </c>
    </row>
    <row r="835">
      <c r="A835" s="99">
        <v>42838.0</v>
      </c>
      <c r="B835" s="98" t="s">
        <v>122</v>
      </c>
      <c r="C835" s="98" t="s">
        <v>122</v>
      </c>
    </row>
    <row r="836">
      <c r="A836" s="99">
        <v>42839.0</v>
      </c>
      <c r="B836" s="98" t="s">
        <v>122</v>
      </c>
      <c r="C836" s="98" t="s">
        <v>123</v>
      </c>
    </row>
    <row r="837">
      <c r="A837" s="99">
        <v>42840.0</v>
      </c>
      <c r="B837" s="98" t="s">
        <v>122</v>
      </c>
      <c r="C837" s="98" t="s">
        <v>123</v>
      </c>
    </row>
    <row r="838">
      <c r="A838" s="99">
        <v>42841.0</v>
      </c>
      <c r="B838" s="98" t="s">
        <v>122</v>
      </c>
      <c r="C838" s="98" t="s">
        <v>123</v>
      </c>
    </row>
    <row r="839">
      <c r="A839" s="99">
        <v>42842.0</v>
      </c>
      <c r="B839" s="98" t="s">
        <v>122</v>
      </c>
      <c r="C839" s="98" t="s">
        <v>123</v>
      </c>
    </row>
    <row r="840">
      <c r="A840" s="99">
        <v>42843.0</v>
      </c>
      <c r="B840" s="98" t="s">
        <v>122</v>
      </c>
      <c r="C840" s="98" t="s">
        <v>122</v>
      </c>
    </row>
    <row r="841">
      <c r="A841" s="99">
        <v>42844.0</v>
      </c>
      <c r="B841" s="98" t="s">
        <v>123</v>
      </c>
      <c r="C841" s="98" t="s">
        <v>122</v>
      </c>
    </row>
    <row r="842">
      <c r="A842" s="99">
        <v>42845.0</v>
      </c>
      <c r="B842" s="98" t="s">
        <v>123</v>
      </c>
      <c r="C842" s="98" t="s">
        <v>122</v>
      </c>
    </row>
    <row r="843">
      <c r="A843" s="99">
        <v>42846.0</v>
      </c>
      <c r="B843" s="98" t="s">
        <v>123</v>
      </c>
      <c r="C843" s="98" t="s">
        <v>122</v>
      </c>
    </row>
    <row r="844">
      <c r="A844" s="99">
        <v>42847.0</v>
      </c>
      <c r="B844" s="98" t="s">
        <v>123</v>
      </c>
      <c r="C844" s="98" t="s">
        <v>122</v>
      </c>
    </row>
    <row r="845">
      <c r="A845" s="99">
        <v>42848.0</v>
      </c>
      <c r="B845" s="98" t="s">
        <v>123</v>
      </c>
      <c r="C845" s="98" t="s">
        <v>122</v>
      </c>
    </row>
    <row r="846">
      <c r="A846" s="99">
        <v>42849.0</v>
      </c>
      <c r="B846" s="98" t="s">
        <v>123</v>
      </c>
      <c r="C846" s="98" t="s">
        <v>122</v>
      </c>
    </row>
    <row r="847">
      <c r="A847" s="99">
        <v>42850.0</v>
      </c>
      <c r="B847" s="98" t="s">
        <v>123</v>
      </c>
      <c r="C847" s="98" t="s">
        <v>123</v>
      </c>
    </row>
    <row r="848">
      <c r="A848" s="99">
        <v>42851.0</v>
      </c>
      <c r="B848" s="98" t="s">
        <v>123</v>
      </c>
      <c r="C848" s="98" t="s">
        <v>122</v>
      </c>
    </row>
    <row r="849">
      <c r="A849" s="99">
        <v>42852.0</v>
      </c>
      <c r="B849" s="98" t="s">
        <v>123</v>
      </c>
      <c r="C849" s="98" t="s">
        <v>122</v>
      </c>
    </row>
    <row r="850">
      <c r="A850" s="99">
        <v>42853.0</v>
      </c>
      <c r="B850" s="98" t="s">
        <v>123</v>
      </c>
      <c r="C850" s="98" t="s">
        <v>122</v>
      </c>
    </row>
    <row r="851">
      <c r="A851" s="99">
        <v>42854.0</v>
      </c>
      <c r="B851" s="98" t="s">
        <v>123</v>
      </c>
      <c r="C851" s="98" t="s">
        <v>122</v>
      </c>
    </row>
    <row r="852">
      <c r="A852" s="99">
        <v>42855.0</v>
      </c>
      <c r="B852" s="98" t="s">
        <v>123</v>
      </c>
      <c r="C852" s="98" t="s">
        <v>122</v>
      </c>
    </row>
    <row r="853">
      <c r="A853" s="99">
        <v>42740.0</v>
      </c>
      <c r="B853" s="98" t="s">
        <v>123</v>
      </c>
      <c r="C853" s="98" t="s">
        <v>122</v>
      </c>
    </row>
    <row r="854">
      <c r="A854" s="99">
        <v>42771.0</v>
      </c>
      <c r="B854" s="98" t="s">
        <v>123</v>
      </c>
      <c r="C854" s="98" t="s">
        <v>122</v>
      </c>
    </row>
    <row r="855">
      <c r="A855" s="99">
        <v>42799.0</v>
      </c>
      <c r="B855" s="98" t="s">
        <v>123</v>
      </c>
      <c r="C855" s="98" t="s">
        <v>122</v>
      </c>
    </row>
    <row r="856">
      <c r="A856" s="99">
        <v>42830.0</v>
      </c>
      <c r="B856" s="98" t="s">
        <v>123</v>
      </c>
      <c r="C856" s="98" t="s">
        <v>122</v>
      </c>
    </row>
    <row r="857">
      <c r="A857" s="99">
        <v>42860.0</v>
      </c>
      <c r="B857" s="98" t="s">
        <v>123</v>
      </c>
      <c r="C857" s="98" t="s">
        <v>122</v>
      </c>
    </row>
    <row r="858">
      <c r="A858" s="99">
        <v>42891.0</v>
      </c>
      <c r="B858" s="98" t="s">
        <v>123</v>
      </c>
      <c r="C858" s="98" t="s">
        <v>122</v>
      </c>
    </row>
    <row r="859">
      <c r="A859" s="99">
        <v>42921.0</v>
      </c>
      <c r="B859" s="98" t="s">
        <v>123</v>
      </c>
      <c r="C859" s="98" t="s">
        <v>122</v>
      </c>
    </row>
    <row r="860">
      <c r="A860" s="99">
        <v>42952.0</v>
      </c>
      <c r="B860" s="98" t="s">
        <v>123</v>
      </c>
      <c r="C860" s="98" t="s">
        <v>122</v>
      </c>
    </row>
    <row r="861">
      <c r="A861" s="99">
        <v>42983.0</v>
      </c>
      <c r="B861" s="98" t="s">
        <v>123</v>
      </c>
      <c r="C861" s="98" t="s">
        <v>122</v>
      </c>
    </row>
    <row r="862">
      <c r="A862" s="99">
        <v>43013.0</v>
      </c>
      <c r="B862" s="98" t="s">
        <v>123</v>
      </c>
      <c r="C862" s="98" t="s">
        <v>122</v>
      </c>
    </row>
    <row r="863">
      <c r="A863" s="99">
        <v>43044.0</v>
      </c>
      <c r="B863" s="98" t="s">
        <v>123</v>
      </c>
      <c r="C863" s="98" t="s">
        <v>122</v>
      </c>
    </row>
    <row r="864">
      <c r="A864" s="99">
        <v>43074.0</v>
      </c>
      <c r="B864" s="98" t="s">
        <v>123</v>
      </c>
      <c r="C864" s="98" t="s">
        <v>122</v>
      </c>
    </row>
    <row r="865">
      <c r="A865" s="99">
        <v>42868.0</v>
      </c>
      <c r="B865" s="98" t="s">
        <v>123</v>
      </c>
      <c r="C865" s="98" t="s">
        <v>122</v>
      </c>
    </row>
    <row r="866">
      <c r="A866" s="99">
        <v>42869.0</v>
      </c>
      <c r="B866" s="98" t="s">
        <v>123</v>
      </c>
      <c r="C866" s="98" t="s">
        <v>122</v>
      </c>
    </row>
    <row r="867">
      <c r="A867" s="99">
        <v>42870.0</v>
      </c>
      <c r="B867" s="98" t="s">
        <v>123</v>
      </c>
      <c r="C867" s="98" t="s">
        <v>122</v>
      </c>
    </row>
    <row r="868">
      <c r="A868" s="99">
        <v>42871.0</v>
      </c>
      <c r="B868" s="98" t="s">
        <v>123</v>
      </c>
      <c r="C868" s="98" t="s">
        <v>122</v>
      </c>
    </row>
    <row r="869">
      <c r="A869" s="99">
        <v>42872.0</v>
      </c>
      <c r="B869" s="98" t="s">
        <v>123</v>
      </c>
      <c r="C869" s="98" t="s">
        <v>122</v>
      </c>
    </row>
    <row r="870">
      <c r="A870" s="99">
        <v>42873.0</v>
      </c>
      <c r="B870" s="98" t="s">
        <v>123</v>
      </c>
      <c r="C870" s="98" t="s">
        <v>122</v>
      </c>
    </row>
    <row r="871">
      <c r="A871" s="99">
        <v>42874.0</v>
      </c>
      <c r="B871" s="98" t="s">
        <v>123</v>
      </c>
      <c r="C871" s="98" t="s">
        <v>122</v>
      </c>
    </row>
    <row r="872">
      <c r="A872" s="99">
        <v>42875.0</v>
      </c>
      <c r="B872" s="98" t="s">
        <v>123</v>
      </c>
      <c r="C872" s="98" t="s">
        <v>122</v>
      </c>
    </row>
    <row r="873">
      <c r="A873" s="99">
        <v>42876.0</v>
      </c>
      <c r="B873" s="98" t="s">
        <v>123</v>
      </c>
      <c r="C873" s="98" t="s">
        <v>122</v>
      </c>
    </row>
    <row r="874">
      <c r="A874" s="99">
        <v>42877.0</v>
      </c>
      <c r="B874" s="98" t="s">
        <v>123</v>
      </c>
      <c r="C874" s="98" t="s">
        <v>122</v>
      </c>
    </row>
    <row r="875">
      <c r="A875" s="99">
        <v>42878.0</v>
      </c>
      <c r="B875" s="98" t="s">
        <v>123</v>
      </c>
      <c r="C875" s="98" t="s">
        <v>122</v>
      </c>
    </row>
    <row r="876">
      <c r="A876" s="99">
        <v>42879.0</v>
      </c>
      <c r="B876" s="98" t="s">
        <v>123</v>
      </c>
      <c r="C876" s="98" t="s">
        <v>122</v>
      </c>
    </row>
    <row r="877">
      <c r="A877" s="99">
        <v>42880.0</v>
      </c>
      <c r="B877" s="98" t="s">
        <v>123</v>
      </c>
      <c r="C877" s="98" t="s">
        <v>122</v>
      </c>
    </row>
    <row r="878">
      <c r="A878" s="99">
        <v>42881.0</v>
      </c>
      <c r="B878" s="98" t="s">
        <v>123</v>
      </c>
      <c r="C878" s="98" t="s">
        <v>122</v>
      </c>
    </row>
    <row r="879">
      <c r="A879" s="99">
        <v>42882.0</v>
      </c>
      <c r="B879" s="98" t="s">
        <v>123</v>
      </c>
      <c r="C879" s="98" t="s">
        <v>122</v>
      </c>
    </row>
    <row r="880">
      <c r="A880" s="99">
        <v>42883.0</v>
      </c>
      <c r="B880" s="98" t="s">
        <v>123</v>
      </c>
      <c r="C880" s="98" t="s">
        <v>122</v>
      </c>
    </row>
    <row r="881">
      <c r="A881" s="99">
        <v>42884.0</v>
      </c>
      <c r="B881" s="98" t="s">
        <v>123</v>
      </c>
      <c r="C881" s="98" t="s">
        <v>122</v>
      </c>
    </row>
    <row r="882">
      <c r="A882" s="99">
        <v>42885.0</v>
      </c>
      <c r="B882" s="98" t="s">
        <v>123</v>
      </c>
      <c r="C882" s="98" t="s">
        <v>122</v>
      </c>
    </row>
    <row r="883">
      <c r="A883" s="99">
        <v>42886.0</v>
      </c>
      <c r="B883" s="98" t="s">
        <v>123</v>
      </c>
      <c r="C883" s="98" t="s">
        <v>122</v>
      </c>
    </row>
    <row r="884">
      <c r="A884" s="99">
        <v>42741.0</v>
      </c>
      <c r="B884" s="98" t="s">
        <v>123</v>
      </c>
      <c r="C884" s="98" t="s">
        <v>122</v>
      </c>
    </row>
    <row r="885">
      <c r="A885" s="99">
        <v>42772.0</v>
      </c>
      <c r="B885" s="98" t="s">
        <v>123</v>
      </c>
      <c r="C885" s="98" t="s">
        <v>122</v>
      </c>
    </row>
    <row r="886">
      <c r="A886" s="99">
        <v>42800.0</v>
      </c>
      <c r="B886" s="98" t="s">
        <v>123</v>
      </c>
      <c r="C886" s="98" t="s">
        <v>122</v>
      </c>
    </row>
    <row r="887">
      <c r="A887" s="99">
        <v>42831.0</v>
      </c>
      <c r="B887" s="98" t="s">
        <v>123</v>
      </c>
      <c r="C887" s="98" t="s">
        <v>122</v>
      </c>
    </row>
    <row r="888">
      <c r="A888" s="99">
        <v>42861.0</v>
      </c>
      <c r="B888" s="98" t="s">
        <v>123</v>
      </c>
      <c r="C888" s="98" t="s">
        <v>122</v>
      </c>
    </row>
    <row r="889">
      <c r="A889" s="99">
        <v>42892.0</v>
      </c>
      <c r="B889" s="98" t="s">
        <v>123</v>
      </c>
      <c r="C889" s="98" t="s">
        <v>122</v>
      </c>
    </row>
    <row r="890">
      <c r="A890" s="99">
        <v>42922.0</v>
      </c>
      <c r="B890" s="98" t="s">
        <v>123</v>
      </c>
      <c r="C890" s="98" t="s">
        <v>122</v>
      </c>
    </row>
    <row r="891">
      <c r="A891" s="99">
        <v>42953.0</v>
      </c>
      <c r="B891" s="98" t="s">
        <v>123</v>
      </c>
      <c r="C891" s="98" t="s">
        <v>122</v>
      </c>
    </row>
    <row r="892">
      <c r="A892" s="99">
        <v>42984.0</v>
      </c>
      <c r="B892" s="98" t="s">
        <v>123</v>
      </c>
      <c r="C892" s="98" t="s">
        <v>122</v>
      </c>
    </row>
    <row r="893">
      <c r="A893" s="99">
        <v>43014.0</v>
      </c>
      <c r="B893" s="98" t="s">
        <v>123</v>
      </c>
      <c r="C893" s="98" t="s">
        <v>122</v>
      </c>
    </row>
    <row r="894">
      <c r="A894" s="99">
        <v>43045.0</v>
      </c>
      <c r="B894" s="98" t="s">
        <v>123</v>
      </c>
      <c r="C894" s="98" t="s">
        <v>122</v>
      </c>
    </row>
    <row r="895">
      <c r="A895" s="99">
        <v>43075.0</v>
      </c>
      <c r="B895" s="98" t="s">
        <v>123</v>
      </c>
      <c r="C895" s="98" t="s">
        <v>123</v>
      </c>
    </row>
    <row r="896">
      <c r="A896" s="99">
        <v>42899.0</v>
      </c>
      <c r="B896" s="98" t="s">
        <v>123</v>
      </c>
      <c r="C896" s="98" t="s">
        <v>122</v>
      </c>
    </row>
    <row r="897">
      <c r="A897" s="99">
        <v>42900.0</v>
      </c>
      <c r="B897" s="98" t="s">
        <v>123</v>
      </c>
      <c r="C897" s="98" t="s">
        <v>122</v>
      </c>
    </row>
    <row r="898">
      <c r="A898" s="99">
        <v>42901.0</v>
      </c>
      <c r="B898" s="98" t="s">
        <v>123</v>
      </c>
      <c r="C898" s="98" t="s">
        <v>122</v>
      </c>
    </row>
    <row r="899">
      <c r="A899" s="99">
        <v>42902.0</v>
      </c>
      <c r="B899" s="98" t="s">
        <v>123</v>
      </c>
      <c r="C899" s="98" t="s">
        <v>122</v>
      </c>
    </row>
    <row r="900">
      <c r="A900" s="99">
        <v>42903.0</v>
      </c>
      <c r="B900" s="98" t="s">
        <v>123</v>
      </c>
      <c r="C900" s="98" t="s">
        <v>122</v>
      </c>
    </row>
    <row r="901">
      <c r="A901" s="99">
        <v>42904.0</v>
      </c>
      <c r="B901" s="98" t="s">
        <v>123</v>
      </c>
      <c r="C901" s="98" t="s">
        <v>122</v>
      </c>
    </row>
    <row r="902">
      <c r="A902" s="99">
        <v>42905.0</v>
      </c>
      <c r="B902" s="98" t="s">
        <v>123</v>
      </c>
      <c r="C902" s="98" t="s">
        <v>122</v>
      </c>
    </row>
    <row r="903">
      <c r="A903" s="99">
        <v>42906.0</v>
      </c>
      <c r="B903" s="98" t="s">
        <v>123</v>
      </c>
      <c r="C903" s="98" t="s">
        <v>122</v>
      </c>
    </row>
    <row r="904">
      <c r="A904" s="99">
        <v>42907.0</v>
      </c>
      <c r="B904" s="98" t="s">
        <v>123</v>
      </c>
      <c r="C904" s="98" t="s">
        <v>122</v>
      </c>
    </row>
    <row r="905">
      <c r="A905" s="99">
        <v>42908.0</v>
      </c>
      <c r="B905" s="98" t="s">
        <v>123</v>
      </c>
      <c r="C905" s="98" t="s">
        <v>122</v>
      </c>
    </row>
    <row r="906">
      <c r="A906" s="99">
        <v>42909.0</v>
      </c>
      <c r="B906" s="98" t="s">
        <v>123</v>
      </c>
      <c r="C906" s="98" t="s">
        <v>122</v>
      </c>
    </row>
    <row r="907">
      <c r="A907" s="99">
        <v>42910.0</v>
      </c>
      <c r="B907" s="98" t="s">
        <v>123</v>
      </c>
      <c r="C907" s="98" t="s">
        <v>122</v>
      </c>
    </row>
    <row r="908">
      <c r="A908" s="99">
        <v>42911.0</v>
      </c>
      <c r="B908" s="98" t="s">
        <v>123</v>
      </c>
      <c r="C908" s="98" t="s">
        <v>122</v>
      </c>
    </row>
    <row r="909">
      <c r="A909" s="99">
        <v>42912.0</v>
      </c>
      <c r="B909" s="98" t="s">
        <v>123</v>
      </c>
      <c r="C909" s="98" t="s">
        <v>122</v>
      </c>
    </row>
    <row r="910">
      <c r="A910" s="99">
        <v>42913.0</v>
      </c>
      <c r="B910" s="98" t="s">
        <v>123</v>
      </c>
      <c r="C910" s="98" t="s">
        <v>122</v>
      </c>
    </row>
    <row r="911">
      <c r="A911" s="99">
        <v>42914.0</v>
      </c>
      <c r="B911" s="98" t="s">
        <v>123</v>
      </c>
      <c r="C911" s="98" t="s">
        <v>122</v>
      </c>
    </row>
    <row r="912">
      <c r="A912" s="99">
        <v>42915.0</v>
      </c>
      <c r="B912" s="98" t="s">
        <v>123</v>
      </c>
      <c r="C912" s="98" t="s">
        <v>122</v>
      </c>
    </row>
    <row r="913">
      <c r="A913" s="99">
        <v>42916.0</v>
      </c>
      <c r="B913" s="98" t="s">
        <v>122</v>
      </c>
      <c r="C913" s="98" t="s">
        <v>122</v>
      </c>
    </row>
    <row r="914">
      <c r="A914" s="99">
        <v>42742.0</v>
      </c>
      <c r="B914" s="98" t="s">
        <v>122</v>
      </c>
      <c r="C914" s="98" t="s">
        <v>122</v>
      </c>
    </row>
    <row r="915">
      <c r="A915" s="99">
        <v>42773.0</v>
      </c>
      <c r="B915" s="98" t="s">
        <v>122</v>
      </c>
      <c r="C915" s="98" t="s">
        <v>122</v>
      </c>
    </row>
    <row r="916">
      <c r="A916" s="99">
        <v>42801.0</v>
      </c>
      <c r="B916" s="98" t="s">
        <v>122</v>
      </c>
      <c r="C916" s="98" t="s">
        <v>122</v>
      </c>
    </row>
    <row r="917">
      <c r="A917" s="99">
        <v>42832.0</v>
      </c>
      <c r="B917" s="98" t="s">
        <v>122</v>
      </c>
      <c r="C917" s="98" t="s">
        <v>122</v>
      </c>
    </row>
    <row r="918">
      <c r="A918" s="99">
        <v>42862.0</v>
      </c>
      <c r="B918" s="98" t="s">
        <v>122</v>
      </c>
      <c r="C918" s="98" t="s">
        <v>122</v>
      </c>
    </row>
    <row r="919">
      <c r="A919" s="99">
        <v>42893.0</v>
      </c>
      <c r="B919" s="98" t="s">
        <v>122</v>
      </c>
      <c r="C919" s="98" t="s">
        <v>122</v>
      </c>
    </row>
    <row r="920">
      <c r="A920" s="99">
        <v>42923.0</v>
      </c>
      <c r="B920" s="98" t="s">
        <v>122</v>
      </c>
      <c r="C920" s="98" t="s">
        <v>122</v>
      </c>
    </row>
    <row r="921">
      <c r="A921" s="99">
        <v>42954.0</v>
      </c>
      <c r="B921" s="98" t="s">
        <v>122</v>
      </c>
      <c r="C921" s="98" t="s">
        <v>122</v>
      </c>
    </row>
    <row r="922">
      <c r="A922" s="99">
        <v>42985.0</v>
      </c>
      <c r="B922" s="98" t="s">
        <v>122</v>
      </c>
      <c r="C922" s="98" t="s">
        <v>122</v>
      </c>
    </row>
    <row r="923">
      <c r="A923" s="99">
        <v>43015.0</v>
      </c>
      <c r="B923" s="98" t="s">
        <v>122</v>
      </c>
      <c r="C923" s="98" t="s">
        <v>122</v>
      </c>
    </row>
    <row r="924">
      <c r="A924" s="99">
        <v>43046.0</v>
      </c>
      <c r="B924" s="98" t="s">
        <v>122</v>
      </c>
      <c r="C924" s="98" t="s">
        <v>122</v>
      </c>
    </row>
    <row r="925">
      <c r="A925" s="99">
        <v>43076.0</v>
      </c>
      <c r="B925" s="98" t="s">
        <v>122</v>
      </c>
      <c r="C925" s="98" t="s">
        <v>122</v>
      </c>
    </row>
    <row r="926">
      <c r="A926" s="99">
        <v>42929.0</v>
      </c>
      <c r="B926" s="98" t="s">
        <v>122</v>
      </c>
      <c r="C926" s="98" t="s">
        <v>122</v>
      </c>
    </row>
    <row r="927">
      <c r="A927" s="99">
        <v>42930.0</v>
      </c>
      <c r="B927" s="98" t="s">
        <v>122</v>
      </c>
      <c r="C927" s="98" t="s">
        <v>122</v>
      </c>
    </row>
    <row r="928">
      <c r="A928" s="99">
        <v>42931.0</v>
      </c>
      <c r="B928" s="98" t="s">
        <v>122</v>
      </c>
      <c r="C928" s="98" t="s">
        <v>122</v>
      </c>
    </row>
    <row r="929">
      <c r="A929" s="99">
        <v>42932.0</v>
      </c>
      <c r="B929" s="98" t="s">
        <v>122</v>
      </c>
      <c r="C929" s="98" t="s">
        <v>122</v>
      </c>
    </row>
    <row r="930">
      <c r="A930" s="99">
        <v>42933.0</v>
      </c>
      <c r="B930" s="98" t="s">
        <v>122</v>
      </c>
      <c r="C930" s="98" t="s">
        <v>122</v>
      </c>
    </row>
    <row r="931">
      <c r="A931" s="99">
        <v>42934.0</v>
      </c>
      <c r="B931" s="98" t="s">
        <v>123</v>
      </c>
      <c r="C931" s="98" t="s">
        <v>122</v>
      </c>
    </row>
    <row r="932">
      <c r="A932" s="99">
        <v>42935.0</v>
      </c>
      <c r="B932" s="98" t="s">
        <v>123</v>
      </c>
      <c r="C932" s="98" t="s">
        <v>122</v>
      </c>
    </row>
    <row r="933">
      <c r="A933" s="99">
        <v>42936.0</v>
      </c>
      <c r="B933" s="98" t="s">
        <v>123</v>
      </c>
      <c r="C933" s="98" t="s">
        <v>122</v>
      </c>
    </row>
    <row r="934">
      <c r="A934" s="99">
        <v>42937.0</v>
      </c>
      <c r="B934" s="98" t="s">
        <v>123</v>
      </c>
      <c r="C934" s="98" t="s">
        <v>122</v>
      </c>
    </row>
    <row r="935">
      <c r="A935" s="99">
        <v>42938.0</v>
      </c>
      <c r="B935" s="98" t="s">
        <v>123</v>
      </c>
      <c r="C935" s="98" t="s">
        <v>122</v>
      </c>
    </row>
    <row r="936">
      <c r="A936" s="99">
        <v>42939.0</v>
      </c>
      <c r="B936" s="98" t="s">
        <v>123</v>
      </c>
      <c r="C936" s="98" t="s">
        <v>122</v>
      </c>
    </row>
    <row r="937">
      <c r="A937" s="99">
        <v>42940.0</v>
      </c>
      <c r="B937" s="98" t="s">
        <v>123</v>
      </c>
      <c r="C937" s="98" t="s">
        <v>122</v>
      </c>
    </row>
    <row r="938">
      <c r="A938" s="99">
        <v>42941.0</v>
      </c>
      <c r="B938" s="98" t="s">
        <v>123</v>
      </c>
      <c r="C938" s="98" t="s">
        <v>122</v>
      </c>
    </row>
    <row r="939">
      <c r="A939" s="99">
        <v>42942.0</v>
      </c>
      <c r="B939" s="98" t="s">
        <v>123</v>
      </c>
      <c r="C939" s="98" t="s">
        <v>122</v>
      </c>
    </row>
    <row r="940">
      <c r="A940" s="99">
        <v>42943.0</v>
      </c>
      <c r="B940" s="98" t="s">
        <v>123</v>
      </c>
      <c r="C940" s="98" t="s">
        <v>122</v>
      </c>
    </row>
    <row r="941">
      <c r="A941" s="99">
        <v>42944.0</v>
      </c>
      <c r="B941" s="98" t="s">
        <v>123</v>
      </c>
      <c r="C941" s="98" t="s">
        <v>122</v>
      </c>
    </row>
    <row r="942">
      <c r="A942" s="99">
        <v>42945.0</v>
      </c>
      <c r="B942" s="98" t="s">
        <v>123</v>
      </c>
      <c r="C942" s="98" t="s">
        <v>122</v>
      </c>
    </row>
    <row r="943">
      <c r="A943" s="99">
        <v>42946.0</v>
      </c>
      <c r="B943" s="98" t="s">
        <v>123</v>
      </c>
      <c r="C943" s="98" t="s">
        <v>122</v>
      </c>
    </row>
    <row r="944">
      <c r="A944" s="99">
        <v>42947.0</v>
      </c>
      <c r="B944" s="98" t="s">
        <v>123</v>
      </c>
      <c r="C944" s="98" t="s">
        <v>122</v>
      </c>
    </row>
    <row r="945">
      <c r="A945" s="99">
        <v>42743.0</v>
      </c>
      <c r="B945" s="98" t="s">
        <v>123</v>
      </c>
      <c r="C945" s="98" t="s">
        <v>122</v>
      </c>
    </row>
    <row r="946">
      <c r="A946" s="99">
        <v>42774.0</v>
      </c>
      <c r="B946" s="98" t="s">
        <v>123</v>
      </c>
      <c r="C946" s="98" t="s">
        <v>122</v>
      </c>
    </row>
    <row r="947">
      <c r="A947" s="99">
        <v>42802.0</v>
      </c>
      <c r="B947" s="98" t="s">
        <v>123</v>
      </c>
      <c r="C947" s="98" t="s">
        <v>122</v>
      </c>
    </row>
    <row r="948">
      <c r="A948" s="99">
        <v>42833.0</v>
      </c>
      <c r="B948" s="98" t="s">
        <v>123</v>
      </c>
      <c r="C948" s="98" t="s">
        <v>122</v>
      </c>
    </row>
    <row r="949">
      <c r="A949" s="99">
        <v>42863.0</v>
      </c>
      <c r="B949" s="98" t="s">
        <v>123</v>
      </c>
      <c r="C949" s="98" t="s">
        <v>122</v>
      </c>
    </row>
    <row r="950">
      <c r="A950" s="99">
        <v>42894.0</v>
      </c>
      <c r="B950" s="98" t="s">
        <v>123</v>
      </c>
      <c r="C950" s="98" t="s">
        <v>122</v>
      </c>
    </row>
    <row r="951">
      <c r="A951" s="99">
        <v>42924.0</v>
      </c>
      <c r="B951" s="98" t="s">
        <v>123</v>
      </c>
      <c r="C951" s="98" t="s">
        <v>122</v>
      </c>
    </row>
    <row r="952">
      <c r="A952" s="99">
        <v>42955.0</v>
      </c>
      <c r="B952" s="98" t="s">
        <v>123</v>
      </c>
      <c r="C952" s="98" t="s">
        <v>122</v>
      </c>
    </row>
    <row r="953">
      <c r="A953" s="99">
        <v>42986.0</v>
      </c>
      <c r="B953" s="98" t="s">
        <v>123</v>
      </c>
      <c r="C953" s="98" t="s">
        <v>122</v>
      </c>
    </row>
    <row r="954">
      <c r="A954" s="99">
        <v>43016.0</v>
      </c>
      <c r="B954" s="98" t="s">
        <v>123</v>
      </c>
      <c r="C954" s="98" t="s">
        <v>122</v>
      </c>
    </row>
    <row r="955">
      <c r="A955" s="99">
        <v>43047.0</v>
      </c>
      <c r="B955" s="98" t="s">
        <v>123</v>
      </c>
      <c r="C955" s="98" t="s">
        <v>122</v>
      </c>
    </row>
    <row r="956">
      <c r="A956" s="99">
        <v>43077.0</v>
      </c>
      <c r="B956" s="98" t="s">
        <v>123</v>
      </c>
      <c r="C956" s="98" t="s">
        <v>122</v>
      </c>
    </row>
    <row r="957">
      <c r="A957" s="99">
        <v>42960.0</v>
      </c>
      <c r="B957" s="98" t="s">
        <v>123</v>
      </c>
      <c r="C957" s="98" t="s">
        <v>122</v>
      </c>
    </row>
    <row r="958">
      <c r="A958" s="99">
        <v>42961.0</v>
      </c>
      <c r="B958" s="98" t="s">
        <v>123</v>
      </c>
      <c r="C958" s="98" t="s">
        <v>122</v>
      </c>
    </row>
    <row r="959">
      <c r="A959" s="99">
        <v>42962.0</v>
      </c>
      <c r="B959" s="98" t="s">
        <v>123</v>
      </c>
      <c r="C959" s="98" t="s">
        <v>122</v>
      </c>
    </row>
    <row r="960">
      <c r="A960" s="99">
        <v>42963.0</v>
      </c>
      <c r="B960" s="98" t="s">
        <v>123</v>
      </c>
      <c r="C960" s="98" t="s">
        <v>122</v>
      </c>
    </row>
    <row r="961">
      <c r="A961" s="99">
        <v>42964.0</v>
      </c>
      <c r="B961" s="98" t="s">
        <v>123</v>
      </c>
      <c r="C961" s="98" t="s">
        <v>122</v>
      </c>
    </row>
    <row r="962">
      <c r="A962" s="99">
        <v>42965.0</v>
      </c>
      <c r="B962" s="98" t="s">
        <v>123</v>
      </c>
      <c r="C962" s="98" t="s">
        <v>122</v>
      </c>
    </row>
    <row r="963">
      <c r="A963" s="99">
        <v>42966.0</v>
      </c>
      <c r="B963" s="98" t="s">
        <v>123</v>
      </c>
      <c r="C963" s="98" t="s">
        <v>122</v>
      </c>
    </row>
    <row r="964">
      <c r="A964" s="99">
        <v>42967.0</v>
      </c>
      <c r="B964" s="98" t="s">
        <v>123</v>
      </c>
      <c r="C964" s="98" t="s">
        <v>122</v>
      </c>
    </row>
    <row r="965">
      <c r="A965" s="99">
        <v>42968.0</v>
      </c>
      <c r="B965" s="98" t="s">
        <v>123</v>
      </c>
      <c r="C965" s="98" t="s">
        <v>122</v>
      </c>
    </row>
    <row r="966">
      <c r="A966" s="99">
        <v>42969.0</v>
      </c>
      <c r="B966" s="98" t="s">
        <v>123</v>
      </c>
      <c r="C966" s="98" t="s">
        <v>122</v>
      </c>
    </row>
    <row r="967">
      <c r="A967" s="99">
        <v>42970.0</v>
      </c>
      <c r="B967" s="98" t="s">
        <v>123</v>
      </c>
      <c r="C967" s="98" t="s">
        <v>122</v>
      </c>
    </row>
    <row r="968">
      <c r="A968" s="99">
        <v>42971.0</v>
      </c>
      <c r="B968" s="98" t="s">
        <v>123</v>
      </c>
      <c r="C968" s="98" t="s">
        <v>122</v>
      </c>
    </row>
    <row r="969">
      <c r="A969" s="99">
        <v>42972.0</v>
      </c>
      <c r="B969" s="98" t="s">
        <v>123</v>
      </c>
      <c r="C969" s="98" t="s">
        <v>122</v>
      </c>
    </row>
    <row r="970">
      <c r="A970" s="99">
        <v>42973.0</v>
      </c>
      <c r="B970" s="98" t="s">
        <v>123</v>
      </c>
      <c r="C970" s="98" t="s">
        <v>122</v>
      </c>
    </row>
    <row r="971">
      <c r="A971" s="99">
        <v>42974.0</v>
      </c>
      <c r="B971" s="98" t="s">
        <v>123</v>
      </c>
      <c r="C971" s="98" t="s">
        <v>122</v>
      </c>
    </row>
    <row r="972">
      <c r="A972" s="99">
        <v>42975.0</v>
      </c>
      <c r="B972" s="98" t="s">
        <v>123</v>
      </c>
      <c r="C972" s="98" t="s">
        <v>122</v>
      </c>
    </row>
    <row r="973">
      <c r="A973" s="99">
        <v>42976.0</v>
      </c>
      <c r="B973" s="98" t="s">
        <v>123</v>
      </c>
      <c r="C973" s="98" t="s">
        <v>122</v>
      </c>
    </row>
    <row r="974">
      <c r="A974" s="99">
        <v>42977.0</v>
      </c>
      <c r="B974" s="98" t="s">
        <v>123</v>
      </c>
      <c r="C974" s="98" t="s">
        <v>122</v>
      </c>
    </row>
    <row r="975">
      <c r="A975" s="99">
        <v>42978.0</v>
      </c>
      <c r="B975" s="98" t="s">
        <v>123</v>
      </c>
      <c r="C975" s="98" t="s">
        <v>122</v>
      </c>
    </row>
    <row r="976">
      <c r="A976" s="99">
        <v>42744.0</v>
      </c>
      <c r="B976" s="98" t="s">
        <v>123</v>
      </c>
      <c r="C976" s="98" t="s">
        <v>122</v>
      </c>
    </row>
    <row r="977">
      <c r="A977" s="99">
        <v>42775.0</v>
      </c>
      <c r="B977" s="98" t="s">
        <v>123</v>
      </c>
      <c r="C977" s="98" t="s">
        <v>122</v>
      </c>
    </row>
    <row r="978">
      <c r="A978" s="99">
        <v>42803.0</v>
      </c>
      <c r="B978" s="98" t="s">
        <v>123</v>
      </c>
      <c r="C978" s="98" t="s">
        <v>122</v>
      </c>
    </row>
    <row r="979">
      <c r="A979" s="99">
        <v>42834.0</v>
      </c>
      <c r="B979" s="98" t="s">
        <v>123</v>
      </c>
      <c r="C979" s="98" t="s">
        <v>122</v>
      </c>
    </row>
    <row r="980">
      <c r="A980" s="99">
        <v>42864.0</v>
      </c>
      <c r="B980" s="98" t="s">
        <v>123</v>
      </c>
      <c r="C980" s="98" t="s">
        <v>122</v>
      </c>
    </row>
    <row r="981">
      <c r="A981" s="99">
        <v>42895.0</v>
      </c>
      <c r="B981" s="98" t="s">
        <v>123</v>
      </c>
      <c r="C981" s="98" t="s">
        <v>122</v>
      </c>
    </row>
    <row r="982">
      <c r="A982" s="99">
        <v>42925.0</v>
      </c>
      <c r="B982" s="98" t="s">
        <v>123</v>
      </c>
      <c r="C982" s="98" t="s">
        <v>122</v>
      </c>
    </row>
    <row r="983">
      <c r="A983" s="99">
        <v>42956.0</v>
      </c>
      <c r="B983" s="98" t="s">
        <v>123</v>
      </c>
      <c r="C983" s="98" t="s">
        <v>122</v>
      </c>
    </row>
    <row r="984">
      <c r="A984" s="99">
        <v>42987.0</v>
      </c>
      <c r="B984" s="98" t="s">
        <v>123</v>
      </c>
      <c r="C984" s="98" t="s">
        <v>122</v>
      </c>
    </row>
    <row r="985">
      <c r="A985" s="99">
        <v>43017.0</v>
      </c>
      <c r="B985" s="98" t="s">
        <v>123</v>
      </c>
      <c r="C985" s="98" t="s">
        <v>122</v>
      </c>
    </row>
    <row r="986">
      <c r="A986" s="99">
        <v>43048.0</v>
      </c>
      <c r="B986" s="98" t="s">
        <v>123</v>
      </c>
      <c r="C986" s="98" t="s">
        <v>122</v>
      </c>
    </row>
    <row r="987">
      <c r="A987" s="99">
        <v>43078.0</v>
      </c>
      <c r="B987" s="98" t="s">
        <v>123</v>
      </c>
      <c r="C987" s="98" t="s">
        <v>122</v>
      </c>
    </row>
    <row r="988">
      <c r="A988" s="99">
        <v>42991.0</v>
      </c>
      <c r="B988" s="98" t="s">
        <v>123</v>
      </c>
      <c r="C988" s="98" t="s">
        <v>122</v>
      </c>
    </row>
    <row r="989">
      <c r="A989" s="99">
        <v>42992.0</v>
      </c>
      <c r="B989" s="98" t="s">
        <v>123</v>
      </c>
      <c r="C989" s="98" t="s">
        <v>122</v>
      </c>
    </row>
    <row r="990">
      <c r="A990" s="99">
        <v>42993.0</v>
      </c>
      <c r="B990" s="98" t="s">
        <v>123</v>
      </c>
      <c r="C990" s="98" t="s">
        <v>122</v>
      </c>
    </row>
    <row r="991">
      <c r="A991" s="99">
        <v>42994.0</v>
      </c>
      <c r="B991" s="98" t="s">
        <v>123</v>
      </c>
      <c r="C991" s="98" t="s">
        <v>122</v>
      </c>
    </row>
    <row r="992">
      <c r="A992" s="99">
        <v>42995.0</v>
      </c>
      <c r="B992" s="98" t="s">
        <v>123</v>
      </c>
      <c r="C992" s="98" t="s">
        <v>122</v>
      </c>
    </row>
    <row r="993">
      <c r="A993" s="99">
        <v>42996.0</v>
      </c>
      <c r="B993" s="98" t="s">
        <v>123</v>
      </c>
      <c r="C993" s="98" t="s">
        <v>122</v>
      </c>
    </row>
    <row r="994">
      <c r="A994" s="99">
        <v>42997.0</v>
      </c>
      <c r="B994" s="98" t="s">
        <v>123</v>
      </c>
      <c r="C994" s="98" t="s">
        <v>122</v>
      </c>
    </row>
    <row r="995">
      <c r="A995" s="99">
        <v>42998.0</v>
      </c>
      <c r="B995" s="98" t="s">
        <v>123</v>
      </c>
      <c r="C995" s="98" t="s">
        <v>122</v>
      </c>
    </row>
    <row r="996">
      <c r="A996" s="99">
        <v>42999.0</v>
      </c>
      <c r="B996" s="98" t="s">
        <v>123</v>
      </c>
      <c r="C996" s="98" t="s">
        <v>122</v>
      </c>
    </row>
    <row r="997">
      <c r="A997" s="99">
        <v>43000.0</v>
      </c>
      <c r="B997" s="98" t="s">
        <v>122</v>
      </c>
      <c r="C997" s="98" t="s">
        <v>122</v>
      </c>
    </row>
    <row r="998">
      <c r="A998" s="99">
        <v>43001.0</v>
      </c>
      <c r="B998" s="98" t="s">
        <v>122</v>
      </c>
      <c r="C998" s="98" t="s">
        <v>122</v>
      </c>
    </row>
    <row r="999">
      <c r="A999" s="99">
        <v>43002.0</v>
      </c>
      <c r="B999" s="98" t="s">
        <v>122</v>
      </c>
      <c r="C999" s="98" t="s">
        <v>122</v>
      </c>
    </row>
    <row r="1000">
      <c r="A1000" s="99">
        <v>43003.0</v>
      </c>
      <c r="B1000" s="98" t="s">
        <v>122</v>
      </c>
      <c r="C1000" s="98" t="s">
        <v>122</v>
      </c>
    </row>
    <row r="1001">
      <c r="A1001" s="99">
        <v>43004.0</v>
      </c>
      <c r="B1001" s="98" t="s">
        <v>122</v>
      </c>
      <c r="C1001" s="98" t="s">
        <v>122</v>
      </c>
    </row>
    <row r="1002">
      <c r="A1002" s="99">
        <v>43005.0</v>
      </c>
      <c r="B1002" s="98" t="s">
        <v>122</v>
      </c>
      <c r="C1002" s="98" t="s">
        <v>122</v>
      </c>
    </row>
    <row r="1003">
      <c r="A1003" s="99">
        <v>43006.0</v>
      </c>
      <c r="B1003" s="98" t="s">
        <v>122</v>
      </c>
      <c r="C1003" s="98" t="s">
        <v>122</v>
      </c>
    </row>
    <row r="1004">
      <c r="A1004" s="99">
        <v>43007.0</v>
      </c>
      <c r="B1004" s="98" t="s">
        <v>122</v>
      </c>
      <c r="C1004" s="98" t="s">
        <v>123</v>
      </c>
    </row>
    <row r="1005">
      <c r="A1005" s="99">
        <v>43008.0</v>
      </c>
      <c r="B1005" s="98" t="s">
        <v>122</v>
      </c>
      <c r="C1005" s="98" t="s">
        <v>122</v>
      </c>
    </row>
    <row r="1006">
      <c r="A1006" s="99">
        <v>42745.0</v>
      </c>
      <c r="B1006" s="98" t="s">
        <v>122</v>
      </c>
      <c r="C1006" s="98" t="s">
        <v>122</v>
      </c>
    </row>
    <row r="1007">
      <c r="A1007" s="99">
        <v>42776.0</v>
      </c>
      <c r="B1007" s="98" t="s">
        <v>122</v>
      </c>
      <c r="C1007" s="98" t="s">
        <v>122</v>
      </c>
    </row>
    <row r="1008">
      <c r="A1008" s="99">
        <v>42804.0</v>
      </c>
      <c r="B1008" s="98" t="s">
        <v>122</v>
      </c>
      <c r="C1008" s="98" t="s">
        <v>122</v>
      </c>
    </row>
    <row r="1009">
      <c r="A1009" s="99">
        <v>42835.0</v>
      </c>
      <c r="B1009" s="98" t="s">
        <v>122</v>
      </c>
      <c r="C1009" s="98" t="s">
        <v>122</v>
      </c>
    </row>
    <row r="1010">
      <c r="A1010" s="99">
        <v>42865.0</v>
      </c>
      <c r="B1010" s="98" t="s">
        <v>122</v>
      </c>
      <c r="C1010" s="98" t="s">
        <v>122</v>
      </c>
    </row>
    <row r="1011">
      <c r="A1011" s="99">
        <v>42896.0</v>
      </c>
      <c r="B1011" s="98" t="s">
        <v>122</v>
      </c>
      <c r="C1011" s="98" t="s">
        <v>122</v>
      </c>
    </row>
    <row r="1012">
      <c r="A1012" s="99">
        <v>42926.0</v>
      </c>
      <c r="B1012" s="98" t="s">
        <v>122</v>
      </c>
      <c r="C1012" s="98" t="s">
        <v>122</v>
      </c>
    </row>
    <row r="1013">
      <c r="A1013" s="99">
        <v>42957.0</v>
      </c>
      <c r="B1013" s="98" t="s">
        <v>122</v>
      </c>
      <c r="C1013" s="98" t="s">
        <v>122</v>
      </c>
    </row>
    <row r="1014">
      <c r="A1014" s="99">
        <v>42988.0</v>
      </c>
      <c r="B1014" s="98" t="s">
        <v>122</v>
      </c>
      <c r="C1014" s="98" t="s">
        <v>122</v>
      </c>
    </row>
    <row r="1015">
      <c r="A1015" s="99">
        <v>43018.0</v>
      </c>
      <c r="B1015" s="98" t="s">
        <v>123</v>
      </c>
      <c r="C1015" s="98" t="s">
        <v>122</v>
      </c>
    </row>
    <row r="1016">
      <c r="A1016" s="99">
        <v>43049.0</v>
      </c>
      <c r="B1016" s="98" t="s">
        <v>123</v>
      </c>
      <c r="C1016" s="98" t="s">
        <v>122</v>
      </c>
    </row>
    <row r="1017">
      <c r="A1017" s="99">
        <v>43079.0</v>
      </c>
      <c r="B1017" s="98" t="s">
        <v>123</v>
      </c>
      <c r="C1017" s="98" t="s">
        <v>122</v>
      </c>
    </row>
    <row r="1018">
      <c r="A1018" s="99">
        <v>43021.0</v>
      </c>
      <c r="B1018" s="98" t="s">
        <v>123</v>
      </c>
      <c r="C1018" s="98" t="s">
        <v>122</v>
      </c>
    </row>
    <row r="1019">
      <c r="A1019" s="99">
        <v>43022.0</v>
      </c>
      <c r="B1019" s="98" t="s">
        <v>123</v>
      </c>
      <c r="C1019" s="98" t="s">
        <v>122</v>
      </c>
    </row>
    <row r="1020">
      <c r="A1020" s="99">
        <v>43023.0</v>
      </c>
      <c r="B1020" s="98" t="s">
        <v>123</v>
      </c>
      <c r="C1020" s="98" t="s">
        <v>122</v>
      </c>
    </row>
    <row r="1021">
      <c r="A1021" s="99">
        <v>43024.0</v>
      </c>
      <c r="B1021" s="98" t="s">
        <v>123</v>
      </c>
      <c r="C1021" s="98" t="s">
        <v>122</v>
      </c>
    </row>
    <row r="1022">
      <c r="A1022" s="99">
        <v>43025.0</v>
      </c>
      <c r="B1022" s="98" t="s">
        <v>123</v>
      </c>
      <c r="C1022" s="98" t="s">
        <v>122</v>
      </c>
    </row>
    <row r="1023">
      <c r="A1023" s="99">
        <v>43026.0</v>
      </c>
      <c r="B1023" s="98" t="s">
        <v>123</v>
      </c>
      <c r="C1023" s="98" t="s">
        <v>122</v>
      </c>
    </row>
    <row r="1024">
      <c r="A1024" s="99">
        <v>43027.0</v>
      </c>
      <c r="B1024" s="98" t="s">
        <v>123</v>
      </c>
      <c r="C1024" s="98" t="s">
        <v>122</v>
      </c>
    </row>
    <row r="1025">
      <c r="A1025" s="99">
        <v>43028.0</v>
      </c>
      <c r="B1025" s="98" t="s">
        <v>123</v>
      </c>
      <c r="C1025" s="98" t="s">
        <v>122</v>
      </c>
    </row>
    <row r="1026">
      <c r="A1026" s="99">
        <v>43029.0</v>
      </c>
      <c r="B1026" s="98" t="s">
        <v>123</v>
      </c>
      <c r="C1026" s="98" t="s">
        <v>122</v>
      </c>
    </row>
    <row r="1027">
      <c r="A1027" s="99">
        <v>43030.0</v>
      </c>
      <c r="B1027" s="98" t="s">
        <v>123</v>
      </c>
      <c r="C1027" s="98" t="s">
        <v>122</v>
      </c>
    </row>
    <row r="1028">
      <c r="A1028" s="99">
        <v>43031.0</v>
      </c>
      <c r="B1028" s="98" t="s">
        <v>123</v>
      </c>
      <c r="C1028" s="98" t="s">
        <v>122</v>
      </c>
    </row>
    <row r="1029">
      <c r="A1029" s="99">
        <v>43032.0</v>
      </c>
      <c r="B1029" s="98" t="s">
        <v>123</v>
      </c>
      <c r="C1029" s="98" t="s">
        <v>122</v>
      </c>
    </row>
    <row r="1030">
      <c r="A1030" s="99">
        <v>43033.0</v>
      </c>
      <c r="B1030" s="98" t="s">
        <v>123</v>
      </c>
      <c r="C1030" s="98" t="s">
        <v>122</v>
      </c>
    </row>
    <row r="1031">
      <c r="A1031" s="99">
        <v>43034.0</v>
      </c>
      <c r="B1031" s="98" t="s">
        <v>123</v>
      </c>
      <c r="C1031" s="98" t="s">
        <v>122</v>
      </c>
    </row>
    <row r="1032">
      <c r="A1032" s="99">
        <v>43035.0</v>
      </c>
      <c r="B1032" s="98" t="s">
        <v>123</v>
      </c>
      <c r="C1032" s="98" t="s">
        <v>122</v>
      </c>
    </row>
    <row r="1033">
      <c r="A1033" s="99">
        <v>43036.0</v>
      </c>
      <c r="B1033" s="98" t="s">
        <v>123</v>
      </c>
      <c r="C1033" s="98" t="s">
        <v>122</v>
      </c>
    </row>
    <row r="1034">
      <c r="A1034" s="99">
        <v>43037.0</v>
      </c>
      <c r="B1034" s="98" t="s">
        <v>123</v>
      </c>
      <c r="C1034" s="98" t="s">
        <v>122</v>
      </c>
    </row>
    <row r="1035">
      <c r="A1035" s="99">
        <v>43038.0</v>
      </c>
      <c r="B1035" s="98" t="s">
        <v>123</v>
      </c>
      <c r="C1035" s="98" t="s">
        <v>122</v>
      </c>
    </row>
    <row r="1036">
      <c r="A1036" s="99">
        <v>43039.0</v>
      </c>
      <c r="B1036" s="98" t="s">
        <v>123</v>
      </c>
      <c r="C1036" s="98" t="s">
        <v>122</v>
      </c>
    </row>
    <row r="1037">
      <c r="A1037" s="99">
        <v>42746.0</v>
      </c>
      <c r="B1037" s="98" t="s">
        <v>123</v>
      </c>
      <c r="C1037" s="98" t="s">
        <v>122</v>
      </c>
    </row>
    <row r="1038">
      <c r="A1038" s="99">
        <v>42777.0</v>
      </c>
      <c r="B1038" s="98" t="s">
        <v>123</v>
      </c>
      <c r="C1038" s="98" t="s">
        <v>122</v>
      </c>
    </row>
    <row r="1039">
      <c r="A1039" s="99">
        <v>42805.0</v>
      </c>
      <c r="B1039" s="98" t="s">
        <v>123</v>
      </c>
      <c r="C1039" s="98" t="s">
        <v>122</v>
      </c>
    </row>
    <row r="1040">
      <c r="A1040" s="99">
        <v>42836.0</v>
      </c>
      <c r="B1040" s="98" t="s">
        <v>123</v>
      </c>
      <c r="C1040" s="98" t="s">
        <v>122</v>
      </c>
    </row>
    <row r="1041">
      <c r="A1041" s="99">
        <v>42866.0</v>
      </c>
      <c r="B1041" s="98" t="s">
        <v>123</v>
      </c>
      <c r="C1041" s="98" t="s">
        <v>122</v>
      </c>
    </row>
    <row r="1042">
      <c r="A1042" s="99">
        <v>42897.0</v>
      </c>
      <c r="B1042" s="98" t="s">
        <v>123</v>
      </c>
      <c r="C1042" s="98" t="s">
        <v>122</v>
      </c>
    </row>
    <row r="1043">
      <c r="A1043" s="99">
        <v>42927.0</v>
      </c>
      <c r="B1043" s="98" t="s">
        <v>123</v>
      </c>
      <c r="C1043" s="98" t="s">
        <v>123</v>
      </c>
    </row>
    <row r="1044">
      <c r="A1044" s="99">
        <v>42958.0</v>
      </c>
      <c r="B1044" s="98" t="s">
        <v>123</v>
      </c>
      <c r="C1044" s="98" t="s">
        <v>122</v>
      </c>
    </row>
    <row r="1045">
      <c r="A1045" s="99">
        <v>42989.0</v>
      </c>
      <c r="B1045" s="98" t="s">
        <v>123</v>
      </c>
      <c r="C1045" s="98" t="s">
        <v>122</v>
      </c>
    </row>
    <row r="1046">
      <c r="A1046" s="99">
        <v>43019.0</v>
      </c>
      <c r="B1046" s="98" t="s">
        <v>123</v>
      </c>
      <c r="C1046" s="98" t="s">
        <v>122</v>
      </c>
    </row>
    <row r="1047">
      <c r="A1047" s="99">
        <v>43050.0</v>
      </c>
      <c r="B1047" s="98" t="s">
        <v>123</v>
      </c>
      <c r="C1047" s="98" t="s">
        <v>122</v>
      </c>
    </row>
    <row r="1048">
      <c r="A1048" s="99">
        <v>43080.0</v>
      </c>
      <c r="B1048" s="98" t="s">
        <v>123</v>
      </c>
      <c r="C1048" s="98" t="s">
        <v>122</v>
      </c>
    </row>
    <row r="1049">
      <c r="A1049" s="99">
        <v>43052.0</v>
      </c>
      <c r="B1049" s="98" t="s">
        <v>123</v>
      </c>
      <c r="C1049" s="98" t="s">
        <v>122</v>
      </c>
    </row>
    <row r="1050">
      <c r="A1050" s="99">
        <v>43053.0</v>
      </c>
      <c r="B1050" s="98" t="s">
        <v>123</v>
      </c>
      <c r="C1050" s="98" t="s">
        <v>122</v>
      </c>
    </row>
    <row r="1051">
      <c r="A1051" s="99">
        <v>43054.0</v>
      </c>
      <c r="B1051" s="98" t="s">
        <v>123</v>
      </c>
      <c r="C1051" s="98" t="s">
        <v>122</v>
      </c>
    </row>
    <row r="1052">
      <c r="A1052" s="99">
        <v>43055.0</v>
      </c>
      <c r="B1052" s="98" t="s">
        <v>123</v>
      </c>
      <c r="C1052" s="98" t="s">
        <v>122</v>
      </c>
    </row>
    <row r="1053">
      <c r="A1053" s="99">
        <v>43056.0</v>
      </c>
      <c r="B1053" s="98" t="s">
        <v>123</v>
      </c>
      <c r="C1053" s="98" t="s">
        <v>122</v>
      </c>
    </row>
    <row r="1054">
      <c r="A1054" s="99">
        <v>43057.0</v>
      </c>
      <c r="B1054" s="98" t="s">
        <v>123</v>
      </c>
      <c r="C1054" s="98" t="s">
        <v>122</v>
      </c>
    </row>
    <row r="1055">
      <c r="A1055" s="99">
        <v>43058.0</v>
      </c>
      <c r="B1055" s="98" t="s">
        <v>123</v>
      </c>
      <c r="C1055" s="98" t="s">
        <v>122</v>
      </c>
    </row>
    <row r="1056">
      <c r="A1056" s="99">
        <v>43059.0</v>
      </c>
      <c r="B1056" s="98" t="s">
        <v>123</v>
      </c>
      <c r="C1056" s="98" t="s">
        <v>122</v>
      </c>
    </row>
    <row r="1057">
      <c r="A1057" s="99">
        <v>43060.0</v>
      </c>
      <c r="B1057" s="98" t="s">
        <v>123</v>
      </c>
      <c r="C1057" s="98" t="s">
        <v>122</v>
      </c>
    </row>
    <row r="1058">
      <c r="A1058" s="99">
        <v>43061.0</v>
      </c>
      <c r="B1058" s="98" t="s">
        <v>123</v>
      </c>
      <c r="C1058" s="98" t="s">
        <v>122</v>
      </c>
    </row>
    <row r="1059">
      <c r="A1059" s="99">
        <v>43062.0</v>
      </c>
      <c r="B1059" s="98" t="s">
        <v>123</v>
      </c>
      <c r="C1059" s="98" t="s">
        <v>122</v>
      </c>
    </row>
    <row r="1060">
      <c r="A1060" s="99">
        <v>43063.0</v>
      </c>
      <c r="B1060" s="98" t="s">
        <v>123</v>
      </c>
      <c r="C1060" s="98" t="s">
        <v>122</v>
      </c>
    </row>
    <row r="1061">
      <c r="A1061" s="99">
        <v>43064.0</v>
      </c>
      <c r="B1061" s="98" t="s">
        <v>123</v>
      </c>
      <c r="C1061" s="98" t="s">
        <v>122</v>
      </c>
    </row>
    <row r="1062">
      <c r="A1062" s="99">
        <v>43065.0</v>
      </c>
      <c r="B1062" s="98" t="s">
        <v>123</v>
      </c>
      <c r="C1062" s="98" t="s">
        <v>122</v>
      </c>
    </row>
    <row r="1063">
      <c r="A1063" s="99">
        <v>43066.0</v>
      </c>
      <c r="B1063" s="98" t="s">
        <v>123</v>
      </c>
      <c r="C1063" s="98" t="s">
        <v>122</v>
      </c>
    </row>
    <row r="1064">
      <c r="A1064" s="99">
        <v>43067.0</v>
      </c>
      <c r="B1064" s="98" t="s">
        <v>123</v>
      </c>
      <c r="C1064" s="98" t="s">
        <v>122</v>
      </c>
    </row>
    <row r="1065">
      <c r="A1065" s="99">
        <v>43068.0</v>
      </c>
      <c r="B1065" s="98" t="s">
        <v>123</v>
      </c>
      <c r="C1065" s="98" t="s">
        <v>122</v>
      </c>
    </row>
    <row r="1066">
      <c r="A1066" s="99">
        <v>43069.0</v>
      </c>
      <c r="B1066" s="98" t="s">
        <v>123</v>
      </c>
      <c r="C1066" s="98" t="s">
        <v>122</v>
      </c>
    </row>
    <row r="1067">
      <c r="A1067" s="99">
        <v>42747.0</v>
      </c>
      <c r="B1067" s="98" t="s">
        <v>123</v>
      </c>
      <c r="C1067" s="98" t="s">
        <v>122</v>
      </c>
    </row>
    <row r="1068">
      <c r="A1068" s="99">
        <v>42778.0</v>
      </c>
      <c r="B1068" s="98" t="s">
        <v>123</v>
      </c>
      <c r="C1068" s="98" t="s">
        <v>122</v>
      </c>
    </row>
    <row r="1069">
      <c r="A1069" s="99">
        <v>42806.0</v>
      </c>
      <c r="B1069" s="98" t="s">
        <v>123</v>
      </c>
      <c r="C1069" s="98" t="s">
        <v>122</v>
      </c>
    </row>
    <row r="1070">
      <c r="A1070" s="99">
        <v>42837.0</v>
      </c>
      <c r="B1070" s="98" t="s">
        <v>123</v>
      </c>
      <c r="C1070" s="98" t="s">
        <v>122</v>
      </c>
    </row>
    <row r="1071">
      <c r="A1071" s="99">
        <v>42867.0</v>
      </c>
      <c r="B1071" s="98" t="s">
        <v>123</v>
      </c>
      <c r="C1071" s="98" t="s">
        <v>122</v>
      </c>
    </row>
    <row r="1072">
      <c r="A1072" s="99">
        <v>42898.0</v>
      </c>
      <c r="B1072" s="98" t="s">
        <v>123</v>
      </c>
      <c r="C1072" s="98" t="s">
        <v>122</v>
      </c>
    </row>
    <row r="1073">
      <c r="A1073" s="99">
        <v>42928.0</v>
      </c>
      <c r="B1073" s="98" t="s">
        <v>123</v>
      </c>
      <c r="C1073" s="98" t="s">
        <v>122</v>
      </c>
    </row>
    <row r="1074">
      <c r="A1074" s="99">
        <v>42959.0</v>
      </c>
      <c r="B1074" s="98" t="s">
        <v>123</v>
      </c>
      <c r="C1074" s="98" t="s">
        <v>122</v>
      </c>
    </row>
    <row r="1075">
      <c r="A1075" s="99">
        <v>42990.0</v>
      </c>
      <c r="B1075" s="98" t="s">
        <v>123</v>
      </c>
      <c r="C1075" s="98" t="s">
        <v>122</v>
      </c>
    </row>
    <row r="1076">
      <c r="A1076" s="99">
        <v>43020.0</v>
      </c>
      <c r="B1076" s="98" t="s">
        <v>123</v>
      </c>
      <c r="C1076" s="98" t="s">
        <v>122</v>
      </c>
    </row>
    <row r="1077">
      <c r="A1077" s="99">
        <v>43051.0</v>
      </c>
      <c r="B1077" s="98" t="s">
        <v>123</v>
      </c>
      <c r="C1077" s="98" t="s">
        <v>122</v>
      </c>
    </row>
    <row r="1078">
      <c r="A1078" s="99">
        <v>43081.0</v>
      </c>
      <c r="B1078" s="98" t="s">
        <v>123</v>
      </c>
      <c r="C1078" s="98" t="s">
        <v>122</v>
      </c>
    </row>
    <row r="1079">
      <c r="A1079" s="99">
        <v>43082.0</v>
      </c>
      <c r="B1079" s="98" t="s">
        <v>123</v>
      </c>
      <c r="C1079" s="98" t="s">
        <v>122</v>
      </c>
    </row>
    <row r="1080">
      <c r="A1080" s="99">
        <v>43083.0</v>
      </c>
      <c r="B1080" s="98" t="s">
        <v>123</v>
      </c>
      <c r="C1080" s="98" t="s">
        <v>122</v>
      </c>
    </row>
    <row r="1081">
      <c r="A1081" s="99">
        <v>43084.0</v>
      </c>
      <c r="B1081" s="98" t="s">
        <v>123</v>
      </c>
      <c r="C1081" s="98" t="s">
        <v>122</v>
      </c>
    </row>
    <row r="1082">
      <c r="A1082" s="99">
        <v>43085.0</v>
      </c>
      <c r="B1082" s="98" t="s">
        <v>123</v>
      </c>
      <c r="C1082" s="98" t="s">
        <v>122</v>
      </c>
    </row>
    <row r="1083">
      <c r="A1083" s="99">
        <v>43086.0</v>
      </c>
      <c r="B1083" s="98" t="s">
        <v>123</v>
      </c>
      <c r="C1083" s="98" t="s">
        <v>122</v>
      </c>
    </row>
    <row r="1084">
      <c r="A1084" s="99">
        <v>43087.0</v>
      </c>
      <c r="B1084" s="98" t="s">
        <v>123</v>
      </c>
      <c r="C1084" s="98" t="s">
        <v>122</v>
      </c>
    </row>
    <row r="1085">
      <c r="A1085" s="99">
        <v>43088.0</v>
      </c>
      <c r="B1085" s="98" t="s">
        <v>123</v>
      </c>
      <c r="C1085" s="98" t="s">
        <v>122</v>
      </c>
    </row>
    <row r="1086">
      <c r="A1086" s="99">
        <v>43089.0</v>
      </c>
      <c r="B1086" s="98" t="s">
        <v>123</v>
      </c>
      <c r="C1086" s="98" t="s">
        <v>122</v>
      </c>
    </row>
    <row r="1087">
      <c r="A1087" s="99">
        <v>43090.0</v>
      </c>
      <c r="B1087" s="98" t="s">
        <v>123</v>
      </c>
      <c r="C1087" s="98" t="s">
        <v>122</v>
      </c>
    </row>
    <row r="1088">
      <c r="A1088" s="99">
        <v>43091.0</v>
      </c>
      <c r="B1088" s="98" t="s">
        <v>122</v>
      </c>
      <c r="C1088" s="98" t="s">
        <v>122</v>
      </c>
    </row>
    <row r="1089">
      <c r="A1089" s="99">
        <v>43092.0</v>
      </c>
      <c r="B1089" s="98" t="s">
        <v>122</v>
      </c>
      <c r="C1089" s="98" t="s">
        <v>122</v>
      </c>
    </row>
    <row r="1090">
      <c r="A1090" s="99">
        <v>43093.0</v>
      </c>
      <c r="B1090" s="98" t="s">
        <v>122</v>
      </c>
      <c r="C1090" s="98" t="s">
        <v>122</v>
      </c>
    </row>
    <row r="1091">
      <c r="A1091" s="99">
        <v>43094.0</v>
      </c>
      <c r="B1091" s="98" t="s">
        <v>122</v>
      </c>
      <c r="C1091" s="98" t="s">
        <v>123</v>
      </c>
    </row>
    <row r="1092">
      <c r="A1092" s="99">
        <v>43095.0</v>
      </c>
      <c r="B1092" s="98" t="s">
        <v>122</v>
      </c>
      <c r="C1092" s="98" t="s">
        <v>123</v>
      </c>
    </row>
    <row r="1093">
      <c r="A1093" s="99">
        <v>43096.0</v>
      </c>
      <c r="B1093" s="98" t="s">
        <v>122</v>
      </c>
      <c r="C1093" s="98" t="s">
        <v>122</v>
      </c>
    </row>
    <row r="1094">
      <c r="A1094" s="99">
        <v>43097.0</v>
      </c>
      <c r="B1094" s="98" t="s">
        <v>122</v>
      </c>
      <c r="C1094" s="98" t="s">
        <v>122</v>
      </c>
    </row>
    <row r="1095">
      <c r="A1095" s="99">
        <v>43098.0</v>
      </c>
      <c r="B1095" s="98" t="s">
        <v>122</v>
      </c>
      <c r="C1095" s="98" t="s">
        <v>122</v>
      </c>
    </row>
    <row r="1096">
      <c r="A1096" s="99">
        <v>43099.0</v>
      </c>
      <c r="B1096" s="98" t="s">
        <v>122</v>
      </c>
      <c r="C1096" s="98" t="s">
        <v>122</v>
      </c>
    </row>
    <row r="1097">
      <c r="A1097" s="99">
        <v>43100.0</v>
      </c>
      <c r="B1097" s="98" t="s">
        <v>122</v>
      </c>
      <c r="C1097" s="98" t="s">
        <v>122</v>
      </c>
    </row>
    <row r="1098">
      <c r="A1098" s="99">
        <v>43101.0</v>
      </c>
      <c r="B1098" s="98" t="s">
        <v>122</v>
      </c>
      <c r="C1098" s="98" t="s">
        <v>123</v>
      </c>
    </row>
    <row r="1099">
      <c r="A1099" s="99">
        <v>43132.0</v>
      </c>
      <c r="B1099" s="98" t="s">
        <v>122</v>
      </c>
      <c r="C1099" s="98" t="s">
        <v>122</v>
      </c>
    </row>
    <row r="1100">
      <c r="A1100" s="99">
        <v>43160.0</v>
      </c>
      <c r="B1100" s="98" t="s">
        <v>122</v>
      </c>
      <c r="C1100" s="98" t="s">
        <v>122</v>
      </c>
    </row>
    <row r="1101">
      <c r="A1101" s="99">
        <v>43191.0</v>
      </c>
      <c r="B1101" s="98" t="s">
        <v>122</v>
      </c>
      <c r="C1101" s="98" t="s">
        <v>122</v>
      </c>
    </row>
    <row r="1102">
      <c r="A1102" s="99">
        <v>43221.0</v>
      </c>
      <c r="B1102" s="98" t="s">
        <v>122</v>
      </c>
      <c r="C1102" s="98" t="s">
        <v>122</v>
      </c>
    </row>
    <row r="1103">
      <c r="A1103" s="99">
        <v>43252.0</v>
      </c>
      <c r="B1103" s="98" t="s">
        <v>122</v>
      </c>
      <c r="C1103" s="98" t="s">
        <v>122</v>
      </c>
    </row>
    <row r="1104">
      <c r="A1104" s="99">
        <v>43282.0</v>
      </c>
      <c r="B1104" s="98" t="s">
        <v>122</v>
      </c>
      <c r="C1104" s="98" t="s">
        <v>122</v>
      </c>
    </row>
    <row r="1105">
      <c r="A1105" s="99">
        <v>43313.0</v>
      </c>
      <c r="B1105" s="98" t="s">
        <v>122</v>
      </c>
      <c r="C1105" s="98" t="s">
        <v>122</v>
      </c>
    </row>
    <row r="1106">
      <c r="A1106" s="99">
        <v>43344.0</v>
      </c>
      <c r="B1106" s="98" t="s">
        <v>122</v>
      </c>
      <c r="C1106" s="98" t="s">
        <v>122</v>
      </c>
    </row>
    <row r="1107">
      <c r="A1107" s="99">
        <v>43374.0</v>
      </c>
      <c r="B1107" s="98" t="s">
        <v>122</v>
      </c>
      <c r="C1107" s="98" t="s">
        <v>122</v>
      </c>
    </row>
    <row r="1108">
      <c r="A1108" s="99">
        <v>43405.0</v>
      </c>
      <c r="B1108" s="98" t="s">
        <v>122</v>
      </c>
      <c r="C1108" s="98" t="s">
        <v>122</v>
      </c>
    </row>
    <row r="1109">
      <c r="A1109" s="99">
        <v>43435.0</v>
      </c>
      <c r="B1109" s="98" t="s">
        <v>122</v>
      </c>
      <c r="C1109" s="98" t="s">
        <v>122</v>
      </c>
    </row>
    <row r="1110">
      <c r="A1110" s="99">
        <v>43113.0</v>
      </c>
      <c r="B1110" s="98" t="s">
        <v>122</v>
      </c>
      <c r="C1110" s="98" t="s">
        <v>122</v>
      </c>
    </row>
    <row r="1111">
      <c r="A1111" s="99">
        <v>43114.0</v>
      </c>
      <c r="B1111" s="98" t="s">
        <v>122</v>
      </c>
      <c r="C1111" s="98" t="s">
        <v>122</v>
      </c>
    </row>
    <row r="1112">
      <c r="A1112" s="99">
        <v>43115.0</v>
      </c>
      <c r="B1112" s="98" t="s">
        <v>122</v>
      </c>
      <c r="C1112" s="98" t="s">
        <v>122</v>
      </c>
    </row>
    <row r="1113">
      <c r="A1113" s="99">
        <v>43116.0</v>
      </c>
      <c r="B1113" s="98" t="s">
        <v>122</v>
      </c>
      <c r="C1113" s="98" t="s">
        <v>122</v>
      </c>
    </row>
    <row r="1114">
      <c r="A1114" s="99">
        <v>43117.0</v>
      </c>
      <c r="B1114" s="98" t="s">
        <v>122</v>
      </c>
      <c r="C1114" s="98" t="s">
        <v>122</v>
      </c>
    </row>
    <row r="1115">
      <c r="A1115" s="99">
        <v>43118.0</v>
      </c>
      <c r="B1115" s="98" t="s">
        <v>122</v>
      </c>
      <c r="C1115" s="98" t="s">
        <v>122</v>
      </c>
    </row>
    <row r="1116">
      <c r="A1116" s="99">
        <v>43119.0</v>
      </c>
      <c r="B1116" s="98" t="s">
        <v>122</v>
      </c>
      <c r="C1116" s="98" t="s">
        <v>122</v>
      </c>
    </row>
    <row r="1117">
      <c r="A1117" s="99">
        <v>43120.0</v>
      </c>
      <c r="B1117" s="98" t="s">
        <v>122</v>
      </c>
      <c r="C1117" s="98" t="s">
        <v>122</v>
      </c>
    </row>
    <row r="1118">
      <c r="A1118" s="99">
        <v>43121.0</v>
      </c>
      <c r="B1118" s="98" t="s">
        <v>122</v>
      </c>
      <c r="C1118" s="98" t="s">
        <v>122</v>
      </c>
    </row>
    <row r="1119">
      <c r="A1119" s="99">
        <v>43122.0</v>
      </c>
      <c r="B1119" s="98" t="s">
        <v>122</v>
      </c>
      <c r="C1119" s="98" t="s">
        <v>122</v>
      </c>
    </row>
    <row r="1120">
      <c r="A1120" s="99">
        <v>43123.0</v>
      </c>
      <c r="B1120" s="98" t="s">
        <v>122</v>
      </c>
      <c r="C1120" s="98" t="s">
        <v>122</v>
      </c>
    </row>
    <row r="1121">
      <c r="A1121" s="99">
        <v>43124.0</v>
      </c>
      <c r="B1121" s="98" t="s">
        <v>122</v>
      </c>
      <c r="C1121" s="98" t="s">
        <v>122</v>
      </c>
    </row>
    <row r="1122">
      <c r="A1122" s="99">
        <v>43125.0</v>
      </c>
      <c r="B1122" s="98" t="s">
        <v>122</v>
      </c>
      <c r="C1122" s="98" t="s">
        <v>122</v>
      </c>
    </row>
    <row r="1123">
      <c r="A1123" s="99">
        <v>43126.0</v>
      </c>
      <c r="B1123" s="98" t="s">
        <v>122</v>
      </c>
      <c r="C1123" s="98" t="s">
        <v>123</v>
      </c>
    </row>
    <row r="1124">
      <c r="A1124" s="99">
        <v>43127.0</v>
      </c>
      <c r="B1124" s="98" t="s">
        <v>122</v>
      </c>
      <c r="C1124" s="98" t="s">
        <v>122</v>
      </c>
    </row>
    <row r="1125">
      <c r="A1125" s="99">
        <v>43128.0</v>
      </c>
      <c r="B1125" s="98" t="s">
        <v>122</v>
      </c>
      <c r="C1125" s="98" t="s">
        <v>122</v>
      </c>
    </row>
    <row r="1126">
      <c r="A1126" s="99">
        <v>43129.0</v>
      </c>
      <c r="B1126" s="98" t="s">
        <v>122</v>
      </c>
      <c r="C1126" s="98" t="s">
        <v>122</v>
      </c>
    </row>
    <row r="1127">
      <c r="A1127" s="99">
        <v>43130.0</v>
      </c>
      <c r="B1127" s="98" t="s">
        <v>122</v>
      </c>
      <c r="C1127" s="98" t="s">
        <v>122</v>
      </c>
    </row>
    <row r="1128">
      <c r="A1128" s="99">
        <v>43131.0</v>
      </c>
      <c r="B1128" s="98" t="s">
        <v>123</v>
      </c>
      <c r="C1128" s="98" t="s">
        <v>122</v>
      </c>
    </row>
    <row r="1129">
      <c r="A1129" s="99">
        <v>43102.0</v>
      </c>
      <c r="B1129" s="98" t="s">
        <v>123</v>
      </c>
      <c r="C1129" s="98" t="s">
        <v>122</v>
      </c>
    </row>
    <row r="1130">
      <c r="A1130" s="99">
        <v>43133.0</v>
      </c>
      <c r="B1130" s="98" t="s">
        <v>123</v>
      </c>
      <c r="C1130" s="98" t="s">
        <v>122</v>
      </c>
    </row>
    <row r="1131">
      <c r="A1131" s="99">
        <v>43161.0</v>
      </c>
      <c r="B1131" s="98" t="s">
        <v>123</v>
      </c>
      <c r="C1131" s="98" t="s">
        <v>122</v>
      </c>
    </row>
    <row r="1132">
      <c r="A1132" s="99">
        <v>43192.0</v>
      </c>
      <c r="B1132" s="98" t="s">
        <v>123</v>
      </c>
      <c r="C1132" s="98" t="s">
        <v>122</v>
      </c>
    </row>
    <row r="1133">
      <c r="A1133" s="99">
        <v>43222.0</v>
      </c>
      <c r="B1133" s="98" t="s">
        <v>123</v>
      </c>
      <c r="C1133" s="98" t="s">
        <v>122</v>
      </c>
    </row>
    <row r="1134">
      <c r="A1134" s="99">
        <v>43253.0</v>
      </c>
      <c r="B1134" s="98" t="s">
        <v>123</v>
      </c>
      <c r="C1134" s="98" t="s">
        <v>122</v>
      </c>
    </row>
    <row r="1135">
      <c r="A1135" s="99">
        <v>43283.0</v>
      </c>
      <c r="B1135" s="98" t="s">
        <v>123</v>
      </c>
      <c r="C1135" s="98" t="s">
        <v>122</v>
      </c>
    </row>
    <row r="1136">
      <c r="A1136" s="99">
        <v>43314.0</v>
      </c>
      <c r="B1136" s="98" t="s">
        <v>123</v>
      </c>
      <c r="C1136" s="98" t="s">
        <v>122</v>
      </c>
    </row>
    <row r="1137">
      <c r="A1137" s="99">
        <v>43345.0</v>
      </c>
      <c r="B1137" s="98" t="s">
        <v>123</v>
      </c>
      <c r="C1137" s="98" t="s">
        <v>122</v>
      </c>
    </row>
    <row r="1138">
      <c r="A1138" s="99">
        <v>43375.0</v>
      </c>
      <c r="B1138" s="98" t="s">
        <v>123</v>
      </c>
      <c r="C1138" s="98" t="s">
        <v>122</v>
      </c>
    </row>
    <row r="1139">
      <c r="A1139" s="99">
        <v>43406.0</v>
      </c>
      <c r="B1139" s="98" t="s">
        <v>123</v>
      </c>
      <c r="C1139" s="98" t="s">
        <v>122</v>
      </c>
    </row>
    <row r="1140">
      <c r="A1140" s="99">
        <v>43436.0</v>
      </c>
      <c r="B1140" s="98" t="s">
        <v>123</v>
      </c>
      <c r="C1140" s="98" t="s">
        <v>122</v>
      </c>
    </row>
    <row r="1141">
      <c r="A1141" s="99">
        <v>43144.0</v>
      </c>
      <c r="B1141" s="98" t="s">
        <v>123</v>
      </c>
      <c r="C1141" s="98" t="s">
        <v>122</v>
      </c>
    </row>
    <row r="1142">
      <c r="A1142" s="99">
        <v>43145.0</v>
      </c>
      <c r="B1142" s="98" t="s">
        <v>123</v>
      </c>
      <c r="C1142" s="98" t="s">
        <v>122</v>
      </c>
    </row>
    <row r="1143">
      <c r="A1143" s="99">
        <v>43146.0</v>
      </c>
      <c r="B1143" s="98" t="s">
        <v>123</v>
      </c>
      <c r="C1143" s="98" t="s">
        <v>122</v>
      </c>
    </row>
    <row r="1144">
      <c r="A1144" s="99">
        <v>43147.0</v>
      </c>
      <c r="B1144" s="98" t="s">
        <v>123</v>
      </c>
      <c r="C1144" s="98" t="s">
        <v>122</v>
      </c>
    </row>
    <row r="1145">
      <c r="A1145" s="99">
        <v>43148.0</v>
      </c>
      <c r="B1145" s="98" t="s">
        <v>123</v>
      </c>
      <c r="C1145" s="98" t="s">
        <v>122</v>
      </c>
    </row>
    <row r="1146">
      <c r="A1146" s="99">
        <v>43149.0</v>
      </c>
      <c r="B1146" s="98" t="s">
        <v>123</v>
      </c>
      <c r="C1146" s="98" t="s">
        <v>122</v>
      </c>
    </row>
    <row r="1147">
      <c r="A1147" s="99">
        <v>43150.0</v>
      </c>
      <c r="B1147" s="98" t="s">
        <v>123</v>
      </c>
      <c r="C1147" s="98" t="s">
        <v>122</v>
      </c>
    </row>
    <row r="1148">
      <c r="A1148" s="99">
        <v>43151.0</v>
      </c>
      <c r="B1148" s="98" t="s">
        <v>123</v>
      </c>
      <c r="C1148" s="98" t="s">
        <v>122</v>
      </c>
    </row>
    <row r="1149">
      <c r="A1149" s="99">
        <v>43152.0</v>
      </c>
      <c r="B1149" s="98" t="s">
        <v>123</v>
      </c>
      <c r="C1149" s="98" t="s">
        <v>122</v>
      </c>
    </row>
    <row r="1150">
      <c r="A1150" s="99">
        <v>43153.0</v>
      </c>
      <c r="B1150" s="98" t="s">
        <v>123</v>
      </c>
      <c r="C1150" s="98" t="s">
        <v>122</v>
      </c>
    </row>
    <row r="1151">
      <c r="A1151" s="99">
        <v>43154.0</v>
      </c>
      <c r="B1151" s="98" t="s">
        <v>123</v>
      </c>
      <c r="C1151" s="98" t="s">
        <v>122</v>
      </c>
    </row>
    <row r="1152">
      <c r="A1152" s="99">
        <v>43155.0</v>
      </c>
      <c r="B1152" s="98" t="s">
        <v>123</v>
      </c>
      <c r="C1152" s="98" t="s">
        <v>122</v>
      </c>
    </row>
    <row r="1153">
      <c r="A1153" s="99">
        <v>43156.0</v>
      </c>
      <c r="B1153" s="98" t="s">
        <v>123</v>
      </c>
      <c r="C1153" s="98" t="s">
        <v>122</v>
      </c>
    </row>
    <row r="1154">
      <c r="A1154" s="99">
        <v>43157.0</v>
      </c>
      <c r="B1154" s="98" t="s">
        <v>123</v>
      </c>
      <c r="C1154" s="98" t="s">
        <v>122</v>
      </c>
    </row>
    <row r="1155">
      <c r="A1155" s="99">
        <v>43158.0</v>
      </c>
      <c r="B1155" s="98" t="s">
        <v>123</v>
      </c>
      <c r="C1155" s="98" t="s">
        <v>122</v>
      </c>
    </row>
    <row r="1156">
      <c r="A1156" s="99">
        <v>43159.0</v>
      </c>
      <c r="B1156" s="98" t="s">
        <v>123</v>
      </c>
      <c r="C1156" s="98" t="s">
        <v>122</v>
      </c>
    </row>
    <row r="1157">
      <c r="A1157" s="99">
        <v>43103.0</v>
      </c>
      <c r="B1157" s="98" t="s">
        <v>123</v>
      </c>
      <c r="C1157" s="98" t="s">
        <v>122</v>
      </c>
    </row>
    <row r="1158">
      <c r="A1158" s="99">
        <v>43134.0</v>
      </c>
      <c r="B1158" s="98" t="s">
        <v>123</v>
      </c>
      <c r="C1158" s="98" t="s">
        <v>122</v>
      </c>
    </row>
    <row r="1159">
      <c r="A1159" s="99">
        <v>43162.0</v>
      </c>
      <c r="B1159" s="98" t="s">
        <v>123</v>
      </c>
      <c r="C1159" s="98" t="s">
        <v>122</v>
      </c>
    </row>
    <row r="1160">
      <c r="A1160" s="99">
        <v>43193.0</v>
      </c>
      <c r="B1160" s="98" t="s">
        <v>123</v>
      </c>
      <c r="C1160" s="98" t="s">
        <v>122</v>
      </c>
    </row>
    <row r="1161">
      <c r="A1161" s="99">
        <v>43223.0</v>
      </c>
      <c r="B1161" s="98" t="s">
        <v>123</v>
      </c>
      <c r="C1161" s="98" t="s">
        <v>122</v>
      </c>
    </row>
    <row r="1162">
      <c r="A1162" s="99">
        <v>43254.0</v>
      </c>
      <c r="B1162" s="98" t="s">
        <v>123</v>
      </c>
      <c r="C1162" s="98" t="s">
        <v>122</v>
      </c>
    </row>
    <row r="1163">
      <c r="A1163" s="99">
        <v>43284.0</v>
      </c>
      <c r="B1163" s="98" t="s">
        <v>123</v>
      </c>
      <c r="C1163" s="98" t="s">
        <v>122</v>
      </c>
    </row>
    <row r="1164">
      <c r="A1164" s="99">
        <v>43315.0</v>
      </c>
      <c r="B1164" s="98" t="s">
        <v>123</v>
      </c>
      <c r="C1164" s="98" t="s">
        <v>122</v>
      </c>
    </row>
    <row r="1165">
      <c r="A1165" s="99">
        <v>43346.0</v>
      </c>
      <c r="B1165" s="98" t="s">
        <v>123</v>
      </c>
      <c r="C1165" s="98" t="s">
        <v>122</v>
      </c>
    </row>
    <row r="1166">
      <c r="A1166" s="99">
        <v>43376.0</v>
      </c>
      <c r="B1166" s="98" t="s">
        <v>123</v>
      </c>
      <c r="C1166" s="98" t="s">
        <v>122</v>
      </c>
    </row>
    <row r="1167">
      <c r="A1167" s="99">
        <v>43407.0</v>
      </c>
      <c r="B1167" s="98" t="s">
        <v>123</v>
      </c>
      <c r="C1167" s="98" t="s">
        <v>122</v>
      </c>
    </row>
    <row r="1168">
      <c r="A1168" s="99">
        <v>43437.0</v>
      </c>
      <c r="B1168" s="98" t="s">
        <v>123</v>
      </c>
      <c r="C1168" s="98" t="s">
        <v>123</v>
      </c>
    </row>
    <row r="1169">
      <c r="A1169" s="99">
        <v>43172.0</v>
      </c>
      <c r="B1169" s="98" t="s">
        <v>123</v>
      </c>
      <c r="C1169" s="98" t="s">
        <v>122</v>
      </c>
    </row>
    <row r="1170">
      <c r="A1170" s="99">
        <v>43173.0</v>
      </c>
      <c r="B1170" s="98" t="s">
        <v>123</v>
      </c>
      <c r="C1170" s="98" t="s">
        <v>122</v>
      </c>
    </row>
    <row r="1171">
      <c r="A1171" s="99">
        <v>43174.0</v>
      </c>
      <c r="B1171" s="98" t="s">
        <v>123</v>
      </c>
      <c r="C1171" s="98" t="s">
        <v>122</v>
      </c>
    </row>
    <row r="1172">
      <c r="A1172" s="99">
        <v>43175.0</v>
      </c>
      <c r="B1172" s="98" t="s">
        <v>123</v>
      </c>
      <c r="C1172" s="98" t="s">
        <v>122</v>
      </c>
    </row>
    <row r="1173">
      <c r="A1173" s="99">
        <v>43176.0</v>
      </c>
      <c r="B1173" s="98" t="s">
        <v>123</v>
      </c>
      <c r="C1173" s="98" t="s">
        <v>122</v>
      </c>
    </row>
    <row r="1174">
      <c r="A1174" s="99">
        <v>43177.0</v>
      </c>
      <c r="B1174" s="98" t="s">
        <v>123</v>
      </c>
      <c r="C1174" s="98" t="s">
        <v>122</v>
      </c>
    </row>
    <row r="1175">
      <c r="A1175" s="99">
        <v>43178.0</v>
      </c>
      <c r="B1175" s="98" t="s">
        <v>123</v>
      </c>
      <c r="C1175" s="98" t="s">
        <v>122</v>
      </c>
    </row>
    <row r="1176">
      <c r="A1176" s="99">
        <v>43179.0</v>
      </c>
      <c r="B1176" s="98" t="s">
        <v>123</v>
      </c>
      <c r="C1176" s="98" t="s">
        <v>122</v>
      </c>
    </row>
    <row r="1177">
      <c r="A1177" s="99">
        <v>43180.0</v>
      </c>
      <c r="B1177" s="98" t="s">
        <v>123</v>
      </c>
      <c r="C1177" s="98" t="s">
        <v>122</v>
      </c>
    </row>
    <row r="1178">
      <c r="A1178" s="99">
        <v>43181.0</v>
      </c>
      <c r="B1178" s="98" t="s">
        <v>123</v>
      </c>
      <c r="C1178" s="98" t="s">
        <v>122</v>
      </c>
    </row>
    <row r="1179">
      <c r="A1179" s="99">
        <v>43182.0</v>
      </c>
      <c r="B1179" s="98" t="s">
        <v>123</v>
      </c>
      <c r="C1179" s="98" t="s">
        <v>122</v>
      </c>
    </row>
    <row r="1180">
      <c r="A1180" s="99">
        <v>43183.0</v>
      </c>
      <c r="B1180" s="98" t="s">
        <v>123</v>
      </c>
      <c r="C1180" s="98" t="s">
        <v>122</v>
      </c>
    </row>
    <row r="1181">
      <c r="A1181" s="99">
        <v>43184.0</v>
      </c>
      <c r="B1181" s="98" t="s">
        <v>123</v>
      </c>
      <c r="C1181" s="98" t="s">
        <v>122</v>
      </c>
    </row>
    <row r="1182">
      <c r="A1182" s="99">
        <v>43185.0</v>
      </c>
      <c r="B1182" s="98" t="s">
        <v>123</v>
      </c>
      <c r="C1182" s="98" t="s">
        <v>122</v>
      </c>
    </row>
    <row r="1183">
      <c r="A1183" s="99">
        <v>43186.0</v>
      </c>
      <c r="B1183" s="98" t="s">
        <v>123</v>
      </c>
      <c r="C1183" s="98" t="s">
        <v>122</v>
      </c>
    </row>
    <row r="1184">
      <c r="A1184" s="99">
        <v>43187.0</v>
      </c>
      <c r="B1184" s="98" t="s">
        <v>123</v>
      </c>
      <c r="C1184" s="98" t="s">
        <v>122</v>
      </c>
    </row>
    <row r="1185">
      <c r="A1185" s="99">
        <v>43188.0</v>
      </c>
      <c r="B1185" s="98" t="s">
        <v>122</v>
      </c>
      <c r="C1185" s="98" t="s">
        <v>122</v>
      </c>
    </row>
    <row r="1186">
      <c r="A1186" s="99">
        <v>43189.0</v>
      </c>
      <c r="B1186" s="98" t="s">
        <v>122</v>
      </c>
      <c r="C1186" s="98" t="s">
        <v>123</v>
      </c>
    </row>
    <row r="1187">
      <c r="A1187" s="99">
        <v>43190.0</v>
      </c>
      <c r="B1187" s="98" t="s">
        <v>122</v>
      </c>
      <c r="C1187" s="98" t="s">
        <v>123</v>
      </c>
    </row>
    <row r="1188">
      <c r="A1188" s="99">
        <v>43104.0</v>
      </c>
      <c r="B1188" s="98" t="s">
        <v>122</v>
      </c>
      <c r="C1188" s="98" t="s">
        <v>123</v>
      </c>
    </row>
    <row r="1189">
      <c r="A1189" s="99">
        <v>43135.0</v>
      </c>
      <c r="B1189" s="98" t="s">
        <v>122</v>
      </c>
      <c r="C1189" s="98" t="s">
        <v>123</v>
      </c>
    </row>
    <row r="1190">
      <c r="A1190" s="99">
        <v>43163.0</v>
      </c>
      <c r="B1190" s="98" t="s">
        <v>122</v>
      </c>
      <c r="C1190" s="98" t="s">
        <v>122</v>
      </c>
    </row>
    <row r="1191">
      <c r="A1191" s="99">
        <v>43194.0</v>
      </c>
      <c r="B1191" s="98" t="s">
        <v>122</v>
      </c>
      <c r="C1191" s="98" t="s">
        <v>122</v>
      </c>
    </row>
    <row r="1192">
      <c r="A1192" s="99">
        <v>43224.0</v>
      </c>
      <c r="B1192" s="98" t="s">
        <v>122</v>
      </c>
      <c r="C1192" s="98" t="s">
        <v>122</v>
      </c>
    </row>
    <row r="1193">
      <c r="A1193" s="99">
        <v>43255.0</v>
      </c>
      <c r="B1193" s="98" t="s">
        <v>122</v>
      </c>
      <c r="C1193" s="98" t="s">
        <v>122</v>
      </c>
    </row>
    <row r="1194">
      <c r="A1194" s="99">
        <v>43285.0</v>
      </c>
      <c r="B1194" s="98" t="s">
        <v>122</v>
      </c>
      <c r="C1194" s="98" t="s">
        <v>122</v>
      </c>
    </row>
    <row r="1195">
      <c r="A1195" s="99">
        <v>43316.0</v>
      </c>
      <c r="B1195" s="98" t="s">
        <v>122</v>
      </c>
      <c r="C1195" s="98" t="s">
        <v>122</v>
      </c>
    </row>
    <row r="1196">
      <c r="A1196" s="99">
        <v>43347.0</v>
      </c>
      <c r="B1196" s="98" t="s">
        <v>122</v>
      </c>
      <c r="C1196" s="98" t="s">
        <v>122</v>
      </c>
    </row>
    <row r="1197">
      <c r="A1197" s="99">
        <v>43377.0</v>
      </c>
      <c r="B1197" s="98" t="s">
        <v>122</v>
      </c>
      <c r="C1197" s="98" t="s">
        <v>122</v>
      </c>
    </row>
    <row r="1198">
      <c r="A1198" s="99">
        <v>43408.0</v>
      </c>
      <c r="B1198" s="98" t="s">
        <v>122</v>
      </c>
      <c r="C1198" s="98" t="s">
        <v>122</v>
      </c>
    </row>
    <row r="1199">
      <c r="A1199" s="99">
        <v>43438.0</v>
      </c>
      <c r="B1199" s="98" t="s">
        <v>122</v>
      </c>
      <c r="C1199" s="98" t="s">
        <v>122</v>
      </c>
    </row>
    <row r="1200">
      <c r="A1200" s="99">
        <v>43203.0</v>
      </c>
      <c r="B1200" s="98" t="s">
        <v>122</v>
      </c>
      <c r="C1200" s="98" t="s">
        <v>122</v>
      </c>
    </row>
    <row r="1201">
      <c r="A1201" s="99">
        <v>43204.0</v>
      </c>
      <c r="B1201" s="98" t="s">
        <v>122</v>
      </c>
      <c r="C1201" s="98" t="s">
        <v>122</v>
      </c>
    </row>
    <row r="1202">
      <c r="A1202" s="99">
        <v>43205.0</v>
      </c>
      <c r="B1202" s="98" t="s">
        <v>122</v>
      </c>
      <c r="C1202" s="98" t="s">
        <v>122</v>
      </c>
    </row>
    <row r="1203">
      <c r="A1203" s="99">
        <v>43206.0</v>
      </c>
      <c r="B1203" s="98" t="s">
        <v>122</v>
      </c>
      <c r="C1203" s="98" t="s">
        <v>122</v>
      </c>
    </row>
    <row r="1204">
      <c r="A1204" s="99">
        <v>43207.0</v>
      </c>
      <c r="B1204" s="98" t="s">
        <v>123</v>
      </c>
      <c r="C1204" s="98" t="s">
        <v>122</v>
      </c>
    </row>
    <row r="1205">
      <c r="A1205" s="99">
        <v>43208.0</v>
      </c>
      <c r="B1205" s="98" t="s">
        <v>123</v>
      </c>
      <c r="C1205" s="98" t="s">
        <v>122</v>
      </c>
    </row>
    <row r="1206">
      <c r="A1206" s="99">
        <v>43209.0</v>
      </c>
      <c r="B1206" s="98" t="s">
        <v>123</v>
      </c>
      <c r="C1206" s="98" t="s">
        <v>122</v>
      </c>
    </row>
    <row r="1207">
      <c r="A1207" s="99">
        <v>43210.0</v>
      </c>
      <c r="B1207" s="98" t="s">
        <v>123</v>
      </c>
      <c r="C1207" s="98" t="s">
        <v>122</v>
      </c>
    </row>
    <row r="1208">
      <c r="A1208" s="99">
        <v>43211.0</v>
      </c>
      <c r="B1208" s="98" t="s">
        <v>123</v>
      </c>
      <c r="C1208" s="98" t="s">
        <v>122</v>
      </c>
    </row>
    <row r="1209">
      <c r="A1209" s="99">
        <v>43212.0</v>
      </c>
      <c r="B1209" s="98" t="s">
        <v>123</v>
      </c>
      <c r="C1209" s="98" t="s">
        <v>122</v>
      </c>
    </row>
    <row r="1210">
      <c r="A1210" s="99">
        <v>43213.0</v>
      </c>
      <c r="B1210" s="98" t="s">
        <v>123</v>
      </c>
      <c r="C1210" s="98" t="s">
        <v>122</v>
      </c>
    </row>
    <row r="1211">
      <c r="A1211" s="99">
        <v>43214.0</v>
      </c>
      <c r="B1211" s="98" t="s">
        <v>123</v>
      </c>
      <c r="C1211" s="98" t="s">
        <v>122</v>
      </c>
    </row>
    <row r="1212">
      <c r="A1212" s="99">
        <v>43215.0</v>
      </c>
      <c r="B1212" s="98" t="s">
        <v>123</v>
      </c>
      <c r="C1212" s="98" t="s">
        <v>123</v>
      </c>
    </row>
    <row r="1213">
      <c r="A1213" s="99">
        <v>43216.0</v>
      </c>
      <c r="B1213" s="98" t="s">
        <v>123</v>
      </c>
      <c r="C1213" s="98" t="s">
        <v>122</v>
      </c>
    </row>
    <row r="1214">
      <c r="A1214" s="99">
        <v>43217.0</v>
      </c>
      <c r="B1214" s="98" t="s">
        <v>123</v>
      </c>
      <c r="C1214" s="98" t="s">
        <v>122</v>
      </c>
    </row>
    <row r="1215">
      <c r="A1215" s="99">
        <v>43218.0</v>
      </c>
      <c r="B1215" s="98" t="s">
        <v>123</v>
      </c>
      <c r="C1215" s="98" t="s">
        <v>122</v>
      </c>
    </row>
    <row r="1216">
      <c r="A1216" s="99">
        <v>43219.0</v>
      </c>
      <c r="B1216" s="98" t="s">
        <v>123</v>
      </c>
      <c r="C1216" s="98" t="s">
        <v>122</v>
      </c>
    </row>
    <row r="1217">
      <c r="A1217" s="99">
        <v>43220.0</v>
      </c>
      <c r="B1217" s="98" t="s">
        <v>123</v>
      </c>
      <c r="C1217" s="98" t="s">
        <v>122</v>
      </c>
    </row>
    <row r="1218">
      <c r="A1218" s="99">
        <v>43105.0</v>
      </c>
      <c r="B1218" s="98" t="s">
        <v>123</v>
      </c>
      <c r="C1218" s="98" t="s">
        <v>122</v>
      </c>
    </row>
    <row r="1219">
      <c r="A1219" s="99">
        <v>43136.0</v>
      </c>
      <c r="B1219" s="98" t="s">
        <v>123</v>
      </c>
      <c r="C1219" s="98" t="s">
        <v>122</v>
      </c>
    </row>
    <row r="1220">
      <c r="A1220" s="99">
        <v>43164.0</v>
      </c>
      <c r="B1220" s="98" t="s">
        <v>123</v>
      </c>
      <c r="C1220" s="98" t="s">
        <v>122</v>
      </c>
    </row>
    <row r="1221">
      <c r="A1221" s="99">
        <v>43195.0</v>
      </c>
      <c r="B1221" s="98" t="s">
        <v>123</v>
      </c>
      <c r="C1221" s="98" t="s">
        <v>122</v>
      </c>
    </row>
    <row r="1222">
      <c r="A1222" s="99">
        <v>43225.0</v>
      </c>
      <c r="B1222" s="98" t="s">
        <v>123</v>
      </c>
      <c r="C1222" s="98" t="s">
        <v>122</v>
      </c>
    </row>
    <row r="1223">
      <c r="A1223" s="99">
        <v>43256.0</v>
      </c>
      <c r="B1223" s="98" t="s">
        <v>123</v>
      </c>
      <c r="C1223" s="98" t="s">
        <v>122</v>
      </c>
    </row>
    <row r="1224">
      <c r="A1224" s="99">
        <v>43286.0</v>
      </c>
      <c r="B1224" s="98" t="s">
        <v>123</v>
      </c>
      <c r="C1224" s="98" t="s">
        <v>122</v>
      </c>
    </row>
    <row r="1225">
      <c r="A1225" s="99">
        <v>43317.0</v>
      </c>
      <c r="B1225" s="98" t="s">
        <v>123</v>
      </c>
      <c r="C1225" s="98" t="s">
        <v>122</v>
      </c>
    </row>
    <row r="1226">
      <c r="A1226" s="99">
        <v>43348.0</v>
      </c>
      <c r="B1226" s="98" t="s">
        <v>123</v>
      </c>
      <c r="C1226" s="98" t="s">
        <v>122</v>
      </c>
    </row>
    <row r="1227">
      <c r="A1227" s="99">
        <v>43378.0</v>
      </c>
      <c r="B1227" s="98" t="s">
        <v>123</v>
      </c>
      <c r="C1227" s="98" t="s">
        <v>122</v>
      </c>
    </row>
    <row r="1228">
      <c r="A1228" s="99">
        <v>43409.0</v>
      </c>
      <c r="B1228" s="98" t="s">
        <v>123</v>
      </c>
      <c r="C1228" s="98" t="s">
        <v>122</v>
      </c>
    </row>
    <row r="1229">
      <c r="A1229" s="99">
        <v>43439.0</v>
      </c>
      <c r="B1229" s="98" t="s">
        <v>123</v>
      </c>
      <c r="C1229" s="98" t="s">
        <v>122</v>
      </c>
    </row>
    <row r="1230">
      <c r="A1230" s="99">
        <v>43233.0</v>
      </c>
      <c r="B1230" s="98" t="s">
        <v>123</v>
      </c>
      <c r="C1230" s="98" t="s">
        <v>122</v>
      </c>
    </row>
    <row r="1231">
      <c r="A1231" s="99">
        <v>43234.0</v>
      </c>
      <c r="B1231" s="98" t="s">
        <v>123</v>
      </c>
      <c r="C1231" s="98" t="s">
        <v>122</v>
      </c>
    </row>
    <row r="1232">
      <c r="A1232" s="99">
        <v>43235.0</v>
      </c>
      <c r="B1232" s="98" t="s">
        <v>123</v>
      </c>
      <c r="C1232" s="98" t="s">
        <v>122</v>
      </c>
    </row>
    <row r="1233">
      <c r="A1233" s="99">
        <v>43236.0</v>
      </c>
      <c r="B1233" s="98" t="s">
        <v>123</v>
      </c>
      <c r="C1233" s="98" t="s">
        <v>122</v>
      </c>
    </row>
    <row r="1234">
      <c r="A1234" s="99">
        <v>43237.0</v>
      </c>
      <c r="B1234" s="98" t="s">
        <v>123</v>
      </c>
      <c r="C1234" s="98" t="s">
        <v>122</v>
      </c>
    </row>
    <row r="1235">
      <c r="A1235" s="99">
        <v>43238.0</v>
      </c>
      <c r="B1235" s="98" t="s">
        <v>123</v>
      </c>
      <c r="C1235" s="98" t="s">
        <v>122</v>
      </c>
    </row>
    <row r="1236">
      <c r="A1236" s="99">
        <v>43239.0</v>
      </c>
      <c r="B1236" s="98" t="s">
        <v>123</v>
      </c>
      <c r="C1236" s="98" t="s">
        <v>122</v>
      </c>
    </row>
    <row r="1237">
      <c r="A1237" s="99">
        <v>43240.0</v>
      </c>
      <c r="B1237" s="98" t="s">
        <v>123</v>
      </c>
      <c r="C1237" s="98" t="s">
        <v>122</v>
      </c>
    </row>
    <row r="1238">
      <c r="A1238" s="99">
        <v>43241.0</v>
      </c>
      <c r="B1238" s="98" t="s">
        <v>123</v>
      </c>
      <c r="C1238" s="98" t="s">
        <v>122</v>
      </c>
    </row>
    <row r="1239">
      <c r="A1239" s="99">
        <v>43242.0</v>
      </c>
      <c r="B1239" s="98" t="s">
        <v>123</v>
      </c>
      <c r="C1239" s="98" t="s">
        <v>122</v>
      </c>
    </row>
    <row r="1240">
      <c r="A1240" s="99">
        <v>43243.0</v>
      </c>
      <c r="B1240" s="98" t="s">
        <v>123</v>
      </c>
      <c r="C1240" s="98" t="s">
        <v>122</v>
      </c>
    </row>
    <row r="1241">
      <c r="A1241" s="99">
        <v>43244.0</v>
      </c>
      <c r="B1241" s="98" t="s">
        <v>123</v>
      </c>
      <c r="C1241" s="98" t="s">
        <v>122</v>
      </c>
    </row>
    <row r="1242">
      <c r="A1242" s="99">
        <v>43245.0</v>
      </c>
      <c r="B1242" s="98" t="s">
        <v>123</v>
      </c>
      <c r="C1242" s="98" t="s">
        <v>122</v>
      </c>
    </row>
    <row r="1243">
      <c r="A1243" s="99">
        <v>43246.0</v>
      </c>
      <c r="B1243" s="98" t="s">
        <v>123</v>
      </c>
      <c r="C1243" s="98" t="s">
        <v>122</v>
      </c>
    </row>
    <row r="1244">
      <c r="A1244" s="99">
        <v>43247.0</v>
      </c>
      <c r="B1244" s="98" t="s">
        <v>123</v>
      </c>
      <c r="C1244" s="98" t="s">
        <v>122</v>
      </c>
    </row>
    <row r="1245">
      <c r="A1245" s="99">
        <v>43248.0</v>
      </c>
      <c r="B1245" s="98" t="s">
        <v>123</v>
      </c>
      <c r="C1245" s="98" t="s">
        <v>122</v>
      </c>
    </row>
    <row r="1246">
      <c r="A1246" s="99">
        <v>43249.0</v>
      </c>
      <c r="B1246" s="98" t="s">
        <v>123</v>
      </c>
      <c r="C1246" s="98" t="s">
        <v>122</v>
      </c>
    </row>
    <row r="1247">
      <c r="A1247" s="99">
        <v>43250.0</v>
      </c>
      <c r="B1247" s="98" t="s">
        <v>123</v>
      </c>
      <c r="C1247" s="98" t="s">
        <v>122</v>
      </c>
    </row>
    <row r="1248">
      <c r="A1248" s="99">
        <v>43251.0</v>
      </c>
      <c r="B1248" s="98" t="s">
        <v>123</v>
      </c>
      <c r="C1248" s="98" t="s">
        <v>122</v>
      </c>
    </row>
    <row r="1249">
      <c r="A1249" s="99">
        <v>43106.0</v>
      </c>
      <c r="B1249" s="98" t="s">
        <v>123</v>
      </c>
      <c r="C1249" s="98" t="s">
        <v>122</v>
      </c>
    </row>
    <row r="1250">
      <c r="A1250" s="99">
        <v>43137.0</v>
      </c>
      <c r="B1250" s="98" t="s">
        <v>123</v>
      </c>
      <c r="C1250" s="98" t="s">
        <v>122</v>
      </c>
    </row>
    <row r="1251">
      <c r="A1251" s="99">
        <v>43165.0</v>
      </c>
      <c r="B1251" s="98" t="s">
        <v>123</v>
      </c>
      <c r="C1251" s="98" t="s">
        <v>122</v>
      </c>
    </row>
    <row r="1252">
      <c r="A1252" s="99">
        <v>43196.0</v>
      </c>
      <c r="B1252" s="98" t="s">
        <v>123</v>
      </c>
      <c r="C1252" s="98" t="s">
        <v>122</v>
      </c>
    </row>
    <row r="1253">
      <c r="A1253" s="99">
        <v>43226.0</v>
      </c>
      <c r="B1253" s="98" t="s">
        <v>123</v>
      </c>
      <c r="C1253" s="98" t="s">
        <v>122</v>
      </c>
    </row>
    <row r="1254">
      <c r="A1254" s="99">
        <v>43257.0</v>
      </c>
      <c r="B1254" s="98" t="s">
        <v>123</v>
      </c>
      <c r="C1254" s="98" t="s">
        <v>122</v>
      </c>
    </row>
    <row r="1255">
      <c r="A1255" s="99">
        <v>43287.0</v>
      </c>
      <c r="B1255" s="98" t="s">
        <v>123</v>
      </c>
      <c r="C1255" s="98" t="s">
        <v>122</v>
      </c>
    </row>
    <row r="1256">
      <c r="A1256" s="99">
        <v>43318.0</v>
      </c>
      <c r="B1256" s="98" t="s">
        <v>123</v>
      </c>
      <c r="C1256" s="98" t="s">
        <v>122</v>
      </c>
    </row>
    <row r="1257">
      <c r="A1257" s="99">
        <v>43349.0</v>
      </c>
      <c r="B1257" s="98" t="s">
        <v>123</v>
      </c>
      <c r="C1257" s="98" t="s">
        <v>122</v>
      </c>
    </row>
    <row r="1258">
      <c r="A1258" s="99">
        <v>43379.0</v>
      </c>
      <c r="B1258" s="98" t="s">
        <v>123</v>
      </c>
      <c r="C1258" s="98" t="s">
        <v>122</v>
      </c>
    </row>
    <row r="1259">
      <c r="A1259" s="99">
        <v>43410.0</v>
      </c>
      <c r="B1259" s="98" t="s">
        <v>123</v>
      </c>
      <c r="C1259" s="98" t="s">
        <v>123</v>
      </c>
    </row>
    <row r="1260">
      <c r="A1260" s="99">
        <v>43440.0</v>
      </c>
      <c r="B1260" s="98" t="s">
        <v>123</v>
      </c>
      <c r="C1260" s="98" t="s">
        <v>122</v>
      </c>
    </row>
    <row r="1261">
      <c r="A1261" s="99">
        <v>43264.0</v>
      </c>
      <c r="B1261" s="98" t="s">
        <v>123</v>
      </c>
      <c r="C1261" s="98" t="s">
        <v>122</v>
      </c>
    </row>
    <row r="1262">
      <c r="A1262" s="99">
        <v>43265.0</v>
      </c>
      <c r="B1262" s="98" t="s">
        <v>123</v>
      </c>
      <c r="C1262" s="98" t="s">
        <v>122</v>
      </c>
    </row>
    <row r="1263">
      <c r="A1263" s="99">
        <v>43266.0</v>
      </c>
      <c r="B1263" s="98" t="s">
        <v>123</v>
      </c>
      <c r="C1263" s="98" t="s">
        <v>122</v>
      </c>
    </row>
    <row r="1264">
      <c r="A1264" s="99">
        <v>43267.0</v>
      </c>
      <c r="B1264" s="98" t="s">
        <v>123</v>
      </c>
      <c r="C1264" s="98" t="s">
        <v>122</v>
      </c>
    </row>
    <row r="1265">
      <c r="A1265" s="99">
        <v>43268.0</v>
      </c>
      <c r="B1265" s="98" t="s">
        <v>123</v>
      </c>
      <c r="C1265" s="98" t="s">
        <v>122</v>
      </c>
    </row>
    <row r="1266">
      <c r="A1266" s="99">
        <v>43269.0</v>
      </c>
      <c r="B1266" s="98" t="s">
        <v>123</v>
      </c>
      <c r="C1266" s="98" t="s">
        <v>122</v>
      </c>
    </row>
    <row r="1267">
      <c r="A1267" s="99">
        <v>43270.0</v>
      </c>
      <c r="B1267" s="98" t="s">
        <v>123</v>
      </c>
      <c r="C1267" s="98" t="s">
        <v>122</v>
      </c>
    </row>
    <row r="1268">
      <c r="A1268" s="99">
        <v>43271.0</v>
      </c>
      <c r="B1268" s="98" t="s">
        <v>123</v>
      </c>
      <c r="C1268" s="98" t="s">
        <v>122</v>
      </c>
    </row>
    <row r="1269">
      <c r="A1269" s="99">
        <v>43272.0</v>
      </c>
      <c r="B1269" s="98" t="s">
        <v>123</v>
      </c>
      <c r="C1269" s="98" t="s">
        <v>122</v>
      </c>
    </row>
    <row r="1270">
      <c r="A1270" s="99">
        <v>43273.0</v>
      </c>
      <c r="B1270" s="98" t="s">
        <v>123</v>
      </c>
      <c r="C1270" s="98" t="s">
        <v>122</v>
      </c>
    </row>
    <row r="1271">
      <c r="A1271" s="99">
        <v>43274.0</v>
      </c>
      <c r="B1271" s="98" t="s">
        <v>123</v>
      </c>
      <c r="C1271" s="98" t="s">
        <v>122</v>
      </c>
    </row>
    <row r="1272">
      <c r="A1272" s="99">
        <v>43275.0</v>
      </c>
      <c r="B1272" s="98" t="s">
        <v>123</v>
      </c>
      <c r="C1272" s="98" t="s">
        <v>122</v>
      </c>
    </row>
    <row r="1273">
      <c r="A1273" s="99">
        <v>43276.0</v>
      </c>
      <c r="B1273" s="98" t="s">
        <v>123</v>
      </c>
      <c r="C1273" s="98" t="s">
        <v>122</v>
      </c>
    </row>
    <row r="1274">
      <c r="A1274" s="99">
        <v>43277.0</v>
      </c>
      <c r="B1274" s="98" t="s">
        <v>123</v>
      </c>
      <c r="C1274" s="98" t="s">
        <v>122</v>
      </c>
    </row>
    <row r="1275">
      <c r="A1275" s="99">
        <v>43278.0</v>
      </c>
      <c r="B1275" s="98" t="s">
        <v>123</v>
      </c>
      <c r="C1275" s="98" t="s">
        <v>122</v>
      </c>
    </row>
    <row r="1276">
      <c r="A1276" s="99">
        <v>43279.0</v>
      </c>
      <c r="B1276" s="98" t="s">
        <v>123</v>
      </c>
      <c r="C1276" s="98" t="s">
        <v>122</v>
      </c>
    </row>
    <row r="1277">
      <c r="A1277" s="99">
        <v>43280.0</v>
      </c>
      <c r="B1277" s="98" t="s">
        <v>122</v>
      </c>
      <c r="C1277" s="98" t="s">
        <v>122</v>
      </c>
    </row>
    <row r="1278">
      <c r="A1278" s="99">
        <v>43281.0</v>
      </c>
      <c r="B1278" s="98" t="s">
        <v>122</v>
      </c>
      <c r="C1278" s="98" t="s">
        <v>122</v>
      </c>
    </row>
    <row r="1279">
      <c r="A1279" s="99">
        <v>43107.0</v>
      </c>
      <c r="B1279" s="98" t="s">
        <v>122</v>
      </c>
      <c r="C1279" s="98" t="s">
        <v>122</v>
      </c>
    </row>
    <row r="1280">
      <c r="A1280" s="99">
        <v>43138.0</v>
      </c>
      <c r="B1280" s="98" t="s">
        <v>122</v>
      </c>
      <c r="C1280" s="98" t="s">
        <v>122</v>
      </c>
    </row>
    <row r="1281">
      <c r="A1281" s="99">
        <v>43166.0</v>
      </c>
      <c r="B1281" s="98" t="s">
        <v>122</v>
      </c>
      <c r="C1281" s="98" t="s">
        <v>122</v>
      </c>
    </row>
    <row r="1282">
      <c r="A1282" s="99">
        <v>43197.0</v>
      </c>
      <c r="B1282" s="98" t="s">
        <v>122</v>
      </c>
      <c r="C1282" s="98" t="s">
        <v>122</v>
      </c>
    </row>
    <row r="1283">
      <c r="A1283" s="99">
        <v>43227.0</v>
      </c>
      <c r="B1283" s="98" t="s">
        <v>122</v>
      </c>
      <c r="C1283" s="98" t="s">
        <v>122</v>
      </c>
    </row>
    <row r="1284">
      <c r="A1284" s="99">
        <v>43258.0</v>
      </c>
      <c r="B1284" s="98" t="s">
        <v>122</v>
      </c>
      <c r="C1284" s="98" t="s">
        <v>122</v>
      </c>
    </row>
    <row r="1285">
      <c r="A1285" s="99">
        <v>43288.0</v>
      </c>
      <c r="B1285" s="98" t="s">
        <v>122</v>
      </c>
      <c r="C1285" s="98" t="s">
        <v>122</v>
      </c>
    </row>
    <row r="1286">
      <c r="A1286" s="99">
        <v>43319.0</v>
      </c>
      <c r="B1286" s="98" t="s">
        <v>122</v>
      </c>
      <c r="C1286" s="98" t="s">
        <v>122</v>
      </c>
    </row>
    <row r="1287">
      <c r="A1287" s="99">
        <v>43350.0</v>
      </c>
      <c r="B1287" s="98" t="s">
        <v>122</v>
      </c>
      <c r="C1287" s="98" t="s">
        <v>122</v>
      </c>
    </row>
    <row r="1288">
      <c r="A1288" s="99">
        <v>43380.0</v>
      </c>
      <c r="B1288" s="98" t="s">
        <v>122</v>
      </c>
      <c r="C1288" s="98" t="s">
        <v>122</v>
      </c>
    </row>
    <row r="1289">
      <c r="A1289" s="99">
        <v>43411.0</v>
      </c>
      <c r="B1289" s="98" t="s">
        <v>122</v>
      </c>
      <c r="C1289" s="98" t="s">
        <v>122</v>
      </c>
    </row>
    <row r="1290">
      <c r="A1290" s="99">
        <v>43441.0</v>
      </c>
      <c r="B1290" s="98" t="s">
        <v>122</v>
      </c>
      <c r="C1290" s="98" t="s">
        <v>122</v>
      </c>
    </row>
    <row r="1291">
      <c r="A1291" s="99">
        <v>43294.0</v>
      </c>
      <c r="B1291" s="98" t="s">
        <v>122</v>
      </c>
      <c r="C1291" s="98" t="s">
        <v>122</v>
      </c>
    </row>
    <row r="1292">
      <c r="A1292" s="99">
        <v>43295.0</v>
      </c>
      <c r="B1292" s="98" t="s">
        <v>122</v>
      </c>
      <c r="C1292" s="98" t="s">
        <v>122</v>
      </c>
    </row>
    <row r="1293">
      <c r="A1293" s="99">
        <v>43296.0</v>
      </c>
      <c r="B1293" s="98" t="s">
        <v>122</v>
      </c>
      <c r="C1293" s="98" t="s">
        <v>122</v>
      </c>
    </row>
    <row r="1294">
      <c r="A1294" s="99">
        <v>43297.0</v>
      </c>
      <c r="B1294" s="98" t="s">
        <v>122</v>
      </c>
      <c r="C1294" s="98" t="s">
        <v>122</v>
      </c>
    </row>
    <row r="1295">
      <c r="A1295" s="99">
        <v>43298.0</v>
      </c>
      <c r="B1295" s="98" t="s">
        <v>123</v>
      </c>
      <c r="C1295" s="98" t="s">
        <v>122</v>
      </c>
    </row>
    <row r="1296">
      <c r="A1296" s="99">
        <v>43299.0</v>
      </c>
      <c r="B1296" s="98" t="s">
        <v>123</v>
      </c>
      <c r="C1296" s="98" t="s">
        <v>122</v>
      </c>
    </row>
    <row r="1297">
      <c r="A1297" s="99">
        <v>43300.0</v>
      </c>
      <c r="B1297" s="98" t="s">
        <v>123</v>
      </c>
      <c r="C1297" s="98" t="s">
        <v>122</v>
      </c>
    </row>
    <row r="1298">
      <c r="A1298" s="99">
        <v>43301.0</v>
      </c>
      <c r="B1298" s="98" t="s">
        <v>123</v>
      </c>
      <c r="C1298" s="98" t="s">
        <v>122</v>
      </c>
    </row>
    <row r="1299">
      <c r="A1299" s="99">
        <v>43302.0</v>
      </c>
      <c r="B1299" s="98" t="s">
        <v>123</v>
      </c>
      <c r="C1299" s="98" t="s">
        <v>122</v>
      </c>
    </row>
    <row r="1300">
      <c r="A1300" s="99">
        <v>43303.0</v>
      </c>
      <c r="B1300" s="98" t="s">
        <v>123</v>
      </c>
      <c r="C1300" s="98" t="s">
        <v>122</v>
      </c>
    </row>
    <row r="1301">
      <c r="A1301" s="99">
        <v>43304.0</v>
      </c>
      <c r="B1301" s="98" t="s">
        <v>123</v>
      </c>
      <c r="C1301" s="98" t="s">
        <v>122</v>
      </c>
    </row>
    <row r="1302">
      <c r="A1302" s="99">
        <v>43305.0</v>
      </c>
      <c r="B1302" s="98" t="s">
        <v>123</v>
      </c>
      <c r="C1302" s="98" t="s">
        <v>122</v>
      </c>
    </row>
    <row r="1303">
      <c r="A1303" s="99">
        <v>43306.0</v>
      </c>
      <c r="B1303" s="98" t="s">
        <v>123</v>
      </c>
      <c r="C1303" s="98" t="s">
        <v>122</v>
      </c>
    </row>
    <row r="1304">
      <c r="A1304" s="99">
        <v>43307.0</v>
      </c>
      <c r="B1304" s="98" t="s">
        <v>123</v>
      </c>
      <c r="C1304" s="98" t="s">
        <v>122</v>
      </c>
    </row>
    <row r="1305">
      <c r="A1305" s="99">
        <v>43308.0</v>
      </c>
      <c r="B1305" s="98" t="s">
        <v>123</v>
      </c>
      <c r="C1305" s="98" t="s">
        <v>122</v>
      </c>
    </row>
    <row r="1306">
      <c r="A1306" s="99">
        <v>43309.0</v>
      </c>
      <c r="B1306" s="98" t="s">
        <v>123</v>
      </c>
      <c r="C1306" s="98" t="s">
        <v>122</v>
      </c>
    </row>
    <row r="1307">
      <c r="A1307" s="99">
        <v>43310.0</v>
      </c>
      <c r="B1307" s="98" t="s">
        <v>123</v>
      </c>
      <c r="C1307" s="98" t="s">
        <v>122</v>
      </c>
    </row>
    <row r="1308">
      <c r="A1308" s="99">
        <v>43311.0</v>
      </c>
      <c r="B1308" s="98" t="s">
        <v>123</v>
      </c>
      <c r="C1308" s="98" t="s">
        <v>122</v>
      </c>
    </row>
    <row r="1309">
      <c r="A1309" s="99">
        <v>43312.0</v>
      </c>
      <c r="B1309" s="98" t="s">
        <v>123</v>
      </c>
      <c r="C1309" s="98" t="s">
        <v>122</v>
      </c>
    </row>
    <row r="1310">
      <c r="A1310" s="99">
        <v>43108.0</v>
      </c>
      <c r="B1310" s="98" t="s">
        <v>123</v>
      </c>
      <c r="C1310" s="98" t="s">
        <v>122</v>
      </c>
    </row>
    <row r="1311">
      <c r="A1311" s="99">
        <v>43139.0</v>
      </c>
      <c r="B1311" s="98" t="s">
        <v>123</v>
      </c>
      <c r="C1311" s="98" t="s">
        <v>122</v>
      </c>
    </row>
    <row r="1312">
      <c r="A1312" s="99">
        <v>43167.0</v>
      </c>
      <c r="B1312" s="98" t="s">
        <v>123</v>
      </c>
      <c r="C1312" s="98" t="s">
        <v>122</v>
      </c>
    </row>
    <row r="1313">
      <c r="A1313" s="99">
        <v>43198.0</v>
      </c>
      <c r="B1313" s="98" t="s">
        <v>123</v>
      </c>
      <c r="C1313" s="98" t="s">
        <v>122</v>
      </c>
    </row>
    <row r="1314">
      <c r="A1314" s="99">
        <v>43228.0</v>
      </c>
      <c r="B1314" s="98" t="s">
        <v>123</v>
      </c>
      <c r="C1314" s="98" t="s">
        <v>122</v>
      </c>
    </row>
    <row r="1315">
      <c r="A1315" s="99">
        <v>43259.0</v>
      </c>
      <c r="B1315" s="98" t="s">
        <v>123</v>
      </c>
      <c r="C1315" s="98" t="s">
        <v>122</v>
      </c>
    </row>
    <row r="1316">
      <c r="A1316" s="99">
        <v>43289.0</v>
      </c>
      <c r="B1316" s="98" t="s">
        <v>123</v>
      </c>
      <c r="C1316" s="98" t="s">
        <v>122</v>
      </c>
    </row>
    <row r="1317">
      <c r="A1317" s="99">
        <v>43320.0</v>
      </c>
      <c r="B1317" s="98" t="s">
        <v>123</v>
      </c>
      <c r="C1317" s="98" t="s">
        <v>122</v>
      </c>
    </row>
    <row r="1318">
      <c r="A1318" s="99">
        <v>43351.0</v>
      </c>
      <c r="B1318" s="98" t="s">
        <v>123</v>
      </c>
      <c r="C1318" s="98" t="s">
        <v>122</v>
      </c>
    </row>
    <row r="1319">
      <c r="A1319" s="99">
        <v>43381.0</v>
      </c>
      <c r="B1319" s="98" t="s">
        <v>123</v>
      </c>
      <c r="C1319" s="98" t="s">
        <v>122</v>
      </c>
    </row>
    <row r="1320">
      <c r="A1320" s="99">
        <v>43412.0</v>
      </c>
      <c r="B1320" s="98" t="s">
        <v>123</v>
      </c>
      <c r="C1320" s="98" t="s">
        <v>122</v>
      </c>
    </row>
    <row r="1321">
      <c r="A1321" s="99">
        <v>43442.0</v>
      </c>
      <c r="B1321" s="98" t="s">
        <v>123</v>
      </c>
      <c r="C1321" s="98" t="s">
        <v>122</v>
      </c>
    </row>
    <row r="1322">
      <c r="A1322" s="99">
        <v>43325.0</v>
      </c>
      <c r="B1322" s="98" t="s">
        <v>123</v>
      </c>
      <c r="C1322" s="98" t="s">
        <v>122</v>
      </c>
    </row>
    <row r="1323">
      <c r="A1323" s="99">
        <v>43326.0</v>
      </c>
      <c r="B1323" s="98" t="s">
        <v>123</v>
      </c>
      <c r="C1323" s="98" t="s">
        <v>122</v>
      </c>
    </row>
    <row r="1324">
      <c r="A1324" s="99">
        <v>43327.0</v>
      </c>
      <c r="B1324" s="98" t="s">
        <v>123</v>
      </c>
      <c r="C1324" s="98" t="s">
        <v>122</v>
      </c>
    </row>
    <row r="1325">
      <c r="A1325" s="99">
        <v>43328.0</v>
      </c>
      <c r="B1325" s="98" t="s">
        <v>123</v>
      </c>
      <c r="C1325" s="98" t="s">
        <v>122</v>
      </c>
    </row>
    <row r="1326">
      <c r="A1326" s="99">
        <v>43329.0</v>
      </c>
      <c r="B1326" s="98" t="s">
        <v>123</v>
      </c>
      <c r="C1326" s="98" t="s">
        <v>122</v>
      </c>
    </row>
    <row r="1327">
      <c r="A1327" s="99">
        <v>43330.0</v>
      </c>
      <c r="B1327" s="98" t="s">
        <v>123</v>
      </c>
      <c r="C1327" s="98" t="s">
        <v>122</v>
      </c>
    </row>
    <row r="1328">
      <c r="A1328" s="99">
        <v>43331.0</v>
      </c>
      <c r="B1328" s="98" t="s">
        <v>123</v>
      </c>
      <c r="C1328" s="98" t="s">
        <v>122</v>
      </c>
    </row>
    <row r="1329">
      <c r="A1329" s="99">
        <v>43332.0</v>
      </c>
      <c r="B1329" s="98" t="s">
        <v>123</v>
      </c>
      <c r="C1329" s="98" t="s">
        <v>122</v>
      </c>
    </row>
    <row r="1330">
      <c r="A1330" s="99">
        <v>43333.0</v>
      </c>
      <c r="B1330" s="98" t="s">
        <v>123</v>
      </c>
      <c r="C1330" s="98" t="s">
        <v>122</v>
      </c>
    </row>
    <row r="1331">
      <c r="A1331" s="99">
        <v>43334.0</v>
      </c>
      <c r="B1331" s="98" t="s">
        <v>123</v>
      </c>
      <c r="C1331" s="98" t="s">
        <v>122</v>
      </c>
    </row>
    <row r="1332">
      <c r="A1332" s="99">
        <v>43335.0</v>
      </c>
      <c r="B1332" s="98" t="s">
        <v>123</v>
      </c>
      <c r="C1332" s="98" t="s">
        <v>122</v>
      </c>
    </row>
    <row r="1333">
      <c r="A1333" s="99">
        <v>43336.0</v>
      </c>
      <c r="B1333" s="98" t="s">
        <v>123</v>
      </c>
      <c r="C1333" s="98" t="s">
        <v>122</v>
      </c>
    </row>
    <row r="1334">
      <c r="A1334" s="99">
        <v>43337.0</v>
      </c>
      <c r="B1334" s="98" t="s">
        <v>123</v>
      </c>
      <c r="C1334" s="98" t="s">
        <v>122</v>
      </c>
    </row>
    <row r="1335">
      <c r="A1335" s="99">
        <v>43338.0</v>
      </c>
      <c r="B1335" s="98" t="s">
        <v>123</v>
      </c>
      <c r="C1335" s="98" t="s">
        <v>122</v>
      </c>
    </row>
    <row r="1336">
      <c r="A1336" s="99">
        <v>43339.0</v>
      </c>
      <c r="B1336" s="98" t="s">
        <v>123</v>
      </c>
      <c r="C1336" s="98" t="s">
        <v>122</v>
      </c>
    </row>
    <row r="1337">
      <c r="A1337" s="99">
        <v>43340.0</v>
      </c>
      <c r="B1337" s="98" t="s">
        <v>123</v>
      </c>
      <c r="C1337" s="98" t="s">
        <v>122</v>
      </c>
    </row>
    <row r="1338">
      <c r="A1338" s="99">
        <v>43341.0</v>
      </c>
      <c r="B1338" s="98" t="s">
        <v>123</v>
      </c>
      <c r="C1338" s="98" t="s">
        <v>122</v>
      </c>
    </row>
    <row r="1339">
      <c r="A1339" s="99">
        <v>43342.0</v>
      </c>
      <c r="B1339" s="98" t="s">
        <v>123</v>
      </c>
      <c r="C1339" s="98" t="s">
        <v>122</v>
      </c>
    </row>
    <row r="1340">
      <c r="A1340" s="99">
        <v>43343.0</v>
      </c>
      <c r="B1340" s="98" t="s">
        <v>123</v>
      </c>
      <c r="C1340" s="98" t="s">
        <v>122</v>
      </c>
    </row>
    <row r="1341">
      <c r="A1341" s="99">
        <v>43109.0</v>
      </c>
      <c r="B1341" s="98" t="s">
        <v>123</v>
      </c>
      <c r="C1341" s="98" t="s">
        <v>122</v>
      </c>
    </row>
    <row r="1342">
      <c r="A1342" s="99">
        <v>43140.0</v>
      </c>
      <c r="B1342" s="98" t="s">
        <v>123</v>
      </c>
      <c r="C1342" s="98" t="s">
        <v>122</v>
      </c>
    </row>
    <row r="1343">
      <c r="A1343" s="99">
        <v>43168.0</v>
      </c>
      <c r="B1343" s="98" t="s">
        <v>123</v>
      </c>
      <c r="C1343" s="98" t="s">
        <v>122</v>
      </c>
    </row>
    <row r="1344">
      <c r="A1344" s="99">
        <v>43199.0</v>
      </c>
      <c r="B1344" s="98" t="s">
        <v>123</v>
      </c>
      <c r="C1344" s="98" t="s">
        <v>122</v>
      </c>
    </row>
    <row r="1345">
      <c r="A1345" s="99">
        <v>43229.0</v>
      </c>
      <c r="B1345" s="98" t="s">
        <v>123</v>
      </c>
      <c r="C1345" s="98" t="s">
        <v>122</v>
      </c>
    </row>
    <row r="1346">
      <c r="A1346" s="99">
        <v>43260.0</v>
      </c>
      <c r="B1346" s="98" t="s">
        <v>123</v>
      </c>
      <c r="C1346" s="98" t="s">
        <v>122</v>
      </c>
    </row>
    <row r="1347">
      <c r="A1347" s="99">
        <v>43290.0</v>
      </c>
      <c r="B1347" s="98" t="s">
        <v>123</v>
      </c>
      <c r="C1347" s="98" t="s">
        <v>122</v>
      </c>
    </row>
    <row r="1348">
      <c r="A1348" s="99">
        <v>43321.0</v>
      </c>
      <c r="B1348" s="98" t="s">
        <v>123</v>
      </c>
      <c r="C1348" s="98" t="s">
        <v>122</v>
      </c>
    </row>
    <row r="1349">
      <c r="A1349" s="99">
        <v>43352.0</v>
      </c>
      <c r="B1349" s="98" t="s">
        <v>123</v>
      </c>
      <c r="C1349" s="98" t="s">
        <v>122</v>
      </c>
    </row>
    <row r="1350">
      <c r="A1350" s="99">
        <v>43382.0</v>
      </c>
      <c r="B1350" s="98" t="s">
        <v>123</v>
      </c>
      <c r="C1350" s="98" t="s">
        <v>122</v>
      </c>
    </row>
    <row r="1351">
      <c r="A1351" s="99">
        <v>43413.0</v>
      </c>
      <c r="B1351" s="98" t="s">
        <v>123</v>
      </c>
      <c r="C1351" s="98" t="s">
        <v>122</v>
      </c>
    </row>
    <row r="1352">
      <c r="A1352" s="99">
        <v>43443.0</v>
      </c>
      <c r="B1352" s="98" t="s">
        <v>123</v>
      </c>
      <c r="C1352" s="98" t="s">
        <v>122</v>
      </c>
    </row>
    <row r="1353">
      <c r="A1353" s="99">
        <v>43356.0</v>
      </c>
      <c r="B1353" s="98" t="s">
        <v>123</v>
      </c>
      <c r="C1353" s="98" t="s">
        <v>122</v>
      </c>
    </row>
    <row r="1354">
      <c r="A1354" s="99">
        <v>43357.0</v>
      </c>
      <c r="B1354" s="98" t="s">
        <v>123</v>
      </c>
      <c r="C1354" s="98" t="s">
        <v>122</v>
      </c>
    </row>
    <row r="1355">
      <c r="A1355" s="99">
        <v>43358.0</v>
      </c>
      <c r="B1355" s="98" t="s">
        <v>123</v>
      </c>
      <c r="C1355" s="98" t="s">
        <v>122</v>
      </c>
    </row>
    <row r="1356">
      <c r="A1356" s="99">
        <v>43359.0</v>
      </c>
      <c r="B1356" s="98" t="s">
        <v>123</v>
      </c>
      <c r="C1356" s="98" t="s">
        <v>122</v>
      </c>
    </row>
    <row r="1357">
      <c r="A1357" s="99">
        <v>43360.0</v>
      </c>
      <c r="B1357" s="98" t="s">
        <v>123</v>
      </c>
      <c r="C1357" s="98" t="s">
        <v>122</v>
      </c>
    </row>
    <row r="1358">
      <c r="A1358" s="99">
        <v>43361.0</v>
      </c>
      <c r="B1358" s="98" t="s">
        <v>123</v>
      </c>
      <c r="C1358" s="98" t="s">
        <v>122</v>
      </c>
    </row>
    <row r="1359">
      <c r="A1359" s="99">
        <v>43362.0</v>
      </c>
      <c r="B1359" s="98" t="s">
        <v>123</v>
      </c>
      <c r="C1359" s="98" t="s">
        <v>122</v>
      </c>
    </row>
    <row r="1360">
      <c r="A1360" s="99">
        <v>43363.0</v>
      </c>
      <c r="B1360" s="98" t="s">
        <v>123</v>
      </c>
      <c r="C1360" s="98" t="s">
        <v>122</v>
      </c>
    </row>
    <row r="1361">
      <c r="A1361" s="99">
        <v>43364.0</v>
      </c>
      <c r="B1361" s="98" t="s">
        <v>122</v>
      </c>
      <c r="C1361" s="98" t="s">
        <v>122</v>
      </c>
    </row>
    <row r="1362">
      <c r="A1362" s="99">
        <v>43365.0</v>
      </c>
      <c r="B1362" s="98" t="s">
        <v>122</v>
      </c>
      <c r="C1362" s="98" t="s">
        <v>122</v>
      </c>
    </row>
    <row r="1363">
      <c r="A1363" s="99">
        <v>43366.0</v>
      </c>
      <c r="B1363" s="98" t="s">
        <v>122</v>
      </c>
      <c r="C1363" s="98" t="s">
        <v>122</v>
      </c>
    </row>
    <row r="1364">
      <c r="A1364" s="99">
        <v>43367.0</v>
      </c>
      <c r="B1364" s="98" t="s">
        <v>122</v>
      </c>
      <c r="C1364" s="98" t="s">
        <v>122</v>
      </c>
    </row>
    <row r="1365">
      <c r="A1365" s="99">
        <v>43368.0</v>
      </c>
      <c r="B1365" s="98" t="s">
        <v>122</v>
      </c>
      <c r="C1365" s="98" t="s">
        <v>122</v>
      </c>
    </row>
    <row r="1366">
      <c r="A1366" s="99">
        <v>43369.0</v>
      </c>
      <c r="B1366" s="98" t="s">
        <v>122</v>
      </c>
      <c r="C1366" s="98" t="s">
        <v>122</v>
      </c>
    </row>
    <row r="1367">
      <c r="A1367" s="99">
        <v>43370.0</v>
      </c>
      <c r="B1367" s="98" t="s">
        <v>122</v>
      </c>
      <c r="C1367" s="98" t="s">
        <v>122</v>
      </c>
    </row>
    <row r="1368">
      <c r="A1368" s="99">
        <v>43371.0</v>
      </c>
      <c r="B1368" s="98" t="s">
        <v>122</v>
      </c>
      <c r="C1368" s="98" t="s">
        <v>123</v>
      </c>
    </row>
    <row r="1369">
      <c r="A1369" s="99">
        <v>43372.0</v>
      </c>
      <c r="B1369" s="98" t="s">
        <v>122</v>
      </c>
      <c r="C1369" s="98" t="s">
        <v>122</v>
      </c>
    </row>
    <row r="1370">
      <c r="A1370" s="99">
        <v>43373.0</v>
      </c>
      <c r="B1370" s="98" t="s">
        <v>122</v>
      </c>
      <c r="C1370" s="98" t="s">
        <v>122</v>
      </c>
    </row>
    <row r="1371">
      <c r="A1371" s="99">
        <v>43110.0</v>
      </c>
      <c r="B1371" s="98" t="s">
        <v>122</v>
      </c>
      <c r="C1371" s="98" t="s">
        <v>122</v>
      </c>
    </row>
    <row r="1372">
      <c r="A1372" s="99">
        <v>43141.0</v>
      </c>
      <c r="B1372" s="98" t="s">
        <v>122</v>
      </c>
      <c r="C1372" s="98" t="s">
        <v>122</v>
      </c>
    </row>
    <row r="1373">
      <c r="A1373" s="99">
        <v>43169.0</v>
      </c>
      <c r="B1373" s="98" t="s">
        <v>122</v>
      </c>
      <c r="C1373" s="98" t="s">
        <v>122</v>
      </c>
    </row>
    <row r="1374">
      <c r="A1374" s="99">
        <v>43200.0</v>
      </c>
      <c r="B1374" s="98" t="s">
        <v>122</v>
      </c>
      <c r="C1374" s="98" t="s">
        <v>122</v>
      </c>
    </row>
    <row r="1375">
      <c r="A1375" s="99">
        <v>43230.0</v>
      </c>
      <c r="B1375" s="98" t="s">
        <v>122</v>
      </c>
      <c r="C1375" s="98" t="s">
        <v>122</v>
      </c>
    </row>
    <row r="1376">
      <c r="A1376" s="99">
        <v>43261.0</v>
      </c>
      <c r="B1376" s="98" t="s">
        <v>122</v>
      </c>
      <c r="C1376" s="98" t="s">
        <v>122</v>
      </c>
    </row>
    <row r="1377">
      <c r="A1377" s="99">
        <v>43291.0</v>
      </c>
      <c r="B1377" s="98" t="s">
        <v>122</v>
      </c>
      <c r="C1377" s="98" t="s">
        <v>122</v>
      </c>
    </row>
    <row r="1378">
      <c r="A1378" s="99">
        <v>43322.0</v>
      </c>
      <c r="B1378" s="98" t="s">
        <v>122</v>
      </c>
      <c r="C1378" s="98" t="s">
        <v>122</v>
      </c>
    </row>
    <row r="1379">
      <c r="A1379" s="99">
        <v>43353.0</v>
      </c>
      <c r="B1379" s="98" t="s">
        <v>123</v>
      </c>
      <c r="C1379" s="98" t="s">
        <v>122</v>
      </c>
    </row>
    <row r="1380">
      <c r="A1380" s="99">
        <v>43383.0</v>
      </c>
      <c r="B1380" s="98" t="s">
        <v>123</v>
      </c>
      <c r="C1380" s="98" t="s">
        <v>122</v>
      </c>
    </row>
    <row r="1381">
      <c r="A1381" s="99">
        <v>43414.0</v>
      </c>
      <c r="B1381" s="98" t="s">
        <v>123</v>
      </c>
      <c r="C1381" s="98" t="s">
        <v>122</v>
      </c>
    </row>
    <row r="1382">
      <c r="A1382" s="99">
        <v>43444.0</v>
      </c>
      <c r="B1382" s="98" t="s">
        <v>123</v>
      </c>
      <c r="C1382" s="98" t="s">
        <v>122</v>
      </c>
    </row>
    <row r="1383">
      <c r="A1383" s="99">
        <v>43386.0</v>
      </c>
      <c r="B1383" s="98" t="s">
        <v>123</v>
      </c>
      <c r="C1383" s="98" t="s">
        <v>122</v>
      </c>
    </row>
    <row r="1384">
      <c r="A1384" s="99">
        <v>43387.0</v>
      </c>
      <c r="B1384" s="98" t="s">
        <v>123</v>
      </c>
      <c r="C1384" s="98" t="s">
        <v>122</v>
      </c>
    </row>
    <row r="1385">
      <c r="A1385" s="99">
        <v>43388.0</v>
      </c>
      <c r="B1385" s="98" t="s">
        <v>123</v>
      </c>
      <c r="C1385" s="98" t="s">
        <v>122</v>
      </c>
    </row>
    <row r="1386">
      <c r="A1386" s="99">
        <v>43389.0</v>
      </c>
      <c r="B1386" s="98" t="s">
        <v>123</v>
      </c>
      <c r="C1386" s="98" t="s">
        <v>122</v>
      </c>
    </row>
    <row r="1387">
      <c r="A1387" s="99">
        <v>43390.0</v>
      </c>
      <c r="B1387" s="98" t="s">
        <v>123</v>
      </c>
      <c r="C1387" s="98" t="s">
        <v>122</v>
      </c>
    </row>
    <row r="1388">
      <c r="A1388" s="99">
        <v>43391.0</v>
      </c>
      <c r="B1388" s="98" t="s">
        <v>123</v>
      </c>
      <c r="C1388" s="98" t="s">
        <v>122</v>
      </c>
    </row>
    <row r="1389">
      <c r="A1389" s="99">
        <v>43392.0</v>
      </c>
      <c r="B1389" s="98" t="s">
        <v>123</v>
      </c>
      <c r="C1389" s="98" t="s">
        <v>122</v>
      </c>
    </row>
    <row r="1390">
      <c r="A1390" s="99">
        <v>43393.0</v>
      </c>
      <c r="B1390" s="98" t="s">
        <v>123</v>
      </c>
      <c r="C1390" s="98" t="s">
        <v>122</v>
      </c>
    </row>
    <row r="1391">
      <c r="A1391" s="99">
        <v>43394.0</v>
      </c>
      <c r="B1391" s="98" t="s">
        <v>123</v>
      </c>
      <c r="C1391" s="98" t="s">
        <v>122</v>
      </c>
    </row>
    <row r="1392">
      <c r="A1392" s="99">
        <v>43395.0</v>
      </c>
      <c r="B1392" s="98" t="s">
        <v>123</v>
      </c>
      <c r="C1392" s="98" t="s">
        <v>122</v>
      </c>
    </row>
    <row r="1393">
      <c r="A1393" s="99">
        <v>43396.0</v>
      </c>
      <c r="B1393" s="98" t="s">
        <v>123</v>
      </c>
      <c r="C1393" s="98" t="s">
        <v>122</v>
      </c>
    </row>
    <row r="1394">
      <c r="A1394" s="99">
        <v>43397.0</v>
      </c>
      <c r="B1394" s="98" t="s">
        <v>123</v>
      </c>
      <c r="C1394" s="98" t="s">
        <v>122</v>
      </c>
    </row>
    <row r="1395">
      <c r="A1395" s="99">
        <v>43398.0</v>
      </c>
      <c r="B1395" s="98" t="s">
        <v>123</v>
      </c>
      <c r="C1395" s="98" t="s">
        <v>122</v>
      </c>
    </row>
    <row r="1396">
      <c r="A1396" s="99">
        <v>43399.0</v>
      </c>
      <c r="B1396" s="98" t="s">
        <v>123</v>
      </c>
      <c r="C1396" s="98" t="s">
        <v>122</v>
      </c>
    </row>
    <row r="1397">
      <c r="A1397" s="99">
        <v>43400.0</v>
      </c>
      <c r="B1397" s="98" t="s">
        <v>123</v>
      </c>
      <c r="C1397" s="98" t="s">
        <v>122</v>
      </c>
    </row>
    <row r="1398">
      <c r="A1398" s="99">
        <v>43401.0</v>
      </c>
      <c r="B1398" s="98" t="s">
        <v>123</v>
      </c>
      <c r="C1398" s="98" t="s">
        <v>122</v>
      </c>
    </row>
    <row r="1399">
      <c r="A1399" s="99">
        <v>43402.0</v>
      </c>
      <c r="B1399" s="98" t="s">
        <v>123</v>
      </c>
      <c r="C1399" s="98" t="s">
        <v>122</v>
      </c>
    </row>
    <row r="1400">
      <c r="A1400" s="99">
        <v>43403.0</v>
      </c>
      <c r="B1400" s="98" t="s">
        <v>123</v>
      </c>
      <c r="C1400" s="98" t="s">
        <v>122</v>
      </c>
    </row>
    <row r="1401">
      <c r="A1401" s="99">
        <v>43404.0</v>
      </c>
      <c r="B1401" s="98" t="s">
        <v>123</v>
      </c>
      <c r="C1401" s="98" t="s">
        <v>122</v>
      </c>
    </row>
    <row r="1402">
      <c r="A1402" s="99">
        <v>43111.0</v>
      </c>
      <c r="B1402" s="98" t="s">
        <v>123</v>
      </c>
      <c r="C1402" s="98" t="s">
        <v>122</v>
      </c>
    </row>
    <row r="1403">
      <c r="A1403" s="99">
        <v>43142.0</v>
      </c>
      <c r="B1403" s="98" t="s">
        <v>123</v>
      </c>
      <c r="C1403" s="98" t="s">
        <v>122</v>
      </c>
    </row>
    <row r="1404">
      <c r="A1404" s="99">
        <v>43170.0</v>
      </c>
      <c r="B1404" s="98" t="s">
        <v>123</v>
      </c>
      <c r="C1404" s="98" t="s">
        <v>122</v>
      </c>
    </row>
    <row r="1405">
      <c r="A1405" s="99">
        <v>43201.0</v>
      </c>
      <c r="B1405" s="98" t="s">
        <v>123</v>
      </c>
      <c r="C1405" s="98" t="s">
        <v>122</v>
      </c>
    </row>
    <row r="1406">
      <c r="A1406" s="99">
        <v>43231.0</v>
      </c>
      <c r="B1406" s="98" t="s">
        <v>123</v>
      </c>
      <c r="C1406" s="98" t="s">
        <v>122</v>
      </c>
    </row>
    <row r="1407">
      <c r="A1407" s="99">
        <v>43262.0</v>
      </c>
      <c r="B1407" s="98" t="s">
        <v>123</v>
      </c>
      <c r="C1407" s="98" t="s">
        <v>123</v>
      </c>
    </row>
    <row r="1408">
      <c r="A1408" s="99">
        <v>43292.0</v>
      </c>
      <c r="B1408" s="98" t="s">
        <v>123</v>
      </c>
      <c r="C1408" s="98" t="s">
        <v>122</v>
      </c>
    </row>
    <row r="1409">
      <c r="A1409" s="99">
        <v>43323.0</v>
      </c>
      <c r="B1409" s="98" t="s">
        <v>123</v>
      </c>
      <c r="C1409" s="98" t="s">
        <v>122</v>
      </c>
    </row>
    <row r="1410">
      <c r="A1410" s="99">
        <v>43354.0</v>
      </c>
      <c r="B1410" s="98" t="s">
        <v>123</v>
      </c>
      <c r="C1410" s="98" t="s">
        <v>122</v>
      </c>
    </row>
    <row r="1411">
      <c r="A1411" s="99">
        <v>43384.0</v>
      </c>
      <c r="B1411" s="98" t="s">
        <v>123</v>
      </c>
      <c r="C1411" s="98" t="s">
        <v>122</v>
      </c>
    </row>
    <row r="1412">
      <c r="A1412" s="99">
        <v>43415.0</v>
      </c>
      <c r="B1412" s="98" t="s">
        <v>123</v>
      </c>
      <c r="C1412" s="98" t="s">
        <v>122</v>
      </c>
    </row>
    <row r="1413">
      <c r="A1413" s="99">
        <v>43445.0</v>
      </c>
      <c r="B1413" s="98" t="s">
        <v>123</v>
      </c>
      <c r="C1413" s="98" t="s">
        <v>122</v>
      </c>
    </row>
    <row r="1414">
      <c r="A1414" s="99">
        <v>43417.0</v>
      </c>
      <c r="B1414" s="98" t="s">
        <v>123</v>
      </c>
      <c r="C1414" s="98" t="s">
        <v>122</v>
      </c>
    </row>
    <row r="1415">
      <c r="A1415" s="99">
        <v>43418.0</v>
      </c>
      <c r="B1415" s="98" t="s">
        <v>123</v>
      </c>
      <c r="C1415" s="98" t="s">
        <v>122</v>
      </c>
    </row>
    <row r="1416">
      <c r="A1416" s="99">
        <v>43419.0</v>
      </c>
      <c r="B1416" s="98" t="s">
        <v>123</v>
      </c>
      <c r="C1416" s="98" t="s">
        <v>122</v>
      </c>
    </row>
    <row r="1417">
      <c r="A1417" s="99">
        <v>43420.0</v>
      </c>
      <c r="B1417" s="98" t="s">
        <v>123</v>
      </c>
      <c r="C1417" s="98" t="s">
        <v>122</v>
      </c>
    </row>
    <row r="1418">
      <c r="A1418" s="99">
        <v>43421.0</v>
      </c>
      <c r="B1418" s="98" t="s">
        <v>123</v>
      </c>
      <c r="C1418" s="98" t="s">
        <v>122</v>
      </c>
    </row>
    <row r="1419">
      <c r="A1419" s="99">
        <v>43422.0</v>
      </c>
      <c r="B1419" s="98" t="s">
        <v>123</v>
      </c>
      <c r="C1419" s="98" t="s">
        <v>122</v>
      </c>
    </row>
    <row r="1420">
      <c r="A1420" s="99">
        <v>43423.0</v>
      </c>
      <c r="B1420" s="98" t="s">
        <v>123</v>
      </c>
      <c r="C1420" s="98" t="s">
        <v>122</v>
      </c>
    </row>
    <row r="1421">
      <c r="A1421" s="99">
        <v>43424.0</v>
      </c>
      <c r="B1421" s="98" t="s">
        <v>123</v>
      </c>
      <c r="C1421" s="98" t="s">
        <v>122</v>
      </c>
    </row>
    <row r="1422">
      <c r="A1422" s="99">
        <v>43425.0</v>
      </c>
      <c r="B1422" s="98" t="s">
        <v>123</v>
      </c>
      <c r="C1422" s="98" t="s">
        <v>122</v>
      </c>
    </row>
    <row r="1423">
      <c r="A1423" s="99">
        <v>43426.0</v>
      </c>
      <c r="B1423" s="98" t="s">
        <v>123</v>
      </c>
      <c r="C1423" s="98" t="s">
        <v>122</v>
      </c>
    </row>
    <row r="1424">
      <c r="A1424" s="99">
        <v>43427.0</v>
      </c>
      <c r="B1424" s="98" t="s">
        <v>123</v>
      </c>
      <c r="C1424" s="98" t="s">
        <v>122</v>
      </c>
    </row>
    <row r="1425">
      <c r="A1425" s="99">
        <v>43428.0</v>
      </c>
      <c r="B1425" s="98" t="s">
        <v>123</v>
      </c>
      <c r="C1425" s="98" t="s">
        <v>122</v>
      </c>
    </row>
    <row r="1426">
      <c r="A1426" s="99">
        <v>43429.0</v>
      </c>
      <c r="B1426" s="98" t="s">
        <v>123</v>
      </c>
      <c r="C1426" s="98" t="s">
        <v>122</v>
      </c>
    </row>
    <row r="1427">
      <c r="A1427" s="99">
        <v>43430.0</v>
      </c>
      <c r="B1427" s="98" t="s">
        <v>123</v>
      </c>
      <c r="C1427" s="98" t="s">
        <v>122</v>
      </c>
    </row>
    <row r="1428">
      <c r="A1428" s="99">
        <v>43431.0</v>
      </c>
      <c r="B1428" s="98" t="s">
        <v>123</v>
      </c>
      <c r="C1428" s="98" t="s">
        <v>122</v>
      </c>
    </row>
    <row r="1429">
      <c r="A1429" s="99">
        <v>43432.0</v>
      </c>
      <c r="B1429" s="98" t="s">
        <v>123</v>
      </c>
      <c r="C1429" s="98" t="s">
        <v>122</v>
      </c>
    </row>
    <row r="1430">
      <c r="A1430" s="99">
        <v>43433.0</v>
      </c>
      <c r="B1430" s="98" t="s">
        <v>123</v>
      </c>
      <c r="C1430" s="98" t="s">
        <v>122</v>
      </c>
    </row>
    <row r="1431">
      <c r="A1431" s="99">
        <v>43434.0</v>
      </c>
      <c r="B1431" s="98" t="s">
        <v>123</v>
      </c>
      <c r="C1431" s="98" t="s">
        <v>122</v>
      </c>
    </row>
    <row r="1432">
      <c r="A1432" s="99">
        <v>43112.0</v>
      </c>
      <c r="B1432" s="98" t="s">
        <v>123</v>
      </c>
      <c r="C1432" s="98" t="s">
        <v>122</v>
      </c>
    </row>
    <row r="1433">
      <c r="A1433" s="99">
        <v>43143.0</v>
      </c>
      <c r="B1433" s="98" t="s">
        <v>123</v>
      </c>
      <c r="C1433" s="98" t="s">
        <v>122</v>
      </c>
    </row>
    <row r="1434">
      <c r="A1434" s="99">
        <v>43171.0</v>
      </c>
      <c r="B1434" s="98" t="s">
        <v>123</v>
      </c>
      <c r="C1434" s="98" t="s">
        <v>122</v>
      </c>
    </row>
    <row r="1435">
      <c r="A1435" s="99">
        <v>43202.0</v>
      </c>
      <c r="B1435" s="98" t="s">
        <v>123</v>
      </c>
      <c r="C1435" s="98" t="s">
        <v>122</v>
      </c>
    </row>
    <row r="1436">
      <c r="A1436" s="99">
        <v>43232.0</v>
      </c>
      <c r="B1436" s="98" t="s">
        <v>123</v>
      </c>
      <c r="C1436" s="98" t="s">
        <v>122</v>
      </c>
    </row>
    <row r="1437">
      <c r="A1437" s="99">
        <v>43263.0</v>
      </c>
      <c r="B1437" s="98" t="s">
        <v>123</v>
      </c>
      <c r="C1437" s="98" t="s">
        <v>122</v>
      </c>
    </row>
    <row r="1438">
      <c r="A1438" s="99">
        <v>43293.0</v>
      </c>
      <c r="B1438" s="98" t="s">
        <v>123</v>
      </c>
      <c r="C1438" s="98" t="s">
        <v>122</v>
      </c>
    </row>
    <row r="1439">
      <c r="A1439" s="99">
        <v>43324.0</v>
      </c>
      <c r="B1439" s="98" t="s">
        <v>123</v>
      </c>
      <c r="C1439" s="98" t="s">
        <v>122</v>
      </c>
    </row>
    <row r="1440">
      <c r="A1440" s="99">
        <v>43355.0</v>
      </c>
      <c r="B1440" s="98" t="s">
        <v>123</v>
      </c>
      <c r="C1440" s="98" t="s">
        <v>122</v>
      </c>
    </row>
    <row r="1441">
      <c r="A1441" s="99">
        <v>43385.0</v>
      </c>
      <c r="B1441" s="98" t="s">
        <v>123</v>
      </c>
      <c r="C1441" s="98" t="s">
        <v>122</v>
      </c>
    </row>
    <row r="1442">
      <c r="A1442" s="99">
        <v>43416.0</v>
      </c>
      <c r="B1442" s="98" t="s">
        <v>123</v>
      </c>
      <c r="C1442" s="98" t="s">
        <v>122</v>
      </c>
    </row>
    <row r="1443">
      <c r="A1443" s="99">
        <v>43446.0</v>
      </c>
      <c r="B1443" s="98" t="s">
        <v>123</v>
      </c>
      <c r="C1443" s="98" t="s">
        <v>122</v>
      </c>
    </row>
    <row r="1444">
      <c r="A1444" s="99">
        <v>43447.0</v>
      </c>
      <c r="B1444" s="98" t="s">
        <v>123</v>
      </c>
      <c r="C1444" s="98" t="s">
        <v>122</v>
      </c>
    </row>
    <row r="1445">
      <c r="A1445" s="99">
        <v>43448.0</v>
      </c>
      <c r="B1445" s="98" t="s">
        <v>123</v>
      </c>
      <c r="C1445" s="98" t="s">
        <v>122</v>
      </c>
    </row>
    <row r="1446">
      <c r="A1446" s="99">
        <v>43449.0</v>
      </c>
      <c r="B1446" s="98" t="s">
        <v>123</v>
      </c>
      <c r="C1446" s="98" t="s">
        <v>122</v>
      </c>
    </row>
    <row r="1447">
      <c r="A1447" s="99">
        <v>43450.0</v>
      </c>
      <c r="B1447" s="98" t="s">
        <v>123</v>
      </c>
      <c r="C1447" s="98" t="s">
        <v>122</v>
      </c>
    </row>
    <row r="1448">
      <c r="A1448" s="99">
        <v>43451.0</v>
      </c>
      <c r="B1448" s="98" t="s">
        <v>123</v>
      </c>
      <c r="C1448" s="98" t="s">
        <v>122</v>
      </c>
    </row>
    <row r="1449">
      <c r="A1449" s="99">
        <v>43452.0</v>
      </c>
      <c r="B1449" s="98" t="s">
        <v>123</v>
      </c>
      <c r="C1449" s="98" t="s">
        <v>122</v>
      </c>
    </row>
    <row r="1450">
      <c r="A1450" s="99">
        <v>43453.0</v>
      </c>
      <c r="B1450" s="98" t="s">
        <v>123</v>
      </c>
      <c r="C1450" s="98" t="s">
        <v>122</v>
      </c>
    </row>
    <row r="1451">
      <c r="A1451" s="99">
        <v>43454.0</v>
      </c>
      <c r="B1451" s="98" t="s">
        <v>123</v>
      </c>
      <c r="C1451" s="98" t="s">
        <v>122</v>
      </c>
    </row>
    <row r="1452">
      <c r="A1452" s="99">
        <v>43455.0</v>
      </c>
      <c r="B1452" s="98" t="s">
        <v>122</v>
      </c>
      <c r="C1452" s="98" t="s">
        <v>122</v>
      </c>
    </row>
    <row r="1453">
      <c r="A1453" s="99">
        <v>43456.0</v>
      </c>
      <c r="B1453" s="98" t="s">
        <v>122</v>
      </c>
      <c r="C1453" s="98" t="s">
        <v>122</v>
      </c>
    </row>
    <row r="1454">
      <c r="A1454" s="99">
        <v>43457.0</v>
      </c>
      <c r="B1454" s="98" t="s">
        <v>122</v>
      </c>
      <c r="C1454" s="98" t="s">
        <v>122</v>
      </c>
    </row>
    <row r="1455">
      <c r="A1455" s="99">
        <v>43458.0</v>
      </c>
      <c r="B1455" s="98" t="s">
        <v>122</v>
      </c>
      <c r="C1455" s="98" t="s">
        <v>122</v>
      </c>
    </row>
    <row r="1456">
      <c r="A1456" s="99">
        <v>43459.0</v>
      </c>
      <c r="B1456" s="98" t="s">
        <v>122</v>
      </c>
      <c r="C1456" s="98" t="s">
        <v>123</v>
      </c>
    </row>
    <row r="1457">
      <c r="A1457" s="99">
        <v>43460.0</v>
      </c>
      <c r="B1457" s="98" t="s">
        <v>122</v>
      </c>
      <c r="C1457" s="98" t="s">
        <v>123</v>
      </c>
    </row>
    <row r="1458">
      <c r="A1458" s="99">
        <v>43461.0</v>
      </c>
      <c r="B1458" s="98" t="s">
        <v>122</v>
      </c>
      <c r="C1458" s="98" t="s">
        <v>122</v>
      </c>
    </row>
    <row r="1459">
      <c r="A1459" s="99">
        <v>43462.0</v>
      </c>
      <c r="B1459" s="98" t="s">
        <v>122</v>
      </c>
      <c r="C1459" s="98" t="s">
        <v>122</v>
      </c>
    </row>
    <row r="1460">
      <c r="A1460" s="99">
        <v>43463.0</v>
      </c>
      <c r="B1460" s="98" t="s">
        <v>122</v>
      </c>
      <c r="C1460" s="98" t="s">
        <v>122</v>
      </c>
    </row>
    <row r="1461">
      <c r="A1461" s="99">
        <v>43464.0</v>
      </c>
      <c r="B1461" s="98" t="s">
        <v>122</v>
      </c>
      <c r="C1461" s="98" t="s">
        <v>122</v>
      </c>
    </row>
    <row r="1462">
      <c r="A1462" s="99">
        <v>43465.0</v>
      </c>
      <c r="B1462" s="98" t="s">
        <v>122</v>
      </c>
      <c r="C1462" s="98" t="s">
        <v>122</v>
      </c>
    </row>
    <row r="1463">
      <c r="A1463" s="99">
        <v>43466.0</v>
      </c>
      <c r="B1463" s="98" t="s">
        <v>122</v>
      </c>
      <c r="C1463" s="98" t="s">
        <v>123</v>
      </c>
    </row>
    <row r="1464">
      <c r="A1464" s="99">
        <v>43497.0</v>
      </c>
      <c r="B1464" s="98" t="s">
        <v>122</v>
      </c>
      <c r="C1464" s="98" t="s">
        <v>122</v>
      </c>
    </row>
    <row r="1465">
      <c r="A1465" s="99">
        <v>43525.0</v>
      </c>
      <c r="B1465" s="98" t="s">
        <v>122</v>
      </c>
      <c r="C1465" s="98" t="s">
        <v>122</v>
      </c>
    </row>
    <row r="1466">
      <c r="A1466" s="99">
        <v>43556.0</v>
      </c>
      <c r="B1466" s="98" t="s">
        <v>122</v>
      </c>
      <c r="C1466" s="98" t="s">
        <v>122</v>
      </c>
    </row>
    <row r="1467">
      <c r="A1467" s="99">
        <v>43586.0</v>
      </c>
      <c r="B1467" s="98" t="s">
        <v>122</v>
      </c>
      <c r="C1467" s="98" t="s">
        <v>122</v>
      </c>
    </row>
    <row r="1468">
      <c r="A1468" s="99">
        <v>43617.0</v>
      </c>
      <c r="B1468" s="98" t="s">
        <v>122</v>
      </c>
      <c r="C1468" s="98" t="s">
        <v>122</v>
      </c>
    </row>
    <row r="1469">
      <c r="A1469" s="99">
        <v>43647.0</v>
      </c>
      <c r="B1469" s="98" t="s">
        <v>122</v>
      </c>
      <c r="C1469" s="98" t="s">
        <v>122</v>
      </c>
    </row>
    <row r="1470">
      <c r="A1470" s="99">
        <v>43678.0</v>
      </c>
      <c r="B1470" s="98" t="s">
        <v>122</v>
      </c>
      <c r="C1470" s="98" t="s">
        <v>122</v>
      </c>
    </row>
    <row r="1471">
      <c r="A1471" s="99">
        <v>43709.0</v>
      </c>
      <c r="B1471" s="98" t="s">
        <v>122</v>
      </c>
      <c r="C1471" s="98" t="s">
        <v>122</v>
      </c>
    </row>
    <row r="1472">
      <c r="A1472" s="99">
        <v>43739.0</v>
      </c>
      <c r="B1472" s="98" t="s">
        <v>122</v>
      </c>
      <c r="C1472" s="98" t="s">
        <v>122</v>
      </c>
    </row>
    <row r="1473">
      <c r="A1473" s="99">
        <v>43770.0</v>
      </c>
      <c r="B1473" s="98" t="s">
        <v>122</v>
      </c>
      <c r="C1473" s="98" t="s">
        <v>122</v>
      </c>
    </row>
    <row r="1474">
      <c r="A1474" s="99">
        <v>43800.0</v>
      </c>
      <c r="B1474" s="98" t="s">
        <v>122</v>
      </c>
      <c r="C1474" s="98" t="s">
        <v>122</v>
      </c>
    </row>
    <row r="1475">
      <c r="A1475" s="99">
        <v>43478.0</v>
      </c>
      <c r="B1475" s="98" t="s">
        <v>122</v>
      </c>
      <c r="C1475" s="98" t="s">
        <v>122</v>
      </c>
    </row>
    <row r="1476">
      <c r="A1476" s="99">
        <v>43479.0</v>
      </c>
      <c r="B1476" s="98" t="s">
        <v>122</v>
      </c>
      <c r="C1476" s="98" t="s">
        <v>122</v>
      </c>
    </row>
    <row r="1477">
      <c r="A1477" s="99">
        <v>43480.0</v>
      </c>
      <c r="B1477" s="98" t="s">
        <v>122</v>
      </c>
      <c r="C1477" s="98" t="s">
        <v>122</v>
      </c>
    </row>
    <row r="1478">
      <c r="A1478" s="99">
        <v>43481.0</v>
      </c>
      <c r="B1478" s="98" t="s">
        <v>122</v>
      </c>
      <c r="C1478" s="98" t="s">
        <v>122</v>
      </c>
    </row>
    <row r="1479">
      <c r="A1479" s="99">
        <v>43482.0</v>
      </c>
      <c r="B1479" s="98" t="s">
        <v>122</v>
      </c>
      <c r="C1479" s="98" t="s">
        <v>122</v>
      </c>
    </row>
    <row r="1480">
      <c r="A1480" s="99">
        <v>43483.0</v>
      </c>
      <c r="B1480" s="98" t="s">
        <v>122</v>
      </c>
      <c r="C1480" s="98" t="s">
        <v>122</v>
      </c>
    </row>
    <row r="1481">
      <c r="A1481" s="99">
        <v>43484.0</v>
      </c>
      <c r="B1481" s="98" t="s">
        <v>122</v>
      </c>
      <c r="C1481" s="98" t="s">
        <v>122</v>
      </c>
    </row>
    <row r="1482">
      <c r="A1482" s="99">
        <v>43485.0</v>
      </c>
      <c r="B1482" s="98" t="s">
        <v>122</v>
      </c>
      <c r="C1482" s="98" t="s">
        <v>122</v>
      </c>
    </row>
    <row r="1483">
      <c r="A1483" s="99">
        <v>43486.0</v>
      </c>
      <c r="B1483" s="98" t="s">
        <v>122</v>
      </c>
      <c r="C1483" s="98" t="s">
        <v>122</v>
      </c>
    </row>
    <row r="1484">
      <c r="A1484" s="99">
        <v>43487.0</v>
      </c>
      <c r="B1484" s="98" t="s">
        <v>122</v>
      </c>
      <c r="C1484" s="98" t="s">
        <v>122</v>
      </c>
    </row>
    <row r="1485">
      <c r="A1485" s="99">
        <v>43488.0</v>
      </c>
      <c r="B1485" s="98" t="s">
        <v>122</v>
      </c>
      <c r="C1485" s="98" t="s">
        <v>122</v>
      </c>
    </row>
    <row r="1486">
      <c r="A1486" s="99">
        <v>43489.0</v>
      </c>
      <c r="B1486" s="98" t="s">
        <v>122</v>
      </c>
      <c r="C1486" s="98" t="s">
        <v>122</v>
      </c>
    </row>
    <row r="1487">
      <c r="A1487" s="99">
        <v>43490.0</v>
      </c>
      <c r="B1487" s="98" t="s">
        <v>122</v>
      </c>
      <c r="C1487" s="98" t="s">
        <v>122</v>
      </c>
    </row>
    <row r="1488">
      <c r="A1488" s="99">
        <v>43491.0</v>
      </c>
      <c r="B1488" s="98" t="s">
        <v>122</v>
      </c>
      <c r="C1488" s="98" t="s">
        <v>123</v>
      </c>
    </row>
    <row r="1489">
      <c r="A1489" s="99">
        <v>43492.0</v>
      </c>
      <c r="B1489" s="98" t="s">
        <v>122</v>
      </c>
      <c r="C1489" s="98" t="s">
        <v>122</v>
      </c>
    </row>
    <row r="1490">
      <c r="A1490" s="99">
        <v>43493.0</v>
      </c>
      <c r="B1490" s="98" t="s">
        <v>122</v>
      </c>
      <c r="C1490" s="98" t="s">
        <v>123</v>
      </c>
    </row>
    <row r="1491">
      <c r="A1491" s="99">
        <v>43494.0</v>
      </c>
      <c r="B1491" s="98" t="s">
        <v>122</v>
      </c>
      <c r="C1491" s="98" t="s">
        <v>122</v>
      </c>
    </row>
    <row r="1492">
      <c r="A1492" s="99">
        <v>43495.0</v>
      </c>
      <c r="B1492" s="98" t="s">
        <v>122</v>
      </c>
      <c r="C1492" s="98" t="s">
        <v>122</v>
      </c>
    </row>
    <row r="1493">
      <c r="A1493" s="99">
        <v>43496.0</v>
      </c>
      <c r="B1493" s="98" t="s">
        <v>123</v>
      </c>
      <c r="C1493" s="98" t="s">
        <v>122</v>
      </c>
    </row>
    <row r="1494">
      <c r="A1494" s="99">
        <v>43467.0</v>
      </c>
      <c r="B1494" s="98" t="s">
        <v>123</v>
      </c>
      <c r="C1494" s="98" t="s">
        <v>122</v>
      </c>
    </row>
    <row r="1495">
      <c r="A1495" s="99">
        <v>43498.0</v>
      </c>
      <c r="B1495" s="98" t="s">
        <v>123</v>
      </c>
      <c r="C1495" s="98" t="s">
        <v>122</v>
      </c>
    </row>
    <row r="1496">
      <c r="A1496" s="99">
        <v>43526.0</v>
      </c>
      <c r="B1496" s="98" t="s">
        <v>123</v>
      </c>
      <c r="C1496" s="98" t="s">
        <v>122</v>
      </c>
    </row>
    <row r="1497">
      <c r="A1497" s="99">
        <v>43557.0</v>
      </c>
      <c r="B1497" s="98" t="s">
        <v>123</v>
      </c>
      <c r="C1497" s="98" t="s">
        <v>122</v>
      </c>
    </row>
    <row r="1498">
      <c r="A1498" s="99">
        <v>43587.0</v>
      </c>
      <c r="B1498" s="98" t="s">
        <v>123</v>
      </c>
      <c r="C1498" s="98" t="s">
        <v>122</v>
      </c>
    </row>
    <row r="1499">
      <c r="A1499" s="99">
        <v>43618.0</v>
      </c>
      <c r="B1499" s="98" t="s">
        <v>123</v>
      </c>
      <c r="C1499" s="98" t="s">
        <v>122</v>
      </c>
    </row>
    <row r="1500">
      <c r="A1500" s="99">
        <v>43648.0</v>
      </c>
      <c r="B1500" s="98" t="s">
        <v>123</v>
      </c>
      <c r="C1500" s="98" t="s">
        <v>122</v>
      </c>
    </row>
    <row r="1501">
      <c r="A1501" s="99">
        <v>43679.0</v>
      </c>
      <c r="B1501" s="98" t="s">
        <v>123</v>
      </c>
      <c r="C1501" s="98" t="s">
        <v>122</v>
      </c>
    </row>
    <row r="1502">
      <c r="A1502" s="99">
        <v>43710.0</v>
      </c>
      <c r="B1502" s="98" t="s">
        <v>123</v>
      </c>
      <c r="C1502" s="98" t="s">
        <v>122</v>
      </c>
    </row>
    <row r="1503">
      <c r="A1503" s="99">
        <v>43740.0</v>
      </c>
      <c r="B1503" s="98" t="s">
        <v>123</v>
      </c>
      <c r="C1503" s="98" t="s">
        <v>122</v>
      </c>
    </row>
    <row r="1504">
      <c r="A1504" s="99">
        <v>43771.0</v>
      </c>
      <c r="B1504" s="98" t="s">
        <v>123</v>
      </c>
      <c r="C1504" s="98" t="s">
        <v>122</v>
      </c>
    </row>
    <row r="1505">
      <c r="A1505" s="99">
        <v>43801.0</v>
      </c>
      <c r="B1505" s="98" t="s">
        <v>123</v>
      </c>
      <c r="C1505" s="98" t="s">
        <v>122</v>
      </c>
    </row>
    <row r="1506">
      <c r="A1506" s="99">
        <v>43509.0</v>
      </c>
      <c r="B1506" s="98" t="s">
        <v>123</v>
      </c>
      <c r="C1506" s="98" t="s">
        <v>122</v>
      </c>
    </row>
    <row r="1507">
      <c r="A1507" s="99">
        <v>43510.0</v>
      </c>
      <c r="B1507" s="98" t="s">
        <v>123</v>
      </c>
      <c r="C1507" s="98" t="s">
        <v>122</v>
      </c>
    </row>
    <row r="1508">
      <c r="A1508" s="99">
        <v>43511.0</v>
      </c>
      <c r="B1508" s="98" t="s">
        <v>123</v>
      </c>
      <c r="C1508" s="98" t="s">
        <v>122</v>
      </c>
    </row>
    <row r="1509">
      <c r="A1509" s="99">
        <v>43512.0</v>
      </c>
      <c r="B1509" s="98" t="s">
        <v>123</v>
      </c>
      <c r="C1509" s="98" t="s">
        <v>122</v>
      </c>
    </row>
    <row r="1510">
      <c r="A1510" s="99">
        <v>43513.0</v>
      </c>
      <c r="B1510" s="98" t="s">
        <v>123</v>
      </c>
      <c r="C1510" s="98" t="s">
        <v>122</v>
      </c>
    </row>
    <row r="1511">
      <c r="A1511" s="99">
        <v>43514.0</v>
      </c>
      <c r="B1511" s="98" t="s">
        <v>123</v>
      </c>
      <c r="C1511" s="98" t="s">
        <v>122</v>
      </c>
    </row>
    <row r="1512">
      <c r="A1512" s="99">
        <v>43515.0</v>
      </c>
      <c r="B1512" s="98" t="s">
        <v>123</v>
      </c>
      <c r="C1512" s="98" t="s">
        <v>122</v>
      </c>
    </row>
    <row r="1513">
      <c r="A1513" s="99">
        <v>43516.0</v>
      </c>
      <c r="B1513" s="98" t="s">
        <v>123</v>
      </c>
      <c r="C1513" s="98" t="s">
        <v>122</v>
      </c>
    </row>
    <row r="1514">
      <c r="A1514" s="99">
        <v>43517.0</v>
      </c>
      <c r="B1514" s="98" t="s">
        <v>123</v>
      </c>
      <c r="C1514" s="98" t="s">
        <v>122</v>
      </c>
    </row>
    <row r="1515">
      <c r="A1515" s="99">
        <v>43518.0</v>
      </c>
      <c r="B1515" s="98" t="s">
        <v>123</v>
      </c>
      <c r="C1515" s="98" t="s">
        <v>122</v>
      </c>
    </row>
    <row r="1516">
      <c r="A1516" s="99">
        <v>43519.0</v>
      </c>
      <c r="B1516" s="98" t="s">
        <v>123</v>
      </c>
      <c r="C1516" s="98" t="s">
        <v>122</v>
      </c>
    </row>
    <row r="1517">
      <c r="A1517" s="99">
        <v>43520.0</v>
      </c>
      <c r="B1517" s="98" t="s">
        <v>123</v>
      </c>
      <c r="C1517" s="98" t="s">
        <v>122</v>
      </c>
    </row>
    <row r="1518">
      <c r="A1518" s="99">
        <v>43521.0</v>
      </c>
      <c r="B1518" s="98" t="s">
        <v>123</v>
      </c>
      <c r="C1518" s="98" t="s">
        <v>122</v>
      </c>
    </row>
    <row r="1519">
      <c r="A1519" s="99">
        <v>43522.0</v>
      </c>
      <c r="B1519" s="98" t="s">
        <v>123</v>
      </c>
      <c r="C1519" s="98" t="s">
        <v>122</v>
      </c>
    </row>
    <row r="1520">
      <c r="A1520" s="99">
        <v>43523.0</v>
      </c>
      <c r="B1520" s="98" t="s">
        <v>123</v>
      </c>
      <c r="C1520" s="98" t="s">
        <v>122</v>
      </c>
    </row>
    <row r="1521">
      <c r="A1521" s="99">
        <v>43524.0</v>
      </c>
      <c r="B1521" s="98" t="s">
        <v>123</v>
      </c>
      <c r="C1521" s="98" t="s">
        <v>122</v>
      </c>
    </row>
    <row r="1522">
      <c r="A1522" s="99">
        <v>43468.0</v>
      </c>
      <c r="B1522" s="98" t="s">
        <v>123</v>
      </c>
      <c r="C1522" s="98" t="s">
        <v>122</v>
      </c>
    </row>
    <row r="1523">
      <c r="A1523" s="99">
        <v>43499.0</v>
      </c>
      <c r="B1523" s="98" t="s">
        <v>123</v>
      </c>
      <c r="C1523" s="98" t="s">
        <v>122</v>
      </c>
    </row>
    <row r="1524">
      <c r="A1524" s="99">
        <v>43527.0</v>
      </c>
      <c r="B1524" s="98" t="s">
        <v>123</v>
      </c>
      <c r="C1524" s="98" t="s">
        <v>122</v>
      </c>
    </row>
    <row r="1525">
      <c r="A1525" s="99">
        <v>43558.0</v>
      </c>
      <c r="B1525" s="98" t="s">
        <v>123</v>
      </c>
      <c r="C1525" s="98" t="s">
        <v>122</v>
      </c>
    </row>
    <row r="1526">
      <c r="A1526" s="99">
        <v>43588.0</v>
      </c>
      <c r="B1526" s="98" t="s">
        <v>123</v>
      </c>
      <c r="C1526" s="98" t="s">
        <v>122</v>
      </c>
    </row>
    <row r="1527">
      <c r="A1527" s="99">
        <v>43619.0</v>
      </c>
      <c r="B1527" s="98" t="s">
        <v>123</v>
      </c>
      <c r="C1527" s="98" t="s">
        <v>122</v>
      </c>
    </row>
    <row r="1528">
      <c r="A1528" s="99">
        <v>43649.0</v>
      </c>
      <c r="B1528" s="98" t="s">
        <v>123</v>
      </c>
      <c r="C1528" s="98" t="s">
        <v>122</v>
      </c>
    </row>
    <row r="1529">
      <c r="A1529" s="99">
        <v>43680.0</v>
      </c>
      <c r="B1529" s="98" t="s">
        <v>123</v>
      </c>
      <c r="C1529" s="98" t="s">
        <v>122</v>
      </c>
    </row>
    <row r="1530">
      <c r="A1530" s="99">
        <v>43711.0</v>
      </c>
      <c r="B1530" s="98" t="s">
        <v>123</v>
      </c>
      <c r="C1530" s="98" t="s">
        <v>122</v>
      </c>
    </row>
    <row r="1531">
      <c r="A1531" s="99">
        <v>43741.0</v>
      </c>
      <c r="B1531" s="98" t="s">
        <v>123</v>
      </c>
      <c r="C1531" s="98" t="s">
        <v>122</v>
      </c>
    </row>
    <row r="1532">
      <c r="A1532" s="99">
        <v>43772.0</v>
      </c>
      <c r="B1532" s="98" t="s">
        <v>123</v>
      </c>
      <c r="C1532" s="98" t="s">
        <v>123</v>
      </c>
    </row>
    <row r="1533">
      <c r="A1533" s="99">
        <v>43802.0</v>
      </c>
      <c r="B1533" s="98" t="s">
        <v>123</v>
      </c>
      <c r="C1533" s="98" t="s">
        <v>122</v>
      </c>
    </row>
    <row r="1534">
      <c r="A1534" s="99">
        <v>43537.0</v>
      </c>
      <c r="B1534" s="98" t="s">
        <v>123</v>
      </c>
      <c r="C1534" s="98" t="s">
        <v>122</v>
      </c>
    </row>
    <row r="1535">
      <c r="A1535" s="99">
        <v>43538.0</v>
      </c>
      <c r="B1535" s="98" t="s">
        <v>123</v>
      </c>
      <c r="C1535" s="98" t="s">
        <v>122</v>
      </c>
    </row>
    <row r="1536">
      <c r="A1536" s="99">
        <v>43539.0</v>
      </c>
      <c r="B1536" s="98" t="s">
        <v>123</v>
      </c>
      <c r="C1536" s="98" t="s">
        <v>122</v>
      </c>
    </row>
    <row r="1537">
      <c r="A1537" s="99">
        <v>43540.0</v>
      </c>
      <c r="B1537" s="98" t="s">
        <v>123</v>
      </c>
      <c r="C1537" s="98" t="s">
        <v>122</v>
      </c>
    </row>
    <row r="1538">
      <c r="A1538" s="99">
        <v>43541.0</v>
      </c>
      <c r="B1538" s="98" t="s">
        <v>123</v>
      </c>
      <c r="C1538" s="98" t="s">
        <v>122</v>
      </c>
    </row>
    <row r="1539">
      <c r="A1539" s="99">
        <v>43542.0</v>
      </c>
      <c r="B1539" s="98" t="s">
        <v>123</v>
      </c>
      <c r="C1539" s="98" t="s">
        <v>122</v>
      </c>
    </row>
    <row r="1540">
      <c r="A1540" s="99">
        <v>43543.0</v>
      </c>
      <c r="B1540" s="98" t="s">
        <v>123</v>
      </c>
      <c r="C1540" s="98" t="s">
        <v>122</v>
      </c>
    </row>
    <row r="1541">
      <c r="A1541" s="99">
        <v>43544.0</v>
      </c>
      <c r="B1541" s="98" t="s">
        <v>123</v>
      </c>
      <c r="C1541" s="98" t="s">
        <v>122</v>
      </c>
    </row>
    <row r="1542">
      <c r="A1542" s="99">
        <v>43545.0</v>
      </c>
      <c r="B1542" s="98" t="s">
        <v>123</v>
      </c>
      <c r="C1542" s="98" t="s">
        <v>122</v>
      </c>
    </row>
    <row r="1543">
      <c r="A1543" s="99">
        <v>43546.0</v>
      </c>
      <c r="B1543" s="98" t="s">
        <v>123</v>
      </c>
      <c r="C1543" s="98" t="s">
        <v>122</v>
      </c>
    </row>
    <row r="1544">
      <c r="A1544" s="99">
        <v>43547.0</v>
      </c>
      <c r="B1544" s="98" t="s">
        <v>123</v>
      </c>
      <c r="C1544" s="98" t="s">
        <v>122</v>
      </c>
    </row>
    <row r="1545">
      <c r="A1545" s="99">
        <v>43548.0</v>
      </c>
      <c r="B1545" s="98" t="s">
        <v>123</v>
      </c>
      <c r="C1545" s="98" t="s">
        <v>122</v>
      </c>
    </row>
    <row r="1546">
      <c r="A1546" s="99">
        <v>43549.0</v>
      </c>
      <c r="B1546" s="98" t="s">
        <v>123</v>
      </c>
      <c r="C1546" s="98" t="s">
        <v>122</v>
      </c>
    </row>
    <row r="1547">
      <c r="A1547" s="99">
        <v>43550.0</v>
      </c>
      <c r="B1547" s="98" t="s">
        <v>123</v>
      </c>
      <c r="C1547" s="98" t="s">
        <v>122</v>
      </c>
    </row>
    <row r="1548">
      <c r="A1548" s="99">
        <v>43551.0</v>
      </c>
      <c r="B1548" s="98" t="s">
        <v>123</v>
      </c>
      <c r="C1548" s="98" t="s">
        <v>122</v>
      </c>
    </row>
    <row r="1549">
      <c r="A1549" s="99">
        <v>43552.0</v>
      </c>
      <c r="B1549" s="98" t="s">
        <v>123</v>
      </c>
      <c r="C1549" s="98" t="s">
        <v>122</v>
      </c>
    </row>
    <row r="1550">
      <c r="A1550" s="99">
        <v>43553.0</v>
      </c>
      <c r="B1550" s="98" t="s">
        <v>123</v>
      </c>
      <c r="C1550" s="98" t="s">
        <v>122</v>
      </c>
    </row>
    <row r="1551">
      <c r="A1551" s="99">
        <v>43554.0</v>
      </c>
      <c r="B1551" s="98" t="s">
        <v>123</v>
      </c>
      <c r="C1551" s="98" t="s">
        <v>122</v>
      </c>
    </row>
    <row r="1552">
      <c r="A1552" s="99">
        <v>43555.0</v>
      </c>
      <c r="B1552" s="98" t="s">
        <v>123</v>
      </c>
      <c r="C1552" s="98" t="s">
        <v>122</v>
      </c>
    </row>
    <row r="1553">
      <c r="A1553" s="99">
        <v>43469.0</v>
      </c>
      <c r="B1553" s="98" t="s">
        <v>123</v>
      </c>
      <c r="C1553" s="98" t="s">
        <v>122</v>
      </c>
    </row>
    <row r="1554">
      <c r="A1554" s="99">
        <v>43500.0</v>
      </c>
      <c r="B1554" s="98" t="s">
        <v>123</v>
      </c>
      <c r="C1554" s="98" t="s">
        <v>122</v>
      </c>
    </row>
    <row r="1555">
      <c r="A1555" s="99">
        <v>43528.0</v>
      </c>
      <c r="B1555" s="98" t="s">
        <v>123</v>
      </c>
      <c r="C1555" s="98" t="s">
        <v>122</v>
      </c>
    </row>
    <row r="1556">
      <c r="A1556" s="99">
        <v>43559.0</v>
      </c>
      <c r="B1556" s="98" t="s">
        <v>123</v>
      </c>
      <c r="C1556" s="98" t="s">
        <v>122</v>
      </c>
    </row>
    <row r="1557">
      <c r="A1557" s="99">
        <v>43589.0</v>
      </c>
      <c r="B1557" s="98" t="s">
        <v>122</v>
      </c>
      <c r="C1557" s="98" t="s">
        <v>122</v>
      </c>
    </row>
    <row r="1558">
      <c r="A1558" s="99">
        <v>43620.0</v>
      </c>
      <c r="B1558" s="98" t="s">
        <v>122</v>
      </c>
      <c r="C1558" s="98" t="s">
        <v>122</v>
      </c>
    </row>
    <row r="1559">
      <c r="A1559" s="99">
        <v>43650.0</v>
      </c>
      <c r="B1559" s="98" t="s">
        <v>122</v>
      </c>
      <c r="C1559" s="98" t="s">
        <v>122</v>
      </c>
    </row>
    <row r="1560">
      <c r="A1560" s="99">
        <v>43681.0</v>
      </c>
      <c r="B1560" s="98" t="s">
        <v>122</v>
      </c>
      <c r="C1560" s="98" t="s">
        <v>122</v>
      </c>
    </row>
    <row r="1561">
      <c r="A1561" s="99">
        <v>43712.0</v>
      </c>
      <c r="B1561" s="98" t="s">
        <v>122</v>
      </c>
      <c r="C1561" s="98" t="s">
        <v>122</v>
      </c>
    </row>
    <row r="1562">
      <c r="A1562" s="99">
        <v>43742.0</v>
      </c>
      <c r="B1562" s="98" t="s">
        <v>122</v>
      </c>
      <c r="C1562" s="98" t="s">
        <v>122</v>
      </c>
    </row>
    <row r="1563">
      <c r="A1563" s="99">
        <v>43773.0</v>
      </c>
      <c r="B1563" s="98" t="s">
        <v>122</v>
      </c>
      <c r="C1563" s="98" t="s">
        <v>122</v>
      </c>
    </row>
    <row r="1564">
      <c r="A1564" s="99">
        <v>43803.0</v>
      </c>
      <c r="B1564" s="98" t="s">
        <v>122</v>
      </c>
      <c r="C1564" s="98" t="s">
        <v>122</v>
      </c>
    </row>
    <row r="1565">
      <c r="A1565" s="99">
        <v>43568.0</v>
      </c>
      <c r="B1565" s="98" t="s">
        <v>122</v>
      </c>
      <c r="C1565" s="98" t="s">
        <v>122</v>
      </c>
    </row>
    <row r="1566">
      <c r="A1566" s="99">
        <v>43569.0</v>
      </c>
      <c r="B1566" s="98" t="s">
        <v>122</v>
      </c>
      <c r="C1566" s="98" t="s">
        <v>122</v>
      </c>
    </row>
    <row r="1567">
      <c r="A1567" s="99">
        <v>43570.0</v>
      </c>
      <c r="B1567" s="98" t="s">
        <v>122</v>
      </c>
      <c r="C1567" s="98" t="s">
        <v>122</v>
      </c>
    </row>
    <row r="1568">
      <c r="A1568" s="99">
        <v>43571.0</v>
      </c>
      <c r="B1568" s="98" t="s">
        <v>122</v>
      </c>
      <c r="C1568" s="98" t="s">
        <v>122</v>
      </c>
    </row>
    <row r="1569">
      <c r="A1569" s="99">
        <v>43572.0</v>
      </c>
      <c r="B1569" s="98" t="s">
        <v>122</v>
      </c>
      <c r="C1569" s="98" t="s">
        <v>122</v>
      </c>
    </row>
    <row r="1570">
      <c r="A1570" s="99">
        <v>43573.0</v>
      </c>
      <c r="B1570" s="98" t="s">
        <v>122</v>
      </c>
      <c r="C1570" s="98" t="s">
        <v>122</v>
      </c>
    </row>
    <row r="1571">
      <c r="A1571" s="99">
        <v>43574.0</v>
      </c>
      <c r="B1571" s="98" t="s">
        <v>122</v>
      </c>
      <c r="C1571" s="98" t="s">
        <v>123</v>
      </c>
    </row>
    <row r="1572">
      <c r="A1572" s="99">
        <v>43575.0</v>
      </c>
      <c r="B1572" s="98" t="s">
        <v>122</v>
      </c>
      <c r="C1572" s="98" t="s">
        <v>123</v>
      </c>
    </row>
    <row r="1573">
      <c r="A1573" s="99">
        <v>43576.0</v>
      </c>
      <c r="B1573" s="98" t="s">
        <v>122</v>
      </c>
      <c r="C1573" s="98" t="s">
        <v>123</v>
      </c>
    </row>
    <row r="1574">
      <c r="A1574" s="99">
        <v>43577.0</v>
      </c>
      <c r="B1574" s="98" t="s">
        <v>122</v>
      </c>
      <c r="C1574" s="98" t="s">
        <v>123</v>
      </c>
    </row>
    <row r="1575">
      <c r="A1575" s="99">
        <v>43578.0</v>
      </c>
      <c r="B1575" s="98" t="s">
        <v>122</v>
      </c>
      <c r="C1575" s="98" t="s">
        <v>122</v>
      </c>
    </row>
    <row r="1576">
      <c r="A1576" s="99">
        <v>43579.0</v>
      </c>
      <c r="B1576" s="98" t="s">
        <v>123</v>
      </c>
      <c r="C1576" s="98" t="s">
        <v>122</v>
      </c>
    </row>
    <row r="1577">
      <c r="A1577" s="99">
        <v>43580.0</v>
      </c>
      <c r="B1577" s="98" t="s">
        <v>123</v>
      </c>
      <c r="C1577" s="98" t="s">
        <v>123</v>
      </c>
    </row>
    <row r="1578">
      <c r="A1578" s="99">
        <v>43581.0</v>
      </c>
      <c r="B1578" s="98" t="s">
        <v>123</v>
      </c>
      <c r="C1578" s="98" t="s">
        <v>122</v>
      </c>
    </row>
    <row r="1579">
      <c r="A1579" s="99">
        <v>43582.0</v>
      </c>
      <c r="B1579" s="98" t="s">
        <v>123</v>
      </c>
      <c r="C1579" s="98" t="s">
        <v>122</v>
      </c>
    </row>
    <row r="1580">
      <c r="A1580" s="99">
        <v>43583.0</v>
      </c>
      <c r="B1580" s="98" t="s">
        <v>123</v>
      </c>
      <c r="C1580" s="98" t="s">
        <v>122</v>
      </c>
    </row>
    <row r="1581">
      <c r="A1581" s="99">
        <v>43584.0</v>
      </c>
      <c r="B1581" s="98" t="s">
        <v>123</v>
      </c>
      <c r="C1581" s="98" t="s">
        <v>122</v>
      </c>
    </row>
    <row r="1582">
      <c r="A1582" s="99">
        <v>43585.0</v>
      </c>
      <c r="B1582" s="98" t="s">
        <v>123</v>
      </c>
      <c r="C1582" s="98" t="s">
        <v>122</v>
      </c>
    </row>
    <row r="1583">
      <c r="A1583" s="99">
        <v>43470.0</v>
      </c>
      <c r="B1583" s="98" t="s">
        <v>123</v>
      </c>
      <c r="C1583" s="98" t="s">
        <v>122</v>
      </c>
    </row>
    <row r="1584">
      <c r="A1584" s="99">
        <v>43501.0</v>
      </c>
      <c r="B1584" s="98" t="s">
        <v>123</v>
      </c>
      <c r="C1584" s="98" t="s">
        <v>122</v>
      </c>
    </row>
    <row r="1585">
      <c r="A1585" s="99">
        <v>43529.0</v>
      </c>
      <c r="B1585" s="98" t="s">
        <v>123</v>
      </c>
      <c r="C1585" s="98" t="s">
        <v>122</v>
      </c>
    </row>
    <row r="1586">
      <c r="A1586" s="99">
        <v>43560.0</v>
      </c>
      <c r="B1586" s="98" t="s">
        <v>123</v>
      </c>
      <c r="C1586" s="98" t="s">
        <v>122</v>
      </c>
    </row>
    <row r="1587">
      <c r="A1587" s="99">
        <v>43590.0</v>
      </c>
      <c r="B1587" s="98" t="s">
        <v>123</v>
      </c>
      <c r="C1587" s="98" t="s">
        <v>122</v>
      </c>
    </row>
    <row r="1588">
      <c r="A1588" s="99">
        <v>43621.0</v>
      </c>
      <c r="B1588" s="98" t="s">
        <v>123</v>
      </c>
      <c r="C1588" s="98" t="s">
        <v>122</v>
      </c>
    </row>
    <row r="1589">
      <c r="A1589" s="99">
        <v>43651.0</v>
      </c>
      <c r="B1589" s="98" t="s">
        <v>123</v>
      </c>
      <c r="C1589" s="98" t="s">
        <v>122</v>
      </c>
    </row>
    <row r="1590">
      <c r="A1590" s="99">
        <v>43682.0</v>
      </c>
      <c r="B1590" s="98" t="s">
        <v>123</v>
      </c>
      <c r="C1590" s="98" t="s">
        <v>122</v>
      </c>
    </row>
    <row r="1591">
      <c r="A1591" s="99">
        <v>43713.0</v>
      </c>
      <c r="B1591" s="98" t="s">
        <v>123</v>
      </c>
      <c r="C1591" s="98" t="s">
        <v>122</v>
      </c>
    </row>
    <row r="1592">
      <c r="A1592" s="99">
        <v>43743.0</v>
      </c>
      <c r="B1592" s="98" t="s">
        <v>123</v>
      </c>
      <c r="C1592" s="98" t="s">
        <v>122</v>
      </c>
    </row>
    <row r="1593">
      <c r="A1593" s="99">
        <v>43774.0</v>
      </c>
      <c r="B1593" s="98" t="s">
        <v>123</v>
      </c>
      <c r="C1593" s="98" t="s">
        <v>122</v>
      </c>
    </row>
    <row r="1594">
      <c r="A1594" s="99">
        <v>43804.0</v>
      </c>
      <c r="B1594" s="98" t="s">
        <v>123</v>
      </c>
      <c r="C1594" s="98" t="s">
        <v>122</v>
      </c>
    </row>
    <row r="1595">
      <c r="A1595" s="99">
        <v>43598.0</v>
      </c>
      <c r="B1595" s="98" t="s">
        <v>123</v>
      </c>
      <c r="C1595" s="98" t="s">
        <v>122</v>
      </c>
    </row>
    <row r="1596">
      <c r="A1596" s="99">
        <v>43599.0</v>
      </c>
      <c r="B1596" s="98" t="s">
        <v>123</v>
      </c>
      <c r="C1596" s="98" t="s">
        <v>122</v>
      </c>
    </row>
    <row r="1597">
      <c r="A1597" s="99">
        <v>43600.0</v>
      </c>
      <c r="B1597" s="98" t="s">
        <v>123</v>
      </c>
      <c r="C1597" s="98" t="s">
        <v>122</v>
      </c>
    </row>
    <row r="1598">
      <c r="A1598" s="99">
        <v>43601.0</v>
      </c>
      <c r="B1598" s="98" t="s">
        <v>123</v>
      </c>
      <c r="C1598" s="98" t="s">
        <v>122</v>
      </c>
    </row>
    <row r="1599">
      <c r="A1599" s="99">
        <v>43602.0</v>
      </c>
      <c r="B1599" s="98" t="s">
        <v>123</v>
      </c>
      <c r="C1599" s="98" t="s">
        <v>122</v>
      </c>
    </row>
    <row r="1600">
      <c r="A1600" s="99">
        <v>43603.0</v>
      </c>
      <c r="B1600" s="98" t="s">
        <v>123</v>
      </c>
      <c r="C1600" s="98" t="s">
        <v>122</v>
      </c>
    </row>
    <row r="1601">
      <c r="A1601" s="99">
        <v>43604.0</v>
      </c>
      <c r="B1601" s="98" t="s">
        <v>123</v>
      </c>
      <c r="C1601" s="98" t="s">
        <v>122</v>
      </c>
    </row>
    <row r="1602">
      <c r="A1602" s="99">
        <v>43605.0</v>
      </c>
      <c r="B1602" s="98" t="s">
        <v>123</v>
      </c>
      <c r="C1602" s="98" t="s">
        <v>122</v>
      </c>
    </row>
    <row r="1603">
      <c r="A1603" s="99">
        <v>43606.0</v>
      </c>
      <c r="B1603" s="98" t="s">
        <v>123</v>
      </c>
      <c r="C1603" s="98" t="s">
        <v>122</v>
      </c>
    </row>
    <row r="1604">
      <c r="A1604" s="99">
        <v>43607.0</v>
      </c>
      <c r="B1604" s="98" t="s">
        <v>123</v>
      </c>
      <c r="C1604" s="98" t="s">
        <v>122</v>
      </c>
    </row>
    <row r="1605">
      <c r="A1605" s="99">
        <v>43608.0</v>
      </c>
      <c r="B1605" s="98" t="s">
        <v>123</v>
      </c>
      <c r="C1605" s="98" t="s">
        <v>122</v>
      </c>
    </row>
    <row r="1606">
      <c r="A1606" s="99">
        <v>43609.0</v>
      </c>
      <c r="B1606" s="98" t="s">
        <v>123</v>
      </c>
      <c r="C1606" s="98" t="s">
        <v>122</v>
      </c>
    </row>
    <row r="1607">
      <c r="A1607" s="99">
        <v>43610.0</v>
      </c>
      <c r="B1607" s="98" t="s">
        <v>123</v>
      </c>
      <c r="C1607" s="98" t="s">
        <v>122</v>
      </c>
    </row>
    <row r="1608">
      <c r="A1608" s="99">
        <v>43611.0</v>
      </c>
      <c r="B1608" s="98" t="s">
        <v>123</v>
      </c>
      <c r="C1608" s="98" t="s">
        <v>122</v>
      </c>
    </row>
    <row r="1609">
      <c r="A1609" s="99">
        <v>43612.0</v>
      </c>
      <c r="B1609" s="98" t="s">
        <v>123</v>
      </c>
      <c r="C1609" s="98" t="s">
        <v>122</v>
      </c>
    </row>
    <row r="1610">
      <c r="A1610" s="99">
        <v>43613.0</v>
      </c>
      <c r="B1610" s="98" t="s">
        <v>123</v>
      </c>
      <c r="C1610" s="98" t="s">
        <v>122</v>
      </c>
    </row>
    <row r="1611">
      <c r="A1611" s="99">
        <v>43614.0</v>
      </c>
      <c r="B1611" s="98" t="s">
        <v>123</v>
      </c>
      <c r="C1611" s="98" t="s">
        <v>122</v>
      </c>
    </row>
    <row r="1612">
      <c r="A1612" s="99">
        <v>43615.0</v>
      </c>
      <c r="B1612" s="98" t="s">
        <v>123</v>
      </c>
      <c r="C1612" s="98" t="s">
        <v>122</v>
      </c>
    </row>
    <row r="1613">
      <c r="A1613" s="99">
        <v>43616.0</v>
      </c>
      <c r="B1613" s="98" t="s">
        <v>123</v>
      </c>
      <c r="C1613" s="98" t="s">
        <v>122</v>
      </c>
    </row>
    <row r="1614">
      <c r="A1614" s="99">
        <v>43471.0</v>
      </c>
      <c r="B1614" s="98" t="s">
        <v>123</v>
      </c>
      <c r="C1614" s="98" t="s">
        <v>122</v>
      </c>
    </row>
    <row r="1615">
      <c r="A1615" s="99">
        <v>43502.0</v>
      </c>
      <c r="B1615" s="98" t="s">
        <v>123</v>
      </c>
      <c r="C1615" s="98" t="s">
        <v>122</v>
      </c>
    </row>
    <row r="1616">
      <c r="A1616" s="99">
        <v>43530.0</v>
      </c>
      <c r="B1616" s="98" t="s">
        <v>123</v>
      </c>
      <c r="C1616" s="98" t="s">
        <v>122</v>
      </c>
    </row>
    <row r="1617">
      <c r="A1617" s="99">
        <v>43561.0</v>
      </c>
      <c r="B1617" s="98" t="s">
        <v>123</v>
      </c>
      <c r="C1617" s="98" t="s">
        <v>122</v>
      </c>
    </row>
    <row r="1618">
      <c r="A1618" s="99">
        <v>43591.0</v>
      </c>
      <c r="B1618" s="98" t="s">
        <v>123</v>
      </c>
      <c r="C1618" s="98" t="s">
        <v>122</v>
      </c>
    </row>
    <row r="1619">
      <c r="A1619" s="99">
        <v>43622.0</v>
      </c>
      <c r="B1619" s="98" t="s">
        <v>123</v>
      </c>
      <c r="C1619" s="98" t="s">
        <v>122</v>
      </c>
    </row>
    <row r="1620">
      <c r="A1620" s="99">
        <v>43652.0</v>
      </c>
      <c r="B1620" s="98" t="s">
        <v>123</v>
      </c>
      <c r="C1620" s="98" t="s">
        <v>122</v>
      </c>
    </row>
    <row r="1621">
      <c r="A1621" s="99">
        <v>43683.0</v>
      </c>
      <c r="B1621" s="98" t="s">
        <v>123</v>
      </c>
      <c r="C1621" s="98" t="s">
        <v>122</v>
      </c>
    </row>
    <row r="1622">
      <c r="A1622" s="99">
        <v>43714.0</v>
      </c>
      <c r="B1622" s="98" t="s">
        <v>123</v>
      </c>
      <c r="C1622" s="98" t="s">
        <v>122</v>
      </c>
    </row>
    <row r="1623">
      <c r="A1623" s="99">
        <v>43744.0</v>
      </c>
      <c r="B1623" s="98" t="s">
        <v>123</v>
      </c>
      <c r="C1623" s="98" t="s">
        <v>123</v>
      </c>
    </row>
    <row r="1624">
      <c r="A1624" s="99">
        <v>43775.0</v>
      </c>
      <c r="B1624" s="98" t="s">
        <v>123</v>
      </c>
      <c r="C1624" s="98" t="s">
        <v>122</v>
      </c>
    </row>
    <row r="1625">
      <c r="A1625" s="99">
        <v>43805.0</v>
      </c>
      <c r="B1625" s="98" t="s">
        <v>123</v>
      </c>
      <c r="C1625" s="98" t="s">
        <v>122</v>
      </c>
    </row>
    <row r="1626">
      <c r="A1626" s="99">
        <v>43629.0</v>
      </c>
      <c r="B1626" s="98" t="s">
        <v>123</v>
      </c>
      <c r="C1626" s="98" t="s">
        <v>122</v>
      </c>
    </row>
    <row r="1627">
      <c r="A1627" s="99">
        <v>43630.0</v>
      </c>
      <c r="B1627" s="98" t="s">
        <v>123</v>
      </c>
      <c r="C1627" s="98" t="s">
        <v>122</v>
      </c>
    </row>
    <row r="1628">
      <c r="A1628" s="99">
        <v>43631.0</v>
      </c>
      <c r="B1628" s="98" t="s">
        <v>123</v>
      </c>
      <c r="C1628" s="98" t="s">
        <v>122</v>
      </c>
    </row>
    <row r="1629">
      <c r="A1629" s="99">
        <v>43632.0</v>
      </c>
      <c r="B1629" s="98" t="s">
        <v>123</v>
      </c>
      <c r="C1629" s="98" t="s">
        <v>122</v>
      </c>
    </row>
    <row r="1630">
      <c r="A1630" s="99">
        <v>43633.0</v>
      </c>
      <c r="B1630" s="98" t="s">
        <v>123</v>
      </c>
      <c r="C1630" s="98" t="s">
        <v>122</v>
      </c>
    </row>
    <row r="1631">
      <c r="A1631" s="99">
        <v>43634.0</v>
      </c>
      <c r="B1631" s="98" t="s">
        <v>123</v>
      </c>
      <c r="C1631" s="98" t="s">
        <v>122</v>
      </c>
    </row>
    <row r="1632">
      <c r="A1632" s="99">
        <v>43635.0</v>
      </c>
      <c r="B1632" s="98" t="s">
        <v>123</v>
      </c>
      <c r="C1632" s="98" t="s">
        <v>122</v>
      </c>
    </row>
    <row r="1633">
      <c r="A1633" s="99">
        <v>43636.0</v>
      </c>
      <c r="B1633" s="98" t="s">
        <v>123</v>
      </c>
      <c r="C1633" s="98" t="s">
        <v>122</v>
      </c>
    </row>
    <row r="1634">
      <c r="A1634" s="99">
        <v>43637.0</v>
      </c>
      <c r="B1634" s="98" t="s">
        <v>123</v>
      </c>
      <c r="C1634" s="98" t="s">
        <v>122</v>
      </c>
    </row>
    <row r="1635">
      <c r="A1635" s="99">
        <v>43638.0</v>
      </c>
      <c r="B1635" s="98" t="s">
        <v>123</v>
      </c>
      <c r="C1635" s="98" t="s">
        <v>122</v>
      </c>
    </row>
    <row r="1636">
      <c r="A1636" s="99">
        <v>43639.0</v>
      </c>
      <c r="B1636" s="98" t="s">
        <v>123</v>
      </c>
      <c r="C1636" s="98" t="s">
        <v>122</v>
      </c>
    </row>
    <row r="1637">
      <c r="A1637" s="99">
        <v>43640.0</v>
      </c>
      <c r="B1637" s="98" t="s">
        <v>123</v>
      </c>
      <c r="C1637" s="98" t="s">
        <v>122</v>
      </c>
    </row>
    <row r="1638">
      <c r="A1638" s="99">
        <v>43641.0</v>
      </c>
      <c r="B1638" s="98" t="s">
        <v>123</v>
      </c>
      <c r="C1638" s="98" t="s">
        <v>122</v>
      </c>
    </row>
    <row r="1639">
      <c r="A1639" s="99">
        <v>43642.0</v>
      </c>
      <c r="B1639" s="98" t="s">
        <v>123</v>
      </c>
      <c r="C1639" s="98" t="s">
        <v>122</v>
      </c>
    </row>
    <row r="1640">
      <c r="A1640" s="99">
        <v>43643.0</v>
      </c>
      <c r="B1640" s="98" t="s">
        <v>123</v>
      </c>
      <c r="C1640" s="98" t="s">
        <v>122</v>
      </c>
    </row>
    <row r="1641">
      <c r="A1641" s="99">
        <v>43644.0</v>
      </c>
      <c r="B1641" s="98" t="s">
        <v>122</v>
      </c>
      <c r="C1641" s="98" t="s">
        <v>122</v>
      </c>
    </row>
    <row r="1642">
      <c r="A1642" s="99">
        <v>43645.0</v>
      </c>
      <c r="B1642" s="98" t="s">
        <v>122</v>
      </c>
      <c r="C1642" s="98" t="s">
        <v>122</v>
      </c>
    </row>
    <row r="1643">
      <c r="A1643" s="99">
        <v>43646.0</v>
      </c>
      <c r="B1643" s="98" t="s">
        <v>122</v>
      </c>
      <c r="C1643" s="98" t="s">
        <v>122</v>
      </c>
    </row>
    <row r="1644">
      <c r="A1644" s="99">
        <v>43472.0</v>
      </c>
      <c r="B1644" s="98" t="s">
        <v>122</v>
      </c>
      <c r="C1644" s="98" t="s">
        <v>122</v>
      </c>
    </row>
    <row r="1645">
      <c r="A1645" s="99">
        <v>43503.0</v>
      </c>
      <c r="B1645" s="98" t="s">
        <v>122</v>
      </c>
      <c r="C1645" s="98" t="s">
        <v>122</v>
      </c>
    </row>
    <row r="1646">
      <c r="A1646" s="99">
        <v>43531.0</v>
      </c>
      <c r="B1646" s="98" t="s">
        <v>122</v>
      </c>
      <c r="C1646" s="98" t="s">
        <v>122</v>
      </c>
    </row>
    <row r="1647">
      <c r="A1647" s="99">
        <v>43562.0</v>
      </c>
      <c r="B1647" s="98" t="s">
        <v>122</v>
      </c>
      <c r="C1647" s="98" t="s">
        <v>122</v>
      </c>
    </row>
    <row r="1648">
      <c r="A1648" s="99">
        <v>43592.0</v>
      </c>
      <c r="B1648" s="98" t="s">
        <v>122</v>
      </c>
      <c r="C1648" s="98" t="s">
        <v>122</v>
      </c>
    </row>
    <row r="1649">
      <c r="A1649" s="99">
        <v>43623.0</v>
      </c>
      <c r="B1649" s="98" t="s">
        <v>122</v>
      </c>
      <c r="C1649" s="98" t="s">
        <v>122</v>
      </c>
    </row>
    <row r="1650">
      <c r="A1650" s="99">
        <v>43653.0</v>
      </c>
      <c r="B1650" s="98" t="s">
        <v>122</v>
      </c>
      <c r="C1650" s="98" t="s">
        <v>122</v>
      </c>
    </row>
    <row r="1651">
      <c r="A1651" s="99">
        <v>43684.0</v>
      </c>
      <c r="B1651" s="98" t="s">
        <v>122</v>
      </c>
      <c r="C1651" s="98" t="s">
        <v>122</v>
      </c>
    </row>
    <row r="1652">
      <c r="A1652" s="99">
        <v>43715.0</v>
      </c>
      <c r="B1652" s="98" t="s">
        <v>122</v>
      </c>
      <c r="C1652" s="98" t="s">
        <v>122</v>
      </c>
    </row>
    <row r="1653">
      <c r="A1653" s="99">
        <v>43745.0</v>
      </c>
      <c r="B1653" s="98" t="s">
        <v>122</v>
      </c>
      <c r="C1653" s="98" t="s">
        <v>122</v>
      </c>
    </row>
    <row r="1654">
      <c r="A1654" s="99">
        <v>43776.0</v>
      </c>
      <c r="B1654" s="98" t="s">
        <v>122</v>
      </c>
      <c r="C1654" s="98" t="s">
        <v>122</v>
      </c>
    </row>
    <row r="1655">
      <c r="A1655" s="99">
        <v>43806.0</v>
      </c>
      <c r="B1655" s="98" t="s">
        <v>122</v>
      </c>
      <c r="C1655" s="98" t="s">
        <v>122</v>
      </c>
    </row>
    <row r="1656">
      <c r="A1656" s="99">
        <v>43659.0</v>
      </c>
      <c r="B1656" s="98" t="s">
        <v>122</v>
      </c>
      <c r="C1656" s="98" t="s">
        <v>122</v>
      </c>
    </row>
    <row r="1657">
      <c r="A1657" s="99">
        <v>43660.0</v>
      </c>
      <c r="B1657" s="98" t="s">
        <v>122</v>
      </c>
      <c r="C1657" s="98" t="s">
        <v>122</v>
      </c>
    </row>
    <row r="1658">
      <c r="A1658" s="99">
        <v>43661.0</v>
      </c>
      <c r="B1658" s="98" t="s">
        <v>122</v>
      </c>
      <c r="C1658" s="98" t="s">
        <v>122</v>
      </c>
    </row>
    <row r="1659">
      <c r="A1659" s="99">
        <v>43662.0</v>
      </c>
      <c r="B1659" s="98" t="s">
        <v>123</v>
      </c>
      <c r="C1659" s="98" t="s">
        <v>122</v>
      </c>
    </row>
    <row r="1660">
      <c r="A1660" s="99">
        <v>43663.0</v>
      </c>
      <c r="B1660" s="98" t="s">
        <v>123</v>
      </c>
      <c r="C1660" s="98" t="s">
        <v>122</v>
      </c>
    </row>
    <row r="1661">
      <c r="A1661" s="99">
        <v>43664.0</v>
      </c>
      <c r="B1661" s="98" t="s">
        <v>123</v>
      </c>
      <c r="C1661" s="98" t="s">
        <v>122</v>
      </c>
    </row>
    <row r="1662">
      <c r="A1662" s="99">
        <v>43665.0</v>
      </c>
      <c r="B1662" s="98" t="s">
        <v>123</v>
      </c>
      <c r="C1662" s="98" t="s">
        <v>122</v>
      </c>
    </row>
    <row r="1663">
      <c r="A1663" s="99">
        <v>43666.0</v>
      </c>
      <c r="B1663" s="98" t="s">
        <v>123</v>
      </c>
      <c r="C1663" s="98" t="s">
        <v>122</v>
      </c>
    </row>
    <row r="1664">
      <c r="A1664" s="99">
        <v>43667.0</v>
      </c>
      <c r="B1664" s="98" t="s">
        <v>123</v>
      </c>
      <c r="C1664" s="98" t="s">
        <v>122</v>
      </c>
    </row>
    <row r="1665">
      <c r="A1665" s="99">
        <v>43668.0</v>
      </c>
      <c r="B1665" s="98" t="s">
        <v>123</v>
      </c>
      <c r="C1665" s="98" t="s">
        <v>122</v>
      </c>
    </row>
    <row r="1666">
      <c r="A1666" s="99">
        <v>43669.0</v>
      </c>
      <c r="B1666" s="98" t="s">
        <v>123</v>
      </c>
      <c r="C1666" s="98" t="s">
        <v>122</v>
      </c>
    </row>
    <row r="1667">
      <c r="A1667" s="99">
        <v>43670.0</v>
      </c>
      <c r="B1667" s="98" t="s">
        <v>123</v>
      </c>
      <c r="C1667" s="98" t="s">
        <v>122</v>
      </c>
    </row>
    <row r="1668">
      <c r="A1668" s="99">
        <v>43671.0</v>
      </c>
      <c r="B1668" s="98" t="s">
        <v>123</v>
      </c>
      <c r="C1668" s="98" t="s">
        <v>122</v>
      </c>
    </row>
    <row r="1669">
      <c r="A1669" s="99">
        <v>43672.0</v>
      </c>
      <c r="B1669" s="98" t="s">
        <v>123</v>
      </c>
      <c r="C1669" s="98" t="s">
        <v>122</v>
      </c>
    </row>
    <row r="1670">
      <c r="A1670" s="99">
        <v>43673.0</v>
      </c>
      <c r="B1670" s="98" t="s">
        <v>123</v>
      </c>
      <c r="C1670" s="98" t="s">
        <v>122</v>
      </c>
    </row>
    <row r="1671">
      <c r="A1671" s="99">
        <v>43674.0</v>
      </c>
      <c r="B1671" s="98" t="s">
        <v>123</v>
      </c>
      <c r="C1671" s="98" t="s">
        <v>122</v>
      </c>
    </row>
    <row r="1672">
      <c r="A1672" s="99">
        <v>43675.0</v>
      </c>
      <c r="B1672" s="98" t="s">
        <v>123</v>
      </c>
      <c r="C1672" s="98" t="s">
        <v>122</v>
      </c>
    </row>
    <row r="1673">
      <c r="A1673" s="99">
        <v>43676.0</v>
      </c>
      <c r="B1673" s="98" t="s">
        <v>123</v>
      </c>
      <c r="C1673" s="98" t="s">
        <v>122</v>
      </c>
    </row>
    <row r="1674">
      <c r="A1674" s="99">
        <v>43677.0</v>
      </c>
      <c r="B1674" s="98" t="s">
        <v>123</v>
      </c>
      <c r="C1674" s="98" t="s">
        <v>122</v>
      </c>
    </row>
    <row r="1675">
      <c r="A1675" s="99">
        <v>43473.0</v>
      </c>
      <c r="B1675" s="98" t="s">
        <v>123</v>
      </c>
      <c r="C1675" s="98" t="s">
        <v>122</v>
      </c>
    </row>
    <row r="1676">
      <c r="A1676" s="99">
        <v>43504.0</v>
      </c>
      <c r="B1676" s="98" t="s">
        <v>123</v>
      </c>
      <c r="C1676" s="98" t="s">
        <v>122</v>
      </c>
    </row>
    <row r="1677">
      <c r="A1677" s="99">
        <v>43532.0</v>
      </c>
      <c r="B1677" s="98" t="s">
        <v>123</v>
      </c>
      <c r="C1677" s="98" t="s">
        <v>122</v>
      </c>
    </row>
    <row r="1678">
      <c r="A1678" s="99">
        <v>43563.0</v>
      </c>
      <c r="B1678" s="98" t="s">
        <v>123</v>
      </c>
      <c r="C1678" s="98" t="s">
        <v>122</v>
      </c>
    </row>
    <row r="1679">
      <c r="A1679" s="99">
        <v>43593.0</v>
      </c>
      <c r="B1679" s="98" t="s">
        <v>123</v>
      </c>
      <c r="C1679" s="98" t="s">
        <v>122</v>
      </c>
    </row>
    <row r="1680">
      <c r="A1680" s="99">
        <v>43624.0</v>
      </c>
      <c r="B1680" s="98" t="s">
        <v>123</v>
      </c>
      <c r="C1680" s="98" t="s">
        <v>122</v>
      </c>
    </row>
    <row r="1681">
      <c r="A1681" s="99">
        <v>43654.0</v>
      </c>
      <c r="B1681" s="98" t="s">
        <v>123</v>
      </c>
      <c r="C1681" s="98" t="s">
        <v>122</v>
      </c>
    </row>
    <row r="1682">
      <c r="A1682" s="99">
        <v>43685.0</v>
      </c>
      <c r="B1682" s="98" t="s">
        <v>123</v>
      </c>
      <c r="C1682" s="98" t="s">
        <v>122</v>
      </c>
    </row>
    <row r="1683">
      <c r="A1683" s="99">
        <v>43716.0</v>
      </c>
      <c r="B1683" s="98" t="s">
        <v>123</v>
      </c>
      <c r="C1683" s="98" t="s">
        <v>122</v>
      </c>
    </row>
    <row r="1684">
      <c r="A1684" s="99">
        <v>43746.0</v>
      </c>
      <c r="B1684" s="98" t="s">
        <v>123</v>
      </c>
      <c r="C1684" s="98" t="s">
        <v>122</v>
      </c>
    </row>
    <row r="1685">
      <c r="A1685" s="99">
        <v>43777.0</v>
      </c>
      <c r="B1685" s="98" t="s">
        <v>123</v>
      </c>
      <c r="C1685" s="98" t="s">
        <v>122</v>
      </c>
    </row>
    <row r="1686">
      <c r="A1686" s="99">
        <v>43807.0</v>
      </c>
      <c r="B1686" s="98" t="s">
        <v>123</v>
      </c>
      <c r="C1686" s="98" t="s">
        <v>122</v>
      </c>
    </row>
    <row r="1687">
      <c r="A1687" s="99">
        <v>43690.0</v>
      </c>
      <c r="B1687" s="98" t="s">
        <v>123</v>
      </c>
      <c r="C1687" s="98" t="s">
        <v>122</v>
      </c>
    </row>
    <row r="1688">
      <c r="A1688" s="99">
        <v>43691.0</v>
      </c>
      <c r="B1688" s="98" t="s">
        <v>123</v>
      </c>
      <c r="C1688" s="98" t="s">
        <v>122</v>
      </c>
    </row>
    <row r="1689">
      <c r="A1689" s="99">
        <v>43692.0</v>
      </c>
      <c r="B1689" s="98" t="s">
        <v>123</v>
      </c>
      <c r="C1689" s="98" t="s">
        <v>122</v>
      </c>
    </row>
    <row r="1690">
      <c r="A1690" s="99">
        <v>43693.0</v>
      </c>
      <c r="B1690" s="98" t="s">
        <v>123</v>
      </c>
      <c r="C1690" s="98" t="s">
        <v>122</v>
      </c>
    </row>
    <row r="1691">
      <c r="A1691" s="99">
        <v>43694.0</v>
      </c>
      <c r="B1691" s="98" t="s">
        <v>123</v>
      </c>
      <c r="C1691" s="98" t="s">
        <v>122</v>
      </c>
    </row>
    <row r="1692">
      <c r="A1692" s="99">
        <v>43695.0</v>
      </c>
      <c r="B1692" s="98" t="s">
        <v>123</v>
      </c>
      <c r="C1692" s="98" t="s">
        <v>122</v>
      </c>
    </row>
    <row r="1693">
      <c r="A1693" s="99">
        <v>43696.0</v>
      </c>
      <c r="B1693" s="98" t="s">
        <v>123</v>
      </c>
      <c r="C1693" s="98" t="s">
        <v>122</v>
      </c>
    </row>
    <row r="1694">
      <c r="A1694" s="99">
        <v>43697.0</v>
      </c>
      <c r="B1694" s="98" t="s">
        <v>123</v>
      </c>
      <c r="C1694" s="98" t="s">
        <v>122</v>
      </c>
    </row>
    <row r="1695">
      <c r="A1695" s="99">
        <v>43698.0</v>
      </c>
      <c r="B1695" s="98" t="s">
        <v>123</v>
      </c>
      <c r="C1695" s="98" t="s">
        <v>122</v>
      </c>
    </row>
    <row r="1696">
      <c r="A1696" s="99">
        <v>43699.0</v>
      </c>
      <c r="B1696" s="98" t="s">
        <v>123</v>
      </c>
      <c r="C1696" s="98" t="s">
        <v>122</v>
      </c>
    </row>
    <row r="1697">
      <c r="A1697" s="99">
        <v>43700.0</v>
      </c>
      <c r="B1697" s="98" t="s">
        <v>123</v>
      </c>
      <c r="C1697" s="98" t="s">
        <v>122</v>
      </c>
    </row>
    <row r="1698">
      <c r="A1698" s="99">
        <v>43701.0</v>
      </c>
      <c r="B1698" s="98" t="s">
        <v>123</v>
      </c>
      <c r="C1698" s="98" t="s">
        <v>122</v>
      </c>
    </row>
    <row r="1699">
      <c r="A1699" s="99">
        <v>43702.0</v>
      </c>
      <c r="B1699" s="98" t="s">
        <v>123</v>
      </c>
      <c r="C1699" s="98" t="s">
        <v>122</v>
      </c>
    </row>
    <row r="1700">
      <c r="A1700" s="99">
        <v>43703.0</v>
      </c>
      <c r="B1700" s="98" t="s">
        <v>123</v>
      </c>
      <c r="C1700" s="98" t="s">
        <v>122</v>
      </c>
    </row>
    <row r="1701">
      <c r="A1701" s="99">
        <v>43704.0</v>
      </c>
      <c r="B1701" s="98" t="s">
        <v>123</v>
      </c>
      <c r="C1701" s="98" t="s">
        <v>122</v>
      </c>
    </row>
    <row r="1702">
      <c r="A1702" s="99">
        <v>43705.0</v>
      </c>
      <c r="B1702" s="98" t="s">
        <v>123</v>
      </c>
      <c r="C1702" s="98" t="s">
        <v>122</v>
      </c>
    </row>
    <row r="1703">
      <c r="A1703" s="99">
        <v>43706.0</v>
      </c>
      <c r="B1703" s="98" t="s">
        <v>123</v>
      </c>
      <c r="C1703" s="98" t="s">
        <v>122</v>
      </c>
    </row>
    <row r="1704">
      <c r="A1704" s="99">
        <v>43707.0</v>
      </c>
      <c r="B1704" s="98" t="s">
        <v>123</v>
      </c>
      <c r="C1704" s="98" t="s">
        <v>122</v>
      </c>
    </row>
    <row r="1705">
      <c r="A1705" s="99">
        <v>43708.0</v>
      </c>
      <c r="B1705" s="98" t="s">
        <v>123</v>
      </c>
      <c r="C1705" s="98" t="s">
        <v>122</v>
      </c>
    </row>
    <row r="1706">
      <c r="A1706" s="99">
        <v>43474.0</v>
      </c>
      <c r="B1706" s="98" t="s">
        <v>123</v>
      </c>
      <c r="C1706" s="98" t="s">
        <v>122</v>
      </c>
    </row>
    <row r="1707">
      <c r="A1707" s="99">
        <v>43505.0</v>
      </c>
      <c r="B1707" s="98" t="s">
        <v>123</v>
      </c>
      <c r="C1707" s="98" t="s">
        <v>122</v>
      </c>
    </row>
    <row r="1708">
      <c r="A1708" s="99">
        <v>43533.0</v>
      </c>
      <c r="B1708" s="98" t="s">
        <v>123</v>
      </c>
      <c r="C1708" s="98" t="s">
        <v>122</v>
      </c>
    </row>
    <row r="1709">
      <c r="A1709" s="99">
        <v>43564.0</v>
      </c>
      <c r="B1709" s="98" t="s">
        <v>123</v>
      </c>
      <c r="C1709" s="98" t="s">
        <v>122</v>
      </c>
    </row>
    <row r="1710">
      <c r="A1710" s="99">
        <v>43594.0</v>
      </c>
      <c r="B1710" s="98" t="s">
        <v>123</v>
      </c>
      <c r="C1710" s="98" t="s">
        <v>122</v>
      </c>
    </row>
    <row r="1711">
      <c r="A1711" s="99">
        <v>43625.0</v>
      </c>
      <c r="B1711" s="98" t="s">
        <v>123</v>
      </c>
      <c r="C1711" s="98" t="s">
        <v>122</v>
      </c>
    </row>
    <row r="1712">
      <c r="A1712" s="99">
        <v>43655.0</v>
      </c>
      <c r="B1712" s="98" t="s">
        <v>123</v>
      </c>
      <c r="C1712" s="98" t="s">
        <v>122</v>
      </c>
    </row>
    <row r="1713">
      <c r="A1713" s="99">
        <v>43686.0</v>
      </c>
      <c r="B1713" s="98" t="s">
        <v>123</v>
      </c>
      <c r="C1713" s="98" t="s">
        <v>122</v>
      </c>
    </row>
    <row r="1714">
      <c r="A1714" s="99">
        <v>43717.0</v>
      </c>
      <c r="B1714" s="98" t="s">
        <v>123</v>
      </c>
      <c r="C1714" s="98" t="s">
        <v>122</v>
      </c>
    </row>
    <row r="1715">
      <c r="A1715" s="99">
        <v>43747.0</v>
      </c>
      <c r="B1715" s="98" t="s">
        <v>123</v>
      </c>
      <c r="C1715" s="98" t="s">
        <v>122</v>
      </c>
    </row>
    <row r="1716">
      <c r="A1716" s="99">
        <v>43778.0</v>
      </c>
      <c r="B1716" s="98" t="s">
        <v>123</v>
      </c>
      <c r="C1716" s="98" t="s">
        <v>122</v>
      </c>
    </row>
    <row r="1717">
      <c r="A1717" s="99">
        <v>43808.0</v>
      </c>
      <c r="B1717" s="98" t="s">
        <v>123</v>
      </c>
      <c r="C1717" s="98" t="s">
        <v>122</v>
      </c>
    </row>
    <row r="1718">
      <c r="A1718" s="99">
        <v>43721.0</v>
      </c>
      <c r="B1718" s="98" t="s">
        <v>123</v>
      </c>
      <c r="C1718" s="98" t="s">
        <v>122</v>
      </c>
    </row>
    <row r="1719">
      <c r="A1719" s="99">
        <v>43722.0</v>
      </c>
      <c r="B1719" s="98" t="s">
        <v>123</v>
      </c>
      <c r="C1719" s="98" t="s">
        <v>122</v>
      </c>
    </row>
    <row r="1720">
      <c r="A1720" s="99">
        <v>43723.0</v>
      </c>
      <c r="B1720" s="98" t="s">
        <v>123</v>
      </c>
      <c r="C1720" s="98" t="s">
        <v>122</v>
      </c>
    </row>
    <row r="1721">
      <c r="A1721" s="99">
        <v>43724.0</v>
      </c>
      <c r="B1721" s="98" t="s">
        <v>123</v>
      </c>
      <c r="C1721" s="98" t="s">
        <v>122</v>
      </c>
    </row>
    <row r="1722">
      <c r="A1722" s="99">
        <v>43725.0</v>
      </c>
      <c r="B1722" s="98" t="s">
        <v>123</v>
      </c>
      <c r="C1722" s="98" t="s">
        <v>122</v>
      </c>
    </row>
    <row r="1723">
      <c r="A1723" s="99">
        <v>43726.0</v>
      </c>
      <c r="B1723" s="98" t="s">
        <v>123</v>
      </c>
      <c r="C1723" s="98" t="s">
        <v>122</v>
      </c>
    </row>
    <row r="1724">
      <c r="A1724" s="99">
        <v>43727.0</v>
      </c>
      <c r="B1724" s="98" t="s">
        <v>123</v>
      </c>
      <c r="C1724" s="98" t="s">
        <v>122</v>
      </c>
    </row>
    <row r="1725">
      <c r="A1725" s="99">
        <v>43728.0</v>
      </c>
      <c r="B1725" s="98" t="s">
        <v>122</v>
      </c>
      <c r="C1725" s="98" t="s">
        <v>122</v>
      </c>
    </row>
    <row r="1726">
      <c r="A1726" s="99">
        <v>43729.0</v>
      </c>
      <c r="B1726" s="98" t="s">
        <v>122</v>
      </c>
      <c r="C1726" s="98" t="s">
        <v>122</v>
      </c>
    </row>
    <row r="1727">
      <c r="A1727" s="99">
        <v>43730.0</v>
      </c>
      <c r="B1727" s="98" t="s">
        <v>122</v>
      </c>
      <c r="C1727" s="98" t="s">
        <v>122</v>
      </c>
    </row>
    <row r="1728">
      <c r="A1728" s="99">
        <v>43731.0</v>
      </c>
      <c r="B1728" s="98" t="s">
        <v>122</v>
      </c>
      <c r="C1728" s="98" t="s">
        <v>122</v>
      </c>
    </row>
    <row r="1729">
      <c r="A1729" s="99">
        <v>43732.0</v>
      </c>
      <c r="B1729" s="98" t="s">
        <v>122</v>
      </c>
      <c r="C1729" s="98" t="s">
        <v>122</v>
      </c>
    </row>
    <row r="1730">
      <c r="A1730" s="99">
        <v>43733.0</v>
      </c>
      <c r="B1730" s="98" t="s">
        <v>122</v>
      </c>
      <c r="C1730" s="98" t="s">
        <v>122</v>
      </c>
    </row>
    <row r="1731">
      <c r="A1731" s="99">
        <v>43734.0</v>
      </c>
      <c r="B1731" s="98" t="s">
        <v>122</v>
      </c>
      <c r="C1731" s="98" t="s">
        <v>122</v>
      </c>
    </row>
    <row r="1732">
      <c r="A1732" s="99">
        <v>43735.0</v>
      </c>
      <c r="B1732" s="98" t="s">
        <v>122</v>
      </c>
      <c r="C1732" s="98" t="s">
        <v>123</v>
      </c>
    </row>
    <row r="1733">
      <c r="A1733" s="99">
        <v>43736.0</v>
      </c>
      <c r="B1733" s="98" t="s">
        <v>122</v>
      </c>
      <c r="C1733" s="98" t="s">
        <v>122</v>
      </c>
    </row>
    <row r="1734">
      <c r="A1734" s="99">
        <v>43737.0</v>
      </c>
      <c r="B1734" s="98" t="s">
        <v>122</v>
      </c>
      <c r="C1734" s="98" t="s">
        <v>122</v>
      </c>
    </row>
    <row r="1735">
      <c r="A1735" s="99">
        <v>43738.0</v>
      </c>
      <c r="B1735" s="98" t="s">
        <v>122</v>
      </c>
      <c r="C1735" s="98" t="s">
        <v>122</v>
      </c>
    </row>
    <row r="1736">
      <c r="A1736" s="99">
        <v>43475.0</v>
      </c>
      <c r="B1736" s="98" t="s">
        <v>122</v>
      </c>
      <c r="C1736" s="98" t="s">
        <v>122</v>
      </c>
    </row>
    <row r="1737">
      <c r="A1737" s="99">
        <v>43506.0</v>
      </c>
      <c r="B1737" s="98" t="s">
        <v>122</v>
      </c>
      <c r="C1737" s="98" t="s">
        <v>122</v>
      </c>
    </row>
    <row r="1738">
      <c r="A1738" s="99">
        <v>43534.0</v>
      </c>
      <c r="B1738" s="98" t="s">
        <v>122</v>
      </c>
      <c r="C1738" s="98" t="s">
        <v>122</v>
      </c>
    </row>
    <row r="1739">
      <c r="A1739" s="99">
        <v>43565.0</v>
      </c>
      <c r="B1739" s="98" t="s">
        <v>122</v>
      </c>
      <c r="C1739" s="98" t="s">
        <v>122</v>
      </c>
    </row>
    <row r="1740">
      <c r="A1740" s="99">
        <v>43595.0</v>
      </c>
      <c r="B1740" s="98" t="s">
        <v>122</v>
      </c>
      <c r="C1740" s="98" t="s">
        <v>122</v>
      </c>
    </row>
    <row r="1741">
      <c r="A1741" s="99">
        <v>43626.0</v>
      </c>
      <c r="B1741" s="98" t="s">
        <v>122</v>
      </c>
      <c r="C1741" s="98" t="s">
        <v>122</v>
      </c>
    </row>
    <row r="1742">
      <c r="A1742" s="99">
        <v>43656.0</v>
      </c>
      <c r="B1742" s="98" t="s">
        <v>122</v>
      </c>
      <c r="C1742" s="98" t="s">
        <v>122</v>
      </c>
    </row>
    <row r="1743">
      <c r="A1743" s="99">
        <v>43687.0</v>
      </c>
      <c r="B1743" s="98" t="s">
        <v>123</v>
      </c>
      <c r="C1743" s="98" t="s">
        <v>122</v>
      </c>
    </row>
    <row r="1744">
      <c r="A1744" s="99">
        <v>43718.0</v>
      </c>
      <c r="B1744" s="98" t="s">
        <v>123</v>
      </c>
      <c r="C1744" s="98" t="s">
        <v>122</v>
      </c>
    </row>
    <row r="1745">
      <c r="A1745" s="99">
        <v>43748.0</v>
      </c>
      <c r="B1745" s="98" t="s">
        <v>123</v>
      </c>
      <c r="C1745" s="98" t="s">
        <v>122</v>
      </c>
    </row>
    <row r="1746">
      <c r="A1746" s="99">
        <v>43779.0</v>
      </c>
      <c r="B1746" s="98" t="s">
        <v>123</v>
      </c>
      <c r="C1746" s="98" t="s">
        <v>122</v>
      </c>
    </row>
    <row r="1747">
      <c r="A1747" s="99">
        <v>43809.0</v>
      </c>
      <c r="B1747" s="98" t="s">
        <v>123</v>
      </c>
      <c r="C1747" s="98" t="s">
        <v>122</v>
      </c>
    </row>
    <row r="1748">
      <c r="A1748" s="99">
        <v>43751.0</v>
      </c>
      <c r="B1748" s="98" t="s">
        <v>123</v>
      </c>
      <c r="C1748" s="98" t="s">
        <v>122</v>
      </c>
    </row>
    <row r="1749">
      <c r="A1749" s="99">
        <v>43752.0</v>
      </c>
      <c r="B1749" s="98" t="s">
        <v>123</v>
      </c>
      <c r="C1749" s="98" t="s">
        <v>122</v>
      </c>
    </row>
    <row r="1750">
      <c r="A1750" s="99">
        <v>43753.0</v>
      </c>
      <c r="B1750" s="98" t="s">
        <v>123</v>
      </c>
      <c r="C1750" s="98" t="s">
        <v>122</v>
      </c>
    </row>
    <row r="1751">
      <c r="A1751" s="99">
        <v>43754.0</v>
      </c>
      <c r="B1751" s="98" t="s">
        <v>123</v>
      </c>
      <c r="C1751" s="98" t="s">
        <v>122</v>
      </c>
    </row>
    <row r="1752">
      <c r="A1752" s="99">
        <v>43755.0</v>
      </c>
      <c r="B1752" s="98" t="s">
        <v>123</v>
      </c>
      <c r="C1752" s="98" t="s">
        <v>122</v>
      </c>
    </row>
    <row r="1753">
      <c r="A1753" s="99">
        <v>43756.0</v>
      </c>
      <c r="B1753" s="98" t="s">
        <v>123</v>
      </c>
      <c r="C1753" s="98" t="s">
        <v>122</v>
      </c>
    </row>
    <row r="1754">
      <c r="A1754" s="99">
        <v>43757.0</v>
      </c>
      <c r="B1754" s="98" t="s">
        <v>123</v>
      </c>
      <c r="C1754" s="98" t="s">
        <v>122</v>
      </c>
    </row>
    <row r="1755">
      <c r="A1755" s="99">
        <v>43758.0</v>
      </c>
      <c r="B1755" s="98" t="s">
        <v>123</v>
      </c>
      <c r="C1755" s="98" t="s">
        <v>122</v>
      </c>
    </row>
    <row r="1756">
      <c r="A1756" s="99">
        <v>43759.0</v>
      </c>
      <c r="B1756" s="98" t="s">
        <v>123</v>
      </c>
      <c r="C1756" s="98" t="s">
        <v>122</v>
      </c>
    </row>
    <row r="1757">
      <c r="A1757" s="99">
        <v>43760.0</v>
      </c>
      <c r="B1757" s="98" t="s">
        <v>123</v>
      </c>
      <c r="C1757" s="98" t="s">
        <v>122</v>
      </c>
    </row>
    <row r="1758">
      <c r="A1758" s="99">
        <v>43761.0</v>
      </c>
      <c r="B1758" s="98" t="s">
        <v>123</v>
      </c>
      <c r="C1758" s="98" t="s">
        <v>122</v>
      </c>
    </row>
    <row r="1759">
      <c r="A1759" s="99">
        <v>43762.0</v>
      </c>
      <c r="B1759" s="98" t="s">
        <v>123</v>
      </c>
      <c r="C1759" s="98" t="s">
        <v>122</v>
      </c>
    </row>
    <row r="1760">
      <c r="A1760" s="99">
        <v>43763.0</v>
      </c>
      <c r="B1760" s="98" t="s">
        <v>123</v>
      </c>
      <c r="C1760" s="98" t="s">
        <v>122</v>
      </c>
    </row>
    <row r="1761">
      <c r="A1761" s="99">
        <v>43764.0</v>
      </c>
      <c r="B1761" s="98" t="s">
        <v>123</v>
      </c>
      <c r="C1761" s="98" t="s">
        <v>122</v>
      </c>
    </row>
    <row r="1762">
      <c r="A1762" s="99">
        <v>43765.0</v>
      </c>
      <c r="B1762" s="98" t="s">
        <v>123</v>
      </c>
      <c r="C1762" s="98" t="s">
        <v>122</v>
      </c>
    </row>
    <row r="1763">
      <c r="A1763" s="99">
        <v>43766.0</v>
      </c>
      <c r="B1763" s="98" t="s">
        <v>123</v>
      </c>
      <c r="C1763" s="98" t="s">
        <v>122</v>
      </c>
    </row>
    <row r="1764">
      <c r="A1764" s="99">
        <v>43767.0</v>
      </c>
      <c r="B1764" s="98" t="s">
        <v>123</v>
      </c>
      <c r="C1764" s="98" t="s">
        <v>122</v>
      </c>
    </row>
    <row r="1765">
      <c r="A1765" s="99">
        <v>43768.0</v>
      </c>
      <c r="B1765" s="98" t="s">
        <v>123</v>
      </c>
      <c r="C1765" s="98" t="s">
        <v>122</v>
      </c>
    </row>
    <row r="1766">
      <c r="A1766" s="99">
        <v>43769.0</v>
      </c>
      <c r="B1766" s="98" t="s">
        <v>123</v>
      </c>
      <c r="C1766" s="98" t="s">
        <v>122</v>
      </c>
    </row>
    <row r="1767">
      <c r="A1767" s="99">
        <v>43476.0</v>
      </c>
      <c r="B1767" s="98" t="s">
        <v>123</v>
      </c>
      <c r="C1767" s="98" t="s">
        <v>122</v>
      </c>
    </row>
    <row r="1768">
      <c r="A1768" s="99">
        <v>43507.0</v>
      </c>
      <c r="B1768" s="98" t="s">
        <v>123</v>
      </c>
      <c r="C1768" s="98" t="s">
        <v>122</v>
      </c>
    </row>
    <row r="1769">
      <c r="A1769" s="99">
        <v>43535.0</v>
      </c>
      <c r="B1769" s="98" t="s">
        <v>123</v>
      </c>
      <c r="C1769" s="98" t="s">
        <v>122</v>
      </c>
    </row>
    <row r="1770">
      <c r="A1770" s="99">
        <v>43566.0</v>
      </c>
      <c r="B1770" s="98" t="s">
        <v>123</v>
      </c>
      <c r="C1770" s="98" t="s">
        <v>122</v>
      </c>
    </row>
    <row r="1771">
      <c r="A1771" s="99">
        <v>43596.0</v>
      </c>
      <c r="B1771" s="98" t="s">
        <v>123</v>
      </c>
      <c r="C1771" s="98" t="s">
        <v>123</v>
      </c>
    </row>
    <row r="1772">
      <c r="A1772" s="99">
        <v>43627.0</v>
      </c>
      <c r="B1772" s="98" t="s">
        <v>123</v>
      </c>
      <c r="C1772" s="98" t="s">
        <v>122</v>
      </c>
    </row>
    <row r="1773">
      <c r="A1773" s="99">
        <v>43657.0</v>
      </c>
      <c r="B1773" s="98" t="s">
        <v>123</v>
      </c>
      <c r="C1773" s="98" t="s">
        <v>122</v>
      </c>
    </row>
    <row r="1774">
      <c r="A1774" s="99">
        <v>43688.0</v>
      </c>
      <c r="B1774" s="98" t="s">
        <v>123</v>
      </c>
      <c r="C1774" s="98" t="s">
        <v>122</v>
      </c>
    </row>
    <row r="1775">
      <c r="A1775" s="99">
        <v>43719.0</v>
      </c>
      <c r="B1775" s="98" t="s">
        <v>123</v>
      </c>
      <c r="C1775" s="98" t="s">
        <v>122</v>
      </c>
    </row>
    <row r="1776">
      <c r="A1776" s="99">
        <v>43749.0</v>
      </c>
      <c r="B1776" s="98" t="s">
        <v>123</v>
      </c>
      <c r="C1776" s="98" t="s">
        <v>122</v>
      </c>
    </row>
    <row r="1777">
      <c r="A1777" s="99">
        <v>43780.0</v>
      </c>
      <c r="B1777" s="98" t="s">
        <v>123</v>
      </c>
      <c r="C1777" s="98" t="s">
        <v>122</v>
      </c>
    </row>
    <row r="1778">
      <c r="A1778" s="99">
        <v>43810.0</v>
      </c>
      <c r="B1778" s="98" t="s">
        <v>123</v>
      </c>
      <c r="C1778" s="98" t="s">
        <v>122</v>
      </c>
    </row>
    <row r="1779">
      <c r="A1779" s="99">
        <v>43782.0</v>
      </c>
      <c r="B1779" s="98" t="s">
        <v>123</v>
      </c>
      <c r="C1779" s="98" t="s">
        <v>122</v>
      </c>
    </row>
    <row r="1780">
      <c r="A1780" s="99">
        <v>43783.0</v>
      </c>
      <c r="B1780" s="98" t="s">
        <v>123</v>
      </c>
      <c r="C1780" s="98" t="s">
        <v>122</v>
      </c>
    </row>
    <row r="1781">
      <c r="A1781" s="99">
        <v>43784.0</v>
      </c>
      <c r="B1781" s="98" t="s">
        <v>123</v>
      </c>
      <c r="C1781" s="98" t="s">
        <v>122</v>
      </c>
    </row>
    <row r="1782">
      <c r="A1782" s="99">
        <v>43785.0</v>
      </c>
      <c r="B1782" s="98" t="s">
        <v>123</v>
      </c>
      <c r="C1782" s="98" t="s">
        <v>122</v>
      </c>
    </row>
    <row r="1783">
      <c r="A1783" s="99">
        <v>43786.0</v>
      </c>
      <c r="B1783" s="98" t="s">
        <v>123</v>
      </c>
      <c r="C1783" s="98" t="s">
        <v>122</v>
      </c>
    </row>
    <row r="1784">
      <c r="A1784" s="99">
        <v>43787.0</v>
      </c>
      <c r="B1784" s="98" t="s">
        <v>123</v>
      </c>
      <c r="C1784" s="98" t="s">
        <v>122</v>
      </c>
    </row>
    <row r="1785">
      <c r="A1785" s="99">
        <v>43788.0</v>
      </c>
      <c r="B1785" s="98" t="s">
        <v>123</v>
      </c>
      <c r="C1785" s="98" t="s">
        <v>122</v>
      </c>
    </row>
    <row r="1786">
      <c r="A1786" s="99">
        <v>43789.0</v>
      </c>
      <c r="B1786" s="98" t="s">
        <v>123</v>
      </c>
      <c r="C1786" s="98" t="s">
        <v>122</v>
      </c>
    </row>
    <row r="1787">
      <c r="A1787" s="99">
        <v>43790.0</v>
      </c>
      <c r="B1787" s="98" t="s">
        <v>123</v>
      </c>
      <c r="C1787" s="98" t="s">
        <v>122</v>
      </c>
    </row>
    <row r="1788">
      <c r="A1788" s="99">
        <v>43791.0</v>
      </c>
      <c r="B1788" s="98" t="s">
        <v>123</v>
      </c>
      <c r="C1788" s="98" t="s">
        <v>122</v>
      </c>
    </row>
    <row r="1789">
      <c r="A1789" s="99">
        <v>43792.0</v>
      </c>
      <c r="B1789" s="98" t="s">
        <v>123</v>
      </c>
      <c r="C1789" s="98" t="s">
        <v>122</v>
      </c>
    </row>
    <row r="1790">
      <c r="A1790" s="99">
        <v>43793.0</v>
      </c>
      <c r="B1790" s="98" t="s">
        <v>123</v>
      </c>
      <c r="C1790" s="98" t="s">
        <v>122</v>
      </c>
    </row>
    <row r="1791">
      <c r="A1791" s="99">
        <v>43794.0</v>
      </c>
      <c r="B1791" s="98" t="s">
        <v>123</v>
      </c>
      <c r="C1791" s="98" t="s">
        <v>122</v>
      </c>
    </row>
    <row r="1792">
      <c r="A1792" s="99">
        <v>43795.0</v>
      </c>
      <c r="B1792" s="98" t="s">
        <v>123</v>
      </c>
      <c r="C1792" s="98" t="s">
        <v>122</v>
      </c>
    </row>
    <row r="1793">
      <c r="A1793" s="99">
        <v>43796.0</v>
      </c>
      <c r="B1793" s="98" t="s">
        <v>123</v>
      </c>
      <c r="C1793" s="98" t="s">
        <v>122</v>
      </c>
    </row>
    <row r="1794">
      <c r="A1794" s="99">
        <v>43797.0</v>
      </c>
      <c r="B1794" s="98" t="s">
        <v>123</v>
      </c>
      <c r="C1794" s="98" t="s">
        <v>122</v>
      </c>
    </row>
    <row r="1795">
      <c r="A1795" s="99">
        <v>43798.0</v>
      </c>
      <c r="B1795" s="98" t="s">
        <v>123</v>
      </c>
      <c r="C1795" s="98" t="s">
        <v>122</v>
      </c>
    </row>
    <row r="1796">
      <c r="A1796" s="99">
        <v>43799.0</v>
      </c>
      <c r="B1796" s="98" t="s">
        <v>123</v>
      </c>
      <c r="C1796" s="98" t="s">
        <v>122</v>
      </c>
    </row>
    <row r="1797">
      <c r="A1797" s="99">
        <v>43477.0</v>
      </c>
      <c r="B1797" s="98" t="s">
        <v>123</v>
      </c>
      <c r="C1797" s="98" t="s">
        <v>122</v>
      </c>
    </row>
    <row r="1798">
      <c r="A1798" s="99">
        <v>43508.0</v>
      </c>
      <c r="B1798" s="98" t="s">
        <v>123</v>
      </c>
      <c r="C1798" s="98" t="s">
        <v>122</v>
      </c>
    </row>
    <row r="1799">
      <c r="A1799" s="99">
        <v>43536.0</v>
      </c>
      <c r="B1799" s="98" t="s">
        <v>123</v>
      </c>
      <c r="C1799" s="98" t="s">
        <v>122</v>
      </c>
    </row>
    <row r="1800">
      <c r="A1800" s="99">
        <v>43567.0</v>
      </c>
      <c r="B1800" s="98" t="s">
        <v>123</v>
      </c>
      <c r="C1800" s="98" t="s">
        <v>122</v>
      </c>
    </row>
    <row r="1801">
      <c r="A1801" s="99">
        <v>43597.0</v>
      </c>
      <c r="B1801" s="98" t="s">
        <v>123</v>
      </c>
      <c r="C1801" s="98" t="s">
        <v>122</v>
      </c>
    </row>
    <row r="1802">
      <c r="A1802" s="99">
        <v>43628.0</v>
      </c>
      <c r="B1802" s="98" t="s">
        <v>123</v>
      </c>
      <c r="C1802" s="98" t="s">
        <v>122</v>
      </c>
    </row>
    <row r="1803">
      <c r="A1803" s="99">
        <v>43658.0</v>
      </c>
      <c r="B1803" s="98" t="s">
        <v>123</v>
      </c>
      <c r="C1803" s="98" t="s">
        <v>122</v>
      </c>
    </row>
    <row r="1804">
      <c r="A1804" s="99">
        <v>43689.0</v>
      </c>
      <c r="B1804" s="98" t="s">
        <v>123</v>
      </c>
      <c r="C1804" s="98" t="s">
        <v>122</v>
      </c>
    </row>
    <row r="1805">
      <c r="A1805" s="99">
        <v>43720.0</v>
      </c>
      <c r="B1805" s="98" t="s">
        <v>123</v>
      </c>
      <c r="C1805" s="98" t="s">
        <v>122</v>
      </c>
    </row>
    <row r="1806">
      <c r="A1806" s="99">
        <v>43750.0</v>
      </c>
      <c r="B1806" s="98" t="s">
        <v>123</v>
      </c>
      <c r="C1806" s="98" t="s">
        <v>122</v>
      </c>
    </row>
    <row r="1807">
      <c r="A1807" s="99">
        <v>43781.0</v>
      </c>
      <c r="B1807" s="98" t="s">
        <v>123</v>
      </c>
      <c r="C1807" s="98" t="s">
        <v>122</v>
      </c>
    </row>
    <row r="1808">
      <c r="A1808" s="99">
        <v>43811.0</v>
      </c>
      <c r="B1808" s="98" t="s">
        <v>123</v>
      </c>
      <c r="C1808" s="98" t="s">
        <v>122</v>
      </c>
    </row>
    <row r="1809">
      <c r="A1809" s="99">
        <v>43812.0</v>
      </c>
      <c r="B1809" s="98" t="s">
        <v>123</v>
      </c>
      <c r="C1809" s="98" t="s">
        <v>122</v>
      </c>
    </row>
    <row r="1810">
      <c r="A1810" s="99">
        <v>43813.0</v>
      </c>
      <c r="B1810" s="98" t="s">
        <v>123</v>
      </c>
      <c r="C1810" s="98" t="s">
        <v>122</v>
      </c>
    </row>
    <row r="1811">
      <c r="A1811" s="99">
        <v>43814.0</v>
      </c>
      <c r="B1811" s="98" t="s">
        <v>123</v>
      </c>
      <c r="C1811" s="98" t="s">
        <v>122</v>
      </c>
    </row>
    <row r="1812">
      <c r="A1812" s="99">
        <v>43815.0</v>
      </c>
      <c r="B1812" s="98" t="s">
        <v>123</v>
      </c>
      <c r="C1812" s="98" t="s">
        <v>122</v>
      </c>
    </row>
    <row r="1813">
      <c r="A1813" s="99">
        <v>43816.0</v>
      </c>
      <c r="B1813" s="98" t="s">
        <v>123</v>
      </c>
      <c r="C1813" s="98" t="s">
        <v>122</v>
      </c>
    </row>
    <row r="1814">
      <c r="A1814" s="99">
        <v>43817.0</v>
      </c>
      <c r="B1814" s="98" t="s">
        <v>123</v>
      </c>
      <c r="C1814" s="98" t="s">
        <v>122</v>
      </c>
    </row>
    <row r="1815">
      <c r="A1815" s="99">
        <v>43818.0</v>
      </c>
      <c r="B1815" s="98" t="s">
        <v>123</v>
      </c>
      <c r="C1815" s="98" t="s">
        <v>122</v>
      </c>
    </row>
    <row r="1816">
      <c r="A1816" s="99">
        <v>43819.0</v>
      </c>
      <c r="B1816" s="98" t="s">
        <v>122</v>
      </c>
      <c r="C1816" s="98" t="s">
        <v>122</v>
      </c>
    </row>
    <row r="1817">
      <c r="A1817" s="99">
        <v>43820.0</v>
      </c>
      <c r="B1817" s="98" t="s">
        <v>122</v>
      </c>
      <c r="C1817" s="98" t="s">
        <v>122</v>
      </c>
    </row>
    <row r="1818">
      <c r="A1818" s="99">
        <v>43821.0</v>
      </c>
      <c r="B1818" s="98" t="s">
        <v>122</v>
      </c>
      <c r="C1818" s="98" t="s">
        <v>122</v>
      </c>
    </row>
    <row r="1819">
      <c r="A1819" s="99">
        <v>43822.0</v>
      </c>
      <c r="B1819" s="98" t="s">
        <v>122</v>
      </c>
      <c r="C1819" s="98" t="s">
        <v>122</v>
      </c>
    </row>
    <row r="1820">
      <c r="A1820" s="99">
        <v>43823.0</v>
      </c>
      <c r="B1820" s="98" t="s">
        <v>122</v>
      </c>
      <c r="C1820" s="98" t="s">
        <v>122</v>
      </c>
    </row>
    <row r="1821">
      <c r="A1821" s="99">
        <v>43824.0</v>
      </c>
      <c r="B1821" s="98" t="s">
        <v>122</v>
      </c>
      <c r="C1821" s="98" t="s">
        <v>123</v>
      </c>
    </row>
    <row r="1822">
      <c r="A1822" s="99">
        <v>43825.0</v>
      </c>
      <c r="B1822" s="98" t="s">
        <v>122</v>
      </c>
      <c r="C1822" s="98" t="s">
        <v>123</v>
      </c>
    </row>
    <row r="1823">
      <c r="A1823" s="99">
        <v>43826.0</v>
      </c>
      <c r="B1823" s="98" t="s">
        <v>122</v>
      </c>
      <c r="C1823" s="98" t="s">
        <v>122</v>
      </c>
    </row>
    <row r="1824">
      <c r="A1824" s="99">
        <v>43827.0</v>
      </c>
      <c r="B1824" s="98" t="s">
        <v>122</v>
      </c>
      <c r="C1824" s="98" t="s">
        <v>122</v>
      </c>
    </row>
    <row r="1825">
      <c r="A1825" s="99">
        <v>43828.0</v>
      </c>
      <c r="B1825" s="98" t="s">
        <v>122</v>
      </c>
      <c r="C1825" s="98" t="s">
        <v>122</v>
      </c>
    </row>
    <row r="1826">
      <c r="A1826" s="99">
        <v>43829.0</v>
      </c>
      <c r="B1826" s="98" t="s">
        <v>122</v>
      </c>
      <c r="C1826" s="98" t="s">
        <v>122</v>
      </c>
    </row>
    <row r="1827">
      <c r="A1827" s="99">
        <v>43830.0</v>
      </c>
      <c r="B1827" s="98" t="s">
        <v>122</v>
      </c>
      <c r="C1827" s="98" t="s">
        <v>122</v>
      </c>
    </row>
    <row r="1828">
      <c r="A1828" s="99">
        <v>43831.0</v>
      </c>
      <c r="B1828" s="98" t="s">
        <v>122</v>
      </c>
      <c r="C1828" s="98" t="s">
        <v>123</v>
      </c>
    </row>
    <row r="1829">
      <c r="A1829" s="99">
        <v>43862.0</v>
      </c>
      <c r="B1829" s="98" t="s">
        <v>122</v>
      </c>
      <c r="C1829" s="98" t="s">
        <v>122</v>
      </c>
    </row>
    <row r="1830">
      <c r="A1830" s="99">
        <v>43891.0</v>
      </c>
      <c r="B1830" s="98" t="s">
        <v>122</v>
      </c>
      <c r="C1830" s="98" t="s">
        <v>122</v>
      </c>
    </row>
    <row r="1831">
      <c r="A1831" s="99">
        <v>43922.0</v>
      </c>
      <c r="B1831" s="98" t="s">
        <v>122</v>
      </c>
      <c r="C1831" s="98" t="s">
        <v>122</v>
      </c>
    </row>
    <row r="1832">
      <c r="A1832" s="99">
        <v>43952.0</v>
      </c>
      <c r="B1832" s="98" t="s">
        <v>122</v>
      </c>
      <c r="C1832" s="98" t="s">
        <v>122</v>
      </c>
    </row>
    <row r="1833">
      <c r="A1833" s="99">
        <v>43983.0</v>
      </c>
      <c r="B1833" s="98" t="s">
        <v>122</v>
      </c>
      <c r="C1833" s="98" t="s">
        <v>122</v>
      </c>
    </row>
    <row r="1834">
      <c r="A1834" s="99">
        <v>44013.0</v>
      </c>
      <c r="B1834" s="98" t="s">
        <v>122</v>
      </c>
      <c r="C1834" s="98" t="s">
        <v>122</v>
      </c>
    </row>
    <row r="1835">
      <c r="A1835" s="99">
        <v>44044.0</v>
      </c>
      <c r="B1835" s="98" t="s">
        <v>122</v>
      </c>
      <c r="C1835" s="98" t="s">
        <v>122</v>
      </c>
    </row>
    <row r="1836">
      <c r="A1836" s="99">
        <v>44075.0</v>
      </c>
      <c r="B1836" s="98" t="s">
        <v>122</v>
      </c>
      <c r="C1836" s="98" t="s">
        <v>122</v>
      </c>
    </row>
    <row r="1837">
      <c r="A1837" s="99">
        <v>44105.0</v>
      </c>
      <c r="B1837" s="98" t="s">
        <v>122</v>
      </c>
      <c r="C1837" s="98" t="s">
        <v>122</v>
      </c>
    </row>
    <row r="1838">
      <c r="A1838" s="99">
        <v>44136.0</v>
      </c>
      <c r="B1838" s="98" t="s">
        <v>122</v>
      </c>
      <c r="C1838" s="98" t="s">
        <v>122</v>
      </c>
    </row>
    <row r="1839">
      <c r="A1839" s="99">
        <v>44166.0</v>
      </c>
      <c r="B1839" s="98" t="s">
        <v>122</v>
      </c>
      <c r="C1839" s="98" t="s">
        <v>122</v>
      </c>
    </row>
    <row r="1840">
      <c r="A1840" s="99">
        <v>43843.0</v>
      </c>
      <c r="B1840" s="98" t="s">
        <v>122</v>
      </c>
      <c r="C1840" s="98" t="s">
        <v>122</v>
      </c>
    </row>
    <row r="1841">
      <c r="A1841" s="99">
        <v>43844.0</v>
      </c>
      <c r="B1841" s="98" t="s">
        <v>122</v>
      </c>
      <c r="C1841" s="98" t="s">
        <v>122</v>
      </c>
    </row>
    <row r="1842">
      <c r="A1842" s="99">
        <v>43845.0</v>
      </c>
      <c r="B1842" s="98" t="s">
        <v>122</v>
      </c>
      <c r="C1842" s="98" t="s">
        <v>122</v>
      </c>
    </row>
    <row r="1843">
      <c r="A1843" s="99">
        <v>43846.0</v>
      </c>
      <c r="B1843" s="98" t="s">
        <v>122</v>
      </c>
      <c r="C1843" s="98" t="s">
        <v>122</v>
      </c>
    </row>
    <row r="1844">
      <c r="A1844" s="99">
        <v>43847.0</v>
      </c>
      <c r="B1844" s="98" t="s">
        <v>122</v>
      </c>
      <c r="C1844" s="98" t="s">
        <v>122</v>
      </c>
    </row>
    <row r="1845">
      <c r="A1845" s="99">
        <v>43848.0</v>
      </c>
      <c r="B1845" s="98" t="s">
        <v>122</v>
      </c>
      <c r="C1845" s="98" t="s">
        <v>122</v>
      </c>
    </row>
    <row r="1846">
      <c r="A1846" s="99">
        <v>43849.0</v>
      </c>
      <c r="B1846" s="98" t="s">
        <v>122</v>
      </c>
      <c r="C1846" s="98" t="s">
        <v>122</v>
      </c>
    </row>
    <row r="1847">
      <c r="A1847" s="99">
        <v>43850.0</v>
      </c>
      <c r="B1847" s="98" t="s">
        <v>122</v>
      </c>
      <c r="C1847" s="98" t="s">
        <v>122</v>
      </c>
    </row>
    <row r="1848">
      <c r="A1848" s="99">
        <v>43851.0</v>
      </c>
      <c r="B1848" s="98" t="s">
        <v>122</v>
      </c>
      <c r="C1848" s="98" t="s">
        <v>122</v>
      </c>
    </row>
    <row r="1849">
      <c r="A1849" s="99">
        <v>43852.0</v>
      </c>
      <c r="B1849" s="98" t="s">
        <v>122</v>
      </c>
      <c r="C1849" s="98" t="s">
        <v>122</v>
      </c>
    </row>
    <row r="1850">
      <c r="A1850" s="99">
        <v>43853.0</v>
      </c>
      <c r="B1850" s="98" t="s">
        <v>122</v>
      </c>
      <c r="C1850" s="98" t="s">
        <v>122</v>
      </c>
    </row>
    <row r="1851">
      <c r="A1851" s="99">
        <v>43854.0</v>
      </c>
      <c r="B1851" s="98" t="s">
        <v>122</v>
      </c>
      <c r="C1851" s="98" t="s">
        <v>122</v>
      </c>
    </row>
    <row r="1852">
      <c r="A1852" s="99">
        <v>43855.0</v>
      </c>
      <c r="B1852" s="98" t="s">
        <v>122</v>
      </c>
      <c r="C1852" s="98" t="s">
        <v>122</v>
      </c>
    </row>
    <row r="1853">
      <c r="A1853" s="99">
        <v>43856.0</v>
      </c>
      <c r="B1853" s="98" t="s">
        <v>122</v>
      </c>
      <c r="C1853" s="98" t="s">
        <v>123</v>
      </c>
    </row>
    <row r="1854">
      <c r="A1854" s="99">
        <v>43857.0</v>
      </c>
      <c r="B1854" s="98" t="s">
        <v>122</v>
      </c>
      <c r="C1854" s="98" t="s">
        <v>123</v>
      </c>
    </row>
    <row r="1855">
      <c r="A1855" s="99">
        <v>43858.0</v>
      </c>
      <c r="B1855" s="98" t="s">
        <v>122</v>
      </c>
      <c r="C1855" s="98" t="s">
        <v>122</v>
      </c>
    </row>
    <row r="1856">
      <c r="A1856" s="99">
        <v>43859.0</v>
      </c>
      <c r="B1856" s="98" t="s">
        <v>122</v>
      </c>
      <c r="C1856" s="98" t="s">
        <v>122</v>
      </c>
    </row>
    <row r="1857">
      <c r="A1857" s="99">
        <v>43860.0</v>
      </c>
      <c r="B1857" s="98" t="s">
        <v>123</v>
      </c>
      <c r="C1857" s="98" t="s">
        <v>122</v>
      </c>
    </row>
    <row r="1858">
      <c r="A1858" s="99">
        <v>43861.0</v>
      </c>
      <c r="B1858" s="98" t="s">
        <v>123</v>
      </c>
      <c r="C1858" s="98" t="s">
        <v>122</v>
      </c>
    </row>
    <row r="1859">
      <c r="A1859" s="99">
        <v>43832.0</v>
      </c>
      <c r="B1859" s="98" t="s">
        <v>123</v>
      </c>
      <c r="C1859" s="98" t="s">
        <v>122</v>
      </c>
    </row>
    <row r="1860">
      <c r="A1860" s="99">
        <v>43863.0</v>
      </c>
      <c r="B1860" s="98" t="s">
        <v>123</v>
      </c>
      <c r="C1860" s="98" t="s">
        <v>122</v>
      </c>
    </row>
    <row r="1861">
      <c r="A1861" s="99">
        <v>43892.0</v>
      </c>
      <c r="B1861" s="98" t="s">
        <v>123</v>
      </c>
      <c r="C1861" s="98" t="s">
        <v>122</v>
      </c>
    </row>
    <row r="1862">
      <c r="A1862" s="99">
        <v>43923.0</v>
      </c>
      <c r="B1862" s="98" t="s">
        <v>123</v>
      </c>
      <c r="C1862" s="98" t="s">
        <v>122</v>
      </c>
    </row>
    <row r="1863">
      <c r="A1863" s="99">
        <v>43953.0</v>
      </c>
      <c r="B1863" s="98" t="s">
        <v>123</v>
      </c>
      <c r="C1863" s="98" t="s">
        <v>122</v>
      </c>
    </row>
    <row r="1864">
      <c r="A1864" s="99">
        <v>43984.0</v>
      </c>
      <c r="B1864" s="98" t="s">
        <v>123</v>
      </c>
      <c r="C1864" s="98" t="s">
        <v>122</v>
      </c>
    </row>
    <row r="1865">
      <c r="A1865" s="99">
        <v>44014.0</v>
      </c>
      <c r="B1865" s="98" t="s">
        <v>123</v>
      </c>
      <c r="C1865" s="98" t="s">
        <v>122</v>
      </c>
    </row>
    <row r="1866">
      <c r="A1866" s="99">
        <v>44045.0</v>
      </c>
      <c r="B1866" s="98" t="s">
        <v>123</v>
      </c>
      <c r="C1866" s="98" t="s">
        <v>122</v>
      </c>
    </row>
    <row r="1867">
      <c r="A1867" s="99">
        <v>44076.0</v>
      </c>
      <c r="B1867" s="98" t="s">
        <v>123</v>
      </c>
      <c r="C1867" s="98" t="s">
        <v>122</v>
      </c>
    </row>
    <row r="1868">
      <c r="A1868" s="99">
        <v>44106.0</v>
      </c>
      <c r="B1868" s="98" t="s">
        <v>123</v>
      </c>
      <c r="C1868" s="98" t="s">
        <v>122</v>
      </c>
    </row>
    <row r="1869">
      <c r="A1869" s="99">
        <v>44137.0</v>
      </c>
      <c r="B1869" s="98" t="s">
        <v>123</v>
      </c>
      <c r="C1869" s="98" t="s">
        <v>122</v>
      </c>
    </row>
    <row r="1870">
      <c r="A1870" s="99">
        <v>44167.0</v>
      </c>
      <c r="B1870" s="98" t="s">
        <v>123</v>
      </c>
      <c r="C1870" s="98" t="s">
        <v>122</v>
      </c>
    </row>
    <row r="1871">
      <c r="A1871" s="99">
        <v>43874.0</v>
      </c>
      <c r="B1871" s="98" t="s">
        <v>123</v>
      </c>
      <c r="C1871" s="98" t="s">
        <v>122</v>
      </c>
    </row>
    <row r="1872">
      <c r="A1872" s="99">
        <v>43875.0</v>
      </c>
      <c r="B1872" s="98" t="s">
        <v>123</v>
      </c>
      <c r="C1872" s="98" t="s">
        <v>122</v>
      </c>
    </row>
    <row r="1873">
      <c r="A1873" s="99">
        <v>43876.0</v>
      </c>
      <c r="B1873" s="98" t="s">
        <v>123</v>
      </c>
      <c r="C1873" s="98" t="s">
        <v>122</v>
      </c>
    </row>
    <row r="1874">
      <c r="A1874" s="99">
        <v>43877.0</v>
      </c>
      <c r="B1874" s="98" t="s">
        <v>123</v>
      </c>
      <c r="C1874" s="98" t="s">
        <v>122</v>
      </c>
    </row>
    <row r="1875">
      <c r="A1875" s="99">
        <v>43878.0</v>
      </c>
      <c r="B1875" s="98" t="s">
        <v>123</v>
      </c>
      <c r="C1875" s="98" t="s">
        <v>122</v>
      </c>
    </row>
    <row r="1876">
      <c r="A1876" s="99">
        <v>43879.0</v>
      </c>
      <c r="B1876" s="98" t="s">
        <v>123</v>
      </c>
      <c r="C1876" s="98" t="s">
        <v>122</v>
      </c>
    </row>
    <row r="1877">
      <c r="A1877" s="99">
        <v>43880.0</v>
      </c>
      <c r="B1877" s="98" t="s">
        <v>123</v>
      </c>
      <c r="C1877" s="98" t="s">
        <v>122</v>
      </c>
    </row>
    <row r="1878">
      <c r="A1878" s="99">
        <v>43881.0</v>
      </c>
      <c r="B1878" s="98" t="s">
        <v>123</v>
      </c>
      <c r="C1878" s="98" t="s">
        <v>122</v>
      </c>
    </row>
    <row r="1879">
      <c r="A1879" s="99">
        <v>43882.0</v>
      </c>
      <c r="B1879" s="98" t="s">
        <v>123</v>
      </c>
      <c r="C1879" s="98" t="s">
        <v>122</v>
      </c>
    </row>
    <row r="1880">
      <c r="A1880" s="99">
        <v>43883.0</v>
      </c>
      <c r="B1880" s="98" t="s">
        <v>123</v>
      </c>
      <c r="C1880" s="98" t="s">
        <v>122</v>
      </c>
    </row>
    <row r="1881">
      <c r="A1881" s="99">
        <v>43884.0</v>
      </c>
      <c r="B1881" s="98" t="s">
        <v>123</v>
      </c>
      <c r="C1881" s="98" t="s">
        <v>122</v>
      </c>
    </row>
    <row r="1882">
      <c r="A1882" s="99">
        <v>43885.0</v>
      </c>
      <c r="B1882" s="98" t="s">
        <v>123</v>
      </c>
      <c r="C1882" s="98" t="s">
        <v>122</v>
      </c>
    </row>
    <row r="1883">
      <c r="A1883" s="99">
        <v>43886.0</v>
      </c>
      <c r="B1883" s="98" t="s">
        <v>123</v>
      </c>
      <c r="C1883" s="98" t="s">
        <v>122</v>
      </c>
    </row>
    <row r="1884">
      <c r="A1884" s="99">
        <v>43887.0</v>
      </c>
      <c r="B1884" s="98" t="s">
        <v>123</v>
      </c>
      <c r="C1884" s="98" t="s">
        <v>122</v>
      </c>
    </row>
    <row r="1885">
      <c r="A1885" s="99">
        <v>43888.0</v>
      </c>
      <c r="B1885" s="98" t="s">
        <v>123</v>
      </c>
      <c r="C1885" s="98" t="s">
        <v>122</v>
      </c>
    </row>
    <row r="1886">
      <c r="A1886" s="99">
        <v>43889.0</v>
      </c>
      <c r="B1886" s="98" t="s">
        <v>123</v>
      </c>
      <c r="C1886" s="98" t="s">
        <v>122</v>
      </c>
    </row>
    <row r="1887">
      <c r="A1887" s="99">
        <v>43890.0</v>
      </c>
      <c r="B1887" s="98" t="s">
        <v>123</v>
      </c>
      <c r="C1887" s="98" t="s">
        <v>122</v>
      </c>
    </row>
    <row r="1888">
      <c r="A1888" s="99">
        <v>43833.0</v>
      </c>
      <c r="B1888" s="98" t="s">
        <v>123</v>
      </c>
      <c r="C1888" s="98" t="s">
        <v>122</v>
      </c>
    </row>
    <row r="1889">
      <c r="A1889" s="99">
        <v>43864.0</v>
      </c>
      <c r="B1889" s="98" t="s">
        <v>123</v>
      </c>
      <c r="C1889" s="98" t="s">
        <v>122</v>
      </c>
    </row>
    <row r="1890">
      <c r="A1890" s="99">
        <v>43893.0</v>
      </c>
      <c r="B1890" s="98" t="s">
        <v>123</v>
      </c>
      <c r="C1890" s="98" t="s">
        <v>122</v>
      </c>
    </row>
    <row r="1891">
      <c r="A1891" s="99">
        <v>43924.0</v>
      </c>
      <c r="B1891" s="98" t="s">
        <v>123</v>
      </c>
      <c r="C1891" s="98" t="s">
        <v>122</v>
      </c>
    </row>
    <row r="1892">
      <c r="A1892" s="99">
        <v>43954.0</v>
      </c>
      <c r="B1892" s="98" t="s">
        <v>123</v>
      </c>
      <c r="C1892" s="98" t="s">
        <v>122</v>
      </c>
    </row>
    <row r="1893">
      <c r="A1893" s="99">
        <v>43985.0</v>
      </c>
      <c r="B1893" s="98" t="s">
        <v>123</v>
      </c>
      <c r="C1893" s="98" t="s">
        <v>122</v>
      </c>
    </row>
    <row r="1894">
      <c r="A1894" s="99">
        <v>44015.0</v>
      </c>
      <c r="B1894" s="98" t="s">
        <v>123</v>
      </c>
      <c r="C1894" s="98" t="s">
        <v>122</v>
      </c>
    </row>
    <row r="1895">
      <c r="A1895" s="99">
        <v>44046.0</v>
      </c>
      <c r="B1895" s="98" t="s">
        <v>123</v>
      </c>
      <c r="C1895" s="98" t="s">
        <v>122</v>
      </c>
    </row>
    <row r="1896">
      <c r="A1896" s="99">
        <v>44077.0</v>
      </c>
      <c r="B1896" s="98" t="s">
        <v>123</v>
      </c>
      <c r="C1896" s="98" t="s">
        <v>123</v>
      </c>
    </row>
    <row r="1897">
      <c r="A1897" s="99">
        <v>44107.0</v>
      </c>
      <c r="B1897" s="98" t="s">
        <v>123</v>
      </c>
      <c r="C1897" s="98" t="s">
        <v>122</v>
      </c>
    </row>
    <row r="1898">
      <c r="A1898" s="99">
        <v>44138.0</v>
      </c>
      <c r="B1898" s="98" t="s">
        <v>123</v>
      </c>
      <c r="C1898" s="98" t="s">
        <v>122</v>
      </c>
    </row>
    <row r="1899">
      <c r="A1899" s="99">
        <v>44168.0</v>
      </c>
      <c r="B1899" s="98" t="s">
        <v>123</v>
      </c>
      <c r="C1899" s="98" t="s">
        <v>122</v>
      </c>
    </row>
    <row r="1900">
      <c r="A1900" s="99">
        <v>43903.0</v>
      </c>
      <c r="B1900" s="98" t="s">
        <v>123</v>
      </c>
      <c r="C1900" s="98" t="s">
        <v>122</v>
      </c>
    </row>
    <row r="1901">
      <c r="A1901" s="99">
        <v>43904.0</v>
      </c>
      <c r="B1901" s="98" t="s">
        <v>123</v>
      </c>
      <c r="C1901" s="98" t="s">
        <v>122</v>
      </c>
    </row>
    <row r="1902">
      <c r="A1902" s="99">
        <v>43905.0</v>
      </c>
      <c r="B1902" s="98" t="s">
        <v>123</v>
      </c>
      <c r="C1902" s="98" t="s">
        <v>122</v>
      </c>
    </row>
    <row r="1903">
      <c r="A1903" s="99">
        <v>43906.0</v>
      </c>
      <c r="B1903" s="98" t="s">
        <v>123</v>
      </c>
      <c r="C1903" s="98" t="s">
        <v>122</v>
      </c>
    </row>
    <row r="1904">
      <c r="A1904" s="99">
        <v>43907.0</v>
      </c>
      <c r="B1904" s="98" t="s">
        <v>123</v>
      </c>
      <c r="C1904" s="98" t="s">
        <v>122</v>
      </c>
    </row>
    <row r="1905">
      <c r="A1905" s="99">
        <v>43908.0</v>
      </c>
      <c r="B1905" s="98" t="s">
        <v>123</v>
      </c>
      <c r="C1905" s="98" t="s">
        <v>122</v>
      </c>
    </row>
    <row r="1906">
      <c r="A1906" s="99">
        <v>43909.0</v>
      </c>
      <c r="B1906" s="98" t="s">
        <v>123</v>
      </c>
      <c r="C1906" s="98" t="s">
        <v>122</v>
      </c>
    </row>
    <row r="1907">
      <c r="A1907" s="99">
        <v>43910.0</v>
      </c>
      <c r="B1907" s="98" t="s">
        <v>123</v>
      </c>
      <c r="C1907" s="98" t="s">
        <v>122</v>
      </c>
    </row>
    <row r="1908">
      <c r="A1908" s="99">
        <v>43911.0</v>
      </c>
      <c r="B1908" s="98" t="s">
        <v>123</v>
      </c>
      <c r="C1908" s="98" t="s">
        <v>122</v>
      </c>
    </row>
    <row r="1909">
      <c r="A1909" s="99">
        <v>43912.0</v>
      </c>
      <c r="B1909" s="98" t="s">
        <v>123</v>
      </c>
      <c r="C1909" s="98" t="s">
        <v>122</v>
      </c>
    </row>
    <row r="1910">
      <c r="A1910" s="99">
        <v>43913.0</v>
      </c>
      <c r="B1910" s="98" t="s">
        <v>123</v>
      </c>
      <c r="C1910" s="98" t="s">
        <v>122</v>
      </c>
    </row>
    <row r="1911">
      <c r="A1911" s="99">
        <v>43914.0</v>
      </c>
      <c r="B1911" s="98" t="s">
        <v>122</v>
      </c>
      <c r="C1911" s="98" t="s">
        <v>122</v>
      </c>
    </row>
    <row r="1912">
      <c r="A1912" s="99">
        <v>43915.0</v>
      </c>
      <c r="B1912" s="98" t="s">
        <v>122</v>
      </c>
      <c r="C1912" s="98" t="s">
        <v>122</v>
      </c>
    </row>
    <row r="1913">
      <c r="A1913" s="99">
        <v>43916.0</v>
      </c>
      <c r="B1913" s="98" t="s">
        <v>122</v>
      </c>
      <c r="C1913" s="98" t="s">
        <v>122</v>
      </c>
    </row>
    <row r="1914">
      <c r="A1914" s="99">
        <v>43917.0</v>
      </c>
      <c r="B1914" s="98" t="s">
        <v>122</v>
      </c>
      <c r="C1914" s="98" t="s">
        <v>122</v>
      </c>
    </row>
    <row r="1915">
      <c r="A1915" s="99">
        <v>43918.0</v>
      </c>
      <c r="B1915" s="98" t="s">
        <v>122</v>
      </c>
      <c r="C1915" s="98" t="s">
        <v>122</v>
      </c>
    </row>
    <row r="1916">
      <c r="A1916" s="99">
        <v>43919.0</v>
      </c>
      <c r="B1916" s="98" t="s">
        <v>122</v>
      </c>
      <c r="C1916" s="98" t="s">
        <v>122</v>
      </c>
    </row>
    <row r="1917">
      <c r="A1917" s="99">
        <v>43920.0</v>
      </c>
      <c r="B1917" s="98" t="s">
        <v>122</v>
      </c>
      <c r="C1917" s="98" t="s">
        <v>122</v>
      </c>
    </row>
    <row r="1918">
      <c r="A1918" s="99">
        <v>43921.0</v>
      </c>
      <c r="B1918" s="98" t="s">
        <v>122</v>
      </c>
      <c r="C1918" s="98" t="s">
        <v>122</v>
      </c>
    </row>
    <row r="1919">
      <c r="A1919" s="99">
        <v>43834.0</v>
      </c>
      <c r="B1919" s="98" t="s">
        <v>122</v>
      </c>
      <c r="C1919" s="98" t="s">
        <v>122</v>
      </c>
    </row>
    <row r="1920">
      <c r="A1920" s="99">
        <v>43865.0</v>
      </c>
      <c r="B1920" s="98" t="s">
        <v>122</v>
      </c>
      <c r="C1920" s="98" t="s">
        <v>122</v>
      </c>
    </row>
    <row r="1921">
      <c r="A1921" s="99">
        <v>43894.0</v>
      </c>
      <c r="B1921" s="98" t="s">
        <v>122</v>
      </c>
      <c r="C1921" s="98" t="s">
        <v>122</v>
      </c>
    </row>
    <row r="1922">
      <c r="A1922" s="99">
        <v>43925.0</v>
      </c>
      <c r="B1922" s="98" t="s">
        <v>122</v>
      </c>
      <c r="C1922" s="98" t="s">
        <v>122</v>
      </c>
    </row>
    <row r="1923">
      <c r="A1923" s="99">
        <v>43955.0</v>
      </c>
      <c r="B1923" s="98" t="s">
        <v>122</v>
      </c>
      <c r="C1923" s="98" t="s">
        <v>122</v>
      </c>
    </row>
    <row r="1924">
      <c r="A1924" s="99">
        <v>43986.0</v>
      </c>
      <c r="B1924" s="98" t="s">
        <v>122</v>
      </c>
      <c r="C1924" s="98" t="s">
        <v>122</v>
      </c>
    </row>
    <row r="1925">
      <c r="A1925" s="99">
        <v>44016.0</v>
      </c>
      <c r="B1925" s="98" t="s">
        <v>122</v>
      </c>
      <c r="C1925" s="98" t="s">
        <v>122</v>
      </c>
    </row>
    <row r="1926">
      <c r="A1926" s="99">
        <v>44047.0</v>
      </c>
      <c r="B1926" s="98" t="s">
        <v>122</v>
      </c>
      <c r="C1926" s="98" t="s">
        <v>122</v>
      </c>
    </row>
    <row r="1927">
      <c r="A1927" s="99">
        <v>44078.0</v>
      </c>
      <c r="B1927" s="98" t="s">
        <v>122</v>
      </c>
      <c r="C1927" s="98" t="s">
        <v>122</v>
      </c>
    </row>
    <row r="1928">
      <c r="A1928" s="99">
        <v>44108.0</v>
      </c>
      <c r="B1928" s="98" t="s">
        <v>122</v>
      </c>
      <c r="C1928" s="98" t="s">
        <v>123</v>
      </c>
    </row>
    <row r="1929">
      <c r="A1929" s="99">
        <v>44139.0</v>
      </c>
      <c r="B1929" s="98" t="s">
        <v>122</v>
      </c>
      <c r="C1929" s="98" t="s">
        <v>123</v>
      </c>
    </row>
    <row r="1930">
      <c r="A1930" s="99">
        <v>44169.0</v>
      </c>
      <c r="B1930" s="98" t="s">
        <v>122</v>
      </c>
      <c r="C1930" s="98" t="s">
        <v>123</v>
      </c>
    </row>
    <row r="1931">
      <c r="A1931" s="99">
        <v>43934.0</v>
      </c>
      <c r="B1931" s="98" t="s">
        <v>122</v>
      </c>
      <c r="C1931" s="98" t="s">
        <v>123</v>
      </c>
    </row>
    <row r="1932">
      <c r="A1932" s="99">
        <v>43935.0</v>
      </c>
      <c r="B1932" s="98" t="s">
        <v>122</v>
      </c>
      <c r="C1932" s="98" t="s">
        <v>122</v>
      </c>
    </row>
    <row r="1933">
      <c r="A1933" s="99">
        <v>43936.0</v>
      </c>
      <c r="B1933" s="98" t="s">
        <v>122</v>
      </c>
      <c r="C1933" s="98" t="s">
        <v>122</v>
      </c>
    </row>
    <row r="1934">
      <c r="A1934" s="99">
        <v>43937.0</v>
      </c>
      <c r="B1934" s="98" t="s">
        <v>122</v>
      </c>
      <c r="C1934" s="98" t="s">
        <v>122</v>
      </c>
    </row>
    <row r="1935">
      <c r="A1935" s="99">
        <v>43938.0</v>
      </c>
      <c r="B1935" s="98" t="s">
        <v>122</v>
      </c>
      <c r="C1935" s="98" t="s">
        <v>122</v>
      </c>
    </row>
    <row r="1936">
      <c r="A1936" s="99">
        <v>43939.0</v>
      </c>
      <c r="B1936" s="98" t="s">
        <v>122</v>
      </c>
      <c r="C1936" s="98" t="s">
        <v>122</v>
      </c>
    </row>
    <row r="1937">
      <c r="A1937" s="99">
        <v>43940.0</v>
      </c>
      <c r="B1937" s="98" t="s">
        <v>122</v>
      </c>
      <c r="C1937" s="98" t="s">
        <v>122</v>
      </c>
    </row>
    <row r="1938">
      <c r="A1938" s="99">
        <v>43941.0</v>
      </c>
      <c r="B1938" s="98" t="s">
        <v>122</v>
      </c>
      <c r="C1938" s="98" t="s">
        <v>122</v>
      </c>
    </row>
    <row r="1939">
      <c r="A1939" s="99">
        <v>43942.0</v>
      </c>
      <c r="B1939" s="98" t="s">
        <v>122</v>
      </c>
      <c r="C1939" s="98" t="s">
        <v>122</v>
      </c>
    </row>
    <row r="1940">
      <c r="A1940" s="99">
        <v>43943.0</v>
      </c>
      <c r="B1940" s="98" t="s">
        <v>122</v>
      </c>
      <c r="C1940" s="98" t="s">
        <v>122</v>
      </c>
    </row>
    <row r="1941">
      <c r="A1941" s="99">
        <v>43944.0</v>
      </c>
      <c r="B1941" s="98" t="s">
        <v>122</v>
      </c>
      <c r="C1941" s="98" t="s">
        <v>122</v>
      </c>
    </row>
    <row r="1942">
      <c r="A1942" s="99">
        <v>43945.0</v>
      </c>
      <c r="B1942" s="98" t="s">
        <v>122</v>
      </c>
      <c r="C1942" s="98" t="s">
        <v>122</v>
      </c>
    </row>
    <row r="1943">
      <c r="A1943" s="99">
        <v>43946.0</v>
      </c>
      <c r="B1943" s="98" t="s">
        <v>122</v>
      </c>
      <c r="C1943" s="98" t="s">
        <v>123</v>
      </c>
    </row>
    <row r="1944">
      <c r="A1944" s="99">
        <v>43947.0</v>
      </c>
      <c r="B1944" s="98" t="s">
        <v>122</v>
      </c>
      <c r="C1944" s="98" t="s">
        <v>122</v>
      </c>
    </row>
    <row r="1945">
      <c r="A1945" s="99">
        <v>43948.0</v>
      </c>
      <c r="B1945" s="98" t="s">
        <v>122</v>
      </c>
      <c r="C1945" s="98" t="s">
        <v>122</v>
      </c>
    </row>
    <row r="1946">
      <c r="A1946" s="99">
        <v>43949.0</v>
      </c>
      <c r="B1946" s="98" t="s">
        <v>122</v>
      </c>
      <c r="C1946" s="98" t="s">
        <v>122</v>
      </c>
    </row>
    <row r="1947">
      <c r="A1947" s="99">
        <v>43950.0</v>
      </c>
      <c r="B1947" s="98" t="s">
        <v>122</v>
      </c>
      <c r="C1947" s="98" t="s">
        <v>122</v>
      </c>
    </row>
    <row r="1948">
      <c r="A1948" s="99">
        <v>43951.0</v>
      </c>
      <c r="B1948" s="98" t="s">
        <v>122</v>
      </c>
      <c r="C1948" s="98" t="s">
        <v>122</v>
      </c>
    </row>
    <row r="1949">
      <c r="A1949" s="99">
        <v>43835.0</v>
      </c>
      <c r="B1949" s="98" t="s">
        <v>122</v>
      </c>
      <c r="C1949" s="98" t="s">
        <v>122</v>
      </c>
    </row>
    <row r="1950">
      <c r="A1950" s="99">
        <v>43866.0</v>
      </c>
      <c r="B1950" s="98" t="s">
        <v>122</v>
      </c>
      <c r="C1950" s="98" t="s">
        <v>122</v>
      </c>
    </row>
    <row r="1951">
      <c r="A1951" s="99">
        <v>43895.0</v>
      </c>
      <c r="B1951" s="98" t="s">
        <v>122</v>
      </c>
      <c r="C1951" s="98" t="s">
        <v>122</v>
      </c>
    </row>
    <row r="1952">
      <c r="A1952" s="99">
        <v>43926.0</v>
      </c>
      <c r="B1952" s="98" t="s">
        <v>122</v>
      </c>
      <c r="C1952" s="98" t="s">
        <v>122</v>
      </c>
    </row>
    <row r="1953">
      <c r="A1953" s="99">
        <v>43956.0</v>
      </c>
      <c r="B1953" s="98" t="s">
        <v>122</v>
      </c>
      <c r="C1953" s="98" t="s">
        <v>122</v>
      </c>
    </row>
    <row r="1954">
      <c r="A1954" s="99">
        <v>43987.0</v>
      </c>
      <c r="B1954" s="98" t="s">
        <v>122</v>
      </c>
      <c r="C1954" s="98" t="s">
        <v>122</v>
      </c>
    </row>
    <row r="1955">
      <c r="A1955" s="99">
        <v>44017.0</v>
      </c>
      <c r="B1955" s="98" t="s">
        <v>122</v>
      </c>
      <c r="C1955" s="98" t="s">
        <v>122</v>
      </c>
    </row>
    <row r="1956">
      <c r="A1956" s="99">
        <v>44048.0</v>
      </c>
      <c r="B1956" s="98" t="s">
        <v>122</v>
      </c>
      <c r="C1956" s="98" t="s">
        <v>122</v>
      </c>
    </row>
    <row r="1957">
      <c r="A1957" s="99">
        <v>44079.0</v>
      </c>
      <c r="B1957" s="98" t="s">
        <v>122</v>
      </c>
      <c r="C1957" s="98" t="s">
        <v>122</v>
      </c>
    </row>
    <row r="1958">
      <c r="A1958" s="99">
        <v>44109.0</v>
      </c>
      <c r="B1958" s="98" t="s">
        <v>122</v>
      </c>
      <c r="C1958" s="98" t="s">
        <v>122</v>
      </c>
    </row>
    <row r="1959">
      <c r="A1959" s="99">
        <v>44140.0</v>
      </c>
      <c r="B1959" s="98" t="s">
        <v>122</v>
      </c>
      <c r="C1959" s="98" t="s">
        <v>122</v>
      </c>
    </row>
    <row r="1960">
      <c r="A1960" s="99">
        <v>44170.0</v>
      </c>
      <c r="B1960" s="98" t="s">
        <v>122</v>
      </c>
      <c r="C1960" s="98" t="s">
        <v>122</v>
      </c>
    </row>
    <row r="1961">
      <c r="A1961" s="99">
        <v>43964.0</v>
      </c>
      <c r="B1961" s="98" t="s">
        <v>122</v>
      </c>
      <c r="C1961" s="98" t="s">
        <v>122</v>
      </c>
    </row>
    <row r="1962">
      <c r="A1962" s="99">
        <v>43965.0</v>
      </c>
      <c r="B1962" s="98" t="s">
        <v>122</v>
      </c>
      <c r="C1962" s="98" t="s">
        <v>122</v>
      </c>
    </row>
    <row r="1963">
      <c r="A1963" s="99">
        <v>43966.0</v>
      </c>
      <c r="B1963" s="98" t="s">
        <v>122</v>
      </c>
      <c r="C1963" s="98" t="s">
        <v>122</v>
      </c>
    </row>
    <row r="1964">
      <c r="A1964" s="99">
        <v>43967.0</v>
      </c>
      <c r="B1964" s="98" t="s">
        <v>122</v>
      </c>
      <c r="C1964" s="98" t="s">
        <v>122</v>
      </c>
    </row>
    <row r="1965">
      <c r="A1965" s="99">
        <v>43968.0</v>
      </c>
      <c r="B1965" s="98" t="s">
        <v>122</v>
      </c>
      <c r="C1965" s="98" t="s">
        <v>122</v>
      </c>
    </row>
    <row r="1966">
      <c r="A1966" s="99">
        <v>43969.0</v>
      </c>
      <c r="B1966" s="98" t="s">
        <v>122</v>
      </c>
      <c r="C1966" s="98" t="s">
        <v>122</v>
      </c>
    </row>
    <row r="1967">
      <c r="A1967" s="99">
        <v>43970.0</v>
      </c>
      <c r="B1967" s="98" t="s">
        <v>122</v>
      </c>
      <c r="C1967" s="98" t="s">
        <v>122</v>
      </c>
    </row>
    <row r="1968">
      <c r="A1968" s="99">
        <v>43971.0</v>
      </c>
      <c r="B1968" s="98" t="s">
        <v>122</v>
      </c>
      <c r="C1968" s="98" t="s">
        <v>122</v>
      </c>
    </row>
    <row r="1969">
      <c r="A1969" s="99">
        <v>43972.0</v>
      </c>
      <c r="B1969" s="98" t="s">
        <v>122</v>
      </c>
      <c r="C1969" s="98" t="s">
        <v>122</v>
      </c>
    </row>
    <row r="1970">
      <c r="A1970" s="99">
        <v>43973.0</v>
      </c>
      <c r="B1970" s="98" t="s">
        <v>122</v>
      </c>
      <c r="C1970" s="98" t="s">
        <v>122</v>
      </c>
    </row>
    <row r="1971">
      <c r="A1971" s="99">
        <v>43974.0</v>
      </c>
      <c r="B1971" s="98" t="s">
        <v>122</v>
      </c>
      <c r="C1971" s="98" t="s">
        <v>122</v>
      </c>
    </row>
    <row r="1972">
      <c r="A1972" s="99">
        <v>43975.0</v>
      </c>
      <c r="B1972" s="98" t="s">
        <v>122</v>
      </c>
      <c r="C1972" s="98" t="s">
        <v>122</v>
      </c>
    </row>
    <row r="1973">
      <c r="A1973" s="99">
        <v>43976.0</v>
      </c>
      <c r="B1973" s="98" t="s">
        <v>122</v>
      </c>
      <c r="C1973" s="98" t="s">
        <v>122</v>
      </c>
    </row>
    <row r="1974">
      <c r="A1974" s="99">
        <v>43977.0</v>
      </c>
      <c r="B1974" s="98" t="s">
        <v>122</v>
      </c>
      <c r="C1974" s="98" t="s">
        <v>122</v>
      </c>
    </row>
    <row r="1975">
      <c r="A1975" s="99">
        <v>43978.0</v>
      </c>
      <c r="B1975" s="98" t="s">
        <v>123</v>
      </c>
      <c r="C1975" s="98" t="s">
        <v>122</v>
      </c>
    </row>
    <row r="1976">
      <c r="A1976" s="99">
        <v>43979.0</v>
      </c>
      <c r="B1976" s="98" t="s">
        <v>123</v>
      </c>
      <c r="C1976" s="98" t="s">
        <v>122</v>
      </c>
    </row>
    <row r="1977">
      <c r="A1977" s="99">
        <v>43980.0</v>
      </c>
      <c r="B1977" s="98" t="s">
        <v>123</v>
      </c>
      <c r="C1977" s="98" t="s">
        <v>122</v>
      </c>
    </row>
    <row r="1978">
      <c r="A1978" s="99">
        <v>43981.0</v>
      </c>
      <c r="B1978" s="98" t="s">
        <v>123</v>
      </c>
      <c r="C1978" s="98" t="s">
        <v>122</v>
      </c>
    </row>
    <row r="1979">
      <c r="A1979" s="99">
        <v>43982.0</v>
      </c>
      <c r="B1979" s="98" t="s">
        <v>123</v>
      </c>
      <c r="C1979" s="98" t="s">
        <v>122</v>
      </c>
    </row>
    <row r="1980">
      <c r="A1980" s="99">
        <v>43836.0</v>
      </c>
      <c r="B1980" s="98" t="s">
        <v>123</v>
      </c>
      <c r="C1980" s="98" t="s">
        <v>122</v>
      </c>
    </row>
    <row r="1981">
      <c r="A1981" s="99">
        <v>43867.0</v>
      </c>
      <c r="B1981" s="98" t="s">
        <v>123</v>
      </c>
      <c r="C1981" s="98" t="s">
        <v>122</v>
      </c>
    </row>
    <row r="1982">
      <c r="A1982" s="99">
        <v>43896.0</v>
      </c>
      <c r="B1982" s="98" t="s">
        <v>123</v>
      </c>
      <c r="C1982" s="98" t="s">
        <v>122</v>
      </c>
    </row>
    <row r="1983">
      <c r="A1983" s="99">
        <v>43927.0</v>
      </c>
      <c r="B1983" s="98" t="s">
        <v>123</v>
      </c>
      <c r="C1983" s="98" t="s">
        <v>122</v>
      </c>
    </row>
    <row r="1984">
      <c r="A1984" s="99">
        <v>43957.0</v>
      </c>
      <c r="B1984" s="98" t="s">
        <v>123</v>
      </c>
      <c r="C1984" s="98" t="s">
        <v>122</v>
      </c>
    </row>
    <row r="1985">
      <c r="A1985" s="99">
        <v>43988.0</v>
      </c>
      <c r="B1985" s="98" t="s">
        <v>123</v>
      </c>
      <c r="C1985" s="98" t="s">
        <v>122</v>
      </c>
    </row>
    <row r="1986">
      <c r="A1986" s="99">
        <v>44018.0</v>
      </c>
      <c r="B1986" s="98" t="s">
        <v>123</v>
      </c>
      <c r="C1986" s="98" t="s">
        <v>122</v>
      </c>
    </row>
    <row r="1987">
      <c r="A1987" s="99">
        <v>44049.0</v>
      </c>
      <c r="B1987" s="98" t="s">
        <v>123</v>
      </c>
      <c r="C1987" s="98" t="s">
        <v>123</v>
      </c>
    </row>
    <row r="1988">
      <c r="A1988" s="99">
        <v>44080.0</v>
      </c>
      <c r="B1988" s="98" t="s">
        <v>123</v>
      </c>
      <c r="C1988" s="98" t="s">
        <v>122</v>
      </c>
    </row>
    <row r="1989">
      <c r="A1989" s="99">
        <v>44110.0</v>
      </c>
      <c r="B1989" s="98" t="s">
        <v>123</v>
      </c>
      <c r="C1989" s="98" t="s">
        <v>122</v>
      </c>
    </row>
    <row r="1990">
      <c r="A1990" s="99">
        <v>44141.0</v>
      </c>
      <c r="B1990" s="98" t="s">
        <v>123</v>
      </c>
      <c r="C1990" s="98" t="s">
        <v>122</v>
      </c>
    </row>
    <row r="1991">
      <c r="A1991" s="99">
        <v>44171.0</v>
      </c>
      <c r="B1991" s="98" t="s">
        <v>123</v>
      </c>
      <c r="C1991" s="98" t="s">
        <v>122</v>
      </c>
    </row>
    <row r="1992">
      <c r="A1992" s="99">
        <v>43995.0</v>
      </c>
      <c r="B1992" s="98" t="s">
        <v>123</v>
      </c>
      <c r="C1992" s="98" t="s">
        <v>122</v>
      </c>
    </row>
    <row r="1993">
      <c r="A1993" s="99">
        <v>43996.0</v>
      </c>
      <c r="B1993" s="98" t="s">
        <v>123</v>
      </c>
      <c r="C1993" s="98" t="s">
        <v>122</v>
      </c>
    </row>
    <row r="1994">
      <c r="A1994" s="99">
        <v>43997.0</v>
      </c>
      <c r="B1994" s="98" t="s">
        <v>123</v>
      </c>
      <c r="C1994" s="98" t="s">
        <v>122</v>
      </c>
    </row>
    <row r="1995">
      <c r="A1995" s="99">
        <v>43998.0</v>
      </c>
      <c r="B1995" s="98" t="s">
        <v>123</v>
      </c>
      <c r="C1995" s="98" t="s">
        <v>122</v>
      </c>
    </row>
    <row r="1996">
      <c r="A1996" s="99">
        <v>43999.0</v>
      </c>
      <c r="B1996" s="98" t="s">
        <v>123</v>
      </c>
      <c r="C1996" s="98" t="s">
        <v>122</v>
      </c>
    </row>
    <row r="1997">
      <c r="A1997" s="99">
        <v>44000.0</v>
      </c>
      <c r="B1997" s="98" t="s">
        <v>123</v>
      </c>
      <c r="C1997" s="98" t="s">
        <v>122</v>
      </c>
    </row>
    <row r="1998">
      <c r="A1998" s="99">
        <v>44001.0</v>
      </c>
      <c r="B1998" s="98" t="s">
        <v>123</v>
      </c>
      <c r="C1998" s="98" t="s">
        <v>122</v>
      </c>
    </row>
    <row r="1999">
      <c r="A1999" s="99">
        <v>44002.0</v>
      </c>
      <c r="B1999" s="98" t="s">
        <v>123</v>
      </c>
      <c r="C1999" s="98" t="s">
        <v>122</v>
      </c>
    </row>
    <row r="2000">
      <c r="A2000" s="99">
        <v>44003.0</v>
      </c>
      <c r="B2000" s="98" t="s">
        <v>123</v>
      </c>
      <c r="C2000" s="98" t="s">
        <v>122</v>
      </c>
    </row>
    <row r="2001">
      <c r="A2001" s="99">
        <v>44004.0</v>
      </c>
      <c r="B2001" s="98" t="s">
        <v>123</v>
      </c>
      <c r="C2001" s="98" t="s">
        <v>122</v>
      </c>
    </row>
    <row r="2002">
      <c r="A2002" s="99">
        <v>44005.0</v>
      </c>
      <c r="B2002" s="98" t="s">
        <v>123</v>
      </c>
      <c r="C2002" s="98" t="s">
        <v>122</v>
      </c>
    </row>
    <row r="2003">
      <c r="A2003" s="99">
        <v>44006.0</v>
      </c>
      <c r="B2003" s="98" t="s">
        <v>123</v>
      </c>
      <c r="C2003" s="98" t="s">
        <v>122</v>
      </c>
    </row>
    <row r="2004">
      <c r="A2004" s="99">
        <v>44007.0</v>
      </c>
      <c r="B2004" s="98" t="s">
        <v>123</v>
      </c>
      <c r="C2004" s="98" t="s">
        <v>122</v>
      </c>
    </row>
    <row r="2005">
      <c r="A2005" s="99">
        <v>44008.0</v>
      </c>
      <c r="B2005" s="98" t="s">
        <v>122</v>
      </c>
      <c r="C2005" s="98" t="s">
        <v>122</v>
      </c>
    </row>
    <row r="2006">
      <c r="A2006" s="99">
        <v>44009.0</v>
      </c>
      <c r="B2006" s="98" t="s">
        <v>122</v>
      </c>
      <c r="C2006" s="98" t="s">
        <v>122</v>
      </c>
    </row>
    <row r="2007">
      <c r="A2007" s="99">
        <v>44010.0</v>
      </c>
      <c r="B2007" s="98" t="s">
        <v>122</v>
      </c>
      <c r="C2007" s="98" t="s">
        <v>122</v>
      </c>
    </row>
    <row r="2008">
      <c r="A2008" s="99">
        <v>44011.0</v>
      </c>
      <c r="B2008" s="98" t="s">
        <v>122</v>
      </c>
      <c r="C2008" s="98" t="s">
        <v>122</v>
      </c>
    </row>
    <row r="2009">
      <c r="A2009" s="99">
        <v>44012.0</v>
      </c>
      <c r="B2009" s="98" t="s">
        <v>122</v>
      </c>
      <c r="C2009" s="98" t="s">
        <v>122</v>
      </c>
    </row>
    <row r="2010">
      <c r="A2010" s="99">
        <v>43837.0</v>
      </c>
      <c r="B2010" s="98" t="s">
        <v>122</v>
      </c>
      <c r="C2010" s="98" t="s">
        <v>122</v>
      </c>
    </row>
    <row r="2011">
      <c r="A2011" s="99">
        <v>43868.0</v>
      </c>
      <c r="B2011" s="98" t="s">
        <v>122</v>
      </c>
      <c r="C2011" s="98" t="s">
        <v>122</v>
      </c>
    </row>
    <row r="2012">
      <c r="A2012" s="99">
        <v>43897.0</v>
      </c>
      <c r="B2012" s="98" t="s">
        <v>122</v>
      </c>
      <c r="C2012" s="98" t="s">
        <v>122</v>
      </c>
    </row>
    <row r="2013">
      <c r="A2013" s="99">
        <v>43928.0</v>
      </c>
      <c r="B2013" s="98" t="s">
        <v>122</v>
      </c>
      <c r="C2013" s="98" t="s">
        <v>122</v>
      </c>
    </row>
    <row r="2014">
      <c r="A2014" s="99">
        <v>43958.0</v>
      </c>
      <c r="B2014" s="98" t="s">
        <v>122</v>
      </c>
      <c r="C2014" s="98" t="s">
        <v>122</v>
      </c>
    </row>
    <row r="2015">
      <c r="A2015" s="99">
        <v>43989.0</v>
      </c>
      <c r="B2015" s="98" t="s">
        <v>122</v>
      </c>
      <c r="C2015" s="98" t="s">
        <v>122</v>
      </c>
    </row>
    <row r="2016">
      <c r="A2016" s="99">
        <v>44019.0</v>
      </c>
      <c r="B2016" s="98" t="s">
        <v>122</v>
      </c>
      <c r="C2016" s="98" t="s">
        <v>122</v>
      </c>
    </row>
    <row r="2017">
      <c r="A2017" s="99">
        <v>44050.0</v>
      </c>
      <c r="B2017" s="98" t="s">
        <v>122</v>
      </c>
      <c r="C2017" s="98" t="s">
        <v>122</v>
      </c>
    </row>
    <row r="2018">
      <c r="A2018" s="99">
        <v>44081.0</v>
      </c>
      <c r="B2018" s="98" t="s">
        <v>122</v>
      </c>
      <c r="C2018" s="98" t="s">
        <v>122</v>
      </c>
    </row>
    <row r="2019">
      <c r="A2019" s="99">
        <v>44111.0</v>
      </c>
      <c r="B2019" s="98" t="s">
        <v>122</v>
      </c>
      <c r="C2019" s="98" t="s">
        <v>122</v>
      </c>
    </row>
    <row r="2020">
      <c r="A2020" s="99">
        <v>44142.0</v>
      </c>
      <c r="B2020" s="98" t="s">
        <v>122</v>
      </c>
      <c r="C2020" s="98" t="s">
        <v>122</v>
      </c>
    </row>
    <row r="2021">
      <c r="A2021" s="99">
        <v>44172.0</v>
      </c>
      <c r="B2021" s="98" t="s">
        <v>122</v>
      </c>
      <c r="C2021" s="98" t="s">
        <v>122</v>
      </c>
    </row>
    <row r="2022">
      <c r="A2022" s="99">
        <v>44025.0</v>
      </c>
      <c r="B2022" s="98" t="s">
        <v>122</v>
      </c>
      <c r="C2022" s="98" t="s">
        <v>122</v>
      </c>
    </row>
    <row r="2023">
      <c r="A2023" s="99">
        <v>44026.0</v>
      </c>
      <c r="B2023" s="98" t="s">
        <v>123</v>
      </c>
      <c r="C2023" s="98" t="s">
        <v>122</v>
      </c>
    </row>
    <row r="2024">
      <c r="A2024" s="99">
        <v>44027.0</v>
      </c>
      <c r="B2024" s="98" t="s">
        <v>123</v>
      </c>
      <c r="C2024" s="98" t="s">
        <v>122</v>
      </c>
    </row>
    <row r="2025">
      <c r="A2025" s="99">
        <v>44028.0</v>
      </c>
      <c r="B2025" s="98" t="s">
        <v>123</v>
      </c>
      <c r="C2025" s="98" t="s">
        <v>122</v>
      </c>
    </row>
    <row r="2026">
      <c r="A2026" s="99">
        <v>44029.0</v>
      </c>
      <c r="B2026" s="98" t="s">
        <v>123</v>
      </c>
      <c r="C2026" s="98" t="s">
        <v>122</v>
      </c>
    </row>
    <row r="2027">
      <c r="A2027" s="99">
        <v>44030.0</v>
      </c>
      <c r="B2027" s="98" t="s">
        <v>123</v>
      </c>
      <c r="C2027" s="98" t="s">
        <v>122</v>
      </c>
    </row>
    <row r="2028">
      <c r="A2028" s="99">
        <v>44031.0</v>
      </c>
      <c r="B2028" s="98" t="s">
        <v>123</v>
      </c>
      <c r="C2028" s="98" t="s">
        <v>122</v>
      </c>
    </row>
    <row r="2029">
      <c r="A2029" s="99">
        <v>44032.0</v>
      </c>
      <c r="B2029" s="98" t="s">
        <v>123</v>
      </c>
      <c r="C2029" s="98" t="s">
        <v>122</v>
      </c>
    </row>
    <row r="2030">
      <c r="A2030" s="99">
        <v>44033.0</v>
      </c>
      <c r="B2030" s="98" t="s">
        <v>123</v>
      </c>
      <c r="C2030" s="98" t="s">
        <v>122</v>
      </c>
    </row>
    <row r="2031">
      <c r="A2031" s="99">
        <v>44034.0</v>
      </c>
      <c r="B2031" s="98" t="s">
        <v>123</v>
      </c>
      <c r="C2031" s="98" t="s">
        <v>122</v>
      </c>
    </row>
    <row r="2032">
      <c r="A2032" s="99">
        <v>44035.0</v>
      </c>
      <c r="B2032" s="98" t="s">
        <v>123</v>
      </c>
      <c r="C2032" s="98" t="s">
        <v>122</v>
      </c>
    </row>
    <row r="2033">
      <c r="A2033" s="99">
        <v>44036.0</v>
      </c>
      <c r="B2033" s="98" t="s">
        <v>123</v>
      </c>
      <c r="C2033" s="98" t="s">
        <v>122</v>
      </c>
    </row>
    <row r="2034">
      <c r="A2034" s="99">
        <v>44037.0</v>
      </c>
      <c r="B2034" s="98" t="s">
        <v>123</v>
      </c>
      <c r="C2034" s="98" t="s">
        <v>122</v>
      </c>
    </row>
    <row r="2035">
      <c r="A2035" s="99">
        <v>44038.0</v>
      </c>
      <c r="B2035" s="98" t="s">
        <v>123</v>
      </c>
      <c r="C2035" s="98" t="s">
        <v>122</v>
      </c>
    </row>
    <row r="2036">
      <c r="A2036" s="99">
        <v>44039.0</v>
      </c>
      <c r="B2036" s="98" t="s">
        <v>123</v>
      </c>
      <c r="C2036" s="98" t="s">
        <v>122</v>
      </c>
    </row>
    <row r="2037">
      <c r="A2037" s="99">
        <v>44040.0</v>
      </c>
      <c r="B2037" s="98" t="s">
        <v>123</v>
      </c>
      <c r="C2037" s="98" t="s">
        <v>122</v>
      </c>
    </row>
    <row r="2038">
      <c r="A2038" s="99">
        <v>44041.0</v>
      </c>
      <c r="B2038" s="98" t="s">
        <v>123</v>
      </c>
      <c r="C2038" s="98" t="s">
        <v>122</v>
      </c>
    </row>
    <row r="2039">
      <c r="A2039" s="99">
        <v>44042.0</v>
      </c>
      <c r="B2039" s="98" t="s">
        <v>123</v>
      </c>
      <c r="C2039" s="98" t="s">
        <v>122</v>
      </c>
    </row>
    <row r="2040">
      <c r="A2040" s="99">
        <v>44043.0</v>
      </c>
      <c r="B2040" s="98" t="s">
        <v>123</v>
      </c>
      <c r="C2040" s="98" t="s">
        <v>122</v>
      </c>
    </row>
    <row r="2041">
      <c r="A2041" s="99">
        <v>43838.0</v>
      </c>
      <c r="B2041" s="98" t="s">
        <v>123</v>
      </c>
      <c r="C2041" s="98" t="s">
        <v>122</v>
      </c>
    </row>
    <row r="2042">
      <c r="A2042" s="99">
        <v>43869.0</v>
      </c>
      <c r="B2042" s="98" t="s">
        <v>123</v>
      </c>
      <c r="C2042" s="98" t="s">
        <v>122</v>
      </c>
    </row>
    <row r="2043">
      <c r="A2043" s="99">
        <v>43898.0</v>
      </c>
      <c r="B2043" s="98" t="s">
        <v>123</v>
      </c>
      <c r="C2043" s="98" t="s">
        <v>122</v>
      </c>
    </row>
    <row r="2044">
      <c r="A2044" s="99">
        <v>43929.0</v>
      </c>
      <c r="B2044" s="98" t="s">
        <v>122</v>
      </c>
      <c r="C2044" s="98" t="s">
        <v>122</v>
      </c>
    </row>
    <row r="2045">
      <c r="A2045" s="99">
        <v>43959.0</v>
      </c>
      <c r="B2045" s="98" t="s">
        <v>122</v>
      </c>
      <c r="C2045" s="98" t="s">
        <v>122</v>
      </c>
    </row>
    <row r="2046">
      <c r="A2046" s="99">
        <v>43990.0</v>
      </c>
      <c r="B2046" s="98" t="s">
        <v>122</v>
      </c>
      <c r="C2046" s="98" t="s">
        <v>122</v>
      </c>
    </row>
    <row r="2047">
      <c r="A2047" s="99">
        <v>44020.0</v>
      </c>
      <c r="B2047" s="98" t="s">
        <v>122</v>
      </c>
      <c r="C2047" s="98" t="s">
        <v>122</v>
      </c>
    </row>
    <row r="2048">
      <c r="A2048" s="99">
        <v>44051.0</v>
      </c>
      <c r="B2048" s="98" t="s">
        <v>122</v>
      </c>
      <c r="C2048" s="98" t="s">
        <v>122</v>
      </c>
    </row>
    <row r="2049">
      <c r="A2049" s="99">
        <v>44082.0</v>
      </c>
      <c r="B2049" s="98" t="s">
        <v>122</v>
      </c>
      <c r="C2049" s="98" t="s">
        <v>122</v>
      </c>
    </row>
    <row r="2050">
      <c r="A2050" s="99">
        <v>44112.0</v>
      </c>
      <c r="B2050" s="98" t="s">
        <v>122</v>
      </c>
      <c r="C2050" s="98" t="s">
        <v>122</v>
      </c>
    </row>
    <row r="2051">
      <c r="A2051" s="99">
        <v>44143.0</v>
      </c>
      <c r="B2051" s="98" t="s">
        <v>122</v>
      </c>
      <c r="C2051" s="98" t="s">
        <v>122</v>
      </c>
    </row>
    <row r="2052">
      <c r="A2052" s="99">
        <v>44173.0</v>
      </c>
      <c r="B2052" s="98" t="s">
        <v>122</v>
      </c>
      <c r="C2052" s="98" t="s">
        <v>122</v>
      </c>
    </row>
    <row r="2053">
      <c r="A2053" s="99">
        <v>44056.0</v>
      </c>
      <c r="B2053" s="98" t="s">
        <v>122</v>
      </c>
      <c r="C2053" s="98" t="s">
        <v>122</v>
      </c>
    </row>
    <row r="2054">
      <c r="A2054" s="99">
        <v>44057.0</v>
      </c>
      <c r="B2054" s="98" t="s">
        <v>122</v>
      </c>
      <c r="C2054" s="98" t="s">
        <v>122</v>
      </c>
    </row>
    <row r="2055">
      <c r="A2055" s="99">
        <v>44058.0</v>
      </c>
      <c r="B2055" s="98" t="s">
        <v>122</v>
      </c>
      <c r="C2055" s="98" t="s">
        <v>122</v>
      </c>
    </row>
    <row r="2056">
      <c r="A2056" s="99">
        <v>44059.0</v>
      </c>
      <c r="B2056" s="98" t="s">
        <v>122</v>
      </c>
      <c r="C2056" s="98" t="s">
        <v>122</v>
      </c>
    </row>
    <row r="2057">
      <c r="A2057" s="99">
        <v>44060.0</v>
      </c>
      <c r="B2057" s="98" t="s">
        <v>122</v>
      </c>
      <c r="C2057" s="98" t="s">
        <v>122</v>
      </c>
    </row>
    <row r="2058">
      <c r="A2058" s="99">
        <v>44061.0</v>
      </c>
      <c r="B2058" s="98" t="s">
        <v>122</v>
      </c>
      <c r="C2058" s="98" t="s">
        <v>122</v>
      </c>
    </row>
    <row r="2059">
      <c r="A2059" s="99">
        <v>44062.0</v>
      </c>
      <c r="B2059" s="98" t="s">
        <v>122</v>
      </c>
      <c r="C2059" s="98" t="s">
        <v>122</v>
      </c>
    </row>
    <row r="2060">
      <c r="A2060" s="99">
        <v>44063.0</v>
      </c>
      <c r="B2060" s="98" t="s">
        <v>122</v>
      </c>
      <c r="C2060" s="98" t="s">
        <v>122</v>
      </c>
    </row>
    <row r="2061">
      <c r="A2061" s="99">
        <v>44064.0</v>
      </c>
      <c r="B2061" s="98" t="s">
        <v>122</v>
      </c>
      <c r="C2061" s="98" t="s">
        <v>122</v>
      </c>
    </row>
    <row r="2062">
      <c r="A2062" s="99">
        <v>44065.0</v>
      </c>
      <c r="B2062" s="98" t="s">
        <v>122</v>
      </c>
      <c r="C2062" s="98" t="s">
        <v>122</v>
      </c>
    </row>
    <row r="2063">
      <c r="A2063" s="99">
        <v>44066.0</v>
      </c>
      <c r="B2063" s="98" t="s">
        <v>122</v>
      </c>
      <c r="C2063" s="98" t="s">
        <v>122</v>
      </c>
    </row>
    <row r="2064">
      <c r="A2064" s="99">
        <v>44067.0</v>
      </c>
      <c r="B2064" s="98" t="s">
        <v>122</v>
      </c>
      <c r="C2064" s="98" t="s">
        <v>122</v>
      </c>
    </row>
    <row r="2065">
      <c r="A2065" s="99">
        <v>44068.0</v>
      </c>
      <c r="B2065" s="98" t="s">
        <v>122</v>
      </c>
      <c r="C2065" s="98" t="s">
        <v>122</v>
      </c>
    </row>
    <row r="2066">
      <c r="A2066" s="99">
        <v>44069.0</v>
      </c>
      <c r="B2066" s="98" t="s">
        <v>122</v>
      </c>
      <c r="C2066" s="98" t="s">
        <v>122</v>
      </c>
    </row>
    <row r="2067">
      <c r="A2067" s="99">
        <v>44070.0</v>
      </c>
      <c r="B2067" s="98" t="s">
        <v>122</v>
      </c>
      <c r="C2067" s="98" t="s">
        <v>122</v>
      </c>
    </row>
    <row r="2068">
      <c r="A2068" s="99">
        <v>44071.0</v>
      </c>
      <c r="B2068" s="98" t="s">
        <v>122</v>
      </c>
      <c r="C2068" s="98" t="s">
        <v>122</v>
      </c>
    </row>
    <row r="2069">
      <c r="A2069" s="99">
        <v>44072.0</v>
      </c>
      <c r="B2069" s="98" t="s">
        <v>122</v>
      </c>
      <c r="C2069" s="98" t="s">
        <v>122</v>
      </c>
    </row>
    <row r="2070">
      <c r="A2070" s="99">
        <v>44073.0</v>
      </c>
      <c r="B2070" s="98" t="s">
        <v>122</v>
      </c>
      <c r="C2070" s="98" t="s">
        <v>122</v>
      </c>
    </row>
    <row r="2071">
      <c r="A2071" s="99">
        <v>44074.0</v>
      </c>
      <c r="B2071" s="98" t="s">
        <v>122</v>
      </c>
      <c r="C2071" s="98" t="s">
        <v>122</v>
      </c>
    </row>
    <row r="2072">
      <c r="A2072" s="99">
        <v>43839.0</v>
      </c>
      <c r="B2072" s="98" t="s">
        <v>122</v>
      </c>
      <c r="C2072" s="98" t="s">
        <v>122</v>
      </c>
    </row>
    <row r="2073">
      <c r="A2073" s="99">
        <v>43870.0</v>
      </c>
      <c r="B2073" s="98" t="s">
        <v>122</v>
      </c>
      <c r="C2073" s="98" t="s">
        <v>122</v>
      </c>
    </row>
    <row r="2074">
      <c r="A2074" s="99">
        <v>43899.0</v>
      </c>
      <c r="B2074" s="98" t="s">
        <v>122</v>
      </c>
      <c r="C2074" s="98" t="s">
        <v>122</v>
      </c>
    </row>
    <row r="2075">
      <c r="A2075" s="99">
        <v>43930.0</v>
      </c>
      <c r="B2075" s="98" t="s">
        <v>122</v>
      </c>
      <c r="C2075" s="98" t="s">
        <v>122</v>
      </c>
    </row>
    <row r="2076">
      <c r="A2076" s="99">
        <v>43960.0</v>
      </c>
      <c r="B2076" s="98" t="s">
        <v>122</v>
      </c>
      <c r="C2076" s="98" t="s">
        <v>122</v>
      </c>
    </row>
    <row r="2077">
      <c r="A2077" s="99">
        <v>43991.0</v>
      </c>
      <c r="B2077" s="98" t="s">
        <v>122</v>
      </c>
      <c r="C2077" s="98" t="s">
        <v>122</v>
      </c>
    </row>
    <row r="2078">
      <c r="A2078" s="99">
        <v>44021.0</v>
      </c>
      <c r="B2078" s="98" t="s">
        <v>122</v>
      </c>
      <c r="C2078" s="98" t="s">
        <v>122</v>
      </c>
    </row>
    <row r="2079">
      <c r="A2079" s="99">
        <v>44052.0</v>
      </c>
      <c r="B2079" s="98" t="s">
        <v>122</v>
      </c>
      <c r="C2079" s="98" t="s">
        <v>122</v>
      </c>
    </row>
    <row r="2080">
      <c r="A2080" s="99">
        <v>44083.0</v>
      </c>
      <c r="B2080" s="98" t="s">
        <v>122</v>
      </c>
      <c r="C2080" s="98" t="s">
        <v>122</v>
      </c>
    </row>
    <row r="2081">
      <c r="A2081" s="99">
        <v>44113.0</v>
      </c>
      <c r="B2081" s="98" t="s">
        <v>122</v>
      </c>
      <c r="C2081" s="98" t="s">
        <v>122</v>
      </c>
    </row>
    <row r="2082">
      <c r="A2082" s="99">
        <v>44144.0</v>
      </c>
      <c r="B2082" s="98" t="s">
        <v>122</v>
      </c>
      <c r="C2082" s="98" t="s">
        <v>122</v>
      </c>
    </row>
    <row r="2083">
      <c r="A2083" s="99">
        <v>44174.0</v>
      </c>
      <c r="B2083" s="98" t="s">
        <v>122</v>
      </c>
      <c r="C2083" s="98" t="s">
        <v>122</v>
      </c>
    </row>
    <row r="2084">
      <c r="A2084" s="99">
        <v>44087.0</v>
      </c>
      <c r="B2084" s="98" t="s">
        <v>122</v>
      </c>
      <c r="C2084" s="98" t="s">
        <v>122</v>
      </c>
    </row>
    <row r="2085">
      <c r="A2085" s="99">
        <v>44088.0</v>
      </c>
      <c r="B2085" s="98" t="s">
        <v>122</v>
      </c>
      <c r="C2085" s="98" t="s">
        <v>122</v>
      </c>
    </row>
    <row r="2086">
      <c r="A2086" s="99">
        <v>44089.0</v>
      </c>
      <c r="B2086" s="98" t="s">
        <v>122</v>
      </c>
      <c r="C2086" s="98" t="s">
        <v>122</v>
      </c>
    </row>
    <row r="2087">
      <c r="A2087" s="99">
        <v>44090.0</v>
      </c>
      <c r="B2087" s="98" t="s">
        <v>122</v>
      </c>
      <c r="C2087" s="98" t="s">
        <v>122</v>
      </c>
    </row>
    <row r="2088">
      <c r="A2088" s="99">
        <v>44091.0</v>
      </c>
      <c r="B2088" s="98" t="s">
        <v>122</v>
      </c>
      <c r="C2088" s="98" t="s">
        <v>122</v>
      </c>
    </row>
    <row r="2089">
      <c r="A2089" s="99">
        <v>44092.0</v>
      </c>
      <c r="B2089" s="98" t="s">
        <v>122</v>
      </c>
      <c r="C2089" s="98" t="s">
        <v>122</v>
      </c>
    </row>
    <row r="2090">
      <c r="A2090" s="99">
        <v>44093.0</v>
      </c>
      <c r="B2090" s="98" t="s">
        <v>122</v>
      </c>
      <c r="C2090" s="98" t="s">
        <v>122</v>
      </c>
    </row>
    <row r="2091">
      <c r="A2091" s="99">
        <v>44094.0</v>
      </c>
      <c r="B2091" s="98" t="s">
        <v>122</v>
      </c>
      <c r="C2091" s="98" t="s">
        <v>122</v>
      </c>
    </row>
    <row r="2092">
      <c r="A2092" s="99">
        <v>44095.0</v>
      </c>
      <c r="B2092" s="98" t="s">
        <v>122</v>
      </c>
      <c r="C2092" s="98" t="s">
        <v>122</v>
      </c>
    </row>
    <row r="2093">
      <c r="A2093" s="99">
        <v>44096.0</v>
      </c>
      <c r="B2093" s="98" t="s">
        <v>122</v>
      </c>
      <c r="C2093" s="98" t="s">
        <v>122</v>
      </c>
    </row>
    <row r="2094">
      <c r="A2094" s="99">
        <v>44097.0</v>
      </c>
      <c r="B2094" s="98" t="s">
        <v>122</v>
      </c>
      <c r="C2094" s="98" t="s">
        <v>122</v>
      </c>
    </row>
    <row r="2095">
      <c r="A2095" s="99">
        <v>44098.0</v>
      </c>
      <c r="B2095" s="98" t="s">
        <v>122</v>
      </c>
      <c r="C2095" s="98" t="s">
        <v>122</v>
      </c>
    </row>
    <row r="2096">
      <c r="A2096" s="99">
        <v>44099.0</v>
      </c>
      <c r="B2096" s="98" t="s">
        <v>122</v>
      </c>
      <c r="C2096" s="98" t="s">
        <v>122</v>
      </c>
    </row>
    <row r="2097">
      <c r="A2097" s="99">
        <v>44100.0</v>
      </c>
      <c r="B2097" s="98" t="s">
        <v>122</v>
      </c>
      <c r="C2097" s="98" t="s">
        <v>122</v>
      </c>
    </row>
    <row r="2098">
      <c r="A2098" s="99">
        <v>44101.0</v>
      </c>
      <c r="B2098" s="98" t="s">
        <v>122</v>
      </c>
      <c r="C2098" s="98" t="s">
        <v>122</v>
      </c>
    </row>
    <row r="2099">
      <c r="A2099" s="99">
        <v>44102.0</v>
      </c>
      <c r="B2099" s="98" t="s">
        <v>122</v>
      </c>
      <c r="C2099" s="98" t="s">
        <v>122</v>
      </c>
    </row>
    <row r="2100">
      <c r="A2100" s="99">
        <v>44103.0</v>
      </c>
      <c r="B2100" s="98" t="s">
        <v>122</v>
      </c>
      <c r="C2100" s="98" t="s">
        <v>122</v>
      </c>
    </row>
    <row r="2101">
      <c r="A2101" s="99">
        <v>44104.0</v>
      </c>
      <c r="B2101" s="98" t="s">
        <v>122</v>
      </c>
      <c r="C2101" s="98" t="s">
        <v>122</v>
      </c>
    </row>
    <row r="2102">
      <c r="A2102" s="99">
        <v>43840.0</v>
      </c>
      <c r="B2102" s="98" t="s">
        <v>122</v>
      </c>
      <c r="C2102" s="98" t="s">
        <v>122</v>
      </c>
    </row>
    <row r="2103">
      <c r="A2103" s="99">
        <v>43871.0</v>
      </c>
      <c r="B2103" s="98" t="s">
        <v>122</v>
      </c>
      <c r="C2103" s="98" t="s">
        <v>122</v>
      </c>
    </row>
    <row r="2104">
      <c r="A2104" s="99">
        <v>43900.0</v>
      </c>
      <c r="B2104" s="98" t="s">
        <v>122</v>
      </c>
      <c r="C2104" s="98" t="s">
        <v>122</v>
      </c>
    </row>
    <row r="2105">
      <c r="A2105" s="99">
        <v>43931.0</v>
      </c>
      <c r="B2105" s="98" t="s">
        <v>122</v>
      </c>
      <c r="C2105" s="98" t="s">
        <v>122</v>
      </c>
    </row>
    <row r="2106">
      <c r="A2106" s="99">
        <v>43961.0</v>
      </c>
      <c r="B2106" s="98" t="s">
        <v>122</v>
      </c>
      <c r="C2106" s="98" t="s">
        <v>122</v>
      </c>
    </row>
    <row r="2107">
      <c r="A2107" s="99">
        <v>43992.0</v>
      </c>
      <c r="B2107" s="98" t="s">
        <v>122</v>
      </c>
      <c r="C2107" s="98" t="s">
        <v>122</v>
      </c>
    </row>
  </sheetData>
  <drawing r:id="rId1"/>
</worksheet>
</file>