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dc8129978b17f16/Desktop/ERP Project Eman/Assignments/Project planning/"/>
    </mc:Choice>
  </mc:AlternateContent>
  <xr:revisionPtr revIDLastSave="189" documentId="8_{9C60FBC3-F309-487E-A9B6-8B5280006AA0}" xr6:coauthVersionLast="47" xr6:coauthVersionMax="47" xr10:uidLastSave="{D9417FD9-236A-4BF0-9F9A-E844BB30D362}"/>
  <bookViews>
    <workbookView xWindow="-110" yWindow="-110" windowWidth="19420" windowHeight="10300" xr2:uid="{00000000-000D-0000-FFFF-FFFF00000000}"/>
  </bookViews>
  <sheets>
    <sheet name="Project Budget " sheetId="4" r:id="rId1"/>
    <sheet name="Summary" sheetId="2" state="hidden" r:id="rId2"/>
  </sheets>
  <definedNames>
    <definedName name="_xlnm._FilterDatabase" localSheetId="0" hidden="1">'Project Budget '!$B$5:$AE$47</definedName>
    <definedName name="_xlnm.Print_Area" localSheetId="0">'Project Budget '!$A$2:$N$47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7" i="4" l="1"/>
  <c r="K46" i="4"/>
  <c r="G46" i="4"/>
  <c r="D46" i="4"/>
  <c r="N45" i="4"/>
  <c r="L44" i="4"/>
  <c r="N44" i="4" s="1"/>
  <c r="L43" i="4"/>
  <c r="N43" i="4" s="1"/>
  <c r="N46" i="4" s="1"/>
  <c r="J42" i="4"/>
  <c r="I42" i="4"/>
  <c r="H42" i="4"/>
  <c r="D41" i="4"/>
  <c r="L41" i="4" s="1"/>
  <c r="N41" i="4" s="1"/>
  <c r="D40" i="4"/>
  <c r="L40" i="4" s="1"/>
  <c r="N40" i="4" s="1"/>
  <c r="D39" i="4"/>
  <c r="L39" i="4" s="1"/>
  <c r="N39" i="4" s="1"/>
  <c r="D38" i="4"/>
  <c r="L38" i="4" s="1"/>
  <c r="N38" i="4" s="1"/>
  <c r="D37" i="4"/>
  <c r="D42" i="4" s="1"/>
  <c r="M35" i="4"/>
  <c r="K35" i="4"/>
  <c r="J35" i="4"/>
  <c r="H35" i="4"/>
  <c r="D34" i="4"/>
  <c r="L34" i="4" s="1"/>
  <c r="N34" i="4" s="1"/>
  <c r="J33" i="4"/>
  <c r="D33" i="4"/>
  <c r="L33" i="4" s="1"/>
  <c r="N33" i="4" s="1"/>
  <c r="D32" i="4"/>
  <c r="G32" i="4" s="1"/>
  <c r="D31" i="4"/>
  <c r="L31" i="4" s="1"/>
  <c r="M29" i="4"/>
  <c r="K29" i="4"/>
  <c r="H29" i="4"/>
  <c r="D29" i="4"/>
  <c r="J28" i="4"/>
  <c r="G28" i="4"/>
  <c r="D28" i="4"/>
  <c r="L28" i="4" s="1"/>
  <c r="N28" i="4" s="1"/>
  <c r="L27" i="4"/>
  <c r="N27" i="4" s="1"/>
  <c r="G27" i="4"/>
  <c r="D27" i="4"/>
  <c r="L26" i="4"/>
  <c r="N26" i="4" s="1"/>
  <c r="G26" i="4"/>
  <c r="D26" i="4"/>
  <c r="L25" i="4"/>
  <c r="N25" i="4" s="1"/>
  <c r="J25" i="4"/>
  <c r="J29" i="4" s="1"/>
  <c r="D25" i="4"/>
  <c r="G25" i="4" s="1"/>
  <c r="L24" i="4"/>
  <c r="N24" i="4" s="1"/>
  <c r="D24" i="4"/>
  <c r="G24" i="4" s="1"/>
  <c r="L23" i="4"/>
  <c r="N23" i="4" s="1"/>
  <c r="D23" i="4"/>
  <c r="G23" i="4" s="1"/>
  <c r="L22" i="4"/>
  <c r="N22" i="4" s="1"/>
  <c r="D22" i="4"/>
  <c r="G22" i="4" s="1"/>
  <c r="L21" i="4"/>
  <c r="N21" i="4" s="1"/>
  <c r="D21" i="4"/>
  <c r="G21" i="4" s="1"/>
  <c r="L20" i="4"/>
  <c r="N20" i="4" s="1"/>
  <c r="D20" i="4"/>
  <c r="G20" i="4" s="1"/>
  <c r="L19" i="4"/>
  <c r="N19" i="4" s="1"/>
  <c r="D19" i="4"/>
  <c r="G19" i="4" s="1"/>
  <c r="L18" i="4"/>
  <c r="D18" i="4"/>
  <c r="G18" i="4" s="1"/>
  <c r="M16" i="4"/>
  <c r="K16" i="4"/>
  <c r="I16" i="4"/>
  <c r="H16" i="4"/>
  <c r="D15" i="4"/>
  <c r="L15" i="4" s="1"/>
  <c r="N15" i="4" s="1"/>
  <c r="J14" i="4"/>
  <c r="J16" i="4" s="1"/>
  <c r="D14" i="4"/>
  <c r="G14" i="4" s="1"/>
  <c r="D13" i="4"/>
  <c r="G13" i="4" s="1"/>
  <c r="D12" i="4"/>
  <c r="L12" i="4" s="1"/>
  <c r="N12" i="4" s="1"/>
  <c r="D11" i="4"/>
  <c r="L11" i="4" s="1"/>
  <c r="N11" i="4" s="1"/>
  <c r="D10" i="4"/>
  <c r="G10" i="4" s="1"/>
  <c r="D9" i="4"/>
  <c r="G9" i="4" s="1"/>
  <c r="D8" i="4"/>
  <c r="G8" i="4" s="1"/>
  <c r="D7" i="4"/>
  <c r="G7" i="4" s="1"/>
  <c r="M3" i="4"/>
  <c r="B17" i="2"/>
  <c r="B23" i="2"/>
  <c r="F3" i="2"/>
  <c r="F4" i="2"/>
  <c r="F5" i="2"/>
  <c r="F6" i="2"/>
  <c r="F7" i="2"/>
  <c r="F8" i="2"/>
  <c r="F9" i="2"/>
  <c r="F10" i="2"/>
  <c r="F11" i="2"/>
  <c r="B20" i="2"/>
  <c r="F12" i="2"/>
  <c r="F2" i="2"/>
  <c r="B18" i="2"/>
  <c r="B21" i="2"/>
  <c r="C14" i="2"/>
  <c r="D14" i="2"/>
  <c r="E14" i="2"/>
  <c r="B14" i="2"/>
  <c r="F14" i="2"/>
  <c r="B19" i="2"/>
  <c r="G29" i="4" l="1"/>
  <c r="L29" i="4"/>
  <c r="N31" i="4"/>
  <c r="G12" i="4"/>
  <c r="G16" i="4" s="1"/>
  <c r="D16" i="4"/>
  <c r="G31" i="4"/>
  <c r="G33" i="4"/>
  <c r="D35" i="4"/>
  <c r="L8" i="4"/>
  <c r="N8" i="4" s="1"/>
  <c r="L10" i="4"/>
  <c r="N10" i="4" s="1"/>
  <c r="G37" i="4"/>
  <c r="G39" i="4"/>
  <c r="G41" i="4"/>
  <c r="L14" i="4"/>
  <c r="N14" i="4" s="1"/>
  <c r="L37" i="4"/>
  <c r="G11" i="4"/>
  <c r="N18" i="4"/>
  <c r="N29" i="4" s="1"/>
  <c r="L7" i="4"/>
  <c r="L9" i="4"/>
  <c r="N9" i="4" s="1"/>
  <c r="L13" i="4"/>
  <c r="N13" i="4" s="1"/>
  <c r="G15" i="4"/>
  <c r="L32" i="4"/>
  <c r="N32" i="4" s="1"/>
  <c r="G34" i="4"/>
  <c r="G38" i="4"/>
  <c r="G40" i="4"/>
  <c r="L46" i="4"/>
  <c r="N35" i="4" l="1"/>
  <c r="L35" i="4"/>
  <c r="N37" i="4"/>
  <c r="N42" i="4" s="1"/>
  <c r="L42" i="4"/>
  <c r="G42" i="4"/>
  <c r="L16" i="4"/>
  <c r="N7" i="4"/>
  <c r="N16" i="4" s="1"/>
  <c r="G35" i="4"/>
  <c r="L47" i="4" l="1"/>
  <c r="L3" i="4" s="1"/>
  <c r="N3" i="4" s="1"/>
  <c r="N4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tc={ACA5510A-B598-4AF7-B530-B5215D64ED1A}</author>
  </authors>
  <commentList>
    <comment ref="K34" authorId="0" shapeId="0" xr:uid="{ACA5510A-B598-4AF7-B530-B5215D64ED1A}">
      <text>
        <t>[Threaded comment]
Your version of Excel allows you to read this threaded comment; however, any edits to it will get removed if the file is opened in a newer version of Excel. Learn more: https://go.microsoft.com/fwlink/?linkid=870924
Comment:
    Training Facilities,  place rents.</t>
      </text>
    </comment>
  </commentList>
</comments>
</file>

<file path=xl/sharedStrings.xml><?xml version="1.0" encoding="utf-8"?>
<sst xmlns="http://schemas.openxmlformats.org/spreadsheetml/2006/main" count="136" uniqueCount="103">
  <si>
    <t>Total</t>
  </si>
  <si>
    <t>Reserve buffer</t>
  </si>
  <si>
    <t>Business Analyst</t>
  </si>
  <si>
    <t>Functional Team</t>
  </si>
  <si>
    <t>Techincal Team</t>
  </si>
  <si>
    <t>Training Team</t>
  </si>
  <si>
    <t>Software Licenses</t>
  </si>
  <si>
    <t>Project Manager</t>
  </si>
  <si>
    <t>Data Specialist</t>
  </si>
  <si>
    <t>Materials</t>
  </si>
  <si>
    <t>Fixed Cost</t>
  </si>
  <si>
    <t>Support team</t>
  </si>
  <si>
    <t>QA team</t>
  </si>
  <si>
    <t>OH</t>
  </si>
  <si>
    <t>Misc.&amp; Admin Expenses</t>
  </si>
  <si>
    <t>Labor
Consulting services</t>
  </si>
  <si>
    <t>Hardware and Infrastructure</t>
  </si>
  <si>
    <t>Procurement team</t>
  </si>
  <si>
    <t>Implementation and consulting costs</t>
  </si>
  <si>
    <t>Software and licensing costs</t>
  </si>
  <si>
    <t>Miscellaneous costs</t>
  </si>
  <si>
    <t>Training and support costs</t>
  </si>
  <si>
    <t>Budget: Project PetroPower Refinery Project</t>
  </si>
  <si>
    <t>TARGET 
BUDGET</t>
  </si>
  <si>
    <t>ACTUAL/FINAL SPEND</t>
  </si>
  <si>
    <t>UNDER/
OVER</t>
  </si>
  <si>
    <t>MILESTONES &amp; TASKS</t>
  </si>
  <si>
    <t>LABOR</t>
  </si>
  <si>
    <t>MATERIALS</t>
  </si>
  <si>
    <t>FIXED COST</t>
  </si>
  <si>
    <t>BUDGET</t>
  </si>
  <si>
    <t>ACTUAL</t>
  </si>
  <si>
    <t>UNDER/OVER</t>
  </si>
  <si>
    <t>EMPLOYEE</t>
  </si>
  <si>
    <t>HOURS</t>
  </si>
  <si>
    <t>Days</t>
  </si>
  <si>
    <t>RATE</t>
  </si>
  <si>
    <t>UNITS</t>
  </si>
  <si>
    <t>$/UNIT(S)</t>
  </si>
  <si>
    <t>$</t>
  </si>
  <si>
    <t>ID</t>
  </si>
  <si>
    <t>Milestone 1: Exploration &amp; Blueprint Phase</t>
  </si>
  <si>
    <t>Conduct stakeholder sessions and interviews</t>
  </si>
  <si>
    <t>Document business requirements and processes</t>
  </si>
  <si>
    <t>Develop system architecture and design</t>
  </si>
  <si>
    <t xml:space="preserve"> identify techincal requirments and integration requirements</t>
  </si>
  <si>
    <t>Identify necessary customizations and configurations</t>
  </si>
  <si>
    <t>Conduct sessions with stakeholders</t>
  </si>
  <si>
    <t xml:space="preserve">Define data migration plan and requirements  </t>
  </si>
  <si>
    <t>Business Process Mapping</t>
  </si>
  <si>
    <t>Get Stakeholders for BluePrint approvals</t>
  </si>
  <si>
    <t>Project manager</t>
  </si>
  <si>
    <t>Milestone 2: Realization phase</t>
  </si>
  <si>
    <t>system installation,configuration and settings</t>
  </si>
  <si>
    <t>Configure system functional modules</t>
  </si>
  <si>
    <t>Develop customizations and integrations</t>
  </si>
  <si>
    <t>Master data cleansing by using data management tools</t>
  </si>
  <si>
    <t>Communicate data cleasing results with IT team and stakeholders</t>
  </si>
  <si>
    <t>Conduct unit testing and debugging</t>
  </si>
  <si>
    <t>QA Team</t>
  </si>
  <si>
    <t>Develop test plans and scripts</t>
  </si>
  <si>
    <t>Conduct system testing and quality assurance (SIT)</t>
  </si>
  <si>
    <t>Identify and resolve defects</t>
  </si>
  <si>
    <t>Infrastructure and Hardware</t>
  </si>
  <si>
    <t>Milestone 3:Final Preparation &amp; User training</t>
  </si>
  <si>
    <t>Conduct user acceptance testing  (UAT)</t>
  </si>
  <si>
    <t>Get Final approvals for (UAT)</t>
  </si>
  <si>
    <t xml:space="preserve">Develop user manuals and training materials </t>
  </si>
  <si>
    <t>Conduct Key-user training and support</t>
  </si>
  <si>
    <t>Go-Live,Deployment &amp; Post-Implentation support</t>
  </si>
  <si>
    <t>Finalize Cutover Plan</t>
  </si>
  <si>
    <t>Execute Go-Live Checklist</t>
  </si>
  <si>
    <t>System deployment to production</t>
  </si>
  <si>
    <t>Conduct post-go-live support and monitoring</t>
  </si>
  <si>
    <t>A</t>
  </si>
  <si>
    <t xml:space="preserve">Software Licenses </t>
  </si>
  <si>
    <t>-</t>
  </si>
  <si>
    <t>B</t>
  </si>
  <si>
    <t>Miscellaneous expenses</t>
  </si>
  <si>
    <t>C</t>
  </si>
  <si>
    <t>TOTAL</t>
  </si>
  <si>
    <t>1.1.1</t>
  </si>
  <si>
    <t>1.1.2</t>
  </si>
  <si>
    <t>1.2.1</t>
  </si>
  <si>
    <t>1.2.2</t>
  </si>
  <si>
    <t>1.2.3</t>
  </si>
  <si>
    <t>1.3.1</t>
  </si>
  <si>
    <t>1.3.2</t>
  </si>
  <si>
    <t>1.4.1</t>
  </si>
  <si>
    <t>1.4.2</t>
  </si>
  <si>
    <t>2.1.1</t>
  </si>
  <si>
    <t>2.1.2</t>
  </si>
  <si>
    <t>2.1.3</t>
  </si>
  <si>
    <t>2.2.1</t>
  </si>
  <si>
    <t>2.2.2</t>
  </si>
  <si>
    <t>2.2.3</t>
  </si>
  <si>
    <t>Prepare Sample Upload for testing</t>
  </si>
  <si>
    <t>2.3.1</t>
  </si>
  <si>
    <t>2.3.2</t>
  </si>
  <si>
    <t>2.3.3</t>
  </si>
  <si>
    <t>2.3.4</t>
  </si>
  <si>
    <t>2.4.1</t>
  </si>
  <si>
    <t>Master data and opening balances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</si>
</sst>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2" x14ac:knownFonts="1">
    <font>
      <sz val="12"/>
      <color theme="1"/>
      <name val="Arial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  <font>
      <b/>
      <sz val="9"/>
      <color theme="0"/>
      <name val="Arial"/>
      <family val="2"/>
    </font>
    <font>
      <b/>
      <sz val="18"/>
      <color theme="1"/>
      <name val="Arial"/>
      <family val="2"/>
    </font>
    <font>
      <b/>
      <sz val="12"/>
      <color rgb="FFFFFFFF"/>
      <name val="Arial"/>
      <family val="2"/>
    </font>
    <font>
      <b/>
      <sz val="10"/>
      <color rgb="FFFFFFFF"/>
      <name val="Arial"/>
      <family val="2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0"/>
      <name val="Arial"/>
      <family val="2"/>
    </font>
    <font>
      <sz val="11"/>
      <color theme="0"/>
      <name val="Arial"/>
      <family val="2"/>
    </font>
    <font>
      <sz val="9"/>
      <color theme="1"/>
      <name val="Arial"/>
      <family val="2"/>
    </font>
    <font>
      <b/>
      <sz val="8"/>
      <color rgb="FF000000"/>
      <name val="Arial"/>
      <family val="2"/>
    </font>
    <font>
      <b/>
      <u val="singleAccounting"/>
      <sz val="11"/>
      <color theme="1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rgb="FFDBE5F1"/>
      </patternFill>
    </fill>
    <fill>
      <patternFill patternType="solid">
        <fgColor rgb="FFDBE5F1"/>
        <bgColor rgb="FFDBE5F1"/>
      </patternFill>
    </fill>
    <fill>
      <patternFill patternType="solid">
        <fgColor theme="0" tint="-4.9989318521683403E-2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rgb="FFFFFFFF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medium">
        <color indexed="64"/>
      </right>
      <top style="hair">
        <color rgb="FF969696"/>
      </top>
      <bottom style="hair">
        <color rgb="FF969696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hair">
        <color rgb="FF969696"/>
      </top>
      <bottom style="hair">
        <color rgb="FF969696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1"/>
    <xf numFmtId="43" fontId="1" fillId="0" borderId="1" applyFont="0" applyFill="0" applyBorder="0" applyAlignment="0" applyProtection="0"/>
    <xf numFmtId="43" fontId="21" fillId="0" borderId="1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1" applyFont="1"/>
    <xf numFmtId="0" fontId="0" fillId="0" borderId="0" xfId="0" applyAlignment="1">
      <alignment vertical="center"/>
    </xf>
    <xf numFmtId="43" fontId="0" fillId="0" borderId="2" xfId="1" applyFont="1" applyBorder="1" applyAlignment="1">
      <alignment vertical="center"/>
    </xf>
    <xf numFmtId="43" fontId="0" fillId="0" borderId="2" xfId="1" applyFont="1" applyBorder="1"/>
    <xf numFmtId="43" fontId="0" fillId="2" borderId="2" xfId="1" applyFont="1" applyFill="1" applyBorder="1" applyAlignment="1">
      <alignment vertical="center"/>
    </xf>
    <xf numFmtId="0" fontId="0" fillId="3" borderId="2" xfId="0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0" fillId="2" borderId="2" xfId="0" applyFill="1" applyBorder="1" applyAlignment="1">
      <alignment vertical="center" wrapText="1"/>
    </xf>
    <xf numFmtId="0" fontId="0" fillId="0" borderId="0" xfId="0" applyAlignment="1">
      <alignment wrapText="1"/>
    </xf>
    <xf numFmtId="43" fontId="2" fillId="0" borderId="2" xfId="1" applyFont="1" applyBorder="1"/>
    <xf numFmtId="0" fontId="0" fillId="4" borderId="2" xfId="0" applyFill="1" applyBorder="1" applyAlignment="1">
      <alignment wrapText="1"/>
    </xf>
    <xf numFmtId="43" fontId="0" fillId="4" borderId="2" xfId="1" applyFont="1" applyFill="1" applyBorder="1"/>
    <xf numFmtId="43" fontId="3" fillId="4" borderId="2" xfId="1" applyFont="1" applyFill="1" applyBorder="1" applyAlignment="1">
      <alignment horizontal="center" vertical="center" wrapText="1"/>
    </xf>
    <xf numFmtId="43" fontId="5" fillId="4" borderId="2" xfId="1" applyFont="1" applyFill="1" applyBorder="1" applyAlignment="1">
      <alignment horizontal="center" vertical="center" wrapText="1"/>
    </xf>
    <xf numFmtId="43" fontId="3" fillId="4" borderId="2" xfId="1" applyFont="1" applyFill="1" applyBorder="1" applyAlignment="1">
      <alignment horizontal="center" vertical="center"/>
    </xf>
    <xf numFmtId="43" fontId="0" fillId="0" borderId="1" xfId="1" applyFont="1" applyBorder="1"/>
    <xf numFmtId="43" fontId="0" fillId="0" borderId="1" xfId="1" applyFont="1" applyFill="1" applyBorder="1"/>
    <xf numFmtId="43" fontId="4" fillId="3" borderId="2" xfId="1" applyFont="1" applyFill="1" applyBorder="1" applyAlignment="1">
      <alignment horizontal="center" vertical="center"/>
    </xf>
    <xf numFmtId="0" fontId="1" fillId="0" borderId="1" xfId="2"/>
    <xf numFmtId="0" fontId="8" fillId="7" borderId="6" xfId="2" applyFont="1" applyFill="1" applyBorder="1" applyAlignment="1">
      <alignment horizontal="center" vertical="center" wrapText="1"/>
    </xf>
    <xf numFmtId="44" fontId="4" fillId="10" borderId="9" xfId="2" applyNumberFormat="1" applyFont="1" applyFill="1" applyBorder="1" applyAlignment="1">
      <alignment vertical="center"/>
    </xf>
    <xf numFmtId="0" fontId="9" fillId="7" borderId="15" xfId="2" applyFont="1" applyFill="1" applyBorder="1" applyAlignment="1">
      <alignment horizontal="center" vertical="top"/>
    </xf>
    <xf numFmtId="0" fontId="12" fillId="0" borderId="1" xfId="2" applyFont="1"/>
    <xf numFmtId="0" fontId="9" fillId="11" borderId="1" xfId="2" applyFont="1" applyFill="1" applyAlignment="1">
      <alignment horizontal="center" vertical="center"/>
    </xf>
    <xf numFmtId="0" fontId="8" fillId="11" borderId="1" xfId="2" applyFont="1" applyFill="1" applyAlignment="1">
      <alignment horizontal="center" vertical="center"/>
    </xf>
    <xf numFmtId="0" fontId="3" fillId="11" borderId="1" xfId="2" applyFont="1" applyFill="1" applyAlignment="1">
      <alignment horizontal="center" vertical="center"/>
    </xf>
    <xf numFmtId="0" fontId="13" fillId="11" borderId="1" xfId="2" applyFont="1" applyFill="1" applyAlignment="1">
      <alignment horizontal="center" vertical="center"/>
    </xf>
    <xf numFmtId="0" fontId="14" fillId="11" borderId="1" xfId="2" applyFont="1" applyFill="1" applyAlignment="1">
      <alignment horizontal="center" vertical="center"/>
    </xf>
    <xf numFmtId="0" fontId="14" fillId="11" borderId="17" xfId="2" applyFont="1" applyFill="1" applyBorder="1" applyAlignment="1">
      <alignment horizontal="center" vertical="center"/>
    </xf>
    <xf numFmtId="0" fontId="12" fillId="0" borderId="1" xfId="2" applyFont="1" applyAlignment="1">
      <alignment horizontal="center" vertical="center"/>
    </xf>
    <xf numFmtId="0" fontId="11" fillId="15" borderId="16" xfId="2" applyFont="1" applyFill="1" applyBorder="1" applyAlignment="1">
      <alignment vertical="center"/>
    </xf>
    <xf numFmtId="0" fontId="11" fillId="15" borderId="1" xfId="2" applyFont="1" applyFill="1" applyAlignment="1">
      <alignment vertical="center"/>
    </xf>
    <xf numFmtId="0" fontId="12" fillId="15" borderId="1" xfId="2" applyFont="1" applyFill="1" applyAlignment="1">
      <alignment horizontal="center" vertical="center"/>
    </xf>
    <xf numFmtId="0" fontId="12" fillId="15" borderId="1" xfId="2" applyFont="1" applyFill="1" applyAlignment="1">
      <alignment vertical="center"/>
    </xf>
    <xf numFmtId="43" fontId="12" fillId="15" borderId="1" xfId="3" applyFont="1" applyFill="1" applyBorder="1" applyAlignment="1">
      <alignment vertical="center"/>
    </xf>
    <xf numFmtId="0" fontId="12" fillId="15" borderId="18" xfId="2" applyFont="1" applyFill="1" applyBorder="1" applyAlignment="1">
      <alignment vertical="center"/>
    </xf>
    <xf numFmtId="0" fontId="1" fillId="0" borderId="1" xfId="2" applyAlignment="1">
      <alignment vertical="center"/>
    </xf>
    <xf numFmtId="0" fontId="15" fillId="16" borderId="19" xfId="2" applyFont="1" applyFill="1" applyBorder="1" applyAlignment="1">
      <alignment horizontal="left" vertical="center"/>
    </xf>
    <xf numFmtId="0" fontId="15" fillId="16" borderId="2" xfId="2" applyFont="1" applyFill="1" applyBorder="1" applyAlignment="1">
      <alignment horizontal="left" vertical="center"/>
    </xf>
    <xf numFmtId="0" fontId="12" fillId="10" borderId="21" xfId="2" applyFont="1" applyFill="1" applyBorder="1" applyAlignment="1">
      <alignment horizontal="center"/>
    </xf>
    <xf numFmtId="0" fontId="12" fillId="10" borderId="21" xfId="2" applyFont="1" applyFill="1" applyBorder="1" applyAlignment="1">
      <alignment horizontal="center" vertical="center"/>
    </xf>
    <xf numFmtId="44" fontId="12" fillId="10" borderId="21" xfId="2" applyNumberFormat="1" applyFont="1" applyFill="1" applyBorder="1"/>
    <xf numFmtId="0" fontId="12" fillId="10" borderId="21" xfId="2" applyFont="1" applyFill="1" applyBorder="1"/>
    <xf numFmtId="44" fontId="12" fillId="17" borderId="22" xfId="2" applyNumberFormat="1" applyFont="1" applyFill="1" applyBorder="1" applyAlignment="1">
      <alignment horizontal="center"/>
    </xf>
    <xf numFmtId="0" fontId="11" fillId="18" borderId="23" xfId="2" applyFont="1" applyFill="1" applyBorder="1"/>
    <xf numFmtId="0" fontId="11" fillId="18" borderId="3" xfId="2" applyFont="1" applyFill="1" applyBorder="1"/>
    <xf numFmtId="44" fontId="11" fillId="18" borderId="3" xfId="2" applyNumberFormat="1" applyFont="1" applyFill="1" applyBorder="1" applyAlignment="1">
      <alignment horizontal="center"/>
    </xf>
    <xf numFmtId="0" fontId="11" fillId="18" borderId="3" xfId="2" applyFont="1" applyFill="1" applyBorder="1" applyAlignment="1">
      <alignment horizontal="center"/>
    </xf>
    <xf numFmtId="0" fontId="11" fillId="18" borderId="3" xfId="2" applyFont="1" applyFill="1" applyBorder="1" applyAlignment="1">
      <alignment horizontal="center" vertical="center"/>
    </xf>
    <xf numFmtId="44" fontId="11" fillId="18" borderId="3" xfId="2" applyNumberFormat="1" applyFont="1" applyFill="1" applyBorder="1"/>
    <xf numFmtId="44" fontId="17" fillId="18" borderId="3" xfId="2" applyNumberFormat="1" applyFont="1" applyFill="1" applyBorder="1"/>
    <xf numFmtId="43" fontId="11" fillId="18" borderId="3" xfId="3" applyFont="1" applyFill="1" applyBorder="1"/>
    <xf numFmtId="43" fontId="17" fillId="18" borderId="3" xfId="3" applyFont="1" applyFill="1" applyBorder="1"/>
    <xf numFmtId="44" fontId="17" fillId="18" borderId="3" xfId="2" applyNumberFormat="1" applyFont="1" applyFill="1" applyBorder="1" applyAlignment="1">
      <alignment horizontal="right"/>
    </xf>
    <xf numFmtId="44" fontId="11" fillId="18" borderId="24" xfId="2" applyNumberFormat="1" applyFont="1" applyFill="1" applyBorder="1" applyAlignment="1">
      <alignment horizontal="center"/>
    </xf>
    <xf numFmtId="44" fontId="12" fillId="10" borderId="25" xfId="2" applyNumberFormat="1" applyFont="1" applyFill="1" applyBorder="1"/>
    <xf numFmtId="0" fontId="18" fillId="11" borderId="7" xfId="2" applyFont="1" applyFill="1" applyBorder="1" applyAlignment="1">
      <alignment horizontal="center"/>
    </xf>
    <xf numFmtId="0" fontId="19" fillId="11" borderId="7" xfId="2" applyFont="1" applyFill="1" applyBorder="1" applyAlignment="1">
      <alignment horizontal="center"/>
    </xf>
    <xf numFmtId="0" fontId="19" fillId="11" borderId="7" xfId="2" applyFont="1" applyFill="1" applyBorder="1" applyAlignment="1">
      <alignment horizontal="center" vertical="center"/>
    </xf>
    <xf numFmtId="0" fontId="18" fillId="11" borderId="7" xfId="2" applyFont="1" applyFill="1" applyBorder="1"/>
    <xf numFmtId="43" fontId="18" fillId="11" borderId="7" xfId="3" applyFont="1" applyFill="1" applyBorder="1"/>
    <xf numFmtId="43" fontId="18" fillId="11" borderId="28" xfId="2" applyNumberFormat="1" applyFont="1" applyFill="1" applyBorder="1"/>
    <xf numFmtId="0" fontId="1" fillId="0" borderId="1" xfId="2" applyAlignment="1">
      <alignment horizontal="center"/>
    </xf>
    <xf numFmtId="0" fontId="1" fillId="0" borderId="1" xfId="2" applyAlignment="1">
      <alignment horizontal="center" vertical="center"/>
    </xf>
    <xf numFmtId="43" fontId="1" fillId="0" borderId="1" xfId="3" applyFont="1"/>
    <xf numFmtId="44" fontId="1" fillId="0" borderId="1" xfId="2" applyNumberFormat="1" applyAlignment="1">
      <alignment horizontal="center"/>
    </xf>
    <xf numFmtId="43" fontId="0" fillId="0" borderId="1" xfId="3" applyFont="1"/>
    <xf numFmtId="0" fontId="20" fillId="0" borderId="1" xfId="2" applyFont="1" applyAlignment="1">
      <alignment horizontal="center"/>
    </xf>
    <xf numFmtId="0" fontId="16" fillId="19" borderId="20" xfId="2" applyFont="1" applyFill="1" applyBorder="1" applyAlignment="1">
      <alignment horizontal="center" vertical="center" wrapText="1"/>
    </xf>
    <xf numFmtId="43" fontId="11" fillId="18" borderId="3" xfId="4" applyFont="1" applyFill="1" applyBorder="1" applyAlignment="1">
      <alignment horizontal="center"/>
    </xf>
    <xf numFmtId="44" fontId="12" fillId="20" borderId="21" xfId="2" applyNumberFormat="1" applyFont="1" applyFill="1" applyBorder="1"/>
    <xf numFmtId="0" fontId="11" fillId="14" borderId="12" xfId="2" applyFont="1" applyFill="1" applyBorder="1" applyAlignment="1">
      <alignment horizontal="center"/>
    </xf>
    <xf numFmtId="0" fontId="12" fillId="10" borderId="25" xfId="2" applyFont="1" applyFill="1" applyBorder="1"/>
    <xf numFmtId="0" fontId="8" fillId="7" borderId="5" xfId="2" applyFont="1" applyFill="1" applyBorder="1" applyAlignment="1">
      <alignment horizontal="center" vertical="center" wrapText="1"/>
    </xf>
    <xf numFmtId="44" fontId="4" fillId="9" borderId="29" xfId="2" applyNumberFormat="1" applyFont="1" applyFill="1" applyBorder="1" applyAlignment="1">
      <alignment horizontal="center" vertical="center"/>
    </xf>
    <xf numFmtId="0" fontId="9" fillId="7" borderId="30" xfId="2" applyFont="1" applyFill="1" applyBorder="1" applyAlignment="1">
      <alignment horizontal="center" vertical="top"/>
    </xf>
    <xf numFmtId="0" fontId="14" fillId="11" borderId="5" xfId="2" applyFont="1" applyFill="1" applyBorder="1" applyAlignment="1">
      <alignment horizontal="center" vertical="center"/>
    </xf>
    <xf numFmtId="44" fontId="12" fillId="5" borderId="31" xfId="2" applyNumberFormat="1" applyFont="1" applyFill="1" applyBorder="1" applyAlignment="1">
      <alignment horizontal="center"/>
    </xf>
    <xf numFmtId="44" fontId="11" fillId="18" borderId="4" xfId="2" applyNumberFormat="1" applyFont="1" applyFill="1" applyBorder="1" applyAlignment="1">
      <alignment horizontal="center"/>
    </xf>
    <xf numFmtId="44" fontId="18" fillId="11" borderId="8" xfId="2" applyNumberFormat="1" applyFont="1" applyFill="1" applyBorder="1" applyAlignment="1">
      <alignment horizontal="center"/>
    </xf>
    <xf numFmtId="0" fontId="7" fillId="6" borderId="2" xfId="2" applyFont="1" applyFill="1" applyBorder="1" applyAlignment="1">
      <alignment horizontal="center" vertical="top" wrapText="1"/>
    </xf>
    <xf numFmtId="44" fontId="4" fillId="8" borderId="2" xfId="2" applyNumberFormat="1" applyFont="1" applyFill="1" applyBorder="1" applyAlignment="1">
      <alignment horizontal="center" vertical="center"/>
    </xf>
    <xf numFmtId="0" fontId="3" fillId="6" borderId="2" xfId="2" applyFont="1" applyFill="1" applyBorder="1" applyAlignment="1">
      <alignment horizontal="center" vertical="top"/>
    </xf>
    <xf numFmtId="0" fontId="14" fillId="11" borderId="2" xfId="2" applyFont="1" applyFill="1" applyBorder="1" applyAlignment="1">
      <alignment horizontal="center" vertical="center"/>
    </xf>
    <xf numFmtId="0" fontId="12" fillId="15" borderId="2" xfId="2" applyFont="1" applyFill="1" applyBorder="1" applyAlignment="1">
      <alignment vertical="center"/>
    </xf>
    <xf numFmtId="44" fontId="11" fillId="18" borderId="2" xfId="2" applyNumberFormat="1" applyFont="1" applyFill="1" applyBorder="1" applyAlignment="1">
      <alignment horizontal="center"/>
    </xf>
    <xf numFmtId="44" fontId="18" fillId="6" borderId="2" xfId="2" applyNumberFormat="1" applyFont="1" applyFill="1" applyBorder="1" applyAlignment="1">
      <alignment horizontal="center" vertical="center"/>
    </xf>
    <xf numFmtId="0" fontId="1" fillId="0" borderId="1" xfId="2" applyAlignment="1">
      <alignment horizontal="center"/>
    </xf>
    <xf numFmtId="0" fontId="1" fillId="0" borderId="5" xfId="2" applyBorder="1" applyAlignment="1">
      <alignment horizontal="center"/>
    </xf>
    <xf numFmtId="0" fontId="6" fillId="5" borderId="1" xfId="2" applyFont="1" applyFill="1" applyAlignment="1">
      <alignment horizontal="center" vertical="center"/>
    </xf>
    <xf numFmtId="0" fontId="6" fillId="5" borderId="7" xfId="2" applyFont="1" applyFill="1" applyBorder="1" applyAlignment="1">
      <alignment horizontal="center" vertical="center"/>
    </xf>
    <xf numFmtId="0" fontId="9" fillId="11" borderId="10" xfId="2" applyFont="1" applyFill="1" applyBorder="1" applyAlignment="1">
      <alignment horizontal="center" vertical="center"/>
    </xf>
    <xf numFmtId="0" fontId="9" fillId="11" borderId="11" xfId="2" applyFont="1" applyFill="1" applyBorder="1" applyAlignment="1">
      <alignment horizontal="center" vertical="center"/>
    </xf>
    <xf numFmtId="0" fontId="9" fillId="11" borderId="16" xfId="2" applyFont="1" applyFill="1" applyBorder="1" applyAlignment="1">
      <alignment horizontal="center" vertical="center"/>
    </xf>
    <xf numFmtId="0" fontId="9" fillId="11" borderId="1" xfId="2" applyFont="1" applyFill="1" applyAlignment="1">
      <alignment horizontal="center" vertical="center"/>
    </xf>
    <xf numFmtId="0" fontId="10" fillId="12" borderId="12" xfId="2" applyFont="1" applyFill="1" applyBorder="1" applyAlignment="1">
      <alignment horizontal="center"/>
    </xf>
    <xf numFmtId="0" fontId="10" fillId="12" borderId="13" xfId="2" applyFont="1" applyFill="1" applyBorder="1" applyAlignment="1">
      <alignment horizontal="center"/>
    </xf>
    <xf numFmtId="0" fontId="10" fillId="12" borderId="14" xfId="2" applyFont="1" applyFill="1" applyBorder="1" applyAlignment="1">
      <alignment horizontal="center"/>
    </xf>
    <xf numFmtId="0" fontId="10" fillId="13" borderId="12" xfId="2" applyFont="1" applyFill="1" applyBorder="1" applyAlignment="1">
      <alignment horizontal="center"/>
    </xf>
    <xf numFmtId="0" fontId="10" fillId="13" borderId="13" xfId="2" applyFont="1" applyFill="1" applyBorder="1" applyAlignment="1">
      <alignment horizontal="center"/>
    </xf>
    <xf numFmtId="0" fontId="10" fillId="13" borderId="14" xfId="2" applyFont="1" applyFill="1" applyBorder="1" applyAlignment="1">
      <alignment horizontal="center"/>
    </xf>
    <xf numFmtId="0" fontId="18" fillId="11" borderId="26" xfId="2" applyFont="1" applyFill="1" applyBorder="1" applyAlignment="1">
      <alignment horizontal="center" vertical="center"/>
    </xf>
    <xf numFmtId="0" fontId="18" fillId="11" borderId="27" xfId="2" applyFont="1" applyFill="1" applyBorder="1" applyAlignment="1">
      <alignment horizontal="center" vertical="center"/>
    </xf>
  </cellXfs>
  <cellStyles count="5">
    <cellStyle name="Comma" xfId="1" builtinId="3"/>
    <cellStyle name="Comma 2" xfId="3" xr:uid="{67356B2F-3B53-4B05-986E-870E5D4A5694}"/>
    <cellStyle name="Comma 3" xfId="4" xr:uid="{C9651142-D201-404F-8208-E5D263B0C717}"/>
    <cellStyle name="Normal" xfId="0" builtinId="0"/>
    <cellStyle name="Normal 3" xfId="2" xr:uid="{F3AC79B9-6C31-4DF1-BF60-D0FC07944F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196850</xdr:colOff>
      <xdr:row>0</xdr:row>
      <xdr:rowOff>184150</xdr:rowOff>
    </xdr:from>
    <xdr:to>
      <xdr:col>1</xdr:col>
      <xdr:colOff>608277</xdr:colOff>
      <xdr:row>0</xdr:row>
      <xdr:rowOff>843955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ACB908-1D5C-47DE-9BD7-0C2F4315A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50" y="184150"/>
          <a:ext cx="722577" cy="659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751024</xdr:colOff>
      <xdr:row>0</xdr:row>
      <xdr:rowOff>546100</xdr:rowOff>
    </xdr:from>
    <xdr:to>
      <xdr:col>1</xdr:col>
      <xdr:colOff>1689626</xdr:colOff>
      <xdr:row>0</xdr:row>
      <xdr:rowOff>834198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E62514-7726-4A0F-9FE7-D498AD350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174" y="546100"/>
          <a:ext cx="938602" cy="288098"/>
        </a:xfrm>
        <a:prstGeom prst="rect">
          <a:avLst/>
        </a:prstGeom>
      </xdr:spPr>
    </xdr:pic>
    <xdr:clientData/>
  </xdr:twoCellAnchor>
  <xdr:twoCellAnchor editAs="oneCell">
    <xdr:from>
      <xdr:col>12</xdr:col>
      <xdr:colOff>46634</xdr:colOff>
      <xdr:row>0</xdr:row>
      <xdr:rowOff>368300</xdr:rowOff>
    </xdr:from>
    <xdr:to>
      <xdr:col>13</xdr:col>
      <xdr:colOff>938650</xdr:colOff>
      <xdr:row>0</xdr:row>
      <xdr:rowOff>901700</xdr:rowOff>
    </xdr:to>
    <xdr:pic>
      <xdr:nvPicPr>
        <xdr:cNvPr id="4" name="Picture 3" descr="A black background with orange letters&#10;&#10;Description automatically generated">
          <a:extLst>
            <a:ext uri="{FF2B5EF4-FFF2-40B4-BE49-F238E27FC236}">
              <a16:creationId xmlns:a16="http://schemas.microsoft.com/office/drawing/2014/main" id="{5B1AC15A-1A12-4C63-9304-B953113D7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5784" y="368300"/>
          <a:ext cx="2085816" cy="533400"/>
        </a:xfrm>
        <a:prstGeom prst="rect">
          <a:avLst/>
        </a:prstGeom>
      </xdr:spPr>
    </xdr:pic>
    <xdr:clientData/>
  </xdr:twoCellAnchor>
  <xdr:twoCellAnchor editAs="oneCell">
    <xdr:from>
      <xdr:col>5</xdr:col>
      <xdr:colOff>482600</xdr:colOff>
      <xdr:row>0</xdr:row>
      <xdr:rowOff>0</xdr:rowOff>
    </xdr:from>
    <xdr:to>
      <xdr:col>7</xdr:col>
      <xdr:colOff>374882</xdr:colOff>
      <xdr:row>0</xdr:row>
      <xdr:rowOff>952500</xdr:rowOff>
    </xdr:to>
    <xdr:pic>
      <xdr:nvPicPr>
        <xdr:cNvPr id="5" name="Picture 4" descr="A logo of a company&#10;&#10;Description automatically generated">
          <a:extLst>
            <a:ext uri="{FF2B5EF4-FFF2-40B4-BE49-F238E27FC236}">
              <a16:creationId xmlns:a16="http://schemas.microsoft.com/office/drawing/2014/main" id="{10C9F252-1674-4C76-874C-7B9BCED655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-7072" t="12224" r="7072" b="15163"/>
        <a:stretch/>
      </xdr:blipFill>
      <xdr:spPr>
        <a:xfrm>
          <a:off x="6165850" y="0"/>
          <a:ext cx="1886182" cy="952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man G. Maboruk" id="{EE944D40-AA7C-4AAD-8E89-4DF91B46395E}" userId="bdc8129978b17f16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4" dT="2024-10-22T10:09:12.53" personId="{EE944D40-AA7C-4AAD-8E89-4DF91B46395E}" id="{ACA5510A-B598-4AF7-B530-B5215D64ED1A}">
    <text>Training Facilities,  place rents.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B1828-9D64-49C0-A1A6-D220A36CA83B}">
  <sheetPr>
    <pageSetUpPr fitToPage="1"/>
  </sheetPr>
  <dimension ref="A1:AE1015"/>
  <sheetViews>
    <sheetView tabSelected="1" topLeftCell="A40" zoomScaleNormal="100" workbookViewId="0">
      <selection activeCell="C47" sqref="A2:N47"/>
    </sheetView>
  </sheetViews>
  <sheetFormatPr defaultColWidth="11.23046875" defaultRowHeight="15" customHeight="1" x14ac:dyDescent="0.35"/>
  <cols>
    <col min="1" max="1" width="3.765625" style="20" bestFit="1" customWidth="1"/>
    <col min="2" max="2" width="45.4609375" style="20" customWidth="1"/>
    <col min="3" max="3" width="14.23046875" style="64" bestFit="1" customWidth="1"/>
    <col min="4" max="4" width="9.3046875" style="64" customWidth="1"/>
    <col min="5" max="5" width="5.53515625" style="65" hidden="1" customWidth="1"/>
    <col min="6" max="6" width="11.3046875" style="20" customWidth="1"/>
    <col min="7" max="7" width="12.84375" style="20" customWidth="1"/>
    <col min="8" max="8" width="11.765625" style="20" customWidth="1"/>
    <col min="9" max="9" width="12.07421875" style="20" customWidth="1"/>
    <col min="10" max="10" width="13.765625" style="68" customWidth="1"/>
    <col min="11" max="11" width="11" style="20" bestFit="1" customWidth="1"/>
    <col min="12" max="12" width="18.07421875" style="20" customWidth="1"/>
    <col min="13" max="13" width="14.4609375" style="20" bestFit="1" customWidth="1"/>
    <col min="14" max="14" width="16.69140625" style="20" customWidth="1"/>
    <col min="15" max="15" width="3.23046875" style="20" customWidth="1"/>
    <col min="16" max="31" width="10.53515625" style="20" customWidth="1"/>
    <col min="32" max="16384" width="11.23046875" style="20"/>
  </cols>
  <sheetData>
    <row r="1" spans="1:31" ht="76" customHeight="1" x14ac:dyDescent="0.35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31" ht="31" x14ac:dyDescent="0.35">
      <c r="A2" s="91" t="s">
        <v>22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82" t="s">
        <v>23</v>
      </c>
      <c r="M2" s="75" t="s">
        <v>24</v>
      </c>
      <c r="N2" s="21" t="s">
        <v>25</v>
      </c>
    </row>
    <row r="3" spans="1:31" ht="22.5" customHeight="1" thickBot="1" x14ac:dyDescent="0.4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83">
        <f t="shared" ref="L3:M3" si="0">L47</f>
        <v>1414000</v>
      </c>
      <c r="M3" s="76">
        <f t="shared" si="0"/>
        <v>0</v>
      </c>
      <c r="N3" s="22">
        <f>L3-M3</f>
        <v>1414000</v>
      </c>
    </row>
    <row r="4" spans="1:31" ht="15.5" x14ac:dyDescent="0.35">
      <c r="A4" s="93" t="s">
        <v>26</v>
      </c>
      <c r="B4" s="94"/>
      <c r="C4" s="97" t="s">
        <v>27</v>
      </c>
      <c r="D4" s="98"/>
      <c r="E4" s="98"/>
      <c r="F4" s="98"/>
      <c r="G4" s="99"/>
      <c r="H4" s="100" t="s">
        <v>28</v>
      </c>
      <c r="I4" s="101"/>
      <c r="J4" s="102"/>
      <c r="K4" s="73" t="s">
        <v>29</v>
      </c>
      <c r="L4" s="84" t="s">
        <v>30</v>
      </c>
      <c r="M4" s="77" t="s">
        <v>31</v>
      </c>
      <c r="N4" s="23" t="s">
        <v>32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spans="1:31" ht="25.5" customHeight="1" x14ac:dyDescent="0.35">
      <c r="A5" s="95"/>
      <c r="B5" s="96"/>
      <c r="C5" s="25" t="s">
        <v>33</v>
      </c>
      <c r="D5" s="26" t="s">
        <v>34</v>
      </c>
      <c r="E5" s="25" t="s">
        <v>35</v>
      </c>
      <c r="F5" s="27" t="s">
        <v>36</v>
      </c>
      <c r="G5" s="28" t="s">
        <v>0</v>
      </c>
      <c r="H5" s="27" t="s">
        <v>37</v>
      </c>
      <c r="I5" s="25" t="s">
        <v>38</v>
      </c>
      <c r="J5" s="28" t="s">
        <v>0</v>
      </c>
      <c r="K5" s="29" t="s">
        <v>39</v>
      </c>
      <c r="L5" s="85"/>
      <c r="M5" s="78"/>
      <c r="N5" s="30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</row>
    <row r="6" spans="1:31" s="38" customFormat="1" ht="20.149999999999999" customHeight="1" x14ac:dyDescent="0.35">
      <c r="A6" s="32" t="s">
        <v>40</v>
      </c>
      <c r="B6" s="33" t="s">
        <v>41</v>
      </c>
      <c r="C6" s="34"/>
      <c r="D6" s="34"/>
      <c r="E6" s="34"/>
      <c r="F6" s="35"/>
      <c r="G6" s="35"/>
      <c r="H6" s="35"/>
      <c r="I6" s="35"/>
      <c r="J6" s="36"/>
      <c r="K6" s="35"/>
      <c r="L6" s="86"/>
      <c r="M6" s="35"/>
      <c r="N6" s="37"/>
    </row>
    <row r="7" spans="1:31" ht="20.149999999999999" customHeight="1" x14ac:dyDescent="0.35">
      <c r="A7" s="39" t="s">
        <v>81</v>
      </c>
      <c r="B7" s="40" t="s">
        <v>42</v>
      </c>
      <c r="C7" s="70" t="s">
        <v>2</v>
      </c>
      <c r="D7" s="41">
        <f>E7*5</f>
        <v>30</v>
      </c>
      <c r="E7" s="42">
        <v>6</v>
      </c>
      <c r="F7" s="43">
        <v>250</v>
      </c>
      <c r="G7" s="72">
        <f>D7*F7</f>
        <v>7500</v>
      </c>
      <c r="H7" s="44"/>
      <c r="I7" s="44"/>
      <c r="J7" s="72"/>
      <c r="K7" s="74"/>
      <c r="L7" s="45">
        <f t="shared" ref="L7:L15" si="1">D7*F7+H7*I7+K7</f>
        <v>7500</v>
      </c>
      <c r="M7" s="79"/>
      <c r="N7" s="45">
        <f t="shared" ref="N7:N15" si="2">M7-L7</f>
        <v>-7500</v>
      </c>
    </row>
    <row r="8" spans="1:31" ht="20.149999999999999" customHeight="1" x14ac:dyDescent="0.35">
      <c r="A8" s="39" t="s">
        <v>82</v>
      </c>
      <c r="B8" s="40" t="s">
        <v>43</v>
      </c>
      <c r="C8" s="70" t="s">
        <v>2</v>
      </c>
      <c r="D8" s="41">
        <f t="shared" ref="D8:D15" si="3">E8*5</f>
        <v>40</v>
      </c>
      <c r="E8" s="42">
        <v>8</v>
      </c>
      <c r="F8" s="43">
        <v>250</v>
      </c>
      <c r="G8" s="72">
        <f t="shared" ref="G8:G15" si="4">D8*F8</f>
        <v>10000</v>
      </c>
      <c r="H8" s="44"/>
      <c r="I8" s="44"/>
      <c r="J8" s="72"/>
      <c r="K8" s="74"/>
      <c r="L8" s="45">
        <f t="shared" si="1"/>
        <v>10000</v>
      </c>
      <c r="M8" s="79"/>
      <c r="N8" s="45">
        <f t="shared" si="2"/>
        <v>-10000</v>
      </c>
    </row>
    <row r="9" spans="1:31" ht="20.149999999999999" customHeight="1" x14ac:dyDescent="0.35">
      <c r="A9" s="39" t="s">
        <v>83</v>
      </c>
      <c r="B9" s="40" t="s">
        <v>44</v>
      </c>
      <c r="C9" s="70" t="s">
        <v>4</v>
      </c>
      <c r="D9" s="41">
        <f t="shared" si="3"/>
        <v>25</v>
      </c>
      <c r="E9" s="42">
        <v>5</v>
      </c>
      <c r="F9" s="43">
        <v>300</v>
      </c>
      <c r="G9" s="72">
        <f t="shared" si="4"/>
        <v>7500</v>
      </c>
      <c r="H9" s="44"/>
      <c r="I9" s="44"/>
      <c r="J9" s="72"/>
      <c r="K9" s="74"/>
      <c r="L9" s="45">
        <f t="shared" si="1"/>
        <v>7500</v>
      </c>
      <c r="M9" s="79"/>
      <c r="N9" s="45">
        <f t="shared" si="2"/>
        <v>-7500</v>
      </c>
    </row>
    <row r="10" spans="1:31" ht="20.149999999999999" customHeight="1" x14ac:dyDescent="0.35">
      <c r="A10" s="39" t="s">
        <v>84</v>
      </c>
      <c r="B10" s="40" t="s">
        <v>45</v>
      </c>
      <c r="C10" s="70" t="s">
        <v>4</v>
      </c>
      <c r="D10" s="41">
        <f t="shared" si="3"/>
        <v>25</v>
      </c>
      <c r="E10" s="42">
        <v>5</v>
      </c>
      <c r="F10" s="43">
        <v>300</v>
      </c>
      <c r="G10" s="72">
        <f t="shared" si="4"/>
        <v>7500</v>
      </c>
      <c r="H10" s="44"/>
      <c r="I10" s="44"/>
      <c r="J10" s="72"/>
      <c r="K10" s="74"/>
      <c r="L10" s="45">
        <f t="shared" si="1"/>
        <v>7500</v>
      </c>
      <c r="M10" s="79"/>
      <c r="N10" s="45">
        <f t="shared" si="2"/>
        <v>-7500</v>
      </c>
    </row>
    <row r="11" spans="1:31" ht="20.149999999999999" customHeight="1" x14ac:dyDescent="0.35">
      <c r="A11" s="39" t="s">
        <v>85</v>
      </c>
      <c r="B11" s="40" t="s">
        <v>46</v>
      </c>
      <c r="C11" s="70" t="s">
        <v>3</v>
      </c>
      <c r="D11" s="41">
        <f>E11*5</f>
        <v>20</v>
      </c>
      <c r="E11" s="42">
        <v>4</v>
      </c>
      <c r="F11" s="43">
        <v>350</v>
      </c>
      <c r="G11" s="72">
        <f>D11*F11</f>
        <v>7000</v>
      </c>
      <c r="H11" s="44"/>
      <c r="I11" s="44"/>
      <c r="J11" s="72"/>
      <c r="K11" s="74"/>
      <c r="L11" s="45">
        <f t="shared" si="1"/>
        <v>7000</v>
      </c>
      <c r="M11" s="79"/>
      <c r="N11" s="45">
        <f t="shared" si="2"/>
        <v>-7000</v>
      </c>
    </row>
    <row r="12" spans="1:31" ht="20.149999999999999" customHeight="1" x14ac:dyDescent="0.35">
      <c r="A12" s="39" t="s">
        <v>86</v>
      </c>
      <c r="B12" s="40" t="s">
        <v>47</v>
      </c>
      <c r="C12" s="70" t="s">
        <v>8</v>
      </c>
      <c r="D12" s="41">
        <f t="shared" si="3"/>
        <v>25</v>
      </c>
      <c r="E12" s="42">
        <v>5</v>
      </c>
      <c r="F12" s="43">
        <v>250</v>
      </c>
      <c r="G12" s="72">
        <f t="shared" si="4"/>
        <v>6250</v>
      </c>
      <c r="H12" s="44"/>
      <c r="I12" s="44"/>
      <c r="J12" s="72"/>
      <c r="K12" s="74"/>
      <c r="L12" s="45">
        <f t="shared" si="1"/>
        <v>6250</v>
      </c>
      <c r="M12" s="79"/>
      <c r="N12" s="45">
        <f t="shared" si="2"/>
        <v>-6250</v>
      </c>
    </row>
    <row r="13" spans="1:31" ht="20.149999999999999" customHeight="1" x14ac:dyDescent="0.35">
      <c r="A13" s="39" t="s">
        <v>87</v>
      </c>
      <c r="B13" s="40" t="s">
        <v>48</v>
      </c>
      <c r="C13" s="70" t="s">
        <v>8</v>
      </c>
      <c r="D13" s="41">
        <f t="shared" si="3"/>
        <v>50</v>
      </c>
      <c r="E13" s="42">
        <v>10</v>
      </c>
      <c r="F13" s="43">
        <v>250</v>
      </c>
      <c r="G13" s="72">
        <f t="shared" si="4"/>
        <v>12500</v>
      </c>
      <c r="H13" s="44"/>
      <c r="I13" s="44"/>
      <c r="J13" s="72"/>
      <c r="K13" s="74"/>
      <c r="L13" s="45">
        <f t="shared" si="1"/>
        <v>12500</v>
      </c>
      <c r="M13" s="79"/>
      <c r="N13" s="45">
        <f t="shared" si="2"/>
        <v>-12500</v>
      </c>
    </row>
    <row r="14" spans="1:31" ht="20.149999999999999" customHeight="1" x14ac:dyDescent="0.35">
      <c r="A14" s="39" t="s">
        <v>88</v>
      </c>
      <c r="B14" s="40" t="s">
        <v>49</v>
      </c>
      <c r="C14" s="70" t="s">
        <v>3</v>
      </c>
      <c r="D14" s="41">
        <f t="shared" si="3"/>
        <v>25</v>
      </c>
      <c r="E14" s="42">
        <v>5</v>
      </c>
      <c r="F14" s="43">
        <v>350</v>
      </c>
      <c r="G14" s="72">
        <f t="shared" si="4"/>
        <v>8750</v>
      </c>
      <c r="H14" s="44">
        <v>10</v>
      </c>
      <c r="I14" s="43">
        <v>3000</v>
      </c>
      <c r="J14" s="72">
        <f>H14*I14</f>
        <v>30000</v>
      </c>
      <c r="K14" s="74"/>
      <c r="L14" s="45">
        <f t="shared" si="1"/>
        <v>38750</v>
      </c>
      <c r="M14" s="79"/>
      <c r="N14" s="45">
        <f t="shared" si="2"/>
        <v>-38750</v>
      </c>
    </row>
    <row r="15" spans="1:31" ht="20.149999999999999" customHeight="1" x14ac:dyDescent="0.35">
      <c r="A15" s="39" t="s">
        <v>89</v>
      </c>
      <c r="B15" s="40" t="s">
        <v>50</v>
      </c>
      <c r="C15" s="70" t="s">
        <v>51</v>
      </c>
      <c r="D15" s="41">
        <f t="shared" si="3"/>
        <v>10</v>
      </c>
      <c r="E15" s="42">
        <v>2</v>
      </c>
      <c r="F15" s="43">
        <v>850</v>
      </c>
      <c r="G15" s="72">
        <f t="shared" si="4"/>
        <v>8500</v>
      </c>
      <c r="H15" s="44"/>
      <c r="I15" s="43"/>
      <c r="J15" s="72"/>
      <c r="K15" s="74"/>
      <c r="L15" s="45">
        <f t="shared" si="1"/>
        <v>8500</v>
      </c>
      <c r="M15" s="79"/>
      <c r="N15" s="45">
        <f t="shared" si="2"/>
        <v>-8500</v>
      </c>
    </row>
    <row r="16" spans="1:31" ht="20.149999999999999" customHeight="1" x14ac:dyDescent="0.6">
      <c r="A16" s="46"/>
      <c r="B16" s="47"/>
      <c r="C16" s="48"/>
      <c r="D16" s="49">
        <f>SUM(D7:D15)</f>
        <v>250</v>
      </c>
      <c r="E16" s="50"/>
      <c r="F16" s="51"/>
      <c r="G16" s="52">
        <f>SUM(G7:G15)</f>
        <v>75500</v>
      </c>
      <c r="H16" s="53">
        <f>SUM(H7:H15)</f>
        <v>10</v>
      </c>
      <c r="I16" s="53">
        <f>SUM(I7:I15)</f>
        <v>3000</v>
      </c>
      <c r="J16" s="54">
        <f>SUM(J7:J15)</f>
        <v>30000</v>
      </c>
      <c r="K16" s="55">
        <f>SUM(K7:K14)</f>
        <v>0</v>
      </c>
      <c r="L16" s="87">
        <f>SUM(L7:L15)</f>
        <v>105500</v>
      </c>
      <c r="M16" s="80">
        <f>SUM(M7:M9)</f>
        <v>0</v>
      </c>
      <c r="N16" s="56">
        <f>SUM(N7:N15)</f>
        <v>-105500</v>
      </c>
    </row>
    <row r="17" spans="1:14" s="38" customFormat="1" ht="20.149999999999999" customHeight="1" x14ac:dyDescent="0.35">
      <c r="A17" s="32"/>
      <c r="B17" s="33" t="s">
        <v>52</v>
      </c>
      <c r="C17" s="34"/>
      <c r="D17" s="34"/>
      <c r="E17" s="34"/>
      <c r="F17" s="35"/>
      <c r="G17" s="35"/>
      <c r="H17" s="35"/>
      <c r="I17" s="35"/>
      <c r="J17" s="36"/>
      <c r="K17" s="35"/>
      <c r="L17" s="86"/>
      <c r="M17" s="35"/>
      <c r="N17" s="37"/>
    </row>
    <row r="18" spans="1:14" ht="20.149999999999999" customHeight="1" x14ac:dyDescent="0.35">
      <c r="A18" s="39" t="s">
        <v>90</v>
      </c>
      <c r="B18" s="40" t="s">
        <v>53</v>
      </c>
      <c r="C18" s="70" t="s">
        <v>4</v>
      </c>
      <c r="D18" s="41">
        <f>E18*5</f>
        <v>100</v>
      </c>
      <c r="E18" s="42">
        <v>20</v>
      </c>
      <c r="F18" s="43">
        <v>300</v>
      </c>
      <c r="G18" s="72">
        <f>D18*F18</f>
        <v>30000</v>
      </c>
      <c r="H18" s="44"/>
      <c r="I18" s="43"/>
      <c r="J18" s="72"/>
      <c r="K18" s="57"/>
      <c r="L18" s="45">
        <f t="shared" ref="L18:L28" si="5">D18*F18+H18*I18+K18</f>
        <v>30000</v>
      </c>
      <c r="M18" s="79"/>
      <c r="N18" s="45">
        <f t="shared" ref="N18:N28" si="6">M18-L18</f>
        <v>-30000</v>
      </c>
    </row>
    <row r="19" spans="1:14" ht="20.149999999999999" customHeight="1" x14ac:dyDescent="0.35">
      <c r="A19" s="39" t="s">
        <v>91</v>
      </c>
      <c r="B19" s="40" t="s">
        <v>54</v>
      </c>
      <c r="C19" s="70" t="s">
        <v>3</v>
      </c>
      <c r="D19" s="41">
        <f t="shared" ref="D19:D28" si="7">E19*5</f>
        <v>125</v>
      </c>
      <c r="E19" s="42">
        <v>25</v>
      </c>
      <c r="F19" s="43">
        <v>350</v>
      </c>
      <c r="G19" s="72">
        <f t="shared" ref="G19:G28" si="8">D19*F19</f>
        <v>43750</v>
      </c>
      <c r="H19" s="44"/>
      <c r="I19" s="43"/>
      <c r="J19" s="72"/>
      <c r="K19" s="57"/>
      <c r="L19" s="45">
        <f t="shared" si="5"/>
        <v>43750</v>
      </c>
      <c r="M19" s="79"/>
      <c r="N19" s="45">
        <f t="shared" si="6"/>
        <v>-43750</v>
      </c>
    </row>
    <row r="20" spans="1:14" ht="20.149999999999999" customHeight="1" x14ac:dyDescent="0.35">
      <c r="A20" s="39" t="s">
        <v>92</v>
      </c>
      <c r="B20" s="40" t="s">
        <v>55</v>
      </c>
      <c r="C20" s="70" t="s">
        <v>4</v>
      </c>
      <c r="D20" s="41">
        <f>E20*5</f>
        <v>75</v>
      </c>
      <c r="E20" s="42">
        <v>15</v>
      </c>
      <c r="F20" s="43">
        <v>300</v>
      </c>
      <c r="G20" s="72">
        <f>D20*F20</f>
        <v>22500</v>
      </c>
      <c r="H20" s="44"/>
      <c r="I20" s="43"/>
      <c r="J20" s="72"/>
      <c r="K20" s="57"/>
      <c r="L20" s="45">
        <f>D20*F20+H20*I20+K20</f>
        <v>22500</v>
      </c>
      <c r="M20" s="79"/>
      <c r="N20" s="45">
        <f>M20-L20</f>
        <v>-22500</v>
      </c>
    </row>
    <row r="21" spans="1:14" ht="20.149999999999999" customHeight="1" x14ac:dyDescent="0.35">
      <c r="A21" s="39" t="s">
        <v>93</v>
      </c>
      <c r="B21" s="40" t="s">
        <v>56</v>
      </c>
      <c r="C21" s="70" t="s">
        <v>8</v>
      </c>
      <c r="D21" s="41">
        <f t="shared" si="7"/>
        <v>150</v>
      </c>
      <c r="E21" s="42">
        <v>30</v>
      </c>
      <c r="F21" s="43">
        <v>250</v>
      </c>
      <c r="G21" s="72">
        <f t="shared" si="8"/>
        <v>37500</v>
      </c>
      <c r="H21" s="44"/>
      <c r="I21" s="43"/>
      <c r="J21" s="72"/>
      <c r="K21" s="57"/>
      <c r="L21" s="45">
        <f t="shared" si="5"/>
        <v>37500</v>
      </c>
      <c r="M21" s="79"/>
      <c r="N21" s="45">
        <f t="shared" si="6"/>
        <v>-37500</v>
      </c>
    </row>
    <row r="22" spans="1:14" ht="20.149999999999999" customHeight="1" x14ac:dyDescent="0.35">
      <c r="A22" s="39" t="s">
        <v>94</v>
      </c>
      <c r="B22" s="40" t="s">
        <v>57</v>
      </c>
      <c r="C22" s="70" t="s">
        <v>8</v>
      </c>
      <c r="D22" s="41">
        <f t="shared" si="7"/>
        <v>300</v>
      </c>
      <c r="E22" s="42">
        <v>60</v>
      </c>
      <c r="F22" s="43">
        <v>250</v>
      </c>
      <c r="G22" s="72">
        <f t="shared" si="8"/>
        <v>75000</v>
      </c>
      <c r="H22" s="44"/>
      <c r="I22" s="43"/>
      <c r="J22" s="72"/>
      <c r="K22" s="57"/>
      <c r="L22" s="45">
        <f t="shared" si="5"/>
        <v>75000</v>
      </c>
      <c r="M22" s="79"/>
      <c r="N22" s="45">
        <f t="shared" si="6"/>
        <v>-75000</v>
      </c>
    </row>
    <row r="23" spans="1:14" ht="20.149999999999999" customHeight="1" x14ac:dyDescent="0.35">
      <c r="A23" s="39" t="s">
        <v>95</v>
      </c>
      <c r="B23" s="40" t="s">
        <v>96</v>
      </c>
      <c r="C23" s="70" t="s">
        <v>8</v>
      </c>
      <c r="D23" s="41">
        <f t="shared" si="7"/>
        <v>50</v>
      </c>
      <c r="E23" s="42">
        <v>10</v>
      </c>
      <c r="F23" s="43">
        <v>250</v>
      </c>
      <c r="G23" s="72">
        <f t="shared" si="8"/>
        <v>12500</v>
      </c>
      <c r="H23" s="44"/>
      <c r="I23" s="43"/>
      <c r="J23" s="72"/>
      <c r="K23" s="57"/>
      <c r="L23" s="45">
        <f t="shared" si="5"/>
        <v>12500</v>
      </c>
      <c r="M23" s="79"/>
      <c r="N23" s="45">
        <f t="shared" si="6"/>
        <v>-12500</v>
      </c>
    </row>
    <row r="24" spans="1:14" ht="20.149999999999999" customHeight="1" x14ac:dyDescent="0.35">
      <c r="A24" s="39" t="s">
        <v>97</v>
      </c>
      <c r="B24" s="40" t="s">
        <v>58</v>
      </c>
      <c r="C24" s="70" t="s">
        <v>59</v>
      </c>
      <c r="D24" s="41">
        <f t="shared" si="7"/>
        <v>50</v>
      </c>
      <c r="E24" s="42">
        <v>10</v>
      </c>
      <c r="F24" s="43">
        <v>250</v>
      </c>
      <c r="G24" s="72">
        <f t="shared" si="8"/>
        <v>12500</v>
      </c>
      <c r="H24" s="44"/>
      <c r="I24" s="43"/>
      <c r="J24" s="72"/>
      <c r="K24" s="57"/>
      <c r="L24" s="45">
        <f t="shared" si="5"/>
        <v>12500</v>
      </c>
      <c r="M24" s="79"/>
      <c r="N24" s="45">
        <f t="shared" si="6"/>
        <v>-12500</v>
      </c>
    </row>
    <row r="25" spans="1:14" ht="20.149999999999999" customHeight="1" x14ac:dyDescent="0.35">
      <c r="A25" s="39" t="s">
        <v>98</v>
      </c>
      <c r="B25" s="40" t="s">
        <v>60</v>
      </c>
      <c r="C25" s="70" t="s">
        <v>59</v>
      </c>
      <c r="D25" s="41">
        <f t="shared" si="7"/>
        <v>25</v>
      </c>
      <c r="E25" s="42">
        <v>5</v>
      </c>
      <c r="F25" s="43">
        <v>250</v>
      </c>
      <c r="G25" s="72">
        <f t="shared" si="8"/>
        <v>6250</v>
      </c>
      <c r="H25" s="44">
        <v>50</v>
      </c>
      <c r="I25" s="43">
        <v>20</v>
      </c>
      <c r="J25" s="72">
        <f>H25*I25</f>
        <v>1000</v>
      </c>
      <c r="K25" s="57"/>
      <c r="L25" s="45">
        <f t="shared" si="5"/>
        <v>7250</v>
      </c>
      <c r="M25" s="79"/>
      <c r="N25" s="45">
        <f t="shared" si="6"/>
        <v>-7250</v>
      </c>
    </row>
    <row r="26" spans="1:14" ht="20.149999999999999" customHeight="1" x14ac:dyDescent="0.35">
      <c r="A26" s="39" t="s">
        <v>99</v>
      </c>
      <c r="B26" s="40" t="s">
        <v>61</v>
      </c>
      <c r="C26" s="70" t="s">
        <v>3</v>
      </c>
      <c r="D26" s="41">
        <f>E26*5</f>
        <v>50</v>
      </c>
      <c r="E26" s="42">
        <v>10</v>
      </c>
      <c r="F26" s="43">
        <v>350</v>
      </c>
      <c r="G26" s="72">
        <f>F26*D26</f>
        <v>17500</v>
      </c>
      <c r="H26" s="44"/>
      <c r="I26" s="43"/>
      <c r="J26" s="72"/>
      <c r="K26" s="57"/>
      <c r="L26" s="45">
        <f>D26*F26+H26*I26+K26</f>
        <v>17500</v>
      </c>
      <c r="M26" s="79"/>
      <c r="N26" s="45">
        <f>M26-L26</f>
        <v>-17500</v>
      </c>
    </row>
    <row r="27" spans="1:14" ht="20.149999999999999" customHeight="1" x14ac:dyDescent="0.35">
      <c r="A27" s="39" t="s">
        <v>100</v>
      </c>
      <c r="B27" s="40" t="s">
        <v>62</v>
      </c>
      <c r="C27" s="70" t="s">
        <v>4</v>
      </c>
      <c r="D27" s="41">
        <f>E27*5</f>
        <v>25</v>
      </c>
      <c r="E27" s="42">
        <v>5</v>
      </c>
      <c r="F27" s="43">
        <v>300</v>
      </c>
      <c r="G27" s="72">
        <f>F27*D27</f>
        <v>7500</v>
      </c>
      <c r="H27" s="44"/>
      <c r="I27" s="43"/>
      <c r="J27" s="72"/>
      <c r="K27" s="57"/>
      <c r="L27" s="45">
        <f>D27*F27+H27*I27+K27</f>
        <v>7500</v>
      </c>
      <c r="M27" s="79"/>
      <c r="N27" s="45">
        <f>M27-L27</f>
        <v>-7500</v>
      </c>
    </row>
    <row r="28" spans="1:14" ht="20.149999999999999" customHeight="1" x14ac:dyDescent="0.35">
      <c r="A28" s="39" t="s">
        <v>101</v>
      </c>
      <c r="B28" s="40" t="s">
        <v>63</v>
      </c>
      <c r="C28" s="70" t="s">
        <v>17</v>
      </c>
      <c r="D28" s="41">
        <f t="shared" si="7"/>
        <v>50</v>
      </c>
      <c r="E28" s="42">
        <v>10</v>
      </c>
      <c r="F28" s="43">
        <v>100</v>
      </c>
      <c r="G28" s="72">
        <f t="shared" si="8"/>
        <v>5000</v>
      </c>
      <c r="H28" s="44">
        <v>200</v>
      </c>
      <c r="I28" s="43">
        <v>2000</v>
      </c>
      <c r="J28" s="72">
        <f>H28*I28</f>
        <v>400000</v>
      </c>
      <c r="K28" s="57"/>
      <c r="L28" s="45">
        <f t="shared" si="5"/>
        <v>405000</v>
      </c>
      <c r="M28" s="79"/>
      <c r="N28" s="45">
        <f t="shared" si="6"/>
        <v>-405000</v>
      </c>
    </row>
    <row r="29" spans="1:14" ht="20.149999999999999" customHeight="1" x14ac:dyDescent="0.6">
      <c r="A29" s="46"/>
      <c r="B29" s="47"/>
      <c r="C29" s="48"/>
      <c r="D29" s="49">
        <f>SUM(D18:D28)</f>
        <v>1000</v>
      </c>
      <c r="E29" s="50"/>
      <c r="F29" s="51"/>
      <c r="G29" s="52">
        <f>SUM(G18:G28)</f>
        <v>270000</v>
      </c>
      <c r="H29" s="53">
        <f>SUM(H20:H28)</f>
        <v>250</v>
      </c>
      <c r="I29" s="53"/>
      <c r="J29" s="54">
        <f>SUM(J18:J28)</f>
        <v>401000</v>
      </c>
      <c r="K29" s="55">
        <f>SUM(K18:K25)</f>
        <v>0</v>
      </c>
      <c r="L29" s="56">
        <f>SUM(L18:L28)</f>
        <v>671000</v>
      </c>
      <c r="M29" s="80">
        <f>SUM(M25)</f>
        <v>0</v>
      </c>
      <c r="N29" s="56">
        <f>SUM(N18:N28)</f>
        <v>-671000</v>
      </c>
    </row>
    <row r="30" spans="1:14" s="38" customFormat="1" ht="20.149999999999999" customHeight="1" x14ac:dyDescent="0.35">
      <c r="A30" s="32"/>
      <c r="B30" s="33" t="s">
        <v>64</v>
      </c>
      <c r="C30" s="34"/>
      <c r="D30" s="34"/>
      <c r="E30" s="34"/>
      <c r="F30" s="35"/>
      <c r="G30" s="35"/>
      <c r="H30" s="35"/>
      <c r="I30" s="35"/>
      <c r="J30" s="36"/>
      <c r="K30" s="35"/>
      <c r="L30" s="37"/>
      <c r="M30" s="35"/>
      <c r="N30" s="37"/>
    </row>
    <row r="31" spans="1:14" ht="20.149999999999999" customHeight="1" x14ac:dyDescent="0.35">
      <c r="A31" s="39">
        <v>3.3</v>
      </c>
      <c r="B31" s="40" t="s">
        <v>65</v>
      </c>
      <c r="C31" s="70" t="s">
        <v>3</v>
      </c>
      <c r="D31" s="41">
        <f t="shared" ref="D31:D34" si="9">E31*5</f>
        <v>50</v>
      </c>
      <c r="E31" s="42">
        <v>10</v>
      </c>
      <c r="F31" s="43">
        <v>350</v>
      </c>
      <c r="G31" s="72">
        <f t="shared" ref="G31:G34" si="10">F31*D31</f>
        <v>17500</v>
      </c>
      <c r="H31" s="44"/>
      <c r="I31" s="43"/>
      <c r="J31" s="72"/>
      <c r="K31" s="57"/>
      <c r="L31" s="45">
        <f t="shared" ref="L31:L34" si="11">D31*F31+H31*I31+K31</f>
        <v>17500</v>
      </c>
      <c r="M31" s="79"/>
      <c r="N31" s="45">
        <f t="shared" ref="N31:N34" si="12">M31-L31</f>
        <v>-17500</v>
      </c>
    </row>
    <row r="32" spans="1:14" ht="20.149999999999999" customHeight="1" x14ac:dyDescent="0.35">
      <c r="A32" s="39">
        <v>3.4</v>
      </c>
      <c r="B32" s="40" t="s">
        <v>66</v>
      </c>
      <c r="C32" s="70" t="s">
        <v>51</v>
      </c>
      <c r="D32" s="41">
        <f t="shared" si="9"/>
        <v>25</v>
      </c>
      <c r="E32" s="42">
        <v>5</v>
      </c>
      <c r="F32" s="43">
        <v>850</v>
      </c>
      <c r="G32" s="72">
        <f t="shared" si="10"/>
        <v>21250</v>
      </c>
      <c r="H32" s="44"/>
      <c r="I32" s="43"/>
      <c r="J32" s="72"/>
      <c r="K32" s="57"/>
      <c r="L32" s="45">
        <f t="shared" si="11"/>
        <v>21250</v>
      </c>
      <c r="M32" s="79"/>
      <c r="N32" s="45">
        <f t="shared" si="12"/>
        <v>-21250</v>
      </c>
    </row>
    <row r="33" spans="1:14" ht="20.149999999999999" customHeight="1" x14ac:dyDescent="0.35">
      <c r="A33" s="39">
        <v>3.5</v>
      </c>
      <c r="B33" s="40" t="s">
        <v>67</v>
      </c>
      <c r="C33" s="70" t="s">
        <v>5</v>
      </c>
      <c r="D33" s="41">
        <f t="shared" si="9"/>
        <v>75</v>
      </c>
      <c r="E33" s="42">
        <v>15</v>
      </c>
      <c r="F33" s="43">
        <v>300</v>
      </c>
      <c r="G33" s="72">
        <f t="shared" si="10"/>
        <v>22500</v>
      </c>
      <c r="H33" s="44">
        <v>50</v>
      </c>
      <c r="I33" s="43">
        <v>450</v>
      </c>
      <c r="J33" s="72">
        <f>H33*I33</f>
        <v>22500</v>
      </c>
      <c r="K33" s="57"/>
      <c r="L33" s="45">
        <f t="shared" si="11"/>
        <v>45000</v>
      </c>
      <c r="M33" s="79"/>
      <c r="N33" s="45">
        <f t="shared" si="12"/>
        <v>-45000</v>
      </c>
    </row>
    <row r="34" spans="1:14" ht="20.149999999999999" customHeight="1" x14ac:dyDescent="0.35">
      <c r="A34" s="39">
        <v>3.6</v>
      </c>
      <c r="B34" s="40" t="s">
        <v>68</v>
      </c>
      <c r="C34" s="70" t="s">
        <v>5</v>
      </c>
      <c r="D34" s="41">
        <f t="shared" si="9"/>
        <v>100</v>
      </c>
      <c r="E34" s="42">
        <v>20</v>
      </c>
      <c r="F34" s="43">
        <v>300</v>
      </c>
      <c r="G34" s="72">
        <f t="shared" si="10"/>
        <v>30000</v>
      </c>
      <c r="H34" s="44"/>
      <c r="I34" s="43"/>
      <c r="J34" s="72"/>
      <c r="K34" s="57">
        <v>25000</v>
      </c>
      <c r="L34" s="45">
        <f t="shared" si="11"/>
        <v>55000</v>
      </c>
      <c r="M34" s="79"/>
      <c r="N34" s="45">
        <f t="shared" si="12"/>
        <v>-55000</v>
      </c>
    </row>
    <row r="35" spans="1:14" ht="20.149999999999999" customHeight="1" x14ac:dyDescent="0.6">
      <c r="A35" s="46"/>
      <c r="B35" s="47"/>
      <c r="C35" s="48"/>
      <c r="D35" s="49">
        <f>SUM(D31:D34)</f>
        <v>250</v>
      </c>
      <c r="E35" s="50"/>
      <c r="F35" s="51"/>
      <c r="G35" s="52">
        <f>SUM(G31:G34)</f>
        <v>91250</v>
      </c>
      <c r="H35" s="53">
        <f>SUM(H33:H34)</f>
        <v>50</v>
      </c>
      <c r="I35" s="53"/>
      <c r="J35" s="54">
        <f>SUM(J33:J34)</f>
        <v>22500</v>
      </c>
      <c r="K35" s="55">
        <f>SUM(K34)</f>
        <v>25000</v>
      </c>
      <c r="L35" s="56">
        <f>SUM(L31:L34)</f>
        <v>138750</v>
      </c>
      <c r="M35" s="80">
        <f>SUM(M34:M34)</f>
        <v>0</v>
      </c>
      <c r="N35" s="56">
        <f>SUM(N31:N34)</f>
        <v>-138750</v>
      </c>
    </row>
    <row r="36" spans="1:14" s="38" customFormat="1" ht="20.149999999999999" customHeight="1" x14ac:dyDescent="0.35">
      <c r="A36" s="32"/>
      <c r="B36" s="33" t="s">
        <v>69</v>
      </c>
      <c r="C36" s="34"/>
      <c r="D36" s="34"/>
      <c r="E36" s="34"/>
      <c r="F36" s="35"/>
      <c r="G36" s="35"/>
      <c r="H36" s="35"/>
      <c r="I36" s="35"/>
      <c r="J36" s="36"/>
      <c r="K36" s="35"/>
      <c r="L36" s="37"/>
      <c r="M36" s="35"/>
      <c r="N36" s="37"/>
    </row>
    <row r="37" spans="1:14" ht="20.149999999999999" customHeight="1" x14ac:dyDescent="0.35">
      <c r="A37" s="39">
        <v>4.0999999999999996</v>
      </c>
      <c r="B37" s="40" t="s">
        <v>70</v>
      </c>
      <c r="C37" s="70" t="s">
        <v>7</v>
      </c>
      <c r="D37" s="41">
        <f t="shared" ref="D37:D41" si="13">E37*5</f>
        <v>25</v>
      </c>
      <c r="E37" s="42">
        <v>5</v>
      </c>
      <c r="F37" s="43">
        <v>850</v>
      </c>
      <c r="G37" s="72">
        <f t="shared" ref="G37:G40" si="14">F37*D37</f>
        <v>21250</v>
      </c>
      <c r="H37" s="44"/>
      <c r="I37" s="44"/>
      <c r="J37" s="72"/>
      <c r="K37" s="74"/>
      <c r="L37" s="45">
        <f>D37*F37+H37*I37+K37</f>
        <v>21250</v>
      </c>
      <c r="M37" s="79"/>
      <c r="N37" s="45">
        <f t="shared" ref="N37:N41" si="15">M37-L37</f>
        <v>-21250</v>
      </c>
    </row>
    <row r="38" spans="1:14" ht="20.149999999999999" customHeight="1" x14ac:dyDescent="0.35">
      <c r="A38" s="39">
        <v>4.2</v>
      </c>
      <c r="B38" s="40" t="s">
        <v>71</v>
      </c>
      <c r="C38" s="70" t="s">
        <v>7</v>
      </c>
      <c r="D38" s="41">
        <f>E38*5</f>
        <v>25</v>
      </c>
      <c r="E38" s="42">
        <v>5</v>
      </c>
      <c r="F38" s="43">
        <v>850</v>
      </c>
      <c r="G38" s="72">
        <f>F38*D38</f>
        <v>21250</v>
      </c>
      <c r="H38" s="44"/>
      <c r="I38" s="44"/>
      <c r="J38" s="72"/>
      <c r="K38" s="74"/>
      <c r="L38" s="45">
        <f t="shared" ref="L38:L41" si="16">D38*F38+H38*I38+K38</f>
        <v>21250</v>
      </c>
      <c r="M38" s="79"/>
      <c r="N38" s="45">
        <f t="shared" si="15"/>
        <v>-21250</v>
      </c>
    </row>
    <row r="39" spans="1:14" ht="20.149999999999999" customHeight="1" x14ac:dyDescent="0.35">
      <c r="A39" s="39">
        <v>4.3</v>
      </c>
      <c r="B39" s="40" t="s">
        <v>72</v>
      </c>
      <c r="C39" s="70" t="s">
        <v>4</v>
      </c>
      <c r="D39" s="41">
        <f>E39*5</f>
        <v>50</v>
      </c>
      <c r="E39" s="42">
        <v>10</v>
      </c>
      <c r="F39" s="43">
        <v>300</v>
      </c>
      <c r="G39" s="72">
        <f>F39*D39</f>
        <v>15000</v>
      </c>
      <c r="H39" s="44"/>
      <c r="I39" s="44"/>
      <c r="J39" s="72"/>
      <c r="K39" s="74"/>
      <c r="L39" s="45">
        <f>D39*F39+H39*I39+K39</f>
        <v>15000</v>
      </c>
      <c r="M39" s="79"/>
      <c r="N39" s="45">
        <f>M39-L39</f>
        <v>-15000</v>
      </c>
    </row>
    <row r="40" spans="1:14" ht="20.149999999999999" customHeight="1" x14ac:dyDescent="0.35">
      <c r="A40" s="39">
        <v>4.4000000000000004</v>
      </c>
      <c r="B40" s="40" t="s">
        <v>102</v>
      </c>
      <c r="C40" s="70" t="s">
        <v>8</v>
      </c>
      <c r="D40" s="41">
        <f t="shared" si="13"/>
        <v>25</v>
      </c>
      <c r="E40" s="42">
        <v>5</v>
      </c>
      <c r="F40" s="43">
        <v>250</v>
      </c>
      <c r="G40" s="72">
        <f t="shared" si="14"/>
        <v>6250</v>
      </c>
      <c r="H40" s="44"/>
      <c r="I40" s="44"/>
      <c r="J40" s="72"/>
      <c r="K40" s="74"/>
      <c r="L40" s="45">
        <f t="shared" si="16"/>
        <v>6250</v>
      </c>
      <c r="M40" s="79"/>
      <c r="N40" s="45">
        <f t="shared" si="15"/>
        <v>-6250</v>
      </c>
    </row>
    <row r="41" spans="1:14" ht="20.149999999999999" customHeight="1" x14ac:dyDescent="0.35">
      <c r="A41" s="39">
        <v>4.5</v>
      </c>
      <c r="B41" s="40" t="s">
        <v>73</v>
      </c>
      <c r="C41" s="70" t="s">
        <v>11</v>
      </c>
      <c r="D41" s="41">
        <f t="shared" si="13"/>
        <v>450</v>
      </c>
      <c r="E41" s="42">
        <v>90</v>
      </c>
      <c r="F41" s="43">
        <v>300</v>
      </c>
      <c r="G41" s="72">
        <f>F41*D41</f>
        <v>135000</v>
      </c>
      <c r="H41" s="44"/>
      <c r="I41" s="44"/>
      <c r="J41" s="72"/>
      <c r="K41" s="74"/>
      <c r="L41" s="45">
        <f t="shared" si="16"/>
        <v>135000</v>
      </c>
      <c r="M41" s="79"/>
      <c r="N41" s="45">
        <f t="shared" si="15"/>
        <v>-135000</v>
      </c>
    </row>
    <row r="42" spans="1:14" ht="20.149999999999999" customHeight="1" x14ac:dyDescent="0.6">
      <c r="A42" s="46"/>
      <c r="B42" s="47"/>
      <c r="C42" s="48"/>
      <c r="D42" s="49">
        <f>SUM(D37:D41)</f>
        <v>575</v>
      </c>
      <c r="E42" s="50"/>
      <c r="F42" s="51"/>
      <c r="G42" s="52">
        <f>SUM(G37:G41)</f>
        <v>198750</v>
      </c>
      <c r="H42" s="53">
        <f>SUM(H37:H41)</f>
        <v>0</v>
      </c>
      <c r="I42" s="53">
        <f>SUM(I37:I41)</f>
        <v>0</v>
      </c>
      <c r="J42" s="54">
        <f>SUM(J37:J41)</f>
        <v>0</v>
      </c>
      <c r="K42" s="55"/>
      <c r="L42" s="56">
        <f>SUM(L37:L41)</f>
        <v>198750</v>
      </c>
      <c r="M42" s="80"/>
      <c r="N42" s="56">
        <f>SUM(N37:N41)</f>
        <v>-198750</v>
      </c>
    </row>
    <row r="43" spans="1:14" ht="20.149999999999999" customHeight="1" x14ac:dyDescent="0.35">
      <c r="A43" s="39" t="s">
        <v>74</v>
      </c>
      <c r="B43" s="40" t="s">
        <v>75</v>
      </c>
      <c r="C43" s="70" t="s">
        <v>76</v>
      </c>
      <c r="D43" s="41"/>
      <c r="E43" s="42"/>
      <c r="F43" s="43"/>
      <c r="G43" s="72"/>
      <c r="H43" s="44"/>
      <c r="I43" s="41"/>
      <c r="J43" s="72"/>
      <c r="K43" s="57">
        <v>200000</v>
      </c>
      <c r="L43" s="45">
        <f t="shared" ref="L43:L44" si="17">D43*F43+H43*I43+K43</f>
        <v>200000</v>
      </c>
      <c r="M43" s="79"/>
      <c r="N43" s="45">
        <f t="shared" ref="N43:N45" si="18">M43-L43</f>
        <v>-200000</v>
      </c>
    </row>
    <row r="44" spans="1:14" ht="20.149999999999999" customHeight="1" x14ac:dyDescent="0.35">
      <c r="A44" s="39" t="s">
        <v>77</v>
      </c>
      <c r="B44" s="40" t="s">
        <v>78</v>
      </c>
      <c r="C44" s="70" t="s">
        <v>76</v>
      </c>
      <c r="D44" s="41"/>
      <c r="E44" s="42"/>
      <c r="F44" s="43"/>
      <c r="G44" s="72"/>
      <c r="H44" s="44"/>
      <c r="I44" s="41"/>
      <c r="J44" s="72"/>
      <c r="K44" s="57">
        <v>50000</v>
      </c>
      <c r="L44" s="45">
        <f t="shared" si="17"/>
        <v>50000</v>
      </c>
      <c r="M44" s="79"/>
      <c r="N44" s="45">
        <f t="shared" si="18"/>
        <v>-50000</v>
      </c>
    </row>
    <row r="45" spans="1:14" ht="20.149999999999999" customHeight="1" x14ac:dyDescent="0.35">
      <c r="A45" s="39" t="s">
        <v>79</v>
      </c>
      <c r="B45" s="40" t="s">
        <v>1</v>
      </c>
      <c r="C45" s="70" t="s">
        <v>76</v>
      </c>
      <c r="D45" s="41"/>
      <c r="E45" s="42"/>
      <c r="F45" s="43"/>
      <c r="G45" s="72"/>
      <c r="H45" s="44"/>
      <c r="I45" s="41"/>
      <c r="J45" s="72"/>
      <c r="K45" s="57"/>
      <c r="L45" s="45">
        <v>50000</v>
      </c>
      <c r="M45" s="79"/>
      <c r="N45" s="45">
        <f t="shared" si="18"/>
        <v>-50000</v>
      </c>
    </row>
    <row r="46" spans="1:14" ht="20.149999999999999" customHeight="1" x14ac:dyDescent="0.6">
      <c r="A46" s="46"/>
      <c r="B46" s="47"/>
      <c r="C46" s="48"/>
      <c r="D46" s="71">
        <f>SUM(D43:D45)</f>
        <v>0</v>
      </c>
      <c r="E46" s="50"/>
      <c r="F46" s="51"/>
      <c r="G46" s="52">
        <f>SUM(G43:G45)</f>
        <v>0</v>
      </c>
      <c r="H46" s="53"/>
      <c r="I46" s="53"/>
      <c r="J46" s="54"/>
      <c r="K46" s="55">
        <f>SUM(K43:K45)</f>
        <v>250000</v>
      </c>
      <c r="L46" s="56">
        <f>SUM(L43:L45)</f>
        <v>300000</v>
      </c>
      <c r="M46" s="80"/>
      <c r="N46" s="56">
        <f>SUM(N43:N45)</f>
        <v>-300000</v>
      </c>
    </row>
    <row r="47" spans="1:14" ht="27" customHeight="1" thickBot="1" x14ac:dyDescent="0.45">
      <c r="A47" s="103" t="s">
        <v>80</v>
      </c>
      <c r="B47" s="104"/>
      <c r="C47" s="58"/>
      <c r="D47" s="59"/>
      <c r="E47" s="60"/>
      <c r="F47" s="61"/>
      <c r="G47" s="61"/>
      <c r="H47" s="61"/>
      <c r="I47" s="61"/>
      <c r="J47" s="62"/>
      <c r="K47" s="61"/>
      <c r="L47" s="88">
        <f>L46+L42+L35+L29+L16</f>
        <v>1414000</v>
      </c>
      <c r="M47" s="81">
        <f>SUM(M7:M9)</f>
        <v>0</v>
      </c>
      <c r="N47" s="63">
        <f>N46+N42+N35+N29+N16</f>
        <v>-1414000</v>
      </c>
    </row>
    <row r="48" spans="1:14" ht="15.75" customHeight="1" x14ac:dyDescent="0.35">
      <c r="J48" s="66"/>
      <c r="L48" s="64"/>
      <c r="M48" s="64"/>
    </row>
    <row r="49" spans="4:13" ht="15.75" customHeight="1" x14ac:dyDescent="0.35">
      <c r="D49" s="67"/>
      <c r="J49" s="66"/>
      <c r="L49" s="67"/>
      <c r="M49" s="64"/>
    </row>
    <row r="50" spans="4:13" ht="15.75" customHeight="1" x14ac:dyDescent="0.35">
      <c r="D50" s="67"/>
      <c r="J50" s="66"/>
      <c r="L50" s="64"/>
      <c r="M50" s="64"/>
    </row>
    <row r="51" spans="4:13" ht="15.75" customHeight="1" x14ac:dyDescent="0.35">
      <c r="J51" s="66"/>
      <c r="L51" s="64"/>
      <c r="M51" s="64"/>
    </row>
    <row r="52" spans="4:13" ht="15.75" customHeight="1" x14ac:dyDescent="0.35">
      <c r="J52" s="66"/>
      <c r="L52" s="64"/>
      <c r="M52" s="64"/>
    </row>
    <row r="53" spans="4:13" ht="15.75" customHeight="1" x14ac:dyDescent="0.35">
      <c r="J53" s="66"/>
      <c r="L53" s="64"/>
      <c r="M53" s="64"/>
    </row>
    <row r="54" spans="4:13" ht="15.75" customHeight="1" x14ac:dyDescent="0.35">
      <c r="J54" s="66"/>
      <c r="L54" s="64"/>
      <c r="M54" s="64"/>
    </row>
    <row r="55" spans="4:13" ht="15.75" customHeight="1" x14ac:dyDescent="0.35">
      <c r="J55" s="66"/>
      <c r="L55" s="64"/>
      <c r="M55" s="64"/>
    </row>
    <row r="56" spans="4:13" ht="15.75" customHeight="1" x14ac:dyDescent="0.35">
      <c r="J56" s="66"/>
      <c r="L56" s="64"/>
      <c r="M56" s="64"/>
    </row>
    <row r="57" spans="4:13" ht="15.75" customHeight="1" x14ac:dyDescent="0.35">
      <c r="J57" s="66"/>
      <c r="L57" s="64"/>
      <c r="M57" s="64"/>
    </row>
    <row r="58" spans="4:13" ht="15.75" customHeight="1" x14ac:dyDescent="0.35">
      <c r="J58" s="66"/>
      <c r="L58" s="64"/>
      <c r="M58" s="64"/>
    </row>
    <row r="59" spans="4:13" ht="15.75" customHeight="1" x14ac:dyDescent="0.35">
      <c r="J59" s="66"/>
      <c r="L59" s="64"/>
      <c r="M59" s="64"/>
    </row>
    <row r="60" spans="4:13" ht="15.75" customHeight="1" x14ac:dyDescent="0.35">
      <c r="J60" s="66"/>
      <c r="L60" s="64"/>
      <c r="M60" s="64"/>
    </row>
    <row r="61" spans="4:13" ht="15.75" customHeight="1" x14ac:dyDescent="0.35">
      <c r="J61" s="66"/>
      <c r="L61" s="64"/>
      <c r="M61" s="64"/>
    </row>
    <row r="62" spans="4:13" ht="15.75" customHeight="1" x14ac:dyDescent="0.35">
      <c r="J62" s="66"/>
      <c r="L62" s="64"/>
      <c r="M62" s="64"/>
    </row>
    <row r="63" spans="4:13" ht="15.75" customHeight="1" x14ac:dyDescent="0.35">
      <c r="J63" s="66"/>
      <c r="L63" s="64"/>
      <c r="M63" s="64"/>
    </row>
    <row r="64" spans="4:13" ht="15.75" customHeight="1" x14ac:dyDescent="0.35">
      <c r="J64" s="66"/>
      <c r="L64" s="64"/>
      <c r="M64" s="64"/>
    </row>
    <row r="65" spans="10:13" ht="15.75" customHeight="1" x14ac:dyDescent="0.35">
      <c r="J65" s="66"/>
      <c r="L65" s="64"/>
      <c r="M65" s="64"/>
    </row>
    <row r="66" spans="10:13" ht="15.75" customHeight="1" x14ac:dyDescent="0.35">
      <c r="J66" s="66"/>
      <c r="L66" s="64"/>
      <c r="M66" s="64"/>
    </row>
    <row r="67" spans="10:13" ht="15.75" customHeight="1" x14ac:dyDescent="0.35">
      <c r="J67" s="66"/>
      <c r="L67" s="64"/>
      <c r="M67" s="64"/>
    </row>
    <row r="68" spans="10:13" ht="15.75" customHeight="1" x14ac:dyDescent="0.35">
      <c r="J68" s="66"/>
      <c r="L68" s="64"/>
      <c r="M68" s="64"/>
    </row>
    <row r="69" spans="10:13" ht="15.75" customHeight="1" x14ac:dyDescent="0.35">
      <c r="J69" s="66"/>
      <c r="L69" s="64"/>
      <c r="M69" s="64"/>
    </row>
    <row r="70" spans="10:13" ht="15.75" customHeight="1" x14ac:dyDescent="0.35">
      <c r="J70" s="66"/>
      <c r="L70" s="64"/>
      <c r="M70" s="64"/>
    </row>
    <row r="71" spans="10:13" ht="15.75" customHeight="1" x14ac:dyDescent="0.35">
      <c r="J71" s="66"/>
      <c r="L71" s="64"/>
      <c r="M71" s="64"/>
    </row>
    <row r="72" spans="10:13" ht="15.75" customHeight="1" x14ac:dyDescent="0.35">
      <c r="J72" s="66"/>
      <c r="L72" s="64"/>
      <c r="M72" s="64"/>
    </row>
    <row r="73" spans="10:13" ht="15.75" customHeight="1" x14ac:dyDescent="0.35">
      <c r="J73" s="66"/>
      <c r="L73" s="64"/>
      <c r="M73" s="64"/>
    </row>
    <row r="74" spans="10:13" ht="15.75" customHeight="1" x14ac:dyDescent="0.35">
      <c r="J74" s="66"/>
      <c r="L74" s="64"/>
      <c r="M74" s="64"/>
    </row>
    <row r="75" spans="10:13" ht="15.75" customHeight="1" x14ac:dyDescent="0.35">
      <c r="J75" s="66"/>
      <c r="L75" s="64"/>
      <c r="M75" s="64"/>
    </row>
    <row r="76" spans="10:13" ht="15.75" customHeight="1" x14ac:dyDescent="0.35">
      <c r="J76" s="66"/>
      <c r="L76" s="64"/>
      <c r="M76" s="64"/>
    </row>
    <row r="77" spans="10:13" ht="15.75" customHeight="1" x14ac:dyDescent="0.35">
      <c r="J77" s="66"/>
      <c r="L77" s="64"/>
      <c r="M77" s="64"/>
    </row>
    <row r="78" spans="10:13" ht="15.75" customHeight="1" x14ac:dyDescent="0.35">
      <c r="J78" s="66"/>
      <c r="L78" s="64"/>
      <c r="M78" s="64"/>
    </row>
    <row r="79" spans="10:13" ht="15.75" customHeight="1" x14ac:dyDescent="0.35">
      <c r="J79" s="66"/>
      <c r="L79" s="64"/>
      <c r="M79" s="64"/>
    </row>
    <row r="80" spans="10:13" ht="15.75" customHeight="1" x14ac:dyDescent="0.35">
      <c r="J80" s="66"/>
      <c r="L80" s="64"/>
      <c r="M80" s="64"/>
    </row>
    <row r="81" spans="10:13" ht="15.75" customHeight="1" x14ac:dyDescent="0.35">
      <c r="J81" s="66"/>
      <c r="L81" s="64"/>
      <c r="M81" s="64"/>
    </row>
    <row r="82" spans="10:13" ht="15.75" customHeight="1" x14ac:dyDescent="0.35">
      <c r="J82" s="66"/>
      <c r="L82" s="64"/>
      <c r="M82" s="64"/>
    </row>
    <row r="83" spans="10:13" ht="15.75" customHeight="1" x14ac:dyDescent="0.35">
      <c r="J83" s="66"/>
      <c r="L83" s="64"/>
      <c r="M83" s="64"/>
    </row>
    <row r="84" spans="10:13" ht="15.75" customHeight="1" x14ac:dyDescent="0.35">
      <c r="J84" s="66"/>
      <c r="L84" s="64"/>
      <c r="M84" s="64"/>
    </row>
    <row r="85" spans="10:13" ht="15.75" customHeight="1" x14ac:dyDescent="0.35">
      <c r="J85" s="66"/>
      <c r="L85" s="64"/>
      <c r="M85" s="64"/>
    </row>
    <row r="86" spans="10:13" ht="15.75" customHeight="1" x14ac:dyDescent="0.35">
      <c r="J86" s="66"/>
      <c r="L86" s="64"/>
      <c r="M86" s="64"/>
    </row>
    <row r="87" spans="10:13" ht="15.75" customHeight="1" x14ac:dyDescent="0.35">
      <c r="J87" s="66"/>
      <c r="L87" s="64"/>
      <c r="M87" s="64"/>
    </row>
    <row r="88" spans="10:13" ht="15.75" customHeight="1" x14ac:dyDescent="0.35">
      <c r="J88" s="66"/>
      <c r="L88" s="64"/>
      <c r="M88" s="64"/>
    </row>
    <row r="89" spans="10:13" ht="15.75" customHeight="1" x14ac:dyDescent="0.35">
      <c r="J89" s="66"/>
      <c r="L89" s="64"/>
      <c r="M89" s="64"/>
    </row>
    <row r="90" spans="10:13" ht="15.75" customHeight="1" x14ac:dyDescent="0.35">
      <c r="J90" s="66"/>
      <c r="L90" s="64"/>
      <c r="M90" s="64"/>
    </row>
    <row r="91" spans="10:13" ht="15.75" customHeight="1" x14ac:dyDescent="0.35">
      <c r="J91" s="66"/>
      <c r="L91" s="64"/>
      <c r="M91" s="64"/>
    </row>
    <row r="92" spans="10:13" ht="15.75" customHeight="1" x14ac:dyDescent="0.35">
      <c r="J92" s="66"/>
      <c r="L92" s="64"/>
      <c r="M92" s="64"/>
    </row>
    <row r="93" spans="10:13" ht="15.75" customHeight="1" x14ac:dyDescent="0.35">
      <c r="J93" s="66"/>
      <c r="L93" s="64"/>
      <c r="M93" s="64"/>
    </row>
    <row r="94" spans="10:13" ht="15.75" customHeight="1" x14ac:dyDescent="0.35">
      <c r="J94" s="66"/>
      <c r="L94" s="64"/>
      <c r="M94" s="64"/>
    </row>
    <row r="95" spans="10:13" ht="15.75" customHeight="1" x14ac:dyDescent="0.35">
      <c r="J95" s="66"/>
      <c r="L95" s="64"/>
      <c r="M95" s="64"/>
    </row>
    <row r="96" spans="10:13" ht="15.75" customHeight="1" x14ac:dyDescent="0.35">
      <c r="J96" s="66"/>
      <c r="L96" s="64"/>
      <c r="M96" s="64"/>
    </row>
    <row r="97" spans="10:13" ht="15.75" customHeight="1" x14ac:dyDescent="0.35">
      <c r="J97" s="66"/>
      <c r="L97" s="64"/>
      <c r="M97" s="64"/>
    </row>
    <row r="98" spans="10:13" ht="15.75" customHeight="1" x14ac:dyDescent="0.35">
      <c r="J98" s="66"/>
      <c r="L98" s="64"/>
      <c r="M98" s="64"/>
    </row>
    <row r="99" spans="10:13" ht="15.75" customHeight="1" x14ac:dyDescent="0.35">
      <c r="J99" s="66"/>
      <c r="L99" s="64"/>
      <c r="M99" s="64"/>
    </row>
    <row r="100" spans="10:13" ht="15.75" customHeight="1" x14ac:dyDescent="0.35">
      <c r="J100" s="66"/>
      <c r="L100" s="64"/>
      <c r="M100" s="64"/>
    </row>
    <row r="101" spans="10:13" ht="15.75" customHeight="1" x14ac:dyDescent="0.35">
      <c r="J101" s="66"/>
      <c r="L101" s="64"/>
      <c r="M101" s="64"/>
    </row>
    <row r="102" spans="10:13" ht="15.75" customHeight="1" x14ac:dyDescent="0.35">
      <c r="J102" s="66"/>
      <c r="L102" s="64"/>
      <c r="M102" s="64"/>
    </row>
    <row r="103" spans="10:13" ht="15.75" customHeight="1" x14ac:dyDescent="0.35">
      <c r="J103" s="66"/>
      <c r="L103" s="64"/>
      <c r="M103" s="64"/>
    </row>
    <row r="104" spans="10:13" ht="15.75" customHeight="1" x14ac:dyDescent="0.35">
      <c r="J104" s="66"/>
      <c r="L104" s="64"/>
      <c r="M104" s="64"/>
    </row>
    <row r="105" spans="10:13" ht="15.75" customHeight="1" x14ac:dyDescent="0.35">
      <c r="J105" s="66"/>
      <c r="L105" s="64"/>
      <c r="M105" s="64"/>
    </row>
    <row r="106" spans="10:13" ht="15.75" customHeight="1" x14ac:dyDescent="0.35">
      <c r="J106" s="66"/>
      <c r="L106" s="64"/>
      <c r="M106" s="64"/>
    </row>
    <row r="107" spans="10:13" ht="15.75" customHeight="1" x14ac:dyDescent="0.35">
      <c r="J107" s="66"/>
      <c r="L107" s="64"/>
      <c r="M107" s="64"/>
    </row>
    <row r="108" spans="10:13" ht="15.75" customHeight="1" x14ac:dyDescent="0.35">
      <c r="J108" s="66"/>
      <c r="L108" s="64"/>
      <c r="M108" s="64"/>
    </row>
    <row r="109" spans="10:13" ht="15.75" customHeight="1" x14ac:dyDescent="0.35">
      <c r="J109" s="66"/>
      <c r="L109" s="64"/>
      <c r="M109" s="64"/>
    </row>
    <row r="110" spans="10:13" ht="15.75" customHeight="1" x14ac:dyDescent="0.35">
      <c r="J110" s="66"/>
      <c r="L110" s="64"/>
      <c r="M110" s="64"/>
    </row>
    <row r="111" spans="10:13" ht="15.75" customHeight="1" x14ac:dyDescent="0.35">
      <c r="J111" s="66"/>
      <c r="L111" s="64"/>
      <c r="M111" s="64"/>
    </row>
    <row r="112" spans="10:13" ht="15.75" customHeight="1" x14ac:dyDescent="0.35">
      <c r="J112" s="66"/>
      <c r="L112" s="64"/>
      <c r="M112" s="64"/>
    </row>
    <row r="113" spans="10:13" ht="15.75" customHeight="1" x14ac:dyDescent="0.35">
      <c r="J113" s="66"/>
      <c r="L113" s="64"/>
      <c r="M113" s="64"/>
    </row>
    <row r="114" spans="10:13" ht="15.75" customHeight="1" x14ac:dyDescent="0.35">
      <c r="J114" s="66"/>
      <c r="L114" s="64"/>
      <c r="M114" s="64"/>
    </row>
    <row r="115" spans="10:13" ht="15.75" customHeight="1" x14ac:dyDescent="0.35">
      <c r="J115" s="66"/>
      <c r="L115" s="64"/>
      <c r="M115" s="64"/>
    </row>
    <row r="116" spans="10:13" ht="15.75" customHeight="1" x14ac:dyDescent="0.35">
      <c r="J116" s="66"/>
      <c r="L116" s="64"/>
      <c r="M116" s="64"/>
    </row>
    <row r="117" spans="10:13" ht="15.75" customHeight="1" x14ac:dyDescent="0.35">
      <c r="J117" s="66"/>
      <c r="L117" s="64"/>
      <c r="M117" s="64"/>
    </row>
    <row r="118" spans="10:13" ht="15.75" customHeight="1" x14ac:dyDescent="0.35">
      <c r="J118" s="66"/>
      <c r="L118" s="64"/>
      <c r="M118" s="64"/>
    </row>
    <row r="119" spans="10:13" ht="15.75" customHeight="1" x14ac:dyDescent="0.35">
      <c r="J119" s="66"/>
      <c r="L119" s="64"/>
      <c r="M119" s="64"/>
    </row>
    <row r="120" spans="10:13" ht="15.75" customHeight="1" x14ac:dyDescent="0.35">
      <c r="J120" s="66"/>
      <c r="L120" s="64"/>
      <c r="M120" s="64"/>
    </row>
    <row r="121" spans="10:13" ht="15.75" customHeight="1" x14ac:dyDescent="0.35">
      <c r="J121" s="66"/>
      <c r="L121" s="64"/>
      <c r="M121" s="64"/>
    </row>
    <row r="122" spans="10:13" ht="15.75" customHeight="1" x14ac:dyDescent="0.35">
      <c r="J122" s="66"/>
      <c r="L122" s="64"/>
      <c r="M122" s="64"/>
    </row>
    <row r="123" spans="10:13" ht="15.75" customHeight="1" x14ac:dyDescent="0.35">
      <c r="J123" s="66"/>
      <c r="L123" s="64"/>
      <c r="M123" s="64"/>
    </row>
    <row r="124" spans="10:13" ht="15.75" customHeight="1" x14ac:dyDescent="0.35">
      <c r="J124" s="66"/>
      <c r="L124" s="64"/>
      <c r="M124" s="64"/>
    </row>
    <row r="125" spans="10:13" ht="15.75" customHeight="1" x14ac:dyDescent="0.35">
      <c r="J125" s="66"/>
      <c r="L125" s="64"/>
      <c r="M125" s="64"/>
    </row>
    <row r="126" spans="10:13" ht="15.75" customHeight="1" x14ac:dyDescent="0.35">
      <c r="J126" s="66"/>
      <c r="L126" s="64"/>
      <c r="M126" s="64"/>
    </row>
    <row r="127" spans="10:13" ht="15.75" customHeight="1" x14ac:dyDescent="0.35">
      <c r="J127" s="66"/>
      <c r="L127" s="64"/>
      <c r="M127" s="64"/>
    </row>
    <row r="128" spans="10:13" ht="15.75" customHeight="1" x14ac:dyDescent="0.35">
      <c r="J128" s="66"/>
      <c r="L128" s="64"/>
      <c r="M128" s="64"/>
    </row>
    <row r="129" spans="10:13" ht="15.75" customHeight="1" x14ac:dyDescent="0.35">
      <c r="J129" s="66"/>
      <c r="L129" s="64"/>
      <c r="M129" s="64"/>
    </row>
    <row r="130" spans="10:13" ht="15.75" customHeight="1" x14ac:dyDescent="0.35">
      <c r="J130" s="66"/>
      <c r="L130" s="64"/>
      <c r="M130" s="64"/>
    </row>
    <row r="131" spans="10:13" ht="15.75" customHeight="1" x14ac:dyDescent="0.35">
      <c r="J131" s="66"/>
      <c r="L131" s="64"/>
      <c r="M131" s="64"/>
    </row>
    <row r="132" spans="10:13" ht="15.75" customHeight="1" x14ac:dyDescent="0.35">
      <c r="J132" s="66"/>
      <c r="L132" s="64"/>
      <c r="M132" s="64"/>
    </row>
    <row r="133" spans="10:13" ht="15.75" customHeight="1" x14ac:dyDescent="0.35">
      <c r="J133" s="66"/>
      <c r="L133" s="64"/>
      <c r="M133" s="64"/>
    </row>
    <row r="134" spans="10:13" ht="15.75" customHeight="1" x14ac:dyDescent="0.35">
      <c r="J134" s="66"/>
      <c r="L134" s="64"/>
      <c r="M134" s="64"/>
    </row>
    <row r="135" spans="10:13" ht="15.75" customHeight="1" x14ac:dyDescent="0.35">
      <c r="J135" s="66"/>
      <c r="L135" s="64"/>
      <c r="M135" s="64"/>
    </row>
    <row r="136" spans="10:13" ht="15.75" customHeight="1" x14ac:dyDescent="0.35">
      <c r="J136" s="66"/>
      <c r="L136" s="64"/>
      <c r="M136" s="64"/>
    </row>
    <row r="137" spans="10:13" ht="15.75" customHeight="1" x14ac:dyDescent="0.35">
      <c r="J137" s="66"/>
      <c r="L137" s="64"/>
      <c r="M137" s="64"/>
    </row>
    <row r="138" spans="10:13" ht="15.75" customHeight="1" x14ac:dyDescent="0.35">
      <c r="J138" s="66"/>
      <c r="L138" s="64"/>
      <c r="M138" s="64"/>
    </row>
    <row r="139" spans="10:13" ht="15.75" customHeight="1" x14ac:dyDescent="0.35">
      <c r="J139" s="66"/>
      <c r="L139" s="64"/>
      <c r="M139" s="64"/>
    </row>
    <row r="140" spans="10:13" ht="15.75" customHeight="1" x14ac:dyDescent="0.35">
      <c r="J140" s="66"/>
      <c r="L140" s="64"/>
      <c r="M140" s="64"/>
    </row>
    <row r="141" spans="10:13" ht="15.75" customHeight="1" x14ac:dyDescent="0.35">
      <c r="J141" s="66"/>
      <c r="L141" s="64"/>
      <c r="M141" s="64"/>
    </row>
    <row r="142" spans="10:13" ht="15.75" customHeight="1" x14ac:dyDescent="0.35">
      <c r="J142" s="66"/>
      <c r="L142" s="64"/>
      <c r="M142" s="64"/>
    </row>
    <row r="143" spans="10:13" ht="15.75" customHeight="1" x14ac:dyDescent="0.35">
      <c r="J143" s="66"/>
      <c r="L143" s="64"/>
      <c r="M143" s="64"/>
    </row>
    <row r="144" spans="10:13" ht="15.75" customHeight="1" x14ac:dyDescent="0.35">
      <c r="J144" s="66"/>
      <c r="L144" s="64"/>
      <c r="M144" s="64"/>
    </row>
    <row r="145" spans="10:13" ht="15.75" customHeight="1" x14ac:dyDescent="0.35">
      <c r="J145" s="66"/>
      <c r="L145" s="64"/>
      <c r="M145" s="64"/>
    </row>
    <row r="146" spans="10:13" ht="15.75" customHeight="1" x14ac:dyDescent="0.35">
      <c r="J146" s="66"/>
      <c r="L146" s="64"/>
      <c r="M146" s="64"/>
    </row>
    <row r="147" spans="10:13" ht="15.75" customHeight="1" x14ac:dyDescent="0.35">
      <c r="J147" s="66"/>
      <c r="L147" s="64"/>
      <c r="M147" s="64"/>
    </row>
    <row r="148" spans="10:13" ht="15.75" customHeight="1" x14ac:dyDescent="0.35">
      <c r="J148" s="66"/>
      <c r="L148" s="64"/>
      <c r="M148" s="64"/>
    </row>
    <row r="149" spans="10:13" ht="15.75" customHeight="1" x14ac:dyDescent="0.35">
      <c r="J149" s="66"/>
      <c r="L149" s="64"/>
      <c r="M149" s="64"/>
    </row>
    <row r="150" spans="10:13" ht="15.75" customHeight="1" x14ac:dyDescent="0.35">
      <c r="J150" s="66"/>
      <c r="L150" s="64"/>
      <c r="M150" s="64"/>
    </row>
    <row r="151" spans="10:13" ht="15.75" customHeight="1" x14ac:dyDescent="0.35">
      <c r="J151" s="66"/>
      <c r="L151" s="64"/>
      <c r="M151" s="64"/>
    </row>
    <row r="152" spans="10:13" ht="15.75" customHeight="1" x14ac:dyDescent="0.35">
      <c r="J152" s="66"/>
      <c r="L152" s="64"/>
      <c r="M152" s="64"/>
    </row>
    <row r="153" spans="10:13" ht="15.75" customHeight="1" x14ac:dyDescent="0.35">
      <c r="J153" s="66"/>
      <c r="L153" s="64"/>
      <c r="M153" s="64"/>
    </row>
    <row r="154" spans="10:13" ht="15.75" customHeight="1" x14ac:dyDescent="0.35">
      <c r="J154" s="66"/>
      <c r="L154" s="64"/>
      <c r="M154" s="64"/>
    </row>
    <row r="155" spans="10:13" ht="15.75" customHeight="1" x14ac:dyDescent="0.35">
      <c r="J155" s="66"/>
      <c r="L155" s="64"/>
      <c r="M155" s="64"/>
    </row>
    <row r="156" spans="10:13" ht="15.75" customHeight="1" x14ac:dyDescent="0.35">
      <c r="J156" s="66"/>
      <c r="L156" s="64"/>
      <c r="M156" s="64"/>
    </row>
    <row r="157" spans="10:13" ht="15.75" customHeight="1" x14ac:dyDescent="0.35">
      <c r="J157" s="66"/>
      <c r="L157" s="64"/>
      <c r="M157" s="64"/>
    </row>
    <row r="158" spans="10:13" ht="15.75" customHeight="1" x14ac:dyDescent="0.35">
      <c r="J158" s="66"/>
      <c r="L158" s="64"/>
      <c r="M158" s="64"/>
    </row>
    <row r="159" spans="10:13" ht="15.75" customHeight="1" x14ac:dyDescent="0.35">
      <c r="J159" s="66"/>
      <c r="L159" s="64"/>
      <c r="M159" s="64"/>
    </row>
    <row r="160" spans="10:13" ht="15.75" customHeight="1" x14ac:dyDescent="0.35">
      <c r="J160" s="66"/>
      <c r="L160" s="64"/>
      <c r="M160" s="64"/>
    </row>
    <row r="161" spans="10:13" ht="15.75" customHeight="1" x14ac:dyDescent="0.35">
      <c r="J161" s="66"/>
      <c r="L161" s="64"/>
      <c r="M161" s="64"/>
    </row>
    <row r="162" spans="10:13" ht="15.75" customHeight="1" x14ac:dyDescent="0.35">
      <c r="J162" s="66"/>
      <c r="L162" s="64"/>
      <c r="M162" s="64"/>
    </row>
    <row r="163" spans="10:13" ht="15.75" customHeight="1" x14ac:dyDescent="0.35">
      <c r="J163" s="66"/>
      <c r="L163" s="64"/>
      <c r="M163" s="64"/>
    </row>
    <row r="164" spans="10:13" ht="15.75" customHeight="1" x14ac:dyDescent="0.35">
      <c r="J164" s="66"/>
      <c r="L164" s="64"/>
      <c r="M164" s="64"/>
    </row>
    <row r="165" spans="10:13" ht="15.75" customHeight="1" x14ac:dyDescent="0.35">
      <c r="J165" s="66"/>
      <c r="L165" s="64"/>
      <c r="M165" s="64"/>
    </row>
    <row r="166" spans="10:13" ht="15.75" customHeight="1" x14ac:dyDescent="0.35">
      <c r="J166" s="66"/>
      <c r="L166" s="64"/>
      <c r="M166" s="64"/>
    </row>
    <row r="167" spans="10:13" ht="15.75" customHeight="1" x14ac:dyDescent="0.35">
      <c r="J167" s="66"/>
      <c r="L167" s="64"/>
      <c r="M167" s="64"/>
    </row>
    <row r="168" spans="10:13" ht="15.75" customHeight="1" x14ac:dyDescent="0.35">
      <c r="J168" s="66"/>
      <c r="L168" s="64"/>
      <c r="M168" s="64"/>
    </row>
    <row r="169" spans="10:13" ht="15.75" customHeight="1" x14ac:dyDescent="0.35">
      <c r="J169" s="66"/>
      <c r="L169" s="64"/>
      <c r="M169" s="64"/>
    </row>
    <row r="170" spans="10:13" ht="15.75" customHeight="1" x14ac:dyDescent="0.35">
      <c r="J170" s="66"/>
      <c r="L170" s="64"/>
      <c r="M170" s="64"/>
    </row>
    <row r="171" spans="10:13" ht="15.75" customHeight="1" x14ac:dyDescent="0.35">
      <c r="J171" s="66"/>
      <c r="L171" s="64"/>
      <c r="M171" s="64"/>
    </row>
    <row r="172" spans="10:13" ht="15.75" customHeight="1" x14ac:dyDescent="0.35">
      <c r="J172" s="66"/>
      <c r="L172" s="64"/>
      <c r="M172" s="64"/>
    </row>
    <row r="173" spans="10:13" ht="15.75" customHeight="1" x14ac:dyDescent="0.35">
      <c r="J173" s="66"/>
      <c r="L173" s="64"/>
      <c r="M173" s="64"/>
    </row>
    <row r="174" spans="10:13" ht="15.75" customHeight="1" x14ac:dyDescent="0.35">
      <c r="J174" s="66"/>
      <c r="L174" s="64"/>
      <c r="M174" s="64"/>
    </row>
    <row r="175" spans="10:13" ht="15.75" customHeight="1" x14ac:dyDescent="0.35">
      <c r="J175" s="66"/>
      <c r="L175" s="64"/>
      <c r="M175" s="64"/>
    </row>
    <row r="176" spans="10:13" ht="15.75" customHeight="1" x14ac:dyDescent="0.35">
      <c r="J176" s="66"/>
      <c r="L176" s="64"/>
      <c r="M176" s="64"/>
    </row>
    <row r="177" spans="10:13" ht="15.75" customHeight="1" x14ac:dyDescent="0.35">
      <c r="J177" s="66"/>
      <c r="L177" s="64"/>
      <c r="M177" s="64"/>
    </row>
    <row r="178" spans="10:13" ht="15.75" customHeight="1" x14ac:dyDescent="0.35">
      <c r="J178" s="66"/>
      <c r="L178" s="64"/>
      <c r="M178" s="64"/>
    </row>
    <row r="179" spans="10:13" ht="15.75" customHeight="1" x14ac:dyDescent="0.35">
      <c r="J179" s="66"/>
      <c r="L179" s="64"/>
      <c r="M179" s="64"/>
    </row>
    <row r="180" spans="10:13" ht="15.75" customHeight="1" x14ac:dyDescent="0.35">
      <c r="J180" s="66"/>
      <c r="L180" s="64"/>
      <c r="M180" s="64"/>
    </row>
    <row r="181" spans="10:13" ht="15.75" customHeight="1" x14ac:dyDescent="0.35">
      <c r="J181" s="66"/>
      <c r="L181" s="64"/>
      <c r="M181" s="64"/>
    </row>
    <row r="182" spans="10:13" ht="15.75" customHeight="1" x14ac:dyDescent="0.35">
      <c r="J182" s="66"/>
      <c r="L182" s="64"/>
      <c r="M182" s="64"/>
    </row>
    <row r="183" spans="10:13" ht="15.75" customHeight="1" x14ac:dyDescent="0.35">
      <c r="J183" s="66"/>
      <c r="L183" s="64"/>
      <c r="M183" s="64"/>
    </row>
    <row r="184" spans="10:13" ht="15.75" customHeight="1" x14ac:dyDescent="0.35">
      <c r="J184" s="66"/>
      <c r="L184" s="64"/>
      <c r="M184" s="64"/>
    </row>
    <row r="185" spans="10:13" ht="15.75" customHeight="1" x14ac:dyDescent="0.35">
      <c r="J185" s="66"/>
      <c r="L185" s="64"/>
      <c r="M185" s="64"/>
    </row>
    <row r="186" spans="10:13" ht="15.75" customHeight="1" x14ac:dyDescent="0.35">
      <c r="J186" s="66"/>
      <c r="L186" s="64"/>
      <c r="M186" s="64"/>
    </row>
    <row r="187" spans="10:13" ht="15.75" customHeight="1" x14ac:dyDescent="0.35">
      <c r="J187" s="66"/>
      <c r="L187" s="64"/>
      <c r="M187" s="64"/>
    </row>
    <row r="188" spans="10:13" ht="15.75" customHeight="1" x14ac:dyDescent="0.35">
      <c r="J188" s="66"/>
      <c r="L188" s="64"/>
      <c r="M188" s="64"/>
    </row>
    <row r="189" spans="10:13" ht="15.75" customHeight="1" x14ac:dyDescent="0.35">
      <c r="J189" s="66"/>
      <c r="L189" s="64"/>
      <c r="M189" s="64"/>
    </row>
    <row r="190" spans="10:13" ht="15.75" customHeight="1" x14ac:dyDescent="0.35">
      <c r="J190" s="66"/>
      <c r="L190" s="64"/>
      <c r="M190" s="64"/>
    </row>
    <row r="191" spans="10:13" ht="15.75" customHeight="1" x14ac:dyDescent="0.35">
      <c r="J191" s="66"/>
      <c r="L191" s="64"/>
      <c r="M191" s="64"/>
    </row>
    <row r="192" spans="10:13" ht="15.75" customHeight="1" x14ac:dyDescent="0.35">
      <c r="J192" s="66"/>
      <c r="L192" s="64"/>
      <c r="M192" s="64"/>
    </row>
    <row r="193" spans="10:13" ht="15.75" customHeight="1" x14ac:dyDescent="0.35">
      <c r="J193" s="66"/>
      <c r="L193" s="64"/>
      <c r="M193" s="64"/>
    </row>
    <row r="194" spans="10:13" ht="15.75" customHeight="1" x14ac:dyDescent="0.35">
      <c r="J194" s="66"/>
      <c r="L194" s="64"/>
      <c r="M194" s="64"/>
    </row>
    <row r="195" spans="10:13" ht="15.75" customHeight="1" x14ac:dyDescent="0.35">
      <c r="J195" s="66"/>
      <c r="L195" s="64"/>
      <c r="M195" s="64"/>
    </row>
    <row r="196" spans="10:13" ht="15.75" customHeight="1" x14ac:dyDescent="0.35">
      <c r="J196" s="66"/>
      <c r="L196" s="64"/>
      <c r="M196" s="64"/>
    </row>
    <row r="197" spans="10:13" ht="15.75" customHeight="1" x14ac:dyDescent="0.35">
      <c r="J197" s="66"/>
      <c r="L197" s="64"/>
      <c r="M197" s="64"/>
    </row>
    <row r="198" spans="10:13" ht="15.75" customHeight="1" x14ac:dyDescent="0.35">
      <c r="J198" s="66"/>
      <c r="L198" s="64"/>
      <c r="M198" s="64"/>
    </row>
    <row r="199" spans="10:13" ht="15.75" customHeight="1" x14ac:dyDescent="0.35">
      <c r="J199" s="66"/>
      <c r="L199" s="64"/>
      <c r="M199" s="64"/>
    </row>
    <row r="200" spans="10:13" ht="15.75" customHeight="1" x14ac:dyDescent="0.35">
      <c r="J200" s="66"/>
      <c r="L200" s="64"/>
      <c r="M200" s="64"/>
    </row>
    <row r="201" spans="10:13" ht="15.75" customHeight="1" x14ac:dyDescent="0.35">
      <c r="J201" s="66"/>
      <c r="L201" s="64"/>
      <c r="M201" s="64"/>
    </row>
    <row r="202" spans="10:13" ht="15.75" customHeight="1" x14ac:dyDescent="0.35">
      <c r="J202" s="66"/>
      <c r="L202" s="64"/>
      <c r="M202" s="64"/>
    </row>
    <row r="203" spans="10:13" ht="15.75" customHeight="1" x14ac:dyDescent="0.35">
      <c r="J203" s="66"/>
      <c r="L203" s="64"/>
      <c r="M203" s="64"/>
    </row>
    <row r="204" spans="10:13" ht="15.75" customHeight="1" x14ac:dyDescent="0.35">
      <c r="J204" s="66"/>
      <c r="L204" s="64"/>
      <c r="M204" s="64"/>
    </row>
    <row r="205" spans="10:13" ht="15.75" customHeight="1" x14ac:dyDescent="0.35">
      <c r="J205" s="66"/>
      <c r="L205" s="64"/>
      <c r="M205" s="64"/>
    </row>
    <row r="206" spans="10:13" ht="15.75" customHeight="1" x14ac:dyDescent="0.35">
      <c r="J206" s="66"/>
      <c r="L206" s="64"/>
      <c r="M206" s="64"/>
    </row>
    <row r="207" spans="10:13" ht="15.75" customHeight="1" x14ac:dyDescent="0.35">
      <c r="J207" s="66"/>
      <c r="L207" s="64"/>
      <c r="M207" s="64"/>
    </row>
    <row r="208" spans="10:13" ht="15.75" customHeight="1" x14ac:dyDescent="0.35">
      <c r="J208" s="66"/>
      <c r="L208" s="64"/>
      <c r="M208" s="64"/>
    </row>
    <row r="209" spans="10:13" ht="15.75" customHeight="1" x14ac:dyDescent="0.35">
      <c r="J209" s="66"/>
      <c r="L209" s="64"/>
      <c r="M209" s="64"/>
    </row>
    <row r="210" spans="10:13" ht="15.75" customHeight="1" x14ac:dyDescent="0.35">
      <c r="J210" s="66"/>
      <c r="L210" s="64"/>
      <c r="M210" s="64"/>
    </row>
    <row r="211" spans="10:13" ht="15.75" customHeight="1" x14ac:dyDescent="0.35">
      <c r="J211" s="66"/>
      <c r="L211" s="64"/>
      <c r="M211" s="64"/>
    </row>
    <row r="212" spans="10:13" ht="15.75" customHeight="1" x14ac:dyDescent="0.35">
      <c r="J212" s="66"/>
      <c r="L212" s="64"/>
      <c r="M212" s="64"/>
    </row>
    <row r="213" spans="10:13" ht="15.75" customHeight="1" x14ac:dyDescent="0.35">
      <c r="J213" s="66"/>
      <c r="L213" s="64"/>
      <c r="M213" s="64"/>
    </row>
    <row r="214" spans="10:13" ht="15.75" customHeight="1" x14ac:dyDescent="0.35">
      <c r="J214" s="66"/>
      <c r="L214" s="64"/>
      <c r="M214" s="64"/>
    </row>
    <row r="215" spans="10:13" ht="15.75" customHeight="1" x14ac:dyDescent="0.35">
      <c r="J215" s="66"/>
      <c r="L215" s="64"/>
      <c r="M215" s="64"/>
    </row>
    <row r="216" spans="10:13" ht="15.75" customHeight="1" x14ac:dyDescent="0.35">
      <c r="J216" s="66"/>
      <c r="L216" s="64"/>
      <c r="M216" s="64"/>
    </row>
    <row r="217" spans="10:13" ht="15.75" customHeight="1" x14ac:dyDescent="0.35">
      <c r="J217" s="66"/>
      <c r="L217" s="64"/>
      <c r="M217" s="64"/>
    </row>
    <row r="218" spans="10:13" ht="15.75" customHeight="1" x14ac:dyDescent="0.35">
      <c r="J218" s="66"/>
      <c r="L218" s="64"/>
      <c r="M218" s="64"/>
    </row>
    <row r="219" spans="10:13" ht="15.75" customHeight="1" x14ac:dyDescent="0.35">
      <c r="J219" s="66"/>
      <c r="L219" s="64"/>
      <c r="M219" s="64"/>
    </row>
    <row r="220" spans="10:13" ht="15.75" customHeight="1" x14ac:dyDescent="0.35">
      <c r="J220" s="66"/>
      <c r="L220" s="64"/>
      <c r="M220" s="64"/>
    </row>
    <row r="221" spans="10:13" ht="15.75" customHeight="1" x14ac:dyDescent="0.35">
      <c r="J221" s="66"/>
      <c r="L221" s="64"/>
      <c r="M221" s="64"/>
    </row>
    <row r="222" spans="10:13" ht="15.75" customHeight="1" x14ac:dyDescent="0.35">
      <c r="J222" s="66"/>
      <c r="L222" s="64"/>
      <c r="M222" s="64"/>
    </row>
    <row r="223" spans="10:13" ht="15.75" customHeight="1" x14ac:dyDescent="0.35">
      <c r="J223" s="66"/>
      <c r="L223" s="64"/>
      <c r="M223" s="64"/>
    </row>
    <row r="224" spans="10:13" ht="15.75" customHeight="1" x14ac:dyDescent="0.35">
      <c r="J224" s="66"/>
      <c r="L224" s="64"/>
      <c r="M224" s="64"/>
    </row>
    <row r="225" spans="10:13" ht="15.75" customHeight="1" x14ac:dyDescent="0.35">
      <c r="J225" s="66"/>
      <c r="L225" s="64"/>
      <c r="M225" s="64"/>
    </row>
    <row r="226" spans="10:13" ht="15.75" customHeight="1" x14ac:dyDescent="0.35">
      <c r="J226" s="66"/>
      <c r="L226" s="64"/>
      <c r="M226" s="64"/>
    </row>
    <row r="227" spans="10:13" ht="15.75" customHeight="1" x14ac:dyDescent="0.35">
      <c r="J227" s="66"/>
      <c r="L227" s="64"/>
      <c r="M227" s="64"/>
    </row>
    <row r="228" spans="10:13" ht="15.75" customHeight="1" x14ac:dyDescent="0.35">
      <c r="J228" s="66"/>
      <c r="L228" s="64"/>
      <c r="M228" s="64"/>
    </row>
    <row r="229" spans="10:13" ht="15.75" customHeight="1" x14ac:dyDescent="0.35">
      <c r="J229" s="66"/>
      <c r="L229" s="64"/>
      <c r="M229" s="64"/>
    </row>
    <row r="230" spans="10:13" ht="15.75" customHeight="1" x14ac:dyDescent="0.35">
      <c r="J230" s="66"/>
      <c r="L230" s="64"/>
      <c r="M230" s="64"/>
    </row>
    <row r="231" spans="10:13" ht="15.75" customHeight="1" x14ac:dyDescent="0.35">
      <c r="J231" s="66"/>
      <c r="L231" s="64"/>
      <c r="M231" s="64"/>
    </row>
    <row r="232" spans="10:13" ht="15.75" customHeight="1" x14ac:dyDescent="0.35">
      <c r="J232" s="66"/>
      <c r="L232" s="64"/>
      <c r="M232" s="64"/>
    </row>
    <row r="233" spans="10:13" ht="15.75" customHeight="1" x14ac:dyDescent="0.35">
      <c r="J233" s="66"/>
      <c r="L233" s="64"/>
      <c r="M233" s="64"/>
    </row>
    <row r="234" spans="10:13" ht="15.75" customHeight="1" x14ac:dyDescent="0.35">
      <c r="J234" s="66"/>
      <c r="L234" s="64"/>
      <c r="M234" s="64"/>
    </row>
    <row r="235" spans="10:13" ht="15.75" customHeight="1" x14ac:dyDescent="0.35">
      <c r="J235" s="66"/>
      <c r="L235" s="64"/>
      <c r="M235" s="64"/>
    </row>
    <row r="236" spans="10:13" ht="15.75" customHeight="1" x14ac:dyDescent="0.35">
      <c r="J236" s="66"/>
      <c r="L236" s="64"/>
      <c r="M236" s="64"/>
    </row>
    <row r="237" spans="10:13" ht="15.75" customHeight="1" x14ac:dyDescent="0.35">
      <c r="J237" s="66"/>
      <c r="L237" s="64"/>
      <c r="M237" s="64"/>
    </row>
    <row r="238" spans="10:13" ht="15.75" customHeight="1" x14ac:dyDescent="0.35">
      <c r="J238" s="66"/>
      <c r="L238" s="64"/>
      <c r="M238" s="64"/>
    </row>
    <row r="239" spans="10:13" ht="15.75" customHeight="1" x14ac:dyDescent="0.35">
      <c r="J239" s="66"/>
      <c r="L239" s="64"/>
      <c r="M239" s="64"/>
    </row>
    <row r="240" spans="10:13" ht="15.75" customHeight="1" x14ac:dyDescent="0.35">
      <c r="J240" s="66"/>
      <c r="L240" s="64"/>
      <c r="M240" s="64"/>
    </row>
    <row r="241" spans="10:13" ht="15.75" customHeight="1" x14ac:dyDescent="0.35">
      <c r="J241" s="66"/>
      <c r="L241" s="64"/>
      <c r="M241" s="64"/>
    </row>
    <row r="242" spans="10:13" ht="15.75" customHeight="1" x14ac:dyDescent="0.35">
      <c r="J242" s="66"/>
      <c r="L242" s="64"/>
      <c r="M242" s="64"/>
    </row>
    <row r="243" spans="10:13" ht="15.75" customHeight="1" x14ac:dyDescent="0.35">
      <c r="J243" s="66"/>
      <c r="L243" s="64"/>
      <c r="M243" s="64"/>
    </row>
    <row r="244" spans="10:13" ht="15.75" customHeight="1" x14ac:dyDescent="0.35">
      <c r="J244" s="66"/>
      <c r="L244" s="64"/>
      <c r="M244" s="64"/>
    </row>
    <row r="245" spans="10:13" ht="15.75" customHeight="1" x14ac:dyDescent="0.35">
      <c r="J245" s="66"/>
      <c r="L245" s="64"/>
      <c r="M245" s="64"/>
    </row>
    <row r="246" spans="10:13" ht="15.75" customHeight="1" x14ac:dyDescent="0.35">
      <c r="J246" s="66"/>
      <c r="L246" s="64"/>
      <c r="M246" s="64"/>
    </row>
    <row r="247" spans="10:13" ht="15.75" customHeight="1" x14ac:dyDescent="0.35">
      <c r="J247" s="66"/>
      <c r="L247" s="64"/>
      <c r="M247" s="64"/>
    </row>
    <row r="248" spans="10:13" ht="15.75" customHeight="1" x14ac:dyDescent="0.35">
      <c r="L248" s="69"/>
      <c r="M248" s="69"/>
    </row>
    <row r="249" spans="10:13" ht="15.75" customHeight="1" x14ac:dyDescent="0.35">
      <c r="L249" s="69"/>
      <c r="M249" s="69"/>
    </row>
    <row r="250" spans="10:13" ht="15.75" customHeight="1" x14ac:dyDescent="0.35">
      <c r="L250" s="69"/>
      <c r="M250" s="69"/>
    </row>
    <row r="251" spans="10:13" ht="15.75" customHeight="1" x14ac:dyDescent="0.35">
      <c r="L251" s="69"/>
      <c r="M251" s="69"/>
    </row>
    <row r="252" spans="10:13" ht="15.75" customHeight="1" x14ac:dyDescent="0.35">
      <c r="L252" s="69"/>
      <c r="M252" s="69"/>
    </row>
    <row r="253" spans="10:13" ht="15.75" customHeight="1" x14ac:dyDescent="0.35">
      <c r="L253" s="69"/>
      <c r="M253" s="69"/>
    </row>
    <row r="254" spans="10:13" ht="15.75" customHeight="1" x14ac:dyDescent="0.35">
      <c r="L254" s="69"/>
      <c r="M254" s="69"/>
    </row>
    <row r="255" spans="10:13" ht="15.75" customHeight="1" x14ac:dyDescent="0.35">
      <c r="L255" s="69"/>
      <c r="M255" s="69"/>
    </row>
    <row r="256" spans="10:13" ht="15.75" customHeight="1" x14ac:dyDescent="0.35">
      <c r="L256" s="69"/>
      <c r="M256" s="69"/>
    </row>
    <row r="257" spans="12:13" ht="15.75" customHeight="1" x14ac:dyDescent="0.35">
      <c r="L257" s="69"/>
      <c r="M257" s="69"/>
    </row>
    <row r="258" spans="12:13" ht="15.75" customHeight="1" x14ac:dyDescent="0.35">
      <c r="L258" s="69"/>
      <c r="M258" s="69"/>
    </row>
    <row r="259" spans="12:13" ht="15.75" customHeight="1" x14ac:dyDescent="0.35">
      <c r="L259" s="69"/>
      <c r="M259" s="69"/>
    </row>
    <row r="260" spans="12:13" ht="15.75" customHeight="1" x14ac:dyDescent="0.35">
      <c r="L260" s="69"/>
      <c r="M260" s="69"/>
    </row>
    <row r="261" spans="12:13" ht="15.75" customHeight="1" x14ac:dyDescent="0.35">
      <c r="L261" s="69"/>
      <c r="M261" s="69"/>
    </row>
    <row r="262" spans="12:13" ht="15.75" customHeight="1" x14ac:dyDescent="0.35">
      <c r="L262" s="69"/>
      <c r="M262" s="69"/>
    </row>
    <row r="263" spans="12:13" ht="15.75" customHeight="1" x14ac:dyDescent="0.35">
      <c r="L263" s="69"/>
      <c r="M263" s="69"/>
    </row>
    <row r="264" spans="12:13" ht="15.75" customHeight="1" x14ac:dyDescent="0.35">
      <c r="L264" s="69"/>
      <c r="M264" s="69"/>
    </row>
    <row r="265" spans="12:13" ht="15.75" customHeight="1" x14ac:dyDescent="0.35">
      <c r="L265" s="69"/>
      <c r="M265" s="69"/>
    </row>
    <row r="266" spans="12:13" ht="15.75" customHeight="1" x14ac:dyDescent="0.35">
      <c r="L266" s="69"/>
      <c r="M266" s="69"/>
    </row>
    <row r="267" spans="12:13" ht="15.75" customHeight="1" x14ac:dyDescent="0.35">
      <c r="L267" s="69"/>
      <c r="M267" s="69"/>
    </row>
    <row r="268" spans="12:13" ht="15.75" customHeight="1" x14ac:dyDescent="0.35">
      <c r="L268" s="69"/>
      <c r="M268" s="69"/>
    </row>
    <row r="269" spans="12:13" ht="15.75" customHeight="1" x14ac:dyDescent="0.35">
      <c r="L269" s="69"/>
      <c r="M269" s="69"/>
    </row>
    <row r="270" spans="12:13" ht="15.75" customHeight="1" x14ac:dyDescent="0.35">
      <c r="L270" s="69"/>
      <c r="M270" s="69"/>
    </row>
    <row r="271" spans="12:13" ht="15.75" customHeight="1" x14ac:dyDescent="0.35">
      <c r="L271" s="69"/>
      <c r="M271" s="69"/>
    </row>
    <row r="272" spans="12:13" ht="15.75" customHeight="1" x14ac:dyDescent="0.35">
      <c r="L272" s="69"/>
      <c r="M272" s="69"/>
    </row>
    <row r="273" spans="12:13" ht="15.75" customHeight="1" x14ac:dyDescent="0.35">
      <c r="L273" s="69"/>
      <c r="M273" s="69"/>
    </row>
    <row r="274" spans="12:13" ht="15.75" customHeight="1" x14ac:dyDescent="0.35">
      <c r="L274" s="69"/>
      <c r="M274" s="69"/>
    </row>
    <row r="275" spans="12:13" ht="15.75" customHeight="1" x14ac:dyDescent="0.35">
      <c r="L275" s="69"/>
      <c r="M275" s="69"/>
    </row>
    <row r="276" spans="12:13" ht="15.75" customHeight="1" x14ac:dyDescent="0.35">
      <c r="L276" s="69"/>
      <c r="M276" s="69"/>
    </row>
    <row r="277" spans="12:13" ht="15.75" customHeight="1" x14ac:dyDescent="0.35">
      <c r="L277" s="69"/>
      <c r="M277" s="69"/>
    </row>
    <row r="278" spans="12:13" ht="15.75" customHeight="1" x14ac:dyDescent="0.35">
      <c r="L278" s="69"/>
      <c r="M278" s="69"/>
    </row>
    <row r="279" spans="12:13" ht="15.75" customHeight="1" x14ac:dyDescent="0.35">
      <c r="L279" s="69"/>
      <c r="M279" s="69"/>
    </row>
    <row r="280" spans="12:13" ht="15.75" customHeight="1" x14ac:dyDescent="0.35">
      <c r="L280" s="69"/>
      <c r="M280" s="69"/>
    </row>
    <row r="281" spans="12:13" ht="15.75" customHeight="1" x14ac:dyDescent="0.35">
      <c r="L281" s="69"/>
      <c r="M281" s="69"/>
    </row>
    <row r="282" spans="12:13" ht="15.75" customHeight="1" x14ac:dyDescent="0.35">
      <c r="L282" s="69"/>
      <c r="M282" s="69"/>
    </row>
    <row r="283" spans="12:13" ht="15.75" customHeight="1" x14ac:dyDescent="0.35">
      <c r="L283" s="69"/>
      <c r="M283" s="69"/>
    </row>
    <row r="284" spans="12:13" ht="15.75" customHeight="1" x14ac:dyDescent="0.35">
      <c r="L284" s="69"/>
      <c r="M284" s="69"/>
    </row>
    <row r="285" spans="12:13" ht="15.75" customHeight="1" x14ac:dyDescent="0.35">
      <c r="L285" s="69"/>
      <c r="M285" s="69"/>
    </row>
    <row r="286" spans="12:13" ht="15.75" customHeight="1" x14ac:dyDescent="0.35">
      <c r="L286" s="69"/>
      <c r="M286" s="69"/>
    </row>
    <row r="287" spans="12:13" ht="15.75" customHeight="1" x14ac:dyDescent="0.35">
      <c r="L287" s="69"/>
      <c r="M287" s="69"/>
    </row>
    <row r="288" spans="12:13" ht="15.75" customHeight="1" x14ac:dyDescent="0.35">
      <c r="L288" s="69"/>
      <c r="M288" s="69"/>
    </row>
    <row r="289" spans="12:13" ht="15.75" customHeight="1" x14ac:dyDescent="0.35">
      <c r="L289" s="69"/>
      <c r="M289" s="69"/>
    </row>
    <row r="290" spans="12:13" ht="15.75" customHeight="1" x14ac:dyDescent="0.35">
      <c r="L290" s="69"/>
      <c r="M290" s="69"/>
    </row>
    <row r="291" spans="12:13" ht="15.75" customHeight="1" x14ac:dyDescent="0.35">
      <c r="L291" s="69"/>
      <c r="M291" s="69"/>
    </row>
    <row r="292" spans="12:13" ht="15.75" customHeight="1" x14ac:dyDescent="0.35">
      <c r="L292" s="69"/>
      <c r="M292" s="69"/>
    </row>
    <row r="293" spans="12:13" ht="15.75" customHeight="1" x14ac:dyDescent="0.35">
      <c r="L293" s="69"/>
      <c r="M293" s="69"/>
    </row>
    <row r="294" spans="12:13" ht="15.75" customHeight="1" x14ac:dyDescent="0.35">
      <c r="L294" s="69"/>
      <c r="M294" s="69"/>
    </row>
    <row r="295" spans="12:13" ht="15.75" customHeight="1" x14ac:dyDescent="0.35">
      <c r="L295" s="69"/>
      <c r="M295" s="69"/>
    </row>
    <row r="296" spans="12:13" ht="15.75" customHeight="1" x14ac:dyDescent="0.35">
      <c r="L296" s="69"/>
      <c r="M296" s="69"/>
    </row>
    <row r="297" spans="12:13" ht="15.75" customHeight="1" x14ac:dyDescent="0.35">
      <c r="L297" s="69"/>
      <c r="M297" s="69"/>
    </row>
    <row r="298" spans="12:13" ht="15.75" customHeight="1" x14ac:dyDescent="0.35">
      <c r="L298" s="69"/>
      <c r="M298" s="69"/>
    </row>
    <row r="299" spans="12:13" ht="15.75" customHeight="1" x14ac:dyDescent="0.35">
      <c r="L299" s="69"/>
      <c r="M299" s="69"/>
    </row>
    <row r="300" spans="12:13" ht="15.75" customHeight="1" x14ac:dyDescent="0.35">
      <c r="L300" s="69"/>
      <c r="M300" s="69"/>
    </row>
    <row r="301" spans="12:13" ht="15.75" customHeight="1" x14ac:dyDescent="0.35">
      <c r="L301" s="69"/>
      <c r="M301" s="69"/>
    </row>
    <row r="302" spans="12:13" ht="15.75" customHeight="1" x14ac:dyDescent="0.35">
      <c r="L302" s="69"/>
      <c r="M302" s="69"/>
    </row>
    <row r="303" spans="12:13" ht="15.75" customHeight="1" x14ac:dyDescent="0.35">
      <c r="L303" s="69"/>
      <c r="M303" s="69"/>
    </row>
    <row r="304" spans="12:13" ht="15.75" customHeight="1" x14ac:dyDescent="0.35">
      <c r="L304" s="69"/>
      <c r="M304" s="69"/>
    </row>
    <row r="305" spans="12:13" ht="15.75" customHeight="1" x14ac:dyDescent="0.35">
      <c r="L305" s="69"/>
      <c r="M305" s="69"/>
    </row>
    <row r="306" spans="12:13" ht="15.75" customHeight="1" x14ac:dyDescent="0.35">
      <c r="L306" s="69"/>
      <c r="M306" s="69"/>
    </row>
    <row r="307" spans="12:13" ht="15.75" customHeight="1" x14ac:dyDescent="0.35">
      <c r="L307" s="69"/>
      <c r="M307" s="69"/>
    </row>
    <row r="308" spans="12:13" ht="15.75" customHeight="1" x14ac:dyDescent="0.35">
      <c r="L308" s="69"/>
      <c r="M308" s="69"/>
    </row>
    <row r="309" spans="12:13" ht="15.75" customHeight="1" x14ac:dyDescent="0.35">
      <c r="L309" s="69"/>
      <c r="M309" s="69"/>
    </row>
    <row r="310" spans="12:13" ht="15.75" customHeight="1" x14ac:dyDescent="0.35">
      <c r="L310" s="69"/>
      <c r="M310" s="69"/>
    </row>
    <row r="311" spans="12:13" ht="15.75" customHeight="1" x14ac:dyDescent="0.35">
      <c r="L311" s="69"/>
      <c r="M311" s="69"/>
    </row>
    <row r="312" spans="12:13" ht="15.75" customHeight="1" x14ac:dyDescent="0.35">
      <c r="L312" s="69"/>
      <c r="M312" s="69"/>
    </row>
    <row r="313" spans="12:13" ht="15.75" customHeight="1" x14ac:dyDescent="0.35">
      <c r="L313" s="69"/>
      <c r="M313" s="69"/>
    </row>
    <row r="314" spans="12:13" ht="15.75" customHeight="1" x14ac:dyDescent="0.35">
      <c r="L314" s="69"/>
      <c r="M314" s="69"/>
    </row>
    <row r="315" spans="12:13" ht="15.75" customHeight="1" x14ac:dyDescent="0.35">
      <c r="L315" s="69"/>
      <c r="M315" s="69"/>
    </row>
    <row r="316" spans="12:13" ht="15.75" customHeight="1" x14ac:dyDescent="0.35">
      <c r="L316" s="69"/>
      <c r="M316" s="69"/>
    </row>
    <row r="317" spans="12:13" ht="15.75" customHeight="1" x14ac:dyDescent="0.35">
      <c r="L317" s="69"/>
      <c r="M317" s="69"/>
    </row>
    <row r="318" spans="12:13" ht="15.75" customHeight="1" x14ac:dyDescent="0.35">
      <c r="L318" s="69"/>
      <c r="M318" s="69"/>
    </row>
    <row r="319" spans="12:13" ht="15.75" customHeight="1" x14ac:dyDescent="0.35">
      <c r="L319" s="69"/>
      <c r="M319" s="69"/>
    </row>
    <row r="320" spans="12:13" ht="15.75" customHeight="1" x14ac:dyDescent="0.35">
      <c r="L320" s="69"/>
      <c r="M320" s="69"/>
    </row>
    <row r="321" spans="12:13" ht="15.75" customHeight="1" x14ac:dyDescent="0.35">
      <c r="L321" s="69"/>
      <c r="M321" s="69"/>
    </row>
    <row r="322" spans="12:13" ht="15.75" customHeight="1" x14ac:dyDescent="0.35">
      <c r="L322" s="69"/>
      <c r="M322" s="69"/>
    </row>
    <row r="323" spans="12:13" ht="15.75" customHeight="1" x14ac:dyDescent="0.35">
      <c r="L323" s="69"/>
      <c r="M323" s="69"/>
    </row>
    <row r="324" spans="12:13" ht="15.75" customHeight="1" x14ac:dyDescent="0.35">
      <c r="L324" s="69"/>
      <c r="M324" s="69"/>
    </row>
    <row r="325" spans="12:13" ht="15.75" customHeight="1" x14ac:dyDescent="0.35">
      <c r="L325" s="69"/>
      <c r="M325" s="69"/>
    </row>
    <row r="326" spans="12:13" ht="15.75" customHeight="1" x14ac:dyDescent="0.35">
      <c r="L326" s="69"/>
      <c r="M326" s="69"/>
    </row>
    <row r="327" spans="12:13" ht="15.75" customHeight="1" x14ac:dyDescent="0.35">
      <c r="L327" s="69"/>
      <c r="M327" s="69"/>
    </row>
    <row r="328" spans="12:13" ht="15.75" customHeight="1" x14ac:dyDescent="0.35">
      <c r="L328" s="69"/>
      <c r="M328" s="69"/>
    </row>
    <row r="329" spans="12:13" ht="15.75" customHeight="1" x14ac:dyDescent="0.35">
      <c r="L329" s="69"/>
      <c r="M329" s="69"/>
    </row>
    <row r="330" spans="12:13" ht="15.75" customHeight="1" x14ac:dyDescent="0.35">
      <c r="L330" s="69"/>
      <c r="M330" s="69"/>
    </row>
    <row r="331" spans="12:13" ht="15.75" customHeight="1" x14ac:dyDescent="0.35">
      <c r="L331" s="69"/>
      <c r="M331" s="69"/>
    </row>
    <row r="332" spans="12:13" ht="15.75" customHeight="1" x14ac:dyDescent="0.35">
      <c r="L332" s="69"/>
      <c r="M332" s="69"/>
    </row>
    <row r="333" spans="12:13" ht="15.75" customHeight="1" x14ac:dyDescent="0.35">
      <c r="L333" s="69"/>
      <c r="M333" s="69"/>
    </row>
    <row r="334" spans="12:13" ht="15.75" customHeight="1" x14ac:dyDescent="0.35">
      <c r="L334" s="69"/>
      <c r="M334" s="69"/>
    </row>
    <row r="335" spans="12:13" ht="15.75" customHeight="1" x14ac:dyDescent="0.35">
      <c r="L335" s="69"/>
      <c r="M335" s="69"/>
    </row>
    <row r="336" spans="12:13" ht="15.75" customHeight="1" x14ac:dyDescent="0.35">
      <c r="L336" s="69"/>
      <c r="M336" s="69"/>
    </row>
    <row r="337" spans="12:13" ht="15.75" customHeight="1" x14ac:dyDescent="0.35">
      <c r="L337" s="69"/>
      <c r="M337" s="69"/>
    </row>
    <row r="338" spans="12:13" ht="15.75" customHeight="1" x14ac:dyDescent="0.35">
      <c r="L338" s="69"/>
      <c r="M338" s="69"/>
    </row>
    <row r="339" spans="12:13" ht="15.75" customHeight="1" x14ac:dyDescent="0.35">
      <c r="L339" s="69"/>
      <c r="M339" s="69"/>
    </row>
    <row r="340" spans="12:13" ht="15.75" customHeight="1" x14ac:dyDescent="0.35">
      <c r="L340" s="69"/>
      <c r="M340" s="69"/>
    </row>
    <row r="341" spans="12:13" ht="15.75" customHeight="1" x14ac:dyDescent="0.35">
      <c r="L341" s="69"/>
      <c r="M341" s="69"/>
    </row>
    <row r="342" spans="12:13" ht="15.75" customHeight="1" x14ac:dyDescent="0.35">
      <c r="L342" s="69"/>
      <c r="M342" s="69"/>
    </row>
    <row r="343" spans="12:13" ht="15.75" customHeight="1" x14ac:dyDescent="0.35">
      <c r="L343" s="69"/>
      <c r="M343" s="69"/>
    </row>
    <row r="344" spans="12:13" ht="15.75" customHeight="1" x14ac:dyDescent="0.35">
      <c r="L344" s="69"/>
      <c r="M344" s="69"/>
    </row>
    <row r="345" spans="12:13" ht="15.75" customHeight="1" x14ac:dyDescent="0.35">
      <c r="L345" s="69"/>
      <c r="M345" s="69"/>
    </row>
    <row r="346" spans="12:13" ht="15.75" customHeight="1" x14ac:dyDescent="0.35">
      <c r="L346" s="69"/>
      <c r="M346" s="69"/>
    </row>
    <row r="347" spans="12:13" ht="15.75" customHeight="1" x14ac:dyDescent="0.35">
      <c r="L347" s="69"/>
      <c r="M347" s="69"/>
    </row>
    <row r="348" spans="12:13" ht="15.75" customHeight="1" x14ac:dyDescent="0.35">
      <c r="L348" s="69"/>
      <c r="M348" s="69"/>
    </row>
    <row r="349" spans="12:13" ht="15.75" customHeight="1" x14ac:dyDescent="0.35">
      <c r="L349" s="69"/>
      <c r="M349" s="69"/>
    </row>
    <row r="350" spans="12:13" ht="15.75" customHeight="1" x14ac:dyDescent="0.35">
      <c r="L350" s="69"/>
      <c r="M350" s="69"/>
    </row>
    <row r="351" spans="12:13" ht="15.75" customHeight="1" x14ac:dyDescent="0.35">
      <c r="L351" s="69"/>
      <c r="M351" s="69"/>
    </row>
    <row r="352" spans="12:13" ht="15.75" customHeight="1" x14ac:dyDescent="0.35">
      <c r="L352" s="69"/>
      <c r="M352" s="69"/>
    </row>
    <row r="353" spans="12:13" ht="15.75" customHeight="1" x14ac:dyDescent="0.35">
      <c r="L353" s="69"/>
      <c r="M353" s="69"/>
    </row>
    <row r="354" spans="12:13" ht="15.75" customHeight="1" x14ac:dyDescent="0.35">
      <c r="L354" s="69"/>
      <c r="M354" s="69"/>
    </row>
    <row r="355" spans="12:13" ht="15.75" customHeight="1" x14ac:dyDescent="0.35">
      <c r="L355" s="69"/>
      <c r="M355" s="69"/>
    </row>
    <row r="356" spans="12:13" ht="15.75" customHeight="1" x14ac:dyDescent="0.35">
      <c r="L356" s="69"/>
      <c r="M356" s="69"/>
    </row>
    <row r="357" spans="12:13" ht="15.75" customHeight="1" x14ac:dyDescent="0.35">
      <c r="L357" s="69"/>
      <c r="M357" s="69"/>
    </row>
    <row r="358" spans="12:13" ht="15.75" customHeight="1" x14ac:dyDescent="0.35">
      <c r="L358" s="69"/>
      <c r="M358" s="69"/>
    </row>
    <row r="359" spans="12:13" ht="15.75" customHeight="1" x14ac:dyDescent="0.35">
      <c r="L359" s="69"/>
      <c r="M359" s="69"/>
    </row>
    <row r="360" spans="12:13" ht="15.75" customHeight="1" x14ac:dyDescent="0.35">
      <c r="L360" s="69"/>
      <c r="M360" s="69"/>
    </row>
    <row r="361" spans="12:13" ht="15.75" customHeight="1" x14ac:dyDescent="0.35">
      <c r="L361" s="69"/>
      <c r="M361" s="69"/>
    </row>
    <row r="362" spans="12:13" ht="15.75" customHeight="1" x14ac:dyDescent="0.35">
      <c r="L362" s="69"/>
      <c r="M362" s="69"/>
    </row>
    <row r="363" spans="12:13" ht="15.75" customHeight="1" x14ac:dyDescent="0.35">
      <c r="L363" s="69"/>
      <c r="M363" s="69"/>
    </row>
    <row r="364" spans="12:13" ht="15.75" customHeight="1" x14ac:dyDescent="0.35">
      <c r="L364" s="69"/>
      <c r="M364" s="69"/>
    </row>
    <row r="365" spans="12:13" ht="15.75" customHeight="1" x14ac:dyDescent="0.35">
      <c r="L365" s="69"/>
      <c r="M365" s="69"/>
    </row>
    <row r="366" spans="12:13" ht="15.75" customHeight="1" x14ac:dyDescent="0.35">
      <c r="L366" s="69"/>
      <c r="M366" s="69"/>
    </row>
    <row r="367" spans="12:13" ht="15.75" customHeight="1" x14ac:dyDescent="0.35">
      <c r="L367" s="69"/>
      <c r="M367" s="69"/>
    </row>
    <row r="368" spans="12:13" ht="15.75" customHeight="1" x14ac:dyDescent="0.35">
      <c r="L368" s="69"/>
      <c r="M368" s="69"/>
    </row>
    <row r="369" spans="12:13" ht="15.75" customHeight="1" x14ac:dyDescent="0.35">
      <c r="L369" s="69"/>
      <c r="M369" s="69"/>
    </row>
    <row r="370" spans="12:13" ht="15.75" customHeight="1" x14ac:dyDescent="0.35">
      <c r="L370" s="69"/>
      <c r="M370" s="69"/>
    </row>
    <row r="371" spans="12:13" ht="15.75" customHeight="1" x14ac:dyDescent="0.35">
      <c r="L371" s="69"/>
      <c r="M371" s="69"/>
    </row>
    <row r="372" spans="12:13" ht="15.75" customHeight="1" x14ac:dyDescent="0.35">
      <c r="L372" s="69"/>
      <c r="M372" s="69"/>
    </row>
    <row r="373" spans="12:13" ht="15.75" customHeight="1" x14ac:dyDescent="0.35">
      <c r="L373" s="69"/>
      <c r="M373" s="69"/>
    </row>
    <row r="374" spans="12:13" ht="15.75" customHeight="1" x14ac:dyDescent="0.35">
      <c r="L374" s="69"/>
      <c r="M374" s="69"/>
    </row>
    <row r="375" spans="12:13" ht="15.75" customHeight="1" x14ac:dyDescent="0.35">
      <c r="L375" s="69"/>
      <c r="M375" s="69"/>
    </row>
    <row r="376" spans="12:13" ht="15.75" customHeight="1" x14ac:dyDescent="0.35">
      <c r="L376" s="69"/>
      <c r="M376" s="69"/>
    </row>
    <row r="377" spans="12:13" ht="15.75" customHeight="1" x14ac:dyDescent="0.35">
      <c r="L377" s="69"/>
      <c r="M377" s="69"/>
    </row>
    <row r="378" spans="12:13" ht="15.75" customHeight="1" x14ac:dyDescent="0.35">
      <c r="L378" s="69"/>
      <c r="M378" s="69"/>
    </row>
    <row r="379" spans="12:13" ht="15.75" customHeight="1" x14ac:dyDescent="0.35">
      <c r="L379" s="69"/>
      <c r="M379" s="69"/>
    </row>
    <row r="380" spans="12:13" ht="15.75" customHeight="1" x14ac:dyDescent="0.35">
      <c r="L380" s="69"/>
      <c r="M380" s="69"/>
    </row>
    <row r="381" spans="12:13" ht="15.75" customHeight="1" x14ac:dyDescent="0.35">
      <c r="L381" s="69"/>
      <c r="M381" s="69"/>
    </row>
    <row r="382" spans="12:13" ht="15.75" customHeight="1" x14ac:dyDescent="0.35">
      <c r="L382" s="69"/>
      <c r="M382" s="69"/>
    </row>
    <row r="383" spans="12:13" ht="15.75" customHeight="1" x14ac:dyDescent="0.35">
      <c r="L383" s="69"/>
      <c r="M383" s="69"/>
    </row>
    <row r="384" spans="12:13" ht="15.75" customHeight="1" x14ac:dyDescent="0.35">
      <c r="L384" s="69"/>
      <c r="M384" s="69"/>
    </row>
    <row r="385" spans="12:13" ht="15.75" customHeight="1" x14ac:dyDescent="0.35">
      <c r="L385" s="69"/>
      <c r="M385" s="69"/>
    </row>
    <row r="386" spans="12:13" ht="15.75" customHeight="1" x14ac:dyDescent="0.35">
      <c r="L386" s="69"/>
      <c r="M386" s="69"/>
    </row>
    <row r="387" spans="12:13" ht="15.75" customHeight="1" x14ac:dyDescent="0.35">
      <c r="L387" s="69"/>
      <c r="M387" s="69"/>
    </row>
    <row r="388" spans="12:13" ht="15.75" customHeight="1" x14ac:dyDescent="0.35">
      <c r="L388" s="69"/>
      <c r="M388" s="69"/>
    </row>
    <row r="389" spans="12:13" ht="15.75" customHeight="1" x14ac:dyDescent="0.35">
      <c r="L389" s="69"/>
      <c r="M389" s="69"/>
    </row>
    <row r="390" spans="12:13" ht="15.75" customHeight="1" x14ac:dyDescent="0.35">
      <c r="L390" s="69"/>
      <c r="M390" s="69"/>
    </row>
    <row r="391" spans="12:13" ht="15.75" customHeight="1" x14ac:dyDescent="0.35">
      <c r="L391" s="69"/>
      <c r="M391" s="69"/>
    </row>
    <row r="392" spans="12:13" ht="15.75" customHeight="1" x14ac:dyDescent="0.35">
      <c r="L392" s="69"/>
      <c r="M392" s="69"/>
    </row>
    <row r="393" spans="12:13" ht="15.75" customHeight="1" x14ac:dyDescent="0.35">
      <c r="L393" s="69"/>
      <c r="M393" s="69"/>
    </row>
    <row r="394" spans="12:13" ht="15.75" customHeight="1" x14ac:dyDescent="0.35">
      <c r="L394" s="69"/>
      <c r="M394" s="69"/>
    </row>
    <row r="395" spans="12:13" ht="15.75" customHeight="1" x14ac:dyDescent="0.35">
      <c r="L395" s="69"/>
      <c r="M395" s="69"/>
    </row>
    <row r="396" spans="12:13" ht="15.75" customHeight="1" x14ac:dyDescent="0.35">
      <c r="L396" s="69"/>
      <c r="M396" s="69"/>
    </row>
    <row r="397" spans="12:13" ht="15.75" customHeight="1" x14ac:dyDescent="0.35">
      <c r="L397" s="69"/>
      <c r="M397" s="69"/>
    </row>
    <row r="398" spans="12:13" ht="15.75" customHeight="1" x14ac:dyDescent="0.35">
      <c r="L398" s="69"/>
      <c r="M398" s="69"/>
    </row>
    <row r="399" spans="12:13" ht="15.75" customHeight="1" x14ac:dyDescent="0.35">
      <c r="L399" s="69"/>
      <c r="M399" s="69"/>
    </row>
    <row r="400" spans="12:13" ht="15.75" customHeight="1" x14ac:dyDescent="0.35">
      <c r="L400" s="69"/>
      <c r="M400" s="69"/>
    </row>
    <row r="401" spans="12:13" ht="15.75" customHeight="1" x14ac:dyDescent="0.35">
      <c r="L401" s="69"/>
      <c r="M401" s="69"/>
    </row>
    <row r="402" spans="12:13" ht="15.75" customHeight="1" x14ac:dyDescent="0.35">
      <c r="L402" s="69"/>
      <c r="M402" s="69"/>
    </row>
    <row r="403" spans="12:13" ht="15.75" customHeight="1" x14ac:dyDescent="0.35">
      <c r="L403" s="69"/>
      <c r="M403" s="69"/>
    </row>
    <row r="404" spans="12:13" ht="15.75" customHeight="1" x14ac:dyDescent="0.35">
      <c r="L404" s="69"/>
      <c r="M404" s="69"/>
    </row>
    <row r="405" spans="12:13" ht="15.75" customHeight="1" x14ac:dyDescent="0.35">
      <c r="L405" s="69"/>
      <c r="M405" s="69"/>
    </row>
    <row r="406" spans="12:13" ht="15.75" customHeight="1" x14ac:dyDescent="0.35">
      <c r="L406" s="69"/>
      <c r="M406" s="69"/>
    </row>
    <row r="407" spans="12:13" ht="15.75" customHeight="1" x14ac:dyDescent="0.35">
      <c r="L407" s="69"/>
      <c r="M407" s="69"/>
    </row>
    <row r="408" spans="12:13" ht="15.75" customHeight="1" x14ac:dyDescent="0.35">
      <c r="L408" s="69"/>
      <c r="M408" s="69"/>
    </row>
    <row r="409" spans="12:13" ht="15.75" customHeight="1" x14ac:dyDescent="0.35">
      <c r="L409" s="69"/>
      <c r="M409" s="69"/>
    </row>
    <row r="410" spans="12:13" ht="15.75" customHeight="1" x14ac:dyDescent="0.35">
      <c r="L410" s="69"/>
      <c r="M410" s="69"/>
    </row>
    <row r="411" spans="12:13" ht="15.75" customHeight="1" x14ac:dyDescent="0.35">
      <c r="L411" s="69"/>
      <c r="M411" s="69"/>
    </row>
    <row r="412" spans="12:13" ht="15.75" customHeight="1" x14ac:dyDescent="0.35">
      <c r="L412" s="69"/>
      <c r="M412" s="69"/>
    </row>
    <row r="413" spans="12:13" ht="15.75" customHeight="1" x14ac:dyDescent="0.35">
      <c r="L413" s="69"/>
      <c r="M413" s="69"/>
    </row>
    <row r="414" spans="12:13" ht="15.75" customHeight="1" x14ac:dyDescent="0.35">
      <c r="L414" s="69"/>
      <c r="M414" s="69"/>
    </row>
    <row r="415" spans="12:13" ht="15.75" customHeight="1" x14ac:dyDescent="0.35">
      <c r="L415" s="69"/>
      <c r="M415" s="69"/>
    </row>
    <row r="416" spans="12:13" ht="15.75" customHeight="1" x14ac:dyDescent="0.35">
      <c r="L416" s="69"/>
      <c r="M416" s="69"/>
    </row>
    <row r="417" spans="12:13" ht="15.75" customHeight="1" x14ac:dyDescent="0.35">
      <c r="L417" s="69"/>
      <c r="M417" s="69"/>
    </row>
    <row r="418" spans="12:13" ht="15.75" customHeight="1" x14ac:dyDescent="0.35">
      <c r="L418" s="69"/>
      <c r="M418" s="69"/>
    </row>
    <row r="419" spans="12:13" ht="15.75" customHeight="1" x14ac:dyDescent="0.35">
      <c r="L419" s="69"/>
      <c r="M419" s="69"/>
    </row>
    <row r="420" spans="12:13" ht="15.75" customHeight="1" x14ac:dyDescent="0.35">
      <c r="L420" s="69"/>
      <c r="M420" s="69"/>
    </row>
    <row r="421" spans="12:13" ht="15.75" customHeight="1" x14ac:dyDescent="0.35">
      <c r="L421" s="69"/>
      <c r="M421" s="69"/>
    </row>
    <row r="422" spans="12:13" ht="15.75" customHeight="1" x14ac:dyDescent="0.35">
      <c r="L422" s="69"/>
      <c r="M422" s="69"/>
    </row>
    <row r="423" spans="12:13" ht="15.75" customHeight="1" x14ac:dyDescent="0.35">
      <c r="L423" s="69"/>
      <c r="M423" s="69"/>
    </row>
    <row r="424" spans="12:13" ht="15.75" customHeight="1" x14ac:dyDescent="0.35">
      <c r="L424" s="69"/>
      <c r="M424" s="69"/>
    </row>
    <row r="425" spans="12:13" ht="15.75" customHeight="1" x14ac:dyDescent="0.35">
      <c r="L425" s="69"/>
      <c r="M425" s="69"/>
    </row>
    <row r="426" spans="12:13" ht="15.75" customHeight="1" x14ac:dyDescent="0.35">
      <c r="L426" s="69"/>
      <c r="M426" s="69"/>
    </row>
    <row r="427" spans="12:13" ht="15.75" customHeight="1" x14ac:dyDescent="0.35">
      <c r="L427" s="69"/>
      <c r="M427" s="69"/>
    </row>
    <row r="428" spans="12:13" ht="15.75" customHeight="1" x14ac:dyDescent="0.35">
      <c r="L428" s="69"/>
      <c r="M428" s="69"/>
    </row>
    <row r="429" spans="12:13" ht="15.75" customHeight="1" x14ac:dyDescent="0.35">
      <c r="L429" s="69"/>
      <c r="M429" s="69"/>
    </row>
    <row r="430" spans="12:13" ht="15.75" customHeight="1" x14ac:dyDescent="0.35">
      <c r="L430" s="69"/>
      <c r="M430" s="69"/>
    </row>
    <row r="431" spans="12:13" ht="15.75" customHeight="1" x14ac:dyDescent="0.35">
      <c r="L431" s="69"/>
      <c r="M431" s="69"/>
    </row>
    <row r="432" spans="12:13" ht="15.75" customHeight="1" x14ac:dyDescent="0.35">
      <c r="L432" s="69"/>
      <c r="M432" s="69"/>
    </row>
    <row r="433" spans="12:13" ht="15.75" customHeight="1" x14ac:dyDescent="0.35">
      <c r="L433" s="69"/>
      <c r="M433" s="69"/>
    </row>
    <row r="434" spans="12:13" ht="15.75" customHeight="1" x14ac:dyDescent="0.35">
      <c r="L434" s="69"/>
      <c r="M434" s="69"/>
    </row>
    <row r="435" spans="12:13" ht="15.75" customHeight="1" x14ac:dyDescent="0.35">
      <c r="L435" s="69"/>
      <c r="M435" s="69"/>
    </row>
    <row r="436" spans="12:13" ht="15.75" customHeight="1" x14ac:dyDescent="0.35">
      <c r="L436" s="69"/>
      <c r="M436" s="69"/>
    </row>
    <row r="437" spans="12:13" ht="15.75" customHeight="1" x14ac:dyDescent="0.35">
      <c r="L437" s="69"/>
      <c r="M437" s="69"/>
    </row>
    <row r="438" spans="12:13" ht="15.75" customHeight="1" x14ac:dyDescent="0.35">
      <c r="L438" s="69"/>
      <c r="M438" s="69"/>
    </row>
    <row r="439" spans="12:13" ht="15.75" customHeight="1" x14ac:dyDescent="0.35">
      <c r="L439" s="69"/>
      <c r="M439" s="69"/>
    </row>
    <row r="440" spans="12:13" ht="15.75" customHeight="1" x14ac:dyDescent="0.35">
      <c r="L440" s="69"/>
      <c r="M440" s="69"/>
    </row>
    <row r="441" spans="12:13" ht="15.75" customHeight="1" x14ac:dyDescent="0.35">
      <c r="L441" s="69"/>
      <c r="M441" s="69"/>
    </row>
    <row r="442" spans="12:13" ht="15.75" customHeight="1" x14ac:dyDescent="0.35">
      <c r="L442" s="69"/>
      <c r="M442" s="69"/>
    </row>
    <row r="443" spans="12:13" ht="15.75" customHeight="1" x14ac:dyDescent="0.35">
      <c r="L443" s="69"/>
      <c r="M443" s="69"/>
    </row>
    <row r="444" spans="12:13" ht="15.75" customHeight="1" x14ac:dyDescent="0.35">
      <c r="L444" s="69"/>
      <c r="M444" s="69"/>
    </row>
    <row r="445" spans="12:13" ht="15.75" customHeight="1" x14ac:dyDescent="0.35">
      <c r="L445" s="69"/>
      <c r="M445" s="69"/>
    </row>
    <row r="446" spans="12:13" ht="15.75" customHeight="1" x14ac:dyDescent="0.35">
      <c r="L446" s="69"/>
      <c r="M446" s="69"/>
    </row>
    <row r="447" spans="12:13" ht="15.75" customHeight="1" x14ac:dyDescent="0.35">
      <c r="L447" s="69"/>
      <c r="M447" s="69"/>
    </row>
    <row r="448" spans="12:13" ht="15.75" customHeight="1" x14ac:dyDescent="0.35">
      <c r="L448" s="69"/>
      <c r="M448" s="69"/>
    </row>
    <row r="449" spans="12:13" ht="15.75" customHeight="1" x14ac:dyDescent="0.35">
      <c r="L449" s="69"/>
      <c r="M449" s="69"/>
    </row>
    <row r="450" spans="12:13" ht="15.75" customHeight="1" x14ac:dyDescent="0.35">
      <c r="L450" s="69"/>
      <c r="M450" s="69"/>
    </row>
    <row r="451" spans="12:13" ht="15.75" customHeight="1" x14ac:dyDescent="0.35">
      <c r="L451" s="69"/>
      <c r="M451" s="69"/>
    </row>
    <row r="452" spans="12:13" ht="15.75" customHeight="1" x14ac:dyDescent="0.35">
      <c r="L452" s="69"/>
      <c r="M452" s="69"/>
    </row>
    <row r="453" spans="12:13" ht="15.75" customHeight="1" x14ac:dyDescent="0.35">
      <c r="L453" s="69"/>
      <c r="M453" s="69"/>
    </row>
    <row r="454" spans="12:13" ht="15.75" customHeight="1" x14ac:dyDescent="0.35">
      <c r="L454" s="69"/>
      <c r="M454" s="69"/>
    </row>
    <row r="455" spans="12:13" ht="15.75" customHeight="1" x14ac:dyDescent="0.35">
      <c r="L455" s="69"/>
      <c r="M455" s="69"/>
    </row>
    <row r="456" spans="12:13" ht="15.75" customHeight="1" x14ac:dyDescent="0.35">
      <c r="L456" s="69"/>
      <c r="M456" s="69"/>
    </row>
    <row r="457" spans="12:13" ht="15.75" customHeight="1" x14ac:dyDescent="0.35">
      <c r="L457" s="69"/>
      <c r="M457" s="69"/>
    </row>
    <row r="458" spans="12:13" ht="15.75" customHeight="1" x14ac:dyDescent="0.35">
      <c r="L458" s="69"/>
      <c r="M458" s="69"/>
    </row>
    <row r="459" spans="12:13" ht="15.75" customHeight="1" x14ac:dyDescent="0.35">
      <c r="L459" s="69"/>
      <c r="M459" s="69"/>
    </row>
    <row r="460" spans="12:13" ht="15.75" customHeight="1" x14ac:dyDescent="0.35">
      <c r="L460" s="69"/>
      <c r="M460" s="69"/>
    </row>
    <row r="461" spans="12:13" ht="15.75" customHeight="1" x14ac:dyDescent="0.35">
      <c r="L461" s="69"/>
      <c r="M461" s="69"/>
    </row>
    <row r="462" spans="12:13" ht="15.75" customHeight="1" x14ac:dyDescent="0.35">
      <c r="L462" s="69"/>
      <c r="M462" s="69"/>
    </row>
    <row r="463" spans="12:13" ht="15.75" customHeight="1" x14ac:dyDescent="0.35">
      <c r="L463" s="69"/>
      <c r="M463" s="69"/>
    </row>
    <row r="464" spans="12:13" ht="15.75" customHeight="1" x14ac:dyDescent="0.35">
      <c r="L464" s="69"/>
      <c r="M464" s="69"/>
    </row>
    <row r="465" spans="12:13" ht="15.75" customHeight="1" x14ac:dyDescent="0.35">
      <c r="L465" s="69"/>
      <c r="M465" s="69"/>
    </row>
    <row r="466" spans="12:13" ht="15.75" customHeight="1" x14ac:dyDescent="0.35">
      <c r="L466" s="69"/>
      <c r="M466" s="69"/>
    </row>
    <row r="467" spans="12:13" ht="15.75" customHeight="1" x14ac:dyDescent="0.35">
      <c r="L467" s="69"/>
      <c r="M467" s="69"/>
    </row>
    <row r="468" spans="12:13" ht="15.75" customHeight="1" x14ac:dyDescent="0.35">
      <c r="L468" s="69"/>
      <c r="M468" s="69"/>
    </row>
    <row r="469" spans="12:13" ht="15.75" customHeight="1" x14ac:dyDescent="0.35">
      <c r="L469" s="69"/>
      <c r="M469" s="69"/>
    </row>
    <row r="470" spans="12:13" ht="15.75" customHeight="1" x14ac:dyDescent="0.35">
      <c r="L470" s="69"/>
      <c r="M470" s="69"/>
    </row>
    <row r="471" spans="12:13" ht="15.75" customHeight="1" x14ac:dyDescent="0.35">
      <c r="L471" s="69"/>
      <c r="M471" s="69"/>
    </row>
    <row r="472" spans="12:13" ht="15.75" customHeight="1" x14ac:dyDescent="0.35">
      <c r="L472" s="69"/>
      <c r="M472" s="69"/>
    </row>
    <row r="473" spans="12:13" ht="15.75" customHeight="1" x14ac:dyDescent="0.35">
      <c r="L473" s="69"/>
      <c r="M473" s="69"/>
    </row>
    <row r="474" spans="12:13" ht="15.75" customHeight="1" x14ac:dyDescent="0.35">
      <c r="L474" s="69"/>
      <c r="M474" s="69"/>
    </row>
    <row r="475" spans="12:13" ht="15.75" customHeight="1" x14ac:dyDescent="0.35">
      <c r="L475" s="69"/>
      <c r="M475" s="69"/>
    </row>
    <row r="476" spans="12:13" ht="15.75" customHeight="1" x14ac:dyDescent="0.35">
      <c r="L476" s="69"/>
      <c r="M476" s="69"/>
    </row>
    <row r="477" spans="12:13" ht="15.75" customHeight="1" x14ac:dyDescent="0.35">
      <c r="L477" s="69"/>
      <c r="M477" s="69"/>
    </row>
    <row r="478" spans="12:13" ht="15.75" customHeight="1" x14ac:dyDescent="0.35">
      <c r="L478" s="69"/>
      <c r="M478" s="69"/>
    </row>
    <row r="479" spans="12:13" ht="15.75" customHeight="1" x14ac:dyDescent="0.35">
      <c r="L479" s="69"/>
      <c r="M479" s="69"/>
    </row>
    <row r="480" spans="12:13" ht="15.75" customHeight="1" x14ac:dyDescent="0.35">
      <c r="L480" s="69"/>
      <c r="M480" s="69"/>
    </row>
    <row r="481" spans="12:13" ht="15.75" customHeight="1" x14ac:dyDescent="0.35">
      <c r="L481" s="69"/>
      <c r="M481" s="69"/>
    </row>
    <row r="482" spans="12:13" ht="15.75" customHeight="1" x14ac:dyDescent="0.35">
      <c r="L482" s="69"/>
      <c r="M482" s="69"/>
    </row>
    <row r="483" spans="12:13" ht="15.75" customHeight="1" x14ac:dyDescent="0.35">
      <c r="L483" s="69"/>
      <c r="M483" s="69"/>
    </row>
    <row r="484" spans="12:13" ht="15.75" customHeight="1" x14ac:dyDescent="0.35">
      <c r="L484" s="69"/>
      <c r="M484" s="69"/>
    </row>
    <row r="485" spans="12:13" ht="15.75" customHeight="1" x14ac:dyDescent="0.35">
      <c r="L485" s="69"/>
      <c r="M485" s="69"/>
    </row>
    <row r="486" spans="12:13" ht="15.75" customHeight="1" x14ac:dyDescent="0.35">
      <c r="L486" s="69"/>
      <c r="M486" s="69"/>
    </row>
    <row r="487" spans="12:13" ht="15.75" customHeight="1" x14ac:dyDescent="0.35">
      <c r="L487" s="69"/>
      <c r="M487" s="69"/>
    </row>
    <row r="488" spans="12:13" ht="15.75" customHeight="1" x14ac:dyDescent="0.35">
      <c r="L488" s="69"/>
      <c r="M488" s="69"/>
    </row>
    <row r="489" spans="12:13" ht="15.75" customHeight="1" x14ac:dyDescent="0.35">
      <c r="L489" s="69"/>
      <c r="M489" s="69"/>
    </row>
    <row r="490" spans="12:13" ht="15.75" customHeight="1" x14ac:dyDescent="0.35">
      <c r="L490" s="69"/>
      <c r="M490" s="69"/>
    </row>
    <row r="491" spans="12:13" ht="15.75" customHeight="1" x14ac:dyDescent="0.35">
      <c r="L491" s="69"/>
      <c r="M491" s="69"/>
    </row>
    <row r="492" spans="12:13" ht="15.75" customHeight="1" x14ac:dyDescent="0.35">
      <c r="L492" s="69"/>
      <c r="M492" s="69"/>
    </row>
    <row r="493" spans="12:13" ht="15.75" customHeight="1" x14ac:dyDescent="0.35">
      <c r="L493" s="69"/>
      <c r="M493" s="69"/>
    </row>
    <row r="494" spans="12:13" ht="15.75" customHeight="1" x14ac:dyDescent="0.35">
      <c r="L494" s="69"/>
      <c r="M494" s="69"/>
    </row>
    <row r="495" spans="12:13" ht="15.75" customHeight="1" x14ac:dyDescent="0.35">
      <c r="L495" s="69"/>
      <c r="M495" s="69"/>
    </row>
    <row r="496" spans="12:13" ht="15.75" customHeight="1" x14ac:dyDescent="0.35">
      <c r="L496" s="69"/>
      <c r="M496" s="69"/>
    </row>
    <row r="497" spans="12:13" ht="15.75" customHeight="1" x14ac:dyDescent="0.35">
      <c r="L497" s="69"/>
      <c r="M497" s="69"/>
    </row>
    <row r="498" spans="12:13" ht="15.75" customHeight="1" x14ac:dyDescent="0.35">
      <c r="L498" s="69"/>
      <c r="M498" s="69"/>
    </row>
    <row r="499" spans="12:13" ht="15.75" customHeight="1" x14ac:dyDescent="0.35">
      <c r="L499" s="69"/>
      <c r="M499" s="69"/>
    </row>
    <row r="500" spans="12:13" ht="15.75" customHeight="1" x14ac:dyDescent="0.35">
      <c r="L500" s="69"/>
      <c r="M500" s="69"/>
    </row>
    <row r="501" spans="12:13" ht="15.75" customHeight="1" x14ac:dyDescent="0.35">
      <c r="L501" s="69"/>
      <c r="M501" s="69"/>
    </row>
    <row r="502" spans="12:13" ht="15.75" customHeight="1" x14ac:dyDescent="0.35">
      <c r="L502" s="69"/>
      <c r="M502" s="69"/>
    </row>
    <row r="503" spans="12:13" ht="15.75" customHeight="1" x14ac:dyDescent="0.35">
      <c r="L503" s="69"/>
      <c r="M503" s="69"/>
    </row>
    <row r="504" spans="12:13" ht="15.75" customHeight="1" x14ac:dyDescent="0.35">
      <c r="L504" s="69"/>
      <c r="M504" s="69"/>
    </row>
    <row r="505" spans="12:13" ht="15.75" customHeight="1" x14ac:dyDescent="0.35">
      <c r="L505" s="69"/>
      <c r="M505" s="69"/>
    </row>
    <row r="506" spans="12:13" ht="15.75" customHeight="1" x14ac:dyDescent="0.35">
      <c r="L506" s="69"/>
      <c r="M506" s="69"/>
    </row>
    <row r="507" spans="12:13" ht="15.75" customHeight="1" x14ac:dyDescent="0.35">
      <c r="L507" s="69"/>
      <c r="M507" s="69"/>
    </row>
    <row r="508" spans="12:13" ht="15.75" customHeight="1" x14ac:dyDescent="0.35">
      <c r="L508" s="69"/>
      <c r="M508" s="69"/>
    </row>
    <row r="509" spans="12:13" ht="15.75" customHeight="1" x14ac:dyDescent="0.35">
      <c r="L509" s="69"/>
      <c r="M509" s="69"/>
    </row>
    <row r="510" spans="12:13" ht="15.75" customHeight="1" x14ac:dyDescent="0.35">
      <c r="L510" s="69"/>
      <c r="M510" s="69"/>
    </row>
    <row r="511" spans="12:13" ht="15.75" customHeight="1" x14ac:dyDescent="0.35">
      <c r="L511" s="69"/>
      <c r="M511" s="69"/>
    </row>
    <row r="512" spans="12:13" ht="15.75" customHeight="1" x14ac:dyDescent="0.35">
      <c r="L512" s="69"/>
      <c r="M512" s="69"/>
    </row>
    <row r="513" spans="12:13" ht="15.75" customHeight="1" x14ac:dyDescent="0.35">
      <c r="L513" s="69"/>
      <c r="M513" s="69"/>
    </row>
    <row r="514" spans="12:13" ht="15.75" customHeight="1" x14ac:dyDescent="0.35">
      <c r="L514" s="69"/>
      <c r="M514" s="69"/>
    </row>
    <row r="515" spans="12:13" ht="15.75" customHeight="1" x14ac:dyDescent="0.35">
      <c r="L515" s="69"/>
      <c r="M515" s="69"/>
    </row>
    <row r="516" spans="12:13" ht="15.75" customHeight="1" x14ac:dyDescent="0.35">
      <c r="L516" s="69"/>
      <c r="M516" s="69"/>
    </row>
    <row r="517" spans="12:13" ht="15.75" customHeight="1" x14ac:dyDescent="0.35">
      <c r="L517" s="69"/>
      <c r="M517" s="69"/>
    </row>
    <row r="518" spans="12:13" ht="15.75" customHeight="1" x14ac:dyDescent="0.35">
      <c r="L518" s="69"/>
      <c r="M518" s="69"/>
    </row>
    <row r="519" spans="12:13" ht="15.75" customHeight="1" x14ac:dyDescent="0.35">
      <c r="L519" s="69"/>
      <c r="M519" s="69"/>
    </row>
    <row r="520" spans="12:13" ht="15.75" customHeight="1" x14ac:dyDescent="0.35">
      <c r="L520" s="69"/>
      <c r="M520" s="69"/>
    </row>
    <row r="521" spans="12:13" ht="15.75" customHeight="1" x14ac:dyDescent="0.35">
      <c r="L521" s="69"/>
      <c r="M521" s="69"/>
    </row>
    <row r="522" spans="12:13" ht="15.75" customHeight="1" x14ac:dyDescent="0.35">
      <c r="L522" s="69"/>
      <c r="M522" s="69"/>
    </row>
    <row r="523" spans="12:13" ht="15.75" customHeight="1" x14ac:dyDescent="0.35">
      <c r="L523" s="69"/>
      <c r="M523" s="69"/>
    </row>
    <row r="524" spans="12:13" ht="15.75" customHeight="1" x14ac:dyDescent="0.35">
      <c r="L524" s="69"/>
      <c r="M524" s="69"/>
    </row>
    <row r="525" spans="12:13" ht="15.75" customHeight="1" x14ac:dyDescent="0.35">
      <c r="L525" s="69"/>
      <c r="M525" s="69"/>
    </row>
    <row r="526" spans="12:13" ht="15.75" customHeight="1" x14ac:dyDescent="0.35">
      <c r="L526" s="69"/>
      <c r="M526" s="69"/>
    </row>
    <row r="527" spans="12:13" ht="15.75" customHeight="1" x14ac:dyDescent="0.35">
      <c r="L527" s="69"/>
      <c r="M527" s="69"/>
    </row>
    <row r="528" spans="12:13" ht="15.75" customHeight="1" x14ac:dyDescent="0.35">
      <c r="L528" s="69"/>
      <c r="M528" s="69"/>
    </row>
    <row r="529" spans="12:13" ht="15.75" customHeight="1" x14ac:dyDescent="0.35">
      <c r="L529" s="69"/>
      <c r="M529" s="69"/>
    </row>
    <row r="530" spans="12:13" ht="15.75" customHeight="1" x14ac:dyDescent="0.35">
      <c r="L530" s="69"/>
      <c r="M530" s="69"/>
    </row>
    <row r="531" spans="12:13" ht="15.75" customHeight="1" x14ac:dyDescent="0.35">
      <c r="L531" s="69"/>
      <c r="M531" s="69"/>
    </row>
    <row r="532" spans="12:13" ht="15.75" customHeight="1" x14ac:dyDescent="0.35">
      <c r="L532" s="69"/>
      <c r="M532" s="69"/>
    </row>
    <row r="533" spans="12:13" ht="15.75" customHeight="1" x14ac:dyDescent="0.35">
      <c r="L533" s="69"/>
      <c r="M533" s="69"/>
    </row>
    <row r="534" spans="12:13" ht="15.75" customHeight="1" x14ac:dyDescent="0.35">
      <c r="L534" s="69"/>
      <c r="M534" s="69"/>
    </row>
    <row r="535" spans="12:13" ht="15.75" customHeight="1" x14ac:dyDescent="0.35">
      <c r="L535" s="69"/>
      <c r="M535" s="69"/>
    </row>
    <row r="536" spans="12:13" ht="15.75" customHeight="1" x14ac:dyDescent="0.35">
      <c r="L536" s="69"/>
      <c r="M536" s="69"/>
    </row>
    <row r="537" spans="12:13" ht="15.75" customHeight="1" x14ac:dyDescent="0.35">
      <c r="L537" s="69"/>
      <c r="M537" s="69"/>
    </row>
    <row r="538" spans="12:13" ht="15.75" customHeight="1" x14ac:dyDescent="0.35">
      <c r="L538" s="69"/>
      <c r="M538" s="69"/>
    </row>
    <row r="539" spans="12:13" ht="15.75" customHeight="1" x14ac:dyDescent="0.35">
      <c r="L539" s="69"/>
      <c r="M539" s="69"/>
    </row>
    <row r="540" spans="12:13" ht="15.75" customHeight="1" x14ac:dyDescent="0.35">
      <c r="L540" s="69"/>
      <c r="M540" s="69"/>
    </row>
    <row r="541" spans="12:13" ht="15.75" customHeight="1" x14ac:dyDescent="0.35">
      <c r="L541" s="69"/>
      <c r="M541" s="69"/>
    </row>
    <row r="542" spans="12:13" ht="15.75" customHeight="1" x14ac:dyDescent="0.35">
      <c r="L542" s="69"/>
      <c r="M542" s="69"/>
    </row>
    <row r="543" spans="12:13" ht="15.75" customHeight="1" x14ac:dyDescent="0.35">
      <c r="L543" s="69"/>
      <c r="M543" s="69"/>
    </row>
    <row r="544" spans="12:13" ht="15.75" customHeight="1" x14ac:dyDescent="0.35">
      <c r="L544" s="69"/>
      <c r="M544" s="69"/>
    </row>
    <row r="545" spans="12:13" ht="15.75" customHeight="1" x14ac:dyDescent="0.35">
      <c r="L545" s="69"/>
      <c r="M545" s="69"/>
    </row>
    <row r="546" spans="12:13" ht="15.75" customHeight="1" x14ac:dyDescent="0.35">
      <c r="L546" s="69"/>
      <c r="M546" s="69"/>
    </row>
    <row r="547" spans="12:13" ht="15.75" customHeight="1" x14ac:dyDescent="0.35">
      <c r="L547" s="69"/>
      <c r="M547" s="69"/>
    </row>
    <row r="548" spans="12:13" ht="15.75" customHeight="1" x14ac:dyDescent="0.35">
      <c r="L548" s="69"/>
      <c r="M548" s="69"/>
    </row>
    <row r="549" spans="12:13" ht="15.75" customHeight="1" x14ac:dyDescent="0.35">
      <c r="L549" s="69"/>
      <c r="M549" s="69"/>
    </row>
    <row r="550" spans="12:13" ht="15.75" customHeight="1" x14ac:dyDescent="0.35">
      <c r="L550" s="69"/>
      <c r="M550" s="69"/>
    </row>
    <row r="551" spans="12:13" ht="15.75" customHeight="1" x14ac:dyDescent="0.35">
      <c r="L551" s="69"/>
      <c r="M551" s="69"/>
    </row>
    <row r="552" spans="12:13" ht="15.75" customHeight="1" x14ac:dyDescent="0.35">
      <c r="L552" s="69"/>
      <c r="M552" s="69"/>
    </row>
    <row r="553" spans="12:13" ht="15.75" customHeight="1" x14ac:dyDescent="0.35">
      <c r="L553" s="69"/>
      <c r="M553" s="69"/>
    </row>
    <row r="554" spans="12:13" ht="15.75" customHeight="1" x14ac:dyDescent="0.35">
      <c r="L554" s="69"/>
      <c r="M554" s="69"/>
    </row>
    <row r="555" spans="12:13" ht="15.75" customHeight="1" x14ac:dyDescent="0.35">
      <c r="L555" s="69"/>
      <c r="M555" s="69"/>
    </row>
    <row r="556" spans="12:13" ht="15.75" customHeight="1" x14ac:dyDescent="0.35">
      <c r="L556" s="69"/>
      <c r="M556" s="69"/>
    </row>
    <row r="557" spans="12:13" ht="15.75" customHeight="1" x14ac:dyDescent="0.35">
      <c r="L557" s="69"/>
      <c r="M557" s="69"/>
    </row>
    <row r="558" spans="12:13" ht="15.75" customHeight="1" x14ac:dyDescent="0.35">
      <c r="L558" s="69"/>
      <c r="M558" s="69"/>
    </row>
    <row r="559" spans="12:13" ht="15.75" customHeight="1" x14ac:dyDescent="0.35">
      <c r="L559" s="69"/>
      <c r="M559" s="69"/>
    </row>
    <row r="560" spans="12:13" ht="15.75" customHeight="1" x14ac:dyDescent="0.35">
      <c r="L560" s="69"/>
      <c r="M560" s="69"/>
    </row>
    <row r="561" spans="12:13" ht="15.75" customHeight="1" x14ac:dyDescent="0.35">
      <c r="L561" s="69"/>
      <c r="M561" s="69"/>
    </row>
    <row r="562" spans="12:13" ht="15.75" customHeight="1" x14ac:dyDescent="0.35">
      <c r="L562" s="69"/>
      <c r="M562" s="69"/>
    </row>
    <row r="563" spans="12:13" ht="15.75" customHeight="1" x14ac:dyDescent="0.35">
      <c r="L563" s="69"/>
      <c r="M563" s="69"/>
    </row>
    <row r="564" spans="12:13" ht="15.75" customHeight="1" x14ac:dyDescent="0.35">
      <c r="L564" s="69"/>
      <c r="M564" s="69"/>
    </row>
    <row r="565" spans="12:13" ht="15.75" customHeight="1" x14ac:dyDescent="0.35">
      <c r="L565" s="69"/>
      <c r="M565" s="69"/>
    </row>
    <row r="566" spans="12:13" ht="15.75" customHeight="1" x14ac:dyDescent="0.35">
      <c r="L566" s="69"/>
      <c r="M566" s="69"/>
    </row>
    <row r="567" spans="12:13" ht="15.75" customHeight="1" x14ac:dyDescent="0.35">
      <c r="L567" s="69"/>
      <c r="M567" s="69"/>
    </row>
    <row r="568" spans="12:13" ht="15.75" customHeight="1" x14ac:dyDescent="0.35">
      <c r="L568" s="69"/>
      <c r="M568" s="69"/>
    </row>
    <row r="569" spans="12:13" ht="15.75" customHeight="1" x14ac:dyDescent="0.35">
      <c r="L569" s="69"/>
      <c r="M569" s="69"/>
    </row>
    <row r="570" spans="12:13" ht="15.75" customHeight="1" x14ac:dyDescent="0.35">
      <c r="L570" s="69"/>
      <c r="M570" s="69"/>
    </row>
    <row r="571" spans="12:13" ht="15.75" customHeight="1" x14ac:dyDescent="0.35">
      <c r="L571" s="69"/>
      <c r="M571" s="69"/>
    </row>
    <row r="572" spans="12:13" ht="15.75" customHeight="1" x14ac:dyDescent="0.35">
      <c r="L572" s="69"/>
      <c r="M572" s="69"/>
    </row>
    <row r="573" spans="12:13" ht="15.75" customHeight="1" x14ac:dyDescent="0.35">
      <c r="L573" s="69"/>
      <c r="M573" s="69"/>
    </row>
    <row r="574" spans="12:13" ht="15.75" customHeight="1" x14ac:dyDescent="0.35">
      <c r="L574" s="69"/>
      <c r="M574" s="69"/>
    </row>
    <row r="575" spans="12:13" ht="15.75" customHeight="1" x14ac:dyDescent="0.35">
      <c r="L575" s="69"/>
      <c r="M575" s="69"/>
    </row>
    <row r="576" spans="12:13" ht="15.75" customHeight="1" x14ac:dyDescent="0.35">
      <c r="L576" s="69"/>
      <c r="M576" s="69"/>
    </row>
    <row r="577" spans="12:13" ht="15.75" customHeight="1" x14ac:dyDescent="0.35">
      <c r="L577" s="69"/>
      <c r="M577" s="69"/>
    </row>
    <row r="578" spans="12:13" ht="15.75" customHeight="1" x14ac:dyDescent="0.35">
      <c r="L578" s="69"/>
      <c r="M578" s="69"/>
    </row>
    <row r="579" spans="12:13" ht="15.75" customHeight="1" x14ac:dyDescent="0.35">
      <c r="L579" s="69"/>
      <c r="M579" s="69"/>
    </row>
    <row r="580" spans="12:13" ht="15.75" customHeight="1" x14ac:dyDescent="0.35">
      <c r="L580" s="69"/>
      <c r="M580" s="69"/>
    </row>
    <row r="581" spans="12:13" ht="15.75" customHeight="1" x14ac:dyDescent="0.35">
      <c r="L581" s="69"/>
      <c r="M581" s="69"/>
    </row>
    <row r="582" spans="12:13" ht="15.75" customHeight="1" x14ac:dyDescent="0.35">
      <c r="L582" s="69"/>
      <c r="M582" s="69"/>
    </row>
    <row r="583" spans="12:13" ht="15.75" customHeight="1" x14ac:dyDescent="0.35">
      <c r="L583" s="69"/>
      <c r="M583" s="69"/>
    </row>
    <row r="584" spans="12:13" ht="15.75" customHeight="1" x14ac:dyDescent="0.35">
      <c r="L584" s="69"/>
      <c r="M584" s="69"/>
    </row>
    <row r="585" spans="12:13" ht="15.75" customHeight="1" x14ac:dyDescent="0.35">
      <c r="L585" s="69"/>
      <c r="M585" s="69"/>
    </row>
    <row r="586" spans="12:13" ht="15.75" customHeight="1" x14ac:dyDescent="0.35">
      <c r="L586" s="69"/>
      <c r="M586" s="69"/>
    </row>
    <row r="587" spans="12:13" ht="15.75" customHeight="1" x14ac:dyDescent="0.35">
      <c r="L587" s="69"/>
      <c r="M587" s="69"/>
    </row>
    <row r="588" spans="12:13" ht="15.75" customHeight="1" x14ac:dyDescent="0.35">
      <c r="L588" s="69"/>
      <c r="M588" s="69"/>
    </row>
    <row r="589" spans="12:13" ht="15.75" customHeight="1" x14ac:dyDescent="0.35">
      <c r="L589" s="69"/>
      <c r="M589" s="69"/>
    </row>
    <row r="590" spans="12:13" ht="15.75" customHeight="1" x14ac:dyDescent="0.35">
      <c r="L590" s="69"/>
      <c r="M590" s="69"/>
    </row>
    <row r="591" spans="12:13" ht="15.75" customHeight="1" x14ac:dyDescent="0.35">
      <c r="L591" s="69"/>
      <c r="M591" s="69"/>
    </row>
    <row r="592" spans="12:13" ht="15.75" customHeight="1" x14ac:dyDescent="0.35">
      <c r="L592" s="69"/>
      <c r="M592" s="69"/>
    </row>
    <row r="593" spans="12:13" ht="15.75" customHeight="1" x14ac:dyDescent="0.35">
      <c r="L593" s="69"/>
      <c r="M593" s="69"/>
    </row>
    <row r="594" spans="12:13" ht="15.75" customHeight="1" x14ac:dyDescent="0.35">
      <c r="L594" s="69"/>
      <c r="M594" s="69"/>
    </row>
    <row r="595" spans="12:13" ht="15.75" customHeight="1" x14ac:dyDescent="0.35">
      <c r="L595" s="69"/>
      <c r="M595" s="69"/>
    </row>
    <row r="596" spans="12:13" ht="15.75" customHeight="1" x14ac:dyDescent="0.35">
      <c r="L596" s="69"/>
      <c r="M596" s="69"/>
    </row>
    <row r="597" spans="12:13" ht="15.75" customHeight="1" x14ac:dyDescent="0.35">
      <c r="L597" s="69"/>
      <c r="M597" s="69"/>
    </row>
    <row r="598" spans="12:13" ht="15.75" customHeight="1" x14ac:dyDescent="0.35">
      <c r="L598" s="69"/>
      <c r="M598" s="69"/>
    </row>
    <row r="599" spans="12:13" ht="15.75" customHeight="1" x14ac:dyDescent="0.35">
      <c r="L599" s="69"/>
      <c r="M599" s="69"/>
    </row>
    <row r="600" spans="12:13" ht="15.75" customHeight="1" x14ac:dyDescent="0.35">
      <c r="L600" s="69"/>
      <c r="M600" s="69"/>
    </row>
    <row r="601" spans="12:13" ht="15.75" customHeight="1" x14ac:dyDescent="0.35">
      <c r="L601" s="69"/>
      <c r="M601" s="69"/>
    </row>
    <row r="602" spans="12:13" ht="15.75" customHeight="1" x14ac:dyDescent="0.35">
      <c r="L602" s="69"/>
      <c r="M602" s="69"/>
    </row>
    <row r="603" spans="12:13" ht="15.75" customHeight="1" x14ac:dyDescent="0.35">
      <c r="L603" s="69"/>
      <c r="M603" s="69"/>
    </row>
    <row r="604" spans="12:13" ht="15.75" customHeight="1" x14ac:dyDescent="0.35">
      <c r="L604" s="69"/>
      <c r="M604" s="69"/>
    </row>
    <row r="605" spans="12:13" ht="15.75" customHeight="1" x14ac:dyDescent="0.35">
      <c r="L605" s="69"/>
      <c r="M605" s="69"/>
    </row>
    <row r="606" spans="12:13" ht="15.75" customHeight="1" x14ac:dyDescent="0.35">
      <c r="L606" s="69"/>
      <c r="M606" s="69"/>
    </row>
    <row r="607" spans="12:13" ht="15.75" customHeight="1" x14ac:dyDescent="0.35">
      <c r="L607" s="69"/>
      <c r="M607" s="69"/>
    </row>
    <row r="608" spans="12:13" ht="15.75" customHeight="1" x14ac:dyDescent="0.35">
      <c r="L608" s="69"/>
      <c r="M608" s="69"/>
    </row>
    <row r="609" spans="12:13" ht="15.75" customHeight="1" x14ac:dyDescent="0.35">
      <c r="L609" s="69"/>
      <c r="M609" s="69"/>
    </row>
    <row r="610" spans="12:13" ht="15.75" customHeight="1" x14ac:dyDescent="0.35">
      <c r="L610" s="69"/>
      <c r="M610" s="69"/>
    </row>
    <row r="611" spans="12:13" ht="15.75" customHeight="1" x14ac:dyDescent="0.35">
      <c r="L611" s="69"/>
      <c r="M611" s="69"/>
    </row>
    <row r="612" spans="12:13" ht="15.75" customHeight="1" x14ac:dyDescent="0.35">
      <c r="L612" s="69"/>
      <c r="M612" s="69"/>
    </row>
    <row r="613" spans="12:13" ht="15.75" customHeight="1" x14ac:dyDescent="0.35">
      <c r="L613" s="69"/>
      <c r="M613" s="69"/>
    </row>
    <row r="614" spans="12:13" ht="15.75" customHeight="1" x14ac:dyDescent="0.35">
      <c r="L614" s="69"/>
      <c r="M614" s="69"/>
    </row>
    <row r="615" spans="12:13" ht="15.75" customHeight="1" x14ac:dyDescent="0.35">
      <c r="L615" s="69"/>
      <c r="M615" s="69"/>
    </row>
    <row r="616" spans="12:13" ht="15.75" customHeight="1" x14ac:dyDescent="0.35">
      <c r="L616" s="69"/>
      <c r="M616" s="69"/>
    </row>
    <row r="617" spans="12:13" ht="15.75" customHeight="1" x14ac:dyDescent="0.35">
      <c r="L617" s="69"/>
      <c r="M617" s="69"/>
    </row>
    <row r="618" spans="12:13" ht="15.75" customHeight="1" x14ac:dyDescent="0.35">
      <c r="L618" s="69"/>
      <c r="M618" s="69"/>
    </row>
    <row r="619" spans="12:13" ht="15.75" customHeight="1" x14ac:dyDescent="0.35">
      <c r="L619" s="69"/>
      <c r="M619" s="69"/>
    </row>
    <row r="620" spans="12:13" ht="15.75" customHeight="1" x14ac:dyDescent="0.35">
      <c r="L620" s="69"/>
      <c r="M620" s="69"/>
    </row>
    <row r="621" spans="12:13" ht="15.75" customHeight="1" x14ac:dyDescent="0.35">
      <c r="L621" s="69"/>
      <c r="M621" s="69"/>
    </row>
    <row r="622" spans="12:13" ht="15.75" customHeight="1" x14ac:dyDescent="0.35">
      <c r="L622" s="69"/>
      <c r="M622" s="69"/>
    </row>
    <row r="623" spans="12:13" ht="15.75" customHeight="1" x14ac:dyDescent="0.35">
      <c r="L623" s="69"/>
      <c r="M623" s="69"/>
    </row>
    <row r="624" spans="12:13" ht="15.75" customHeight="1" x14ac:dyDescent="0.35">
      <c r="L624" s="69"/>
      <c r="M624" s="69"/>
    </row>
    <row r="625" spans="12:13" ht="15.75" customHeight="1" x14ac:dyDescent="0.35">
      <c r="L625" s="69"/>
      <c r="M625" s="69"/>
    </row>
    <row r="626" spans="12:13" ht="15.75" customHeight="1" x14ac:dyDescent="0.35">
      <c r="L626" s="69"/>
      <c r="M626" s="69"/>
    </row>
    <row r="627" spans="12:13" ht="15.75" customHeight="1" x14ac:dyDescent="0.35">
      <c r="L627" s="69"/>
      <c r="M627" s="69"/>
    </row>
    <row r="628" spans="12:13" ht="15.75" customHeight="1" x14ac:dyDescent="0.35">
      <c r="L628" s="69"/>
      <c r="M628" s="69"/>
    </row>
    <row r="629" spans="12:13" ht="15.75" customHeight="1" x14ac:dyDescent="0.35">
      <c r="L629" s="69"/>
      <c r="M629" s="69"/>
    </row>
    <row r="630" spans="12:13" ht="15.75" customHeight="1" x14ac:dyDescent="0.35">
      <c r="L630" s="69"/>
      <c r="M630" s="69"/>
    </row>
    <row r="631" spans="12:13" ht="15.75" customHeight="1" x14ac:dyDescent="0.35">
      <c r="L631" s="69"/>
      <c r="M631" s="69"/>
    </row>
    <row r="632" spans="12:13" ht="15.75" customHeight="1" x14ac:dyDescent="0.35">
      <c r="L632" s="69"/>
      <c r="M632" s="69"/>
    </row>
    <row r="633" spans="12:13" ht="15.75" customHeight="1" x14ac:dyDescent="0.35">
      <c r="L633" s="69"/>
      <c r="M633" s="69"/>
    </row>
    <row r="634" spans="12:13" ht="15.75" customHeight="1" x14ac:dyDescent="0.35">
      <c r="L634" s="69"/>
      <c r="M634" s="69"/>
    </row>
    <row r="635" spans="12:13" ht="15.75" customHeight="1" x14ac:dyDescent="0.35">
      <c r="L635" s="69"/>
      <c r="M635" s="69"/>
    </row>
    <row r="636" spans="12:13" ht="15.75" customHeight="1" x14ac:dyDescent="0.35">
      <c r="L636" s="69"/>
      <c r="M636" s="69"/>
    </row>
    <row r="637" spans="12:13" ht="15.75" customHeight="1" x14ac:dyDescent="0.35">
      <c r="L637" s="69"/>
      <c r="M637" s="69"/>
    </row>
    <row r="638" spans="12:13" ht="15.75" customHeight="1" x14ac:dyDescent="0.35">
      <c r="L638" s="69"/>
      <c r="M638" s="69"/>
    </row>
    <row r="639" spans="12:13" ht="15.75" customHeight="1" x14ac:dyDescent="0.35">
      <c r="L639" s="69"/>
      <c r="M639" s="69"/>
    </row>
    <row r="640" spans="12:13" ht="15.75" customHeight="1" x14ac:dyDescent="0.35">
      <c r="L640" s="69"/>
      <c r="M640" s="69"/>
    </row>
    <row r="641" spans="12:13" ht="15.75" customHeight="1" x14ac:dyDescent="0.35">
      <c r="L641" s="69"/>
      <c r="M641" s="69"/>
    </row>
    <row r="642" spans="12:13" ht="15.75" customHeight="1" x14ac:dyDescent="0.35">
      <c r="L642" s="69"/>
      <c r="M642" s="69"/>
    </row>
    <row r="643" spans="12:13" ht="15.75" customHeight="1" x14ac:dyDescent="0.35">
      <c r="L643" s="69"/>
      <c r="M643" s="69"/>
    </row>
    <row r="644" spans="12:13" ht="15.75" customHeight="1" x14ac:dyDescent="0.35">
      <c r="L644" s="69"/>
      <c r="M644" s="69"/>
    </row>
    <row r="645" spans="12:13" ht="15.75" customHeight="1" x14ac:dyDescent="0.35">
      <c r="L645" s="69"/>
      <c r="M645" s="69"/>
    </row>
    <row r="646" spans="12:13" ht="15.75" customHeight="1" x14ac:dyDescent="0.35">
      <c r="L646" s="69"/>
      <c r="M646" s="69"/>
    </row>
    <row r="647" spans="12:13" ht="15.75" customHeight="1" x14ac:dyDescent="0.35">
      <c r="L647" s="69"/>
      <c r="M647" s="69"/>
    </row>
    <row r="648" spans="12:13" ht="15.75" customHeight="1" x14ac:dyDescent="0.35">
      <c r="L648" s="69"/>
      <c r="M648" s="69"/>
    </row>
    <row r="649" spans="12:13" ht="15.75" customHeight="1" x14ac:dyDescent="0.35">
      <c r="L649" s="69"/>
      <c r="M649" s="69"/>
    </row>
    <row r="650" spans="12:13" ht="15.75" customHeight="1" x14ac:dyDescent="0.35">
      <c r="L650" s="69"/>
      <c r="M650" s="69"/>
    </row>
    <row r="651" spans="12:13" ht="15.75" customHeight="1" x14ac:dyDescent="0.35">
      <c r="L651" s="69"/>
      <c r="M651" s="69"/>
    </row>
    <row r="652" spans="12:13" ht="15.75" customHeight="1" x14ac:dyDescent="0.35">
      <c r="L652" s="69"/>
      <c r="M652" s="69"/>
    </row>
    <row r="653" spans="12:13" ht="15.75" customHeight="1" x14ac:dyDescent="0.35">
      <c r="L653" s="69"/>
      <c r="M653" s="69"/>
    </row>
    <row r="654" spans="12:13" ht="15.75" customHeight="1" x14ac:dyDescent="0.35">
      <c r="L654" s="69"/>
      <c r="M654" s="69"/>
    </row>
    <row r="655" spans="12:13" ht="15.75" customHeight="1" x14ac:dyDescent="0.35">
      <c r="L655" s="69"/>
      <c r="M655" s="69"/>
    </row>
    <row r="656" spans="12:13" ht="15.75" customHeight="1" x14ac:dyDescent="0.35">
      <c r="L656" s="69"/>
      <c r="M656" s="69"/>
    </row>
    <row r="657" spans="12:13" ht="15.75" customHeight="1" x14ac:dyDescent="0.35">
      <c r="L657" s="69"/>
      <c r="M657" s="69"/>
    </row>
    <row r="658" spans="12:13" ht="15.75" customHeight="1" x14ac:dyDescent="0.35">
      <c r="L658" s="69"/>
      <c r="M658" s="69"/>
    </row>
    <row r="659" spans="12:13" ht="15.75" customHeight="1" x14ac:dyDescent="0.35">
      <c r="L659" s="69"/>
      <c r="M659" s="69"/>
    </row>
    <row r="660" spans="12:13" ht="15.75" customHeight="1" x14ac:dyDescent="0.35">
      <c r="L660" s="69"/>
      <c r="M660" s="69"/>
    </row>
    <row r="661" spans="12:13" ht="15.75" customHeight="1" x14ac:dyDescent="0.35">
      <c r="L661" s="69"/>
      <c r="M661" s="69"/>
    </row>
    <row r="662" spans="12:13" ht="15.75" customHeight="1" x14ac:dyDescent="0.35">
      <c r="L662" s="69"/>
      <c r="M662" s="69"/>
    </row>
    <row r="663" spans="12:13" ht="15.75" customHeight="1" x14ac:dyDescent="0.35">
      <c r="L663" s="69"/>
      <c r="M663" s="69"/>
    </row>
    <row r="664" spans="12:13" ht="15.75" customHeight="1" x14ac:dyDescent="0.35">
      <c r="L664" s="69"/>
      <c r="M664" s="69"/>
    </row>
    <row r="665" spans="12:13" ht="15.75" customHeight="1" x14ac:dyDescent="0.35">
      <c r="L665" s="69"/>
      <c r="M665" s="69"/>
    </row>
    <row r="666" spans="12:13" ht="15.75" customHeight="1" x14ac:dyDescent="0.35">
      <c r="L666" s="69"/>
      <c r="M666" s="69"/>
    </row>
    <row r="667" spans="12:13" ht="15.75" customHeight="1" x14ac:dyDescent="0.35">
      <c r="L667" s="69"/>
      <c r="M667" s="69"/>
    </row>
    <row r="668" spans="12:13" ht="15.75" customHeight="1" x14ac:dyDescent="0.35">
      <c r="L668" s="69"/>
      <c r="M668" s="69"/>
    </row>
    <row r="669" spans="12:13" ht="15.75" customHeight="1" x14ac:dyDescent="0.35">
      <c r="L669" s="69"/>
      <c r="M669" s="69"/>
    </row>
    <row r="670" spans="12:13" ht="15.75" customHeight="1" x14ac:dyDescent="0.35">
      <c r="L670" s="69"/>
      <c r="M670" s="69"/>
    </row>
    <row r="671" spans="12:13" ht="15.75" customHeight="1" x14ac:dyDescent="0.35">
      <c r="L671" s="69"/>
      <c r="M671" s="69"/>
    </row>
    <row r="672" spans="12:13" ht="15.75" customHeight="1" x14ac:dyDescent="0.35">
      <c r="L672" s="69"/>
      <c r="M672" s="69"/>
    </row>
    <row r="673" spans="12:13" ht="15.75" customHeight="1" x14ac:dyDescent="0.35">
      <c r="L673" s="69"/>
      <c r="M673" s="69"/>
    </row>
    <row r="674" spans="12:13" ht="15.75" customHeight="1" x14ac:dyDescent="0.35">
      <c r="L674" s="69"/>
      <c r="M674" s="69"/>
    </row>
    <row r="675" spans="12:13" ht="15.75" customHeight="1" x14ac:dyDescent="0.35">
      <c r="L675" s="69"/>
      <c r="M675" s="69"/>
    </row>
    <row r="676" spans="12:13" ht="15.75" customHeight="1" x14ac:dyDescent="0.35">
      <c r="L676" s="69"/>
      <c r="M676" s="69"/>
    </row>
    <row r="677" spans="12:13" ht="15.75" customHeight="1" x14ac:dyDescent="0.35">
      <c r="L677" s="69"/>
      <c r="M677" s="69"/>
    </row>
    <row r="678" spans="12:13" ht="15.75" customHeight="1" x14ac:dyDescent="0.35">
      <c r="L678" s="69"/>
      <c r="M678" s="69"/>
    </row>
    <row r="679" spans="12:13" ht="15.75" customHeight="1" x14ac:dyDescent="0.35">
      <c r="L679" s="69"/>
      <c r="M679" s="69"/>
    </row>
    <row r="680" spans="12:13" ht="15.75" customHeight="1" x14ac:dyDescent="0.35">
      <c r="L680" s="69"/>
      <c r="M680" s="69"/>
    </row>
    <row r="681" spans="12:13" ht="15.75" customHeight="1" x14ac:dyDescent="0.35">
      <c r="L681" s="69"/>
      <c r="M681" s="69"/>
    </row>
    <row r="682" spans="12:13" ht="15.75" customHeight="1" x14ac:dyDescent="0.35">
      <c r="L682" s="69"/>
      <c r="M682" s="69"/>
    </row>
    <row r="683" spans="12:13" ht="15.75" customHeight="1" x14ac:dyDescent="0.35">
      <c r="L683" s="69"/>
      <c r="M683" s="69"/>
    </row>
    <row r="684" spans="12:13" ht="15.75" customHeight="1" x14ac:dyDescent="0.35">
      <c r="L684" s="69"/>
      <c r="M684" s="69"/>
    </row>
    <row r="685" spans="12:13" ht="15.75" customHeight="1" x14ac:dyDescent="0.35">
      <c r="L685" s="69"/>
      <c r="M685" s="69"/>
    </row>
    <row r="686" spans="12:13" ht="15.75" customHeight="1" x14ac:dyDescent="0.35">
      <c r="L686" s="69"/>
      <c r="M686" s="69"/>
    </row>
    <row r="687" spans="12:13" ht="15.75" customHeight="1" x14ac:dyDescent="0.35">
      <c r="L687" s="69"/>
      <c r="M687" s="69"/>
    </row>
    <row r="688" spans="12:13" ht="15.75" customHeight="1" x14ac:dyDescent="0.35">
      <c r="L688" s="69"/>
      <c r="M688" s="69"/>
    </row>
    <row r="689" spans="12:13" ht="15.75" customHeight="1" x14ac:dyDescent="0.35">
      <c r="L689" s="69"/>
      <c r="M689" s="69"/>
    </row>
    <row r="690" spans="12:13" ht="15.75" customHeight="1" x14ac:dyDescent="0.35">
      <c r="L690" s="69"/>
      <c r="M690" s="69"/>
    </row>
    <row r="691" spans="12:13" ht="15.75" customHeight="1" x14ac:dyDescent="0.35">
      <c r="L691" s="69"/>
      <c r="M691" s="69"/>
    </row>
    <row r="692" spans="12:13" ht="15.75" customHeight="1" x14ac:dyDescent="0.35">
      <c r="L692" s="69"/>
      <c r="M692" s="69"/>
    </row>
    <row r="693" spans="12:13" ht="15.75" customHeight="1" x14ac:dyDescent="0.35">
      <c r="L693" s="69"/>
      <c r="M693" s="69"/>
    </row>
    <row r="694" spans="12:13" ht="15.75" customHeight="1" x14ac:dyDescent="0.35">
      <c r="L694" s="69"/>
      <c r="M694" s="69"/>
    </row>
    <row r="695" spans="12:13" ht="15.75" customHeight="1" x14ac:dyDescent="0.35">
      <c r="L695" s="69"/>
      <c r="M695" s="69"/>
    </row>
    <row r="696" spans="12:13" ht="15.75" customHeight="1" x14ac:dyDescent="0.35">
      <c r="L696" s="69"/>
      <c r="M696" s="69"/>
    </row>
    <row r="697" spans="12:13" ht="15.75" customHeight="1" x14ac:dyDescent="0.35">
      <c r="L697" s="69"/>
      <c r="M697" s="69"/>
    </row>
    <row r="698" spans="12:13" ht="15.75" customHeight="1" x14ac:dyDescent="0.35">
      <c r="L698" s="69"/>
      <c r="M698" s="69"/>
    </row>
    <row r="699" spans="12:13" ht="15.75" customHeight="1" x14ac:dyDescent="0.35">
      <c r="L699" s="69"/>
      <c r="M699" s="69"/>
    </row>
    <row r="700" spans="12:13" ht="15.75" customHeight="1" x14ac:dyDescent="0.35">
      <c r="L700" s="69"/>
      <c r="M700" s="69"/>
    </row>
    <row r="701" spans="12:13" ht="15.75" customHeight="1" x14ac:dyDescent="0.35">
      <c r="L701" s="69"/>
      <c r="M701" s="69"/>
    </row>
    <row r="702" spans="12:13" ht="15.75" customHeight="1" x14ac:dyDescent="0.35">
      <c r="L702" s="69"/>
      <c r="M702" s="69"/>
    </row>
    <row r="703" spans="12:13" ht="15.75" customHeight="1" x14ac:dyDescent="0.35">
      <c r="L703" s="69"/>
      <c r="M703" s="69"/>
    </row>
    <row r="704" spans="12:13" ht="15.75" customHeight="1" x14ac:dyDescent="0.35">
      <c r="L704" s="69"/>
      <c r="M704" s="69"/>
    </row>
    <row r="705" spans="12:13" ht="15.75" customHeight="1" x14ac:dyDescent="0.35">
      <c r="L705" s="69"/>
      <c r="M705" s="69"/>
    </row>
    <row r="706" spans="12:13" ht="15.75" customHeight="1" x14ac:dyDescent="0.35">
      <c r="L706" s="69"/>
      <c r="M706" s="69"/>
    </row>
    <row r="707" spans="12:13" ht="15.75" customHeight="1" x14ac:dyDescent="0.35">
      <c r="L707" s="69"/>
      <c r="M707" s="69"/>
    </row>
    <row r="708" spans="12:13" ht="15.75" customHeight="1" x14ac:dyDescent="0.35">
      <c r="L708" s="69"/>
      <c r="M708" s="69"/>
    </row>
    <row r="709" spans="12:13" ht="15.75" customHeight="1" x14ac:dyDescent="0.35">
      <c r="L709" s="69"/>
      <c r="M709" s="69"/>
    </row>
    <row r="710" spans="12:13" ht="15.75" customHeight="1" x14ac:dyDescent="0.35">
      <c r="L710" s="69"/>
      <c r="M710" s="69"/>
    </row>
    <row r="711" spans="12:13" ht="15.75" customHeight="1" x14ac:dyDescent="0.35">
      <c r="L711" s="69"/>
      <c r="M711" s="69"/>
    </row>
    <row r="712" spans="12:13" ht="15.75" customHeight="1" x14ac:dyDescent="0.35">
      <c r="L712" s="69"/>
      <c r="M712" s="69"/>
    </row>
    <row r="713" spans="12:13" ht="15.75" customHeight="1" x14ac:dyDescent="0.35">
      <c r="L713" s="69"/>
      <c r="M713" s="69"/>
    </row>
    <row r="714" spans="12:13" ht="15.75" customHeight="1" x14ac:dyDescent="0.35">
      <c r="L714" s="69"/>
      <c r="M714" s="69"/>
    </row>
    <row r="715" spans="12:13" ht="15.75" customHeight="1" x14ac:dyDescent="0.35">
      <c r="L715" s="69"/>
      <c r="M715" s="69"/>
    </row>
    <row r="716" spans="12:13" ht="15.75" customHeight="1" x14ac:dyDescent="0.35">
      <c r="L716" s="69"/>
      <c r="M716" s="69"/>
    </row>
    <row r="717" spans="12:13" ht="15.75" customHeight="1" x14ac:dyDescent="0.35">
      <c r="L717" s="69"/>
      <c r="M717" s="69"/>
    </row>
    <row r="718" spans="12:13" ht="15.75" customHeight="1" x14ac:dyDescent="0.35">
      <c r="L718" s="69"/>
      <c r="M718" s="69"/>
    </row>
    <row r="719" spans="12:13" ht="15.75" customHeight="1" x14ac:dyDescent="0.35">
      <c r="L719" s="69"/>
      <c r="M719" s="69"/>
    </row>
    <row r="720" spans="12:13" ht="15.75" customHeight="1" x14ac:dyDescent="0.35">
      <c r="L720" s="69"/>
      <c r="M720" s="69"/>
    </row>
    <row r="721" spans="12:13" ht="15.75" customHeight="1" x14ac:dyDescent="0.35">
      <c r="L721" s="69"/>
      <c r="M721" s="69"/>
    </row>
    <row r="722" spans="12:13" ht="15.75" customHeight="1" x14ac:dyDescent="0.35">
      <c r="L722" s="69"/>
      <c r="M722" s="69"/>
    </row>
    <row r="723" spans="12:13" ht="15.75" customHeight="1" x14ac:dyDescent="0.35">
      <c r="L723" s="69"/>
      <c r="M723" s="69"/>
    </row>
    <row r="724" spans="12:13" ht="15.75" customHeight="1" x14ac:dyDescent="0.35">
      <c r="L724" s="69"/>
      <c r="M724" s="69"/>
    </row>
    <row r="725" spans="12:13" ht="15.75" customHeight="1" x14ac:dyDescent="0.35">
      <c r="L725" s="69"/>
      <c r="M725" s="69"/>
    </row>
    <row r="726" spans="12:13" ht="15.75" customHeight="1" x14ac:dyDescent="0.35">
      <c r="L726" s="69"/>
      <c r="M726" s="69"/>
    </row>
    <row r="727" spans="12:13" ht="15.75" customHeight="1" x14ac:dyDescent="0.35">
      <c r="L727" s="69"/>
      <c r="M727" s="69"/>
    </row>
    <row r="728" spans="12:13" ht="15.75" customHeight="1" x14ac:dyDescent="0.35">
      <c r="L728" s="69"/>
      <c r="M728" s="69"/>
    </row>
    <row r="729" spans="12:13" ht="15.75" customHeight="1" x14ac:dyDescent="0.35">
      <c r="L729" s="69"/>
      <c r="M729" s="69"/>
    </row>
    <row r="730" spans="12:13" ht="15.75" customHeight="1" x14ac:dyDescent="0.35">
      <c r="L730" s="69"/>
      <c r="M730" s="69"/>
    </row>
    <row r="731" spans="12:13" ht="15.75" customHeight="1" x14ac:dyDescent="0.35">
      <c r="L731" s="69"/>
      <c r="M731" s="69"/>
    </row>
    <row r="732" spans="12:13" ht="15.75" customHeight="1" x14ac:dyDescent="0.35">
      <c r="L732" s="69"/>
      <c r="M732" s="69"/>
    </row>
    <row r="733" spans="12:13" ht="15.75" customHeight="1" x14ac:dyDescent="0.35">
      <c r="L733" s="69"/>
      <c r="M733" s="69"/>
    </row>
    <row r="734" spans="12:13" ht="15.75" customHeight="1" x14ac:dyDescent="0.35">
      <c r="L734" s="69"/>
      <c r="M734" s="69"/>
    </row>
    <row r="735" spans="12:13" ht="15.75" customHeight="1" x14ac:dyDescent="0.35">
      <c r="L735" s="69"/>
      <c r="M735" s="69"/>
    </row>
    <row r="736" spans="12:13" ht="15.75" customHeight="1" x14ac:dyDescent="0.35">
      <c r="L736" s="69"/>
      <c r="M736" s="69"/>
    </row>
    <row r="737" spans="12:13" ht="15.75" customHeight="1" x14ac:dyDescent="0.35">
      <c r="L737" s="69"/>
      <c r="M737" s="69"/>
    </row>
    <row r="738" spans="12:13" ht="15.75" customHeight="1" x14ac:dyDescent="0.35">
      <c r="L738" s="69"/>
      <c r="M738" s="69"/>
    </row>
    <row r="739" spans="12:13" ht="15.75" customHeight="1" x14ac:dyDescent="0.35">
      <c r="L739" s="69"/>
      <c r="M739" s="69"/>
    </row>
    <row r="740" spans="12:13" ht="15.75" customHeight="1" x14ac:dyDescent="0.35">
      <c r="L740" s="69"/>
      <c r="M740" s="69"/>
    </row>
    <row r="741" spans="12:13" ht="15.75" customHeight="1" x14ac:dyDescent="0.35">
      <c r="L741" s="69"/>
      <c r="M741" s="69"/>
    </row>
    <row r="742" spans="12:13" ht="15.75" customHeight="1" x14ac:dyDescent="0.35">
      <c r="L742" s="69"/>
      <c r="M742" s="69"/>
    </row>
    <row r="743" spans="12:13" ht="15.75" customHeight="1" x14ac:dyDescent="0.35">
      <c r="L743" s="69"/>
      <c r="M743" s="69"/>
    </row>
    <row r="744" spans="12:13" ht="15.75" customHeight="1" x14ac:dyDescent="0.35">
      <c r="L744" s="69"/>
      <c r="M744" s="69"/>
    </row>
    <row r="745" spans="12:13" ht="15.75" customHeight="1" x14ac:dyDescent="0.35">
      <c r="L745" s="69"/>
      <c r="M745" s="69"/>
    </row>
    <row r="746" spans="12:13" ht="15.75" customHeight="1" x14ac:dyDescent="0.35">
      <c r="L746" s="69"/>
      <c r="M746" s="69"/>
    </row>
    <row r="747" spans="12:13" ht="15.75" customHeight="1" x14ac:dyDescent="0.35">
      <c r="L747" s="69"/>
      <c r="M747" s="69"/>
    </row>
    <row r="748" spans="12:13" ht="15.75" customHeight="1" x14ac:dyDescent="0.35">
      <c r="L748" s="69"/>
      <c r="M748" s="69"/>
    </row>
    <row r="749" spans="12:13" ht="15.75" customHeight="1" x14ac:dyDescent="0.35">
      <c r="L749" s="69"/>
      <c r="M749" s="69"/>
    </row>
    <row r="750" spans="12:13" ht="15.75" customHeight="1" x14ac:dyDescent="0.35">
      <c r="L750" s="69"/>
      <c r="M750" s="69"/>
    </row>
    <row r="751" spans="12:13" ht="15.75" customHeight="1" x14ac:dyDescent="0.35">
      <c r="L751" s="69"/>
      <c r="M751" s="69"/>
    </row>
    <row r="752" spans="12:13" ht="15.75" customHeight="1" x14ac:dyDescent="0.35">
      <c r="L752" s="69"/>
      <c r="M752" s="69"/>
    </row>
    <row r="753" spans="12:13" ht="15.75" customHeight="1" x14ac:dyDescent="0.35">
      <c r="L753" s="69"/>
      <c r="M753" s="69"/>
    </row>
    <row r="754" spans="12:13" ht="15.75" customHeight="1" x14ac:dyDescent="0.35">
      <c r="L754" s="69"/>
      <c r="M754" s="69"/>
    </row>
    <row r="755" spans="12:13" ht="15.75" customHeight="1" x14ac:dyDescent="0.35">
      <c r="L755" s="69"/>
      <c r="M755" s="69"/>
    </row>
    <row r="756" spans="12:13" ht="15.75" customHeight="1" x14ac:dyDescent="0.35">
      <c r="L756" s="69"/>
      <c r="M756" s="69"/>
    </row>
    <row r="757" spans="12:13" ht="15.75" customHeight="1" x14ac:dyDescent="0.35">
      <c r="L757" s="69"/>
      <c r="M757" s="69"/>
    </row>
    <row r="758" spans="12:13" ht="15.75" customHeight="1" x14ac:dyDescent="0.35">
      <c r="L758" s="69"/>
      <c r="M758" s="69"/>
    </row>
    <row r="759" spans="12:13" ht="15.75" customHeight="1" x14ac:dyDescent="0.35">
      <c r="L759" s="69"/>
      <c r="M759" s="69"/>
    </row>
    <row r="760" spans="12:13" ht="15.75" customHeight="1" x14ac:dyDescent="0.35">
      <c r="L760" s="69"/>
      <c r="M760" s="69"/>
    </row>
    <row r="761" spans="12:13" ht="15.75" customHeight="1" x14ac:dyDescent="0.35">
      <c r="L761" s="69"/>
      <c r="M761" s="69"/>
    </row>
    <row r="762" spans="12:13" ht="15.75" customHeight="1" x14ac:dyDescent="0.35">
      <c r="L762" s="69"/>
      <c r="M762" s="69"/>
    </row>
    <row r="763" spans="12:13" ht="15.75" customHeight="1" x14ac:dyDescent="0.35">
      <c r="L763" s="69"/>
      <c r="M763" s="69"/>
    </row>
    <row r="764" spans="12:13" ht="15.75" customHeight="1" x14ac:dyDescent="0.35">
      <c r="L764" s="69"/>
      <c r="M764" s="69"/>
    </row>
    <row r="765" spans="12:13" ht="15.75" customHeight="1" x14ac:dyDescent="0.35">
      <c r="L765" s="69"/>
      <c r="M765" s="69"/>
    </row>
    <row r="766" spans="12:13" ht="15.75" customHeight="1" x14ac:dyDescent="0.35">
      <c r="L766" s="69"/>
      <c r="M766" s="69"/>
    </row>
    <row r="767" spans="12:13" ht="15.75" customHeight="1" x14ac:dyDescent="0.35">
      <c r="L767" s="69"/>
      <c r="M767" s="69"/>
    </row>
    <row r="768" spans="12:13" ht="15.75" customHeight="1" x14ac:dyDescent="0.35">
      <c r="L768" s="69"/>
      <c r="M768" s="69"/>
    </row>
    <row r="769" spans="12:13" ht="15.75" customHeight="1" x14ac:dyDescent="0.35">
      <c r="L769" s="69"/>
      <c r="M769" s="69"/>
    </row>
    <row r="770" spans="12:13" ht="15.75" customHeight="1" x14ac:dyDescent="0.35">
      <c r="L770" s="69"/>
      <c r="M770" s="69"/>
    </row>
    <row r="771" spans="12:13" ht="15.75" customHeight="1" x14ac:dyDescent="0.35">
      <c r="L771" s="69"/>
      <c r="M771" s="69"/>
    </row>
    <row r="772" spans="12:13" ht="15.75" customHeight="1" x14ac:dyDescent="0.35">
      <c r="L772" s="69"/>
      <c r="M772" s="69"/>
    </row>
    <row r="773" spans="12:13" ht="15.75" customHeight="1" x14ac:dyDescent="0.35">
      <c r="L773" s="69"/>
      <c r="M773" s="69"/>
    </row>
    <row r="774" spans="12:13" ht="15.75" customHeight="1" x14ac:dyDescent="0.35">
      <c r="L774" s="69"/>
      <c r="M774" s="69"/>
    </row>
    <row r="775" spans="12:13" ht="15.75" customHeight="1" x14ac:dyDescent="0.35">
      <c r="L775" s="69"/>
      <c r="M775" s="69"/>
    </row>
    <row r="776" spans="12:13" ht="15.75" customHeight="1" x14ac:dyDescent="0.35">
      <c r="L776" s="69"/>
      <c r="M776" s="69"/>
    </row>
    <row r="777" spans="12:13" ht="15.75" customHeight="1" x14ac:dyDescent="0.35">
      <c r="L777" s="69"/>
      <c r="M777" s="69"/>
    </row>
    <row r="778" spans="12:13" ht="15.75" customHeight="1" x14ac:dyDescent="0.35">
      <c r="L778" s="69"/>
      <c r="M778" s="69"/>
    </row>
    <row r="779" spans="12:13" ht="15.75" customHeight="1" x14ac:dyDescent="0.35">
      <c r="L779" s="69"/>
      <c r="M779" s="69"/>
    </row>
    <row r="780" spans="12:13" ht="15.75" customHeight="1" x14ac:dyDescent="0.35">
      <c r="L780" s="69"/>
      <c r="M780" s="69"/>
    </row>
    <row r="781" spans="12:13" ht="15.75" customHeight="1" x14ac:dyDescent="0.35">
      <c r="L781" s="69"/>
      <c r="M781" s="69"/>
    </row>
    <row r="782" spans="12:13" ht="15.75" customHeight="1" x14ac:dyDescent="0.35">
      <c r="L782" s="69"/>
      <c r="M782" s="69"/>
    </row>
    <row r="783" spans="12:13" ht="15.75" customHeight="1" x14ac:dyDescent="0.35">
      <c r="L783" s="69"/>
      <c r="M783" s="69"/>
    </row>
    <row r="784" spans="12:13" ht="15.75" customHeight="1" x14ac:dyDescent="0.35">
      <c r="L784" s="69"/>
      <c r="M784" s="69"/>
    </row>
    <row r="785" spans="12:13" ht="15.75" customHeight="1" x14ac:dyDescent="0.35">
      <c r="L785" s="69"/>
      <c r="M785" s="69"/>
    </row>
    <row r="786" spans="12:13" ht="15.75" customHeight="1" x14ac:dyDescent="0.35">
      <c r="L786" s="69"/>
      <c r="M786" s="69"/>
    </row>
    <row r="787" spans="12:13" ht="15.75" customHeight="1" x14ac:dyDescent="0.35">
      <c r="L787" s="69"/>
      <c r="M787" s="69"/>
    </row>
    <row r="788" spans="12:13" ht="15.75" customHeight="1" x14ac:dyDescent="0.35">
      <c r="L788" s="69"/>
      <c r="M788" s="69"/>
    </row>
    <row r="789" spans="12:13" ht="15.75" customHeight="1" x14ac:dyDescent="0.35">
      <c r="L789" s="69"/>
      <c r="M789" s="69"/>
    </row>
    <row r="790" spans="12:13" ht="15.75" customHeight="1" x14ac:dyDescent="0.35">
      <c r="L790" s="69"/>
      <c r="M790" s="69"/>
    </row>
    <row r="791" spans="12:13" ht="15.75" customHeight="1" x14ac:dyDescent="0.35">
      <c r="L791" s="69"/>
      <c r="M791" s="69"/>
    </row>
    <row r="792" spans="12:13" ht="15.75" customHeight="1" x14ac:dyDescent="0.35">
      <c r="L792" s="69"/>
      <c r="M792" s="69"/>
    </row>
    <row r="793" spans="12:13" ht="15.75" customHeight="1" x14ac:dyDescent="0.35">
      <c r="L793" s="69"/>
      <c r="M793" s="69"/>
    </row>
    <row r="794" spans="12:13" ht="15.75" customHeight="1" x14ac:dyDescent="0.35">
      <c r="L794" s="69"/>
      <c r="M794" s="69"/>
    </row>
    <row r="795" spans="12:13" ht="15.75" customHeight="1" x14ac:dyDescent="0.35">
      <c r="L795" s="69"/>
      <c r="M795" s="69"/>
    </row>
    <row r="796" spans="12:13" ht="15.75" customHeight="1" x14ac:dyDescent="0.35">
      <c r="L796" s="69"/>
      <c r="M796" s="69"/>
    </row>
    <row r="797" spans="12:13" ht="15.75" customHeight="1" x14ac:dyDescent="0.35">
      <c r="L797" s="69"/>
      <c r="M797" s="69"/>
    </row>
    <row r="798" spans="12:13" ht="15.75" customHeight="1" x14ac:dyDescent="0.35">
      <c r="L798" s="69"/>
      <c r="M798" s="69"/>
    </row>
    <row r="799" spans="12:13" ht="15.75" customHeight="1" x14ac:dyDescent="0.35">
      <c r="L799" s="69"/>
      <c r="M799" s="69"/>
    </row>
    <row r="800" spans="12:13" ht="15.75" customHeight="1" x14ac:dyDescent="0.35">
      <c r="L800" s="69"/>
      <c r="M800" s="69"/>
    </row>
    <row r="801" spans="12:13" ht="15.75" customHeight="1" x14ac:dyDescent="0.35">
      <c r="L801" s="69"/>
      <c r="M801" s="69"/>
    </row>
    <row r="802" spans="12:13" ht="15.75" customHeight="1" x14ac:dyDescent="0.35">
      <c r="L802" s="69"/>
      <c r="M802" s="69"/>
    </row>
    <row r="803" spans="12:13" ht="15.75" customHeight="1" x14ac:dyDescent="0.35">
      <c r="L803" s="69"/>
      <c r="M803" s="69"/>
    </row>
    <row r="804" spans="12:13" ht="15.75" customHeight="1" x14ac:dyDescent="0.35">
      <c r="L804" s="69"/>
      <c r="M804" s="69"/>
    </row>
    <row r="805" spans="12:13" ht="15.75" customHeight="1" x14ac:dyDescent="0.35">
      <c r="L805" s="69"/>
      <c r="M805" s="69"/>
    </row>
    <row r="806" spans="12:13" ht="15.75" customHeight="1" x14ac:dyDescent="0.35">
      <c r="L806" s="69"/>
      <c r="M806" s="69"/>
    </row>
    <row r="807" spans="12:13" ht="15.75" customHeight="1" x14ac:dyDescent="0.35">
      <c r="L807" s="69"/>
      <c r="M807" s="69"/>
    </row>
    <row r="808" spans="12:13" ht="15.75" customHeight="1" x14ac:dyDescent="0.35">
      <c r="L808" s="69"/>
      <c r="M808" s="69"/>
    </row>
    <row r="809" spans="12:13" ht="15.75" customHeight="1" x14ac:dyDescent="0.35">
      <c r="L809" s="69"/>
      <c r="M809" s="69"/>
    </row>
    <row r="810" spans="12:13" ht="15.75" customHeight="1" x14ac:dyDescent="0.35">
      <c r="L810" s="69"/>
      <c r="M810" s="69"/>
    </row>
    <row r="811" spans="12:13" ht="15.75" customHeight="1" x14ac:dyDescent="0.35">
      <c r="L811" s="69"/>
      <c r="M811" s="69"/>
    </row>
    <row r="812" spans="12:13" ht="15.75" customHeight="1" x14ac:dyDescent="0.35">
      <c r="L812" s="69"/>
      <c r="M812" s="69"/>
    </row>
    <row r="813" spans="12:13" ht="15.75" customHeight="1" x14ac:dyDescent="0.35">
      <c r="L813" s="69"/>
      <c r="M813" s="69"/>
    </row>
    <row r="814" spans="12:13" ht="15.75" customHeight="1" x14ac:dyDescent="0.35">
      <c r="L814" s="69"/>
      <c r="M814" s="69"/>
    </row>
    <row r="815" spans="12:13" ht="15.75" customHeight="1" x14ac:dyDescent="0.35">
      <c r="L815" s="69"/>
      <c r="M815" s="69"/>
    </row>
    <row r="816" spans="12:13" ht="15.75" customHeight="1" x14ac:dyDescent="0.35">
      <c r="L816" s="69"/>
      <c r="M816" s="69"/>
    </row>
    <row r="817" spans="12:13" ht="15.75" customHeight="1" x14ac:dyDescent="0.35">
      <c r="L817" s="69"/>
      <c r="M817" s="69"/>
    </row>
    <row r="818" spans="12:13" ht="15.75" customHeight="1" x14ac:dyDescent="0.35">
      <c r="L818" s="69"/>
      <c r="M818" s="69"/>
    </row>
    <row r="819" spans="12:13" ht="15.75" customHeight="1" x14ac:dyDescent="0.35">
      <c r="L819" s="69"/>
      <c r="M819" s="69"/>
    </row>
    <row r="820" spans="12:13" ht="15.75" customHeight="1" x14ac:dyDescent="0.35">
      <c r="L820" s="69"/>
      <c r="M820" s="69"/>
    </row>
    <row r="821" spans="12:13" ht="15.75" customHeight="1" x14ac:dyDescent="0.35">
      <c r="L821" s="69"/>
      <c r="M821" s="69"/>
    </row>
    <row r="822" spans="12:13" ht="15.75" customHeight="1" x14ac:dyDescent="0.35">
      <c r="L822" s="69"/>
      <c r="M822" s="69"/>
    </row>
    <row r="823" spans="12:13" ht="15.75" customHeight="1" x14ac:dyDescent="0.35">
      <c r="L823" s="69"/>
      <c r="M823" s="69"/>
    </row>
    <row r="824" spans="12:13" ht="15.75" customHeight="1" x14ac:dyDescent="0.35">
      <c r="L824" s="69"/>
      <c r="M824" s="69"/>
    </row>
    <row r="825" spans="12:13" ht="15.75" customHeight="1" x14ac:dyDescent="0.35">
      <c r="L825" s="69"/>
      <c r="M825" s="69"/>
    </row>
    <row r="826" spans="12:13" ht="15.75" customHeight="1" x14ac:dyDescent="0.35">
      <c r="L826" s="69"/>
      <c r="M826" s="69"/>
    </row>
    <row r="827" spans="12:13" ht="15.75" customHeight="1" x14ac:dyDescent="0.35">
      <c r="L827" s="69"/>
      <c r="M827" s="69"/>
    </row>
    <row r="828" spans="12:13" ht="15.75" customHeight="1" x14ac:dyDescent="0.35">
      <c r="L828" s="69"/>
      <c r="M828" s="69"/>
    </row>
    <row r="829" spans="12:13" ht="15.75" customHeight="1" x14ac:dyDescent="0.35">
      <c r="L829" s="69"/>
      <c r="M829" s="69"/>
    </row>
    <row r="830" spans="12:13" ht="15.75" customHeight="1" x14ac:dyDescent="0.35">
      <c r="L830" s="69"/>
      <c r="M830" s="69"/>
    </row>
    <row r="831" spans="12:13" ht="15.75" customHeight="1" x14ac:dyDescent="0.35">
      <c r="L831" s="69"/>
      <c r="M831" s="69"/>
    </row>
    <row r="832" spans="12:13" ht="15.75" customHeight="1" x14ac:dyDescent="0.35">
      <c r="L832" s="69"/>
      <c r="M832" s="69"/>
    </row>
    <row r="833" spans="12:13" ht="15.75" customHeight="1" x14ac:dyDescent="0.35">
      <c r="L833" s="69"/>
      <c r="M833" s="69"/>
    </row>
    <row r="834" spans="12:13" ht="15.75" customHeight="1" x14ac:dyDescent="0.35">
      <c r="L834" s="69"/>
      <c r="M834" s="69"/>
    </row>
    <row r="835" spans="12:13" ht="15.75" customHeight="1" x14ac:dyDescent="0.35">
      <c r="L835" s="69"/>
      <c r="M835" s="69"/>
    </row>
    <row r="836" spans="12:13" ht="15.75" customHeight="1" x14ac:dyDescent="0.35">
      <c r="L836" s="69"/>
      <c r="M836" s="69"/>
    </row>
    <row r="837" spans="12:13" ht="15.75" customHeight="1" x14ac:dyDescent="0.35">
      <c r="L837" s="69"/>
      <c r="M837" s="69"/>
    </row>
    <row r="838" spans="12:13" ht="15.75" customHeight="1" x14ac:dyDescent="0.35">
      <c r="L838" s="69"/>
      <c r="M838" s="69"/>
    </row>
    <row r="839" spans="12:13" ht="15.75" customHeight="1" x14ac:dyDescent="0.35">
      <c r="L839" s="69"/>
      <c r="M839" s="69"/>
    </row>
    <row r="840" spans="12:13" ht="15.75" customHeight="1" x14ac:dyDescent="0.35">
      <c r="L840" s="69"/>
      <c r="M840" s="69"/>
    </row>
    <row r="841" spans="12:13" ht="15.75" customHeight="1" x14ac:dyDescent="0.35">
      <c r="L841" s="69"/>
      <c r="M841" s="69"/>
    </row>
    <row r="842" spans="12:13" ht="15.75" customHeight="1" x14ac:dyDescent="0.35">
      <c r="L842" s="69"/>
      <c r="M842" s="69"/>
    </row>
    <row r="843" spans="12:13" ht="15.75" customHeight="1" x14ac:dyDescent="0.35">
      <c r="L843" s="69"/>
      <c r="M843" s="69"/>
    </row>
    <row r="844" spans="12:13" ht="15.75" customHeight="1" x14ac:dyDescent="0.35">
      <c r="L844" s="69"/>
      <c r="M844" s="69"/>
    </row>
    <row r="845" spans="12:13" ht="15.75" customHeight="1" x14ac:dyDescent="0.35">
      <c r="L845" s="69"/>
      <c r="M845" s="69"/>
    </row>
    <row r="846" spans="12:13" ht="15.75" customHeight="1" x14ac:dyDescent="0.35">
      <c r="L846" s="69"/>
      <c r="M846" s="69"/>
    </row>
    <row r="847" spans="12:13" ht="15.75" customHeight="1" x14ac:dyDescent="0.35">
      <c r="L847" s="69"/>
      <c r="M847" s="69"/>
    </row>
    <row r="848" spans="12:13" ht="15.75" customHeight="1" x14ac:dyDescent="0.35">
      <c r="L848" s="69"/>
      <c r="M848" s="69"/>
    </row>
    <row r="849" spans="12:13" ht="15.75" customHeight="1" x14ac:dyDescent="0.35">
      <c r="L849" s="69"/>
      <c r="M849" s="69"/>
    </row>
    <row r="850" spans="12:13" ht="15.75" customHeight="1" x14ac:dyDescent="0.35">
      <c r="L850" s="69"/>
      <c r="M850" s="69"/>
    </row>
    <row r="851" spans="12:13" ht="15.75" customHeight="1" x14ac:dyDescent="0.35">
      <c r="L851" s="69"/>
      <c r="M851" s="69"/>
    </row>
    <row r="852" spans="12:13" ht="15.75" customHeight="1" x14ac:dyDescent="0.35">
      <c r="L852" s="69"/>
      <c r="M852" s="69"/>
    </row>
    <row r="853" spans="12:13" ht="15.75" customHeight="1" x14ac:dyDescent="0.35">
      <c r="L853" s="69"/>
      <c r="M853" s="69"/>
    </row>
    <row r="854" spans="12:13" ht="15.75" customHeight="1" x14ac:dyDescent="0.35">
      <c r="L854" s="69"/>
      <c r="M854" s="69"/>
    </row>
    <row r="855" spans="12:13" ht="15.75" customHeight="1" x14ac:dyDescent="0.35">
      <c r="L855" s="69"/>
      <c r="M855" s="69"/>
    </row>
    <row r="856" spans="12:13" ht="15.75" customHeight="1" x14ac:dyDescent="0.35">
      <c r="L856" s="69"/>
      <c r="M856" s="69"/>
    </row>
    <row r="857" spans="12:13" ht="15.75" customHeight="1" x14ac:dyDescent="0.35">
      <c r="L857" s="69"/>
      <c r="M857" s="69"/>
    </row>
    <row r="858" spans="12:13" ht="15.75" customHeight="1" x14ac:dyDescent="0.35">
      <c r="L858" s="69"/>
      <c r="M858" s="69"/>
    </row>
    <row r="859" spans="12:13" ht="15.75" customHeight="1" x14ac:dyDescent="0.35">
      <c r="L859" s="69"/>
      <c r="M859" s="69"/>
    </row>
    <row r="860" spans="12:13" ht="15.75" customHeight="1" x14ac:dyDescent="0.35">
      <c r="L860" s="69"/>
      <c r="M860" s="69"/>
    </row>
    <row r="861" spans="12:13" ht="15.75" customHeight="1" x14ac:dyDescent="0.35">
      <c r="L861" s="69"/>
      <c r="M861" s="69"/>
    </row>
    <row r="862" spans="12:13" ht="15.75" customHeight="1" x14ac:dyDescent="0.35">
      <c r="L862" s="69"/>
      <c r="M862" s="69"/>
    </row>
    <row r="863" spans="12:13" ht="15.75" customHeight="1" x14ac:dyDescent="0.35">
      <c r="L863" s="69"/>
      <c r="M863" s="69"/>
    </row>
    <row r="864" spans="12:13" ht="15.75" customHeight="1" x14ac:dyDescent="0.35">
      <c r="L864" s="69"/>
      <c r="M864" s="69"/>
    </row>
    <row r="865" spans="12:13" ht="15.75" customHeight="1" x14ac:dyDescent="0.35">
      <c r="L865" s="69"/>
      <c r="M865" s="69"/>
    </row>
    <row r="866" spans="12:13" ht="15.75" customHeight="1" x14ac:dyDescent="0.35">
      <c r="L866" s="69"/>
      <c r="M866" s="69"/>
    </row>
    <row r="867" spans="12:13" ht="15.75" customHeight="1" x14ac:dyDescent="0.35">
      <c r="L867" s="69"/>
      <c r="M867" s="69"/>
    </row>
    <row r="868" spans="12:13" ht="15.75" customHeight="1" x14ac:dyDescent="0.35">
      <c r="L868" s="69"/>
      <c r="M868" s="69"/>
    </row>
    <row r="869" spans="12:13" ht="15.75" customHeight="1" x14ac:dyDescent="0.35">
      <c r="L869" s="69"/>
      <c r="M869" s="69"/>
    </row>
    <row r="870" spans="12:13" ht="15.75" customHeight="1" x14ac:dyDescent="0.35">
      <c r="L870" s="69"/>
      <c r="M870" s="69"/>
    </row>
    <row r="871" spans="12:13" ht="15.75" customHeight="1" x14ac:dyDescent="0.35">
      <c r="L871" s="69"/>
      <c r="M871" s="69"/>
    </row>
    <row r="872" spans="12:13" ht="15.75" customHeight="1" x14ac:dyDescent="0.35">
      <c r="L872" s="69"/>
      <c r="M872" s="69"/>
    </row>
    <row r="873" spans="12:13" ht="15.75" customHeight="1" x14ac:dyDescent="0.35">
      <c r="L873" s="69"/>
      <c r="M873" s="69"/>
    </row>
    <row r="874" spans="12:13" ht="15.75" customHeight="1" x14ac:dyDescent="0.35">
      <c r="L874" s="69"/>
      <c r="M874" s="69"/>
    </row>
    <row r="875" spans="12:13" ht="15.75" customHeight="1" x14ac:dyDescent="0.35">
      <c r="L875" s="69"/>
      <c r="M875" s="69"/>
    </row>
    <row r="876" spans="12:13" ht="15.75" customHeight="1" x14ac:dyDescent="0.35">
      <c r="L876" s="69"/>
      <c r="M876" s="69"/>
    </row>
    <row r="877" spans="12:13" ht="15.75" customHeight="1" x14ac:dyDescent="0.35">
      <c r="L877" s="69"/>
      <c r="M877" s="69"/>
    </row>
    <row r="878" spans="12:13" ht="15.75" customHeight="1" x14ac:dyDescent="0.35">
      <c r="L878" s="69"/>
      <c r="M878" s="69"/>
    </row>
    <row r="879" spans="12:13" ht="15.75" customHeight="1" x14ac:dyDescent="0.35">
      <c r="L879" s="69"/>
      <c r="M879" s="69"/>
    </row>
    <row r="880" spans="12:13" ht="15.75" customHeight="1" x14ac:dyDescent="0.35">
      <c r="L880" s="69"/>
      <c r="M880" s="69"/>
    </row>
    <row r="881" spans="12:13" ht="15.75" customHeight="1" x14ac:dyDescent="0.35">
      <c r="L881" s="69"/>
      <c r="M881" s="69"/>
    </row>
    <row r="882" spans="12:13" ht="15.75" customHeight="1" x14ac:dyDescent="0.35">
      <c r="L882" s="69"/>
      <c r="M882" s="69"/>
    </row>
    <row r="883" spans="12:13" ht="15.75" customHeight="1" x14ac:dyDescent="0.35">
      <c r="L883" s="69"/>
      <c r="M883" s="69"/>
    </row>
    <row r="884" spans="12:13" ht="15.75" customHeight="1" x14ac:dyDescent="0.35">
      <c r="L884" s="69"/>
      <c r="M884" s="69"/>
    </row>
    <row r="885" spans="12:13" ht="15.75" customHeight="1" x14ac:dyDescent="0.35">
      <c r="L885" s="69"/>
      <c r="M885" s="69"/>
    </row>
    <row r="886" spans="12:13" ht="15.75" customHeight="1" x14ac:dyDescent="0.35">
      <c r="L886" s="69"/>
      <c r="M886" s="69"/>
    </row>
    <row r="887" spans="12:13" ht="15.75" customHeight="1" x14ac:dyDescent="0.35">
      <c r="L887" s="69"/>
      <c r="M887" s="69"/>
    </row>
    <row r="888" spans="12:13" ht="15.75" customHeight="1" x14ac:dyDescent="0.35">
      <c r="L888" s="69"/>
      <c r="M888" s="69"/>
    </row>
    <row r="889" spans="12:13" ht="15.75" customHeight="1" x14ac:dyDescent="0.35">
      <c r="L889" s="69"/>
      <c r="M889" s="69"/>
    </row>
    <row r="890" spans="12:13" ht="15.75" customHeight="1" x14ac:dyDescent="0.35">
      <c r="L890" s="69"/>
      <c r="M890" s="69"/>
    </row>
    <row r="891" spans="12:13" ht="15.75" customHeight="1" x14ac:dyDescent="0.35">
      <c r="L891" s="69"/>
      <c r="M891" s="69"/>
    </row>
    <row r="892" spans="12:13" ht="15.75" customHeight="1" x14ac:dyDescent="0.35">
      <c r="L892" s="69"/>
      <c r="M892" s="69"/>
    </row>
    <row r="893" spans="12:13" ht="15.75" customHeight="1" x14ac:dyDescent="0.35">
      <c r="L893" s="69"/>
      <c r="M893" s="69"/>
    </row>
    <row r="894" spans="12:13" ht="15.75" customHeight="1" x14ac:dyDescent="0.35">
      <c r="L894" s="69"/>
      <c r="M894" s="69"/>
    </row>
    <row r="895" spans="12:13" ht="15.75" customHeight="1" x14ac:dyDescent="0.35">
      <c r="L895" s="69"/>
      <c r="M895" s="69"/>
    </row>
    <row r="896" spans="12:13" ht="15.75" customHeight="1" x14ac:dyDescent="0.35">
      <c r="L896" s="69"/>
      <c r="M896" s="69"/>
    </row>
    <row r="897" spans="12:13" ht="15.75" customHeight="1" x14ac:dyDescent="0.35">
      <c r="L897" s="69"/>
      <c r="M897" s="69"/>
    </row>
    <row r="898" spans="12:13" ht="15.75" customHeight="1" x14ac:dyDescent="0.35">
      <c r="L898" s="69"/>
      <c r="M898" s="69"/>
    </row>
    <row r="899" spans="12:13" ht="15.75" customHeight="1" x14ac:dyDescent="0.35">
      <c r="L899" s="69"/>
      <c r="M899" s="69"/>
    </row>
    <row r="900" spans="12:13" ht="15.75" customHeight="1" x14ac:dyDescent="0.35">
      <c r="L900" s="69"/>
      <c r="M900" s="69"/>
    </row>
    <row r="901" spans="12:13" ht="15.75" customHeight="1" x14ac:dyDescent="0.35">
      <c r="L901" s="69"/>
      <c r="M901" s="69"/>
    </row>
    <row r="902" spans="12:13" ht="15.75" customHeight="1" x14ac:dyDescent="0.35">
      <c r="L902" s="69"/>
      <c r="M902" s="69"/>
    </row>
    <row r="903" spans="12:13" ht="15.75" customHeight="1" x14ac:dyDescent="0.35">
      <c r="L903" s="69"/>
      <c r="M903" s="69"/>
    </row>
    <row r="904" spans="12:13" ht="15.75" customHeight="1" x14ac:dyDescent="0.35">
      <c r="L904" s="69"/>
      <c r="M904" s="69"/>
    </row>
    <row r="905" spans="12:13" ht="15.75" customHeight="1" x14ac:dyDescent="0.35">
      <c r="L905" s="69"/>
      <c r="M905" s="69"/>
    </row>
    <row r="906" spans="12:13" ht="15.75" customHeight="1" x14ac:dyDescent="0.35">
      <c r="L906" s="69"/>
      <c r="M906" s="69"/>
    </row>
    <row r="907" spans="12:13" ht="15.75" customHeight="1" x14ac:dyDescent="0.35">
      <c r="L907" s="69"/>
      <c r="M907" s="69"/>
    </row>
    <row r="908" spans="12:13" ht="15.75" customHeight="1" x14ac:dyDescent="0.35">
      <c r="L908" s="69"/>
      <c r="M908" s="69"/>
    </row>
    <row r="909" spans="12:13" ht="15.75" customHeight="1" x14ac:dyDescent="0.35">
      <c r="L909" s="69"/>
      <c r="M909" s="69"/>
    </row>
    <row r="910" spans="12:13" ht="15.75" customHeight="1" x14ac:dyDescent="0.35">
      <c r="L910" s="69"/>
      <c r="M910" s="69"/>
    </row>
    <row r="911" spans="12:13" ht="15.75" customHeight="1" x14ac:dyDescent="0.35">
      <c r="L911" s="69"/>
      <c r="M911" s="69"/>
    </row>
    <row r="912" spans="12:13" ht="15.75" customHeight="1" x14ac:dyDescent="0.35">
      <c r="L912" s="69"/>
      <c r="M912" s="69"/>
    </row>
    <row r="913" spans="12:13" ht="15.75" customHeight="1" x14ac:dyDescent="0.35">
      <c r="L913" s="69"/>
      <c r="M913" s="69"/>
    </row>
    <row r="914" spans="12:13" ht="15.75" customHeight="1" x14ac:dyDescent="0.35">
      <c r="L914" s="69"/>
      <c r="M914" s="69"/>
    </row>
    <row r="915" spans="12:13" ht="15.75" customHeight="1" x14ac:dyDescent="0.35">
      <c r="L915" s="69"/>
      <c r="M915" s="69"/>
    </row>
    <row r="916" spans="12:13" ht="15.75" customHeight="1" x14ac:dyDescent="0.35">
      <c r="L916" s="69"/>
      <c r="M916" s="69"/>
    </row>
    <row r="917" spans="12:13" ht="15.75" customHeight="1" x14ac:dyDescent="0.35">
      <c r="L917" s="69"/>
      <c r="M917" s="69"/>
    </row>
    <row r="918" spans="12:13" ht="15.75" customHeight="1" x14ac:dyDescent="0.35">
      <c r="L918" s="69"/>
      <c r="M918" s="69"/>
    </row>
    <row r="919" spans="12:13" ht="15.75" customHeight="1" x14ac:dyDescent="0.35">
      <c r="L919" s="69"/>
      <c r="M919" s="69"/>
    </row>
    <row r="920" spans="12:13" ht="15.75" customHeight="1" x14ac:dyDescent="0.35">
      <c r="L920" s="69"/>
      <c r="M920" s="69"/>
    </row>
    <row r="921" spans="12:13" ht="15.75" customHeight="1" x14ac:dyDescent="0.35">
      <c r="L921" s="69"/>
      <c r="M921" s="69"/>
    </row>
    <row r="922" spans="12:13" ht="15.75" customHeight="1" x14ac:dyDescent="0.35">
      <c r="L922" s="69"/>
      <c r="M922" s="69"/>
    </row>
    <row r="923" spans="12:13" ht="15.75" customHeight="1" x14ac:dyDescent="0.35">
      <c r="L923" s="69"/>
      <c r="M923" s="69"/>
    </row>
    <row r="924" spans="12:13" ht="15.75" customHeight="1" x14ac:dyDescent="0.35">
      <c r="L924" s="69"/>
      <c r="M924" s="69"/>
    </row>
    <row r="925" spans="12:13" ht="15.75" customHeight="1" x14ac:dyDescent="0.35">
      <c r="L925" s="69"/>
      <c r="M925" s="69"/>
    </row>
    <row r="926" spans="12:13" ht="15.75" customHeight="1" x14ac:dyDescent="0.35">
      <c r="L926" s="69"/>
      <c r="M926" s="69"/>
    </row>
    <row r="927" spans="12:13" ht="15.75" customHeight="1" x14ac:dyDescent="0.35">
      <c r="L927" s="69"/>
      <c r="M927" s="69"/>
    </row>
    <row r="928" spans="12:13" ht="15.75" customHeight="1" x14ac:dyDescent="0.35">
      <c r="L928" s="69"/>
      <c r="M928" s="69"/>
    </row>
    <row r="929" spans="12:13" ht="15.75" customHeight="1" x14ac:dyDescent="0.35">
      <c r="L929" s="69"/>
      <c r="M929" s="69"/>
    </row>
    <row r="930" spans="12:13" ht="15.75" customHeight="1" x14ac:dyDescent="0.35">
      <c r="L930" s="69"/>
      <c r="M930" s="69"/>
    </row>
    <row r="931" spans="12:13" ht="15.75" customHeight="1" x14ac:dyDescent="0.35">
      <c r="L931" s="69"/>
      <c r="M931" s="69"/>
    </row>
    <row r="932" spans="12:13" ht="15.75" customHeight="1" x14ac:dyDescent="0.35">
      <c r="L932" s="69"/>
      <c r="M932" s="69"/>
    </row>
    <row r="933" spans="12:13" ht="15.75" customHeight="1" x14ac:dyDescent="0.35">
      <c r="L933" s="69"/>
      <c r="M933" s="69"/>
    </row>
    <row r="934" spans="12:13" ht="15.75" customHeight="1" x14ac:dyDescent="0.35">
      <c r="L934" s="69"/>
      <c r="M934" s="69"/>
    </row>
    <row r="935" spans="12:13" ht="15.75" customHeight="1" x14ac:dyDescent="0.35">
      <c r="L935" s="69"/>
      <c r="M935" s="69"/>
    </row>
    <row r="936" spans="12:13" ht="15.75" customHeight="1" x14ac:dyDescent="0.35">
      <c r="L936" s="69"/>
      <c r="M936" s="69"/>
    </row>
    <row r="937" spans="12:13" ht="15.75" customHeight="1" x14ac:dyDescent="0.35">
      <c r="L937" s="69"/>
      <c r="M937" s="69"/>
    </row>
    <row r="938" spans="12:13" ht="15.75" customHeight="1" x14ac:dyDescent="0.35">
      <c r="L938" s="69"/>
      <c r="M938" s="69"/>
    </row>
    <row r="939" spans="12:13" ht="15.75" customHeight="1" x14ac:dyDescent="0.35">
      <c r="L939" s="69"/>
      <c r="M939" s="69"/>
    </row>
    <row r="940" spans="12:13" ht="15.75" customHeight="1" x14ac:dyDescent="0.35">
      <c r="L940" s="69"/>
      <c r="M940" s="69"/>
    </row>
    <row r="941" spans="12:13" ht="15.75" customHeight="1" x14ac:dyDescent="0.35">
      <c r="L941" s="69"/>
      <c r="M941" s="69"/>
    </row>
    <row r="942" spans="12:13" ht="15.75" customHeight="1" x14ac:dyDescent="0.35">
      <c r="L942" s="69"/>
      <c r="M942" s="69"/>
    </row>
    <row r="943" spans="12:13" ht="15.75" customHeight="1" x14ac:dyDescent="0.35">
      <c r="L943" s="69"/>
      <c r="M943" s="69"/>
    </row>
    <row r="944" spans="12:13" ht="15.75" customHeight="1" x14ac:dyDescent="0.35">
      <c r="L944" s="69"/>
      <c r="M944" s="69"/>
    </row>
    <row r="945" spans="12:13" ht="15.75" customHeight="1" x14ac:dyDescent="0.35">
      <c r="L945" s="69"/>
      <c r="M945" s="69"/>
    </row>
    <row r="946" spans="12:13" ht="15.75" customHeight="1" x14ac:dyDescent="0.35">
      <c r="L946" s="69"/>
      <c r="M946" s="69"/>
    </row>
    <row r="947" spans="12:13" ht="15.75" customHeight="1" x14ac:dyDescent="0.35">
      <c r="L947" s="69"/>
      <c r="M947" s="69"/>
    </row>
    <row r="948" spans="12:13" ht="15.75" customHeight="1" x14ac:dyDescent="0.35">
      <c r="L948" s="69"/>
      <c r="M948" s="69"/>
    </row>
    <row r="949" spans="12:13" ht="15.75" customHeight="1" x14ac:dyDescent="0.35">
      <c r="L949" s="69"/>
      <c r="M949" s="69"/>
    </row>
    <row r="950" spans="12:13" ht="15.75" customHeight="1" x14ac:dyDescent="0.35">
      <c r="L950" s="69"/>
      <c r="M950" s="69"/>
    </row>
    <row r="951" spans="12:13" ht="15.75" customHeight="1" x14ac:dyDescent="0.35">
      <c r="L951" s="69"/>
      <c r="M951" s="69"/>
    </row>
    <row r="952" spans="12:13" ht="15.75" customHeight="1" x14ac:dyDescent="0.35">
      <c r="L952" s="69"/>
      <c r="M952" s="69"/>
    </row>
    <row r="953" spans="12:13" ht="15.75" customHeight="1" x14ac:dyDescent="0.35">
      <c r="L953" s="69"/>
      <c r="M953" s="69"/>
    </row>
    <row r="954" spans="12:13" ht="15.75" customHeight="1" x14ac:dyDescent="0.35">
      <c r="L954" s="69"/>
      <c r="M954" s="69"/>
    </row>
    <row r="955" spans="12:13" ht="15.75" customHeight="1" x14ac:dyDescent="0.35">
      <c r="L955" s="69"/>
      <c r="M955" s="69"/>
    </row>
    <row r="956" spans="12:13" ht="15.75" customHeight="1" x14ac:dyDescent="0.35">
      <c r="L956" s="69"/>
      <c r="M956" s="69"/>
    </row>
    <row r="957" spans="12:13" ht="15.75" customHeight="1" x14ac:dyDescent="0.35">
      <c r="L957" s="69"/>
      <c r="M957" s="69"/>
    </row>
    <row r="958" spans="12:13" ht="15.75" customHeight="1" x14ac:dyDescent="0.35">
      <c r="L958" s="69"/>
      <c r="M958" s="69"/>
    </row>
    <row r="959" spans="12:13" ht="15.75" customHeight="1" x14ac:dyDescent="0.35">
      <c r="L959" s="69"/>
      <c r="M959" s="69"/>
    </row>
    <row r="960" spans="12:13" ht="15.75" customHeight="1" x14ac:dyDescent="0.35">
      <c r="L960" s="69"/>
      <c r="M960" s="69"/>
    </row>
    <row r="961" spans="12:13" ht="15.75" customHeight="1" x14ac:dyDescent="0.35">
      <c r="L961" s="69"/>
      <c r="M961" s="69"/>
    </row>
    <row r="962" spans="12:13" ht="15.75" customHeight="1" x14ac:dyDescent="0.35">
      <c r="L962" s="69"/>
      <c r="M962" s="69"/>
    </row>
    <row r="963" spans="12:13" ht="15.75" customHeight="1" x14ac:dyDescent="0.35">
      <c r="L963" s="69"/>
      <c r="M963" s="69"/>
    </row>
    <row r="964" spans="12:13" ht="15.75" customHeight="1" x14ac:dyDescent="0.35">
      <c r="L964" s="69"/>
      <c r="M964" s="69"/>
    </row>
    <row r="965" spans="12:13" ht="15.75" customHeight="1" x14ac:dyDescent="0.35">
      <c r="L965" s="69"/>
      <c r="M965" s="69"/>
    </row>
    <row r="966" spans="12:13" ht="15.75" customHeight="1" x14ac:dyDescent="0.35">
      <c r="L966" s="69"/>
      <c r="M966" s="69"/>
    </row>
    <row r="967" spans="12:13" ht="15.75" customHeight="1" x14ac:dyDescent="0.35">
      <c r="L967" s="69"/>
      <c r="M967" s="69"/>
    </row>
    <row r="968" spans="12:13" ht="15.75" customHeight="1" x14ac:dyDescent="0.35">
      <c r="L968" s="69"/>
      <c r="M968" s="69"/>
    </row>
    <row r="969" spans="12:13" ht="15.75" customHeight="1" x14ac:dyDescent="0.35">
      <c r="L969" s="69"/>
      <c r="M969" s="69"/>
    </row>
    <row r="970" spans="12:13" ht="15.75" customHeight="1" x14ac:dyDescent="0.35">
      <c r="L970" s="69"/>
      <c r="M970" s="69"/>
    </row>
    <row r="971" spans="12:13" ht="15.75" customHeight="1" x14ac:dyDescent="0.35">
      <c r="L971" s="69"/>
      <c r="M971" s="69"/>
    </row>
    <row r="972" spans="12:13" ht="15.75" customHeight="1" x14ac:dyDescent="0.35">
      <c r="L972" s="69"/>
      <c r="M972" s="69"/>
    </row>
    <row r="973" spans="12:13" ht="15.75" customHeight="1" x14ac:dyDescent="0.35">
      <c r="L973" s="69"/>
      <c r="M973" s="69"/>
    </row>
    <row r="974" spans="12:13" ht="15.75" customHeight="1" x14ac:dyDescent="0.35">
      <c r="L974" s="69"/>
      <c r="M974" s="69"/>
    </row>
    <row r="975" spans="12:13" ht="15.75" customHeight="1" x14ac:dyDescent="0.35">
      <c r="L975" s="69"/>
      <c r="M975" s="69"/>
    </row>
    <row r="976" spans="12:13" ht="15.75" customHeight="1" x14ac:dyDescent="0.35">
      <c r="L976" s="69"/>
      <c r="M976" s="69"/>
    </row>
    <row r="977" spans="12:13" ht="15.75" customHeight="1" x14ac:dyDescent="0.35">
      <c r="L977" s="69"/>
      <c r="M977" s="69"/>
    </row>
    <row r="978" spans="12:13" ht="15.75" customHeight="1" x14ac:dyDescent="0.35">
      <c r="L978" s="69"/>
      <c r="M978" s="69"/>
    </row>
    <row r="979" spans="12:13" ht="15.75" customHeight="1" x14ac:dyDescent="0.35">
      <c r="L979" s="69"/>
      <c r="M979" s="69"/>
    </row>
    <row r="980" spans="12:13" ht="15.75" customHeight="1" x14ac:dyDescent="0.35">
      <c r="L980" s="69"/>
      <c r="M980" s="69"/>
    </row>
    <row r="981" spans="12:13" ht="15.75" customHeight="1" x14ac:dyDescent="0.35">
      <c r="L981" s="69"/>
      <c r="M981" s="69"/>
    </row>
    <row r="982" spans="12:13" ht="15.75" customHeight="1" x14ac:dyDescent="0.35">
      <c r="L982" s="69"/>
      <c r="M982" s="69"/>
    </row>
    <row r="983" spans="12:13" ht="15.75" customHeight="1" x14ac:dyDescent="0.35">
      <c r="L983" s="69"/>
      <c r="M983" s="69"/>
    </row>
    <row r="984" spans="12:13" ht="15.75" customHeight="1" x14ac:dyDescent="0.35">
      <c r="L984" s="69"/>
      <c r="M984" s="69"/>
    </row>
    <row r="985" spans="12:13" ht="15.75" customHeight="1" x14ac:dyDescent="0.35">
      <c r="L985" s="69"/>
      <c r="M985" s="69"/>
    </row>
    <row r="986" spans="12:13" ht="15.75" customHeight="1" x14ac:dyDescent="0.35">
      <c r="L986" s="69"/>
      <c r="M986" s="69"/>
    </row>
    <row r="987" spans="12:13" ht="15.75" customHeight="1" x14ac:dyDescent="0.35">
      <c r="L987" s="69"/>
      <c r="M987" s="69"/>
    </row>
    <row r="988" spans="12:13" ht="15.75" customHeight="1" x14ac:dyDescent="0.35">
      <c r="L988" s="69"/>
      <c r="M988" s="69"/>
    </row>
    <row r="989" spans="12:13" ht="15.75" customHeight="1" x14ac:dyDescent="0.35">
      <c r="L989" s="69"/>
      <c r="M989" s="69"/>
    </row>
    <row r="990" spans="12:13" ht="15.75" customHeight="1" x14ac:dyDescent="0.35">
      <c r="L990" s="69"/>
      <c r="M990" s="69"/>
    </row>
    <row r="991" spans="12:13" ht="15.75" customHeight="1" x14ac:dyDescent="0.35">
      <c r="L991" s="69"/>
      <c r="M991" s="69"/>
    </row>
    <row r="992" spans="12:13" ht="15.75" customHeight="1" x14ac:dyDescent="0.35">
      <c r="L992" s="69"/>
      <c r="M992" s="69"/>
    </row>
    <row r="993" spans="12:13" ht="15.75" customHeight="1" x14ac:dyDescent="0.35">
      <c r="L993" s="69"/>
      <c r="M993" s="69"/>
    </row>
    <row r="994" spans="12:13" ht="15.75" customHeight="1" x14ac:dyDescent="0.35">
      <c r="L994" s="69"/>
      <c r="M994" s="69"/>
    </row>
    <row r="995" spans="12:13" ht="15.75" customHeight="1" x14ac:dyDescent="0.35">
      <c r="L995" s="69"/>
      <c r="M995" s="69"/>
    </row>
    <row r="996" spans="12:13" ht="15.75" customHeight="1" x14ac:dyDescent="0.35">
      <c r="L996" s="69"/>
      <c r="M996" s="69"/>
    </row>
    <row r="997" spans="12:13" ht="15.75" customHeight="1" x14ac:dyDescent="0.35">
      <c r="L997" s="69"/>
      <c r="M997" s="69"/>
    </row>
    <row r="998" spans="12:13" ht="15.75" customHeight="1" x14ac:dyDescent="0.35">
      <c r="L998" s="69"/>
      <c r="M998" s="69"/>
    </row>
    <row r="999" spans="12:13" ht="15.75" customHeight="1" x14ac:dyDescent="0.35">
      <c r="L999" s="69"/>
      <c r="M999" s="69"/>
    </row>
    <row r="1000" spans="12:13" ht="15.75" customHeight="1" x14ac:dyDescent="0.35">
      <c r="L1000" s="69"/>
      <c r="M1000" s="69"/>
    </row>
    <row r="1001" spans="12:13" ht="15.75" customHeight="1" x14ac:dyDescent="0.35">
      <c r="L1001" s="69"/>
      <c r="M1001" s="69"/>
    </row>
    <row r="1002" spans="12:13" ht="15.75" customHeight="1" x14ac:dyDescent="0.35">
      <c r="L1002" s="69"/>
      <c r="M1002" s="69"/>
    </row>
    <row r="1003" spans="12:13" ht="15.75" customHeight="1" x14ac:dyDescent="0.35">
      <c r="L1003" s="69"/>
      <c r="M1003" s="69"/>
    </row>
    <row r="1004" spans="12:13" ht="15.75" customHeight="1" x14ac:dyDescent="0.35">
      <c r="L1004" s="69"/>
      <c r="M1004" s="69"/>
    </row>
    <row r="1005" spans="12:13" ht="15.75" customHeight="1" x14ac:dyDescent="0.35">
      <c r="L1005" s="69"/>
      <c r="M1005" s="69"/>
    </row>
    <row r="1006" spans="12:13" ht="15.75" customHeight="1" x14ac:dyDescent="0.35">
      <c r="L1006" s="69"/>
      <c r="M1006" s="69"/>
    </row>
    <row r="1007" spans="12:13" ht="15.75" customHeight="1" x14ac:dyDescent="0.35">
      <c r="L1007" s="69"/>
      <c r="M1007" s="69"/>
    </row>
    <row r="1008" spans="12:13" ht="15.75" customHeight="1" x14ac:dyDescent="0.35">
      <c r="L1008" s="69"/>
      <c r="M1008" s="69"/>
    </row>
    <row r="1009" spans="12:13" ht="15.75" customHeight="1" x14ac:dyDescent="0.35">
      <c r="L1009" s="69"/>
      <c r="M1009" s="69"/>
    </row>
    <row r="1010" spans="12:13" ht="15.75" customHeight="1" x14ac:dyDescent="0.35">
      <c r="L1010" s="69"/>
      <c r="M1010" s="69"/>
    </row>
    <row r="1011" spans="12:13" ht="15.75" customHeight="1" x14ac:dyDescent="0.35">
      <c r="L1011" s="69"/>
      <c r="M1011" s="69"/>
    </row>
    <row r="1012" spans="12:13" ht="15.75" customHeight="1" x14ac:dyDescent="0.35">
      <c r="L1012" s="69"/>
      <c r="M1012" s="69"/>
    </row>
    <row r="1013" spans="12:13" ht="15.75" customHeight="1" x14ac:dyDescent="0.35">
      <c r="L1013" s="69"/>
      <c r="M1013" s="69"/>
    </row>
    <row r="1014" spans="12:13" ht="15.75" customHeight="1" x14ac:dyDescent="0.35">
      <c r="L1014" s="69"/>
      <c r="M1014" s="69"/>
    </row>
    <row r="1015" spans="12:13" ht="15.75" customHeight="1" x14ac:dyDescent="0.35">
      <c r="L1015" s="69"/>
      <c r="M1015" s="69"/>
    </row>
  </sheetData>
  <autoFilter ref="B5:AE47" xr:uid="{00000000-0001-0000-0000-000000000000}"/>
  <mergeCells count="6">
    <mergeCell ref="A47:B47"/>
    <mergeCell ref="A1:N1"/>
    <mergeCell ref="A2:K3"/>
    <mergeCell ref="A4:B5"/>
    <mergeCell ref="C4:G4"/>
    <mergeCell ref="H4:J4"/>
  </mergeCells>
  <pageMargins left="0.28000000000000003" right="0.31" top="0.1" bottom="0.11" header="0" footer="0"/>
  <pageSetup paperSize="9" scale="61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9F779-B7C0-4B73-B034-EE8864DDD0C1}">
  <dimension ref="A1:F23"/>
  <sheetViews>
    <sheetView topLeftCell="A9" workbookViewId="0">
      <selection activeCell="B17" sqref="B17"/>
    </sheetView>
  </sheetViews>
  <sheetFormatPr defaultRowHeight="15.5" x14ac:dyDescent="0.35"/>
  <cols>
    <col min="1" max="1" width="32.84375" style="10" bestFit="1" customWidth="1"/>
    <col min="2" max="2" width="18.3046875" style="2" bestFit="1" customWidth="1"/>
    <col min="3" max="3" width="14.15234375" style="2" customWidth="1"/>
    <col min="4" max="5" width="12.4609375" style="2" customWidth="1"/>
    <col min="6" max="6" width="12.69140625" style="2" bestFit="1" customWidth="1"/>
  </cols>
  <sheetData>
    <row r="1" spans="1:6" s="1" customFormat="1" ht="23" x14ac:dyDescent="0.35">
      <c r="A1" s="14"/>
      <c r="B1" s="15" t="s">
        <v>15</v>
      </c>
      <c r="C1" s="16" t="s">
        <v>9</v>
      </c>
      <c r="D1" s="16" t="s">
        <v>10</v>
      </c>
      <c r="E1" s="16" t="s">
        <v>13</v>
      </c>
      <c r="F1" s="16" t="s">
        <v>0</v>
      </c>
    </row>
    <row r="2" spans="1:6" s="3" customFormat="1" x14ac:dyDescent="0.35">
      <c r="A2" s="7" t="s">
        <v>5</v>
      </c>
      <c r="B2" s="5">
        <v>52500</v>
      </c>
      <c r="C2" s="5">
        <v>22500</v>
      </c>
      <c r="D2" s="5">
        <v>25000</v>
      </c>
      <c r="E2" s="5"/>
      <c r="F2" s="4">
        <f>SUM(B2:E2)</f>
        <v>100000</v>
      </c>
    </row>
    <row r="3" spans="1:6" x14ac:dyDescent="0.35">
      <c r="A3" s="7" t="s">
        <v>7</v>
      </c>
      <c r="B3" s="5">
        <v>72250</v>
      </c>
      <c r="C3" s="5"/>
      <c r="D3" s="5"/>
      <c r="E3" s="5"/>
      <c r="F3" s="4">
        <f t="shared" ref="F3:F12" si="0">SUM(B3:E3)</f>
        <v>72250</v>
      </c>
    </row>
    <row r="4" spans="1:6" x14ac:dyDescent="0.35">
      <c r="A4" s="7" t="s">
        <v>2</v>
      </c>
      <c r="B4" s="5">
        <v>35000</v>
      </c>
      <c r="C4" s="5"/>
      <c r="D4" s="5"/>
      <c r="E4" s="5"/>
      <c r="F4" s="4">
        <f t="shared" si="0"/>
        <v>35000</v>
      </c>
    </row>
    <row r="5" spans="1:6" x14ac:dyDescent="0.35">
      <c r="A5" s="7" t="s">
        <v>8</v>
      </c>
      <c r="B5" s="5">
        <v>32500</v>
      </c>
      <c r="C5" s="5"/>
      <c r="D5" s="5"/>
      <c r="E5" s="5"/>
      <c r="F5" s="4">
        <f t="shared" si="0"/>
        <v>32500</v>
      </c>
    </row>
    <row r="6" spans="1:6" x14ac:dyDescent="0.35">
      <c r="A6" s="7" t="s">
        <v>3</v>
      </c>
      <c r="B6" s="5">
        <v>122500</v>
      </c>
      <c r="C6" s="5">
        <v>30000</v>
      </c>
      <c r="D6" s="5"/>
      <c r="E6" s="5"/>
      <c r="F6" s="4">
        <f t="shared" si="0"/>
        <v>152500</v>
      </c>
    </row>
    <row r="7" spans="1:6" x14ac:dyDescent="0.35">
      <c r="A7" s="7" t="s">
        <v>4</v>
      </c>
      <c r="B7" s="5">
        <v>81000</v>
      </c>
      <c r="C7" s="5"/>
      <c r="D7" s="5"/>
      <c r="E7" s="5"/>
      <c r="F7" s="4">
        <f t="shared" si="0"/>
        <v>81000</v>
      </c>
    </row>
    <row r="8" spans="1:6" x14ac:dyDescent="0.35">
      <c r="A8" s="7" t="s">
        <v>17</v>
      </c>
      <c r="B8" s="5">
        <v>7500</v>
      </c>
      <c r="C8" s="5">
        <v>400000</v>
      </c>
      <c r="D8" s="5"/>
      <c r="E8" s="5"/>
      <c r="F8" s="4">
        <f t="shared" si="0"/>
        <v>407500</v>
      </c>
    </row>
    <row r="9" spans="1:6" x14ac:dyDescent="0.35">
      <c r="A9" s="8" t="s">
        <v>12</v>
      </c>
      <c r="B9" s="5">
        <v>25000</v>
      </c>
      <c r="C9" s="5">
        <v>1000</v>
      </c>
      <c r="D9" s="5"/>
      <c r="E9" s="5"/>
      <c r="F9" s="4">
        <f t="shared" si="0"/>
        <v>26000</v>
      </c>
    </row>
    <row r="10" spans="1:6" x14ac:dyDescent="0.35">
      <c r="A10" s="7" t="s">
        <v>11</v>
      </c>
      <c r="B10" s="5">
        <v>135000</v>
      </c>
      <c r="C10" s="5"/>
      <c r="D10" s="5"/>
      <c r="E10" s="5"/>
      <c r="F10" s="4">
        <f t="shared" si="0"/>
        <v>135000</v>
      </c>
    </row>
    <row r="11" spans="1:6" x14ac:dyDescent="0.35">
      <c r="A11" s="7" t="s">
        <v>6</v>
      </c>
      <c r="B11" s="5"/>
      <c r="C11" s="5"/>
      <c r="D11" s="5">
        <v>200000</v>
      </c>
      <c r="E11" s="5"/>
      <c r="F11" s="4">
        <f t="shared" si="0"/>
        <v>200000</v>
      </c>
    </row>
    <row r="12" spans="1:6" x14ac:dyDescent="0.35">
      <c r="A12" s="8" t="s">
        <v>14</v>
      </c>
      <c r="B12" s="5"/>
      <c r="C12" s="5"/>
      <c r="D12" s="5"/>
      <c r="E12" s="5">
        <v>50000</v>
      </c>
      <c r="F12" s="4">
        <f t="shared" si="0"/>
        <v>50000</v>
      </c>
    </row>
    <row r="13" spans="1:6" x14ac:dyDescent="0.35">
      <c r="A13" s="8" t="s">
        <v>1</v>
      </c>
      <c r="B13" s="5"/>
      <c r="C13" s="5"/>
      <c r="D13" s="5"/>
      <c r="E13" s="5"/>
      <c r="F13" s="4">
        <v>50000</v>
      </c>
    </row>
    <row r="14" spans="1:6" ht="24.65" customHeight="1" x14ac:dyDescent="0.35">
      <c r="A14" s="9"/>
      <c r="B14" s="6">
        <f>SUM(B2:B12)</f>
        <v>563250</v>
      </c>
      <c r="C14" s="6">
        <f t="shared" ref="C14:E14" si="1">SUM(C2:C12)</f>
        <v>453500</v>
      </c>
      <c r="D14" s="6">
        <f t="shared" si="1"/>
        <v>225000</v>
      </c>
      <c r="E14" s="6">
        <f t="shared" si="1"/>
        <v>50000</v>
      </c>
      <c r="F14" s="6">
        <f>SUM(F2:F13)</f>
        <v>1341750</v>
      </c>
    </row>
    <row r="16" spans="1:6" ht="20.5" customHeight="1" x14ac:dyDescent="0.35">
      <c r="A16" s="12"/>
      <c r="B16" s="13"/>
      <c r="C16" s="18"/>
      <c r="D16" s="18"/>
      <c r="E16" s="18"/>
      <c r="F16" s="18"/>
    </row>
    <row r="17" spans="1:6" x14ac:dyDescent="0.35">
      <c r="A17" s="11" t="s">
        <v>18</v>
      </c>
      <c r="B17" s="5">
        <f>B3+C6+B5+B6+B7+B9+B8+C9+B4</f>
        <v>406750</v>
      </c>
      <c r="C17" s="17"/>
      <c r="D17" s="17"/>
      <c r="E17" s="17"/>
      <c r="F17" s="17"/>
    </row>
    <row r="18" spans="1:6" x14ac:dyDescent="0.35">
      <c r="A18" s="5" t="s">
        <v>16</v>
      </c>
      <c r="B18" s="5">
        <f>C8</f>
        <v>400000</v>
      </c>
      <c r="C18" s="17"/>
      <c r="D18" s="17"/>
      <c r="E18" s="17"/>
      <c r="F18" s="17"/>
    </row>
    <row r="19" spans="1:6" x14ac:dyDescent="0.35">
      <c r="A19" s="5" t="s">
        <v>21</v>
      </c>
      <c r="B19" s="5">
        <f>F2+F10</f>
        <v>235000</v>
      </c>
      <c r="C19" s="17"/>
      <c r="D19" s="17"/>
      <c r="E19" s="17"/>
      <c r="F19" s="17"/>
    </row>
    <row r="20" spans="1:6" x14ac:dyDescent="0.35">
      <c r="A20" s="5" t="s">
        <v>19</v>
      </c>
      <c r="B20" s="5">
        <f>F11</f>
        <v>200000</v>
      </c>
      <c r="C20" s="17"/>
      <c r="D20" s="17"/>
      <c r="E20" s="17"/>
      <c r="F20" s="17"/>
    </row>
    <row r="21" spans="1:6" x14ac:dyDescent="0.35">
      <c r="A21" s="5" t="s">
        <v>20</v>
      </c>
      <c r="B21" s="5">
        <f>E12</f>
        <v>50000</v>
      </c>
      <c r="C21" s="17"/>
      <c r="D21" s="17"/>
      <c r="E21" s="17"/>
      <c r="F21" s="17"/>
    </row>
    <row r="22" spans="1:6" x14ac:dyDescent="0.35">
      <c r="A22" s="5" t="s">
        <v>1</v>
      </c>
      <c r="B22" s="5">
        <v>50000</v>
      </c>
      <c r="C22" s="17"/>
      <c r="D22" s="17"/>
      <c r="E22" s="17"/>
      <c r="F22" s="17"/>
    </row>
    <row r="23" spans="1:6" ht="22" customHeight="1" x14ac:dyDescent="0.35">
      <c r="A23" s="7"/>
      <c r="B23" s="19">
        <f>SUM(B17:B22)</f>
        <v>1341750</v>
      </c>
      <c r="C23" s="17"/>
      <c r="D23" s="17"/>
      <c r="E23" s="17"/>
      <c r="F2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 Budget </vt:lpstr>
      <vt:lpstr>Summary</vt:lpstr>
      <vt:lpstr>'Project Budget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Eman G. Maboruk</cp:lastModifiedBy>
  <cp:lastPrinted>2024-10-25T07:43:08Z</cp:lastPrinted>
  <dcterms:created xsi:type="dcterms:W3CDTF">2021-07-30T20:10:50Z</dcterms:created>
  <dcterms:modified xsi:type="dcterms:W3CDTF">2024-10-25T07:45:24Z</dcterms:modified>
</cp:coreProperties>
</file>