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69E8AC67-0F10-4D0D-992C-DE36B180ED06}" xr6:coauthVersionLast="43" xr6:coauthVersionMax="43" xr10:uidLastSave="{00000000-0000-0000-0000-000000000000}"/>
  <bookViews>
    <workbookView xWindow="11760" yWindow="15" windowWidth="12090" windowHeight="12735" tabRatio="776" xr2:uid="{00000000-000D-0000-FFFF-FFFF00000000}"/>
  </bookViews>
  <sheets>
    <sheet name="Datos de pérdida de peso, lbs" sheetId="1" r:id="rId1"/>
    <sheet name="Datos de pérdida de peso, kg" sheetId="2" r:id="rId2"/>
  </sheets>
  <calcPr calcId="181029"/>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8" i="1" l="1"/>
  <c r="I27" i="1"/>
  <c r="I26" i="1"/>
  <c r="I28" i="2"/>
  <c r="I27" i="2"/>
  <c r="I26" i="2"/>
  <c r="D26" i="2" l="1"/>
  <c r="D22" i="2"/>
  <c r="D21" i="2"/>
  <c r="D20" i="2"/>
  <c r="D18" i="2"/>
  <c r="D25" i="2"/>
  <c r="D24" i="2"/>
  <c r="D23" i="2"/>
  <c r="D19" i="2"/>
  <c r="D17" i="2"/>
  <c r="D18" i="1"/>
  <c r="D19" i="1"/>
  <c r="D20" i="1"/>
  <c r="D21" i="1"/>
  <c r="D22" i="1"/>
  <c r="D23" i="1"/>
  <c r="D24" i="1"/>
  <c r="D25" i="1"/>
  <c r="D26" i="1"/>
  <c r="D17" i="1"/>
  <c r="G17" i="2" l="1"/>
  <c r="G18" i="2"/>
  <c r="G19" i="2" s="1"/>
  <c r="H21" i="2" s="1"/>
  <c r="G17" i="1"/>
  <c r="G18" i="1" l="1"/>
  <c r="G19" i="1" l="1"/>
  <c r="H21" i="1" s="1"/>
</calcChain>
</file>

<file path=xl/sharedStrings.xml><?xml version="1.0" encoding="utf-8"?>
<sst xmlns="http://schemas.openxmlformats.org/spreadsheetml/2006/main" count="80" uniqueCount="38">
  <si>
    <r>
      <t>H</t>
    </r>
    <r>
      <rPr>
        <vertAlign val="subscript"/>
        <sz val="9"/>
        <color theme="1"/>
        <rFont val="Arial"/>
        <family val="2"/>
      </rPr>
      <t>0:</t>
    </r>
  </si>
  <si>
    <t>Prueba para la media. Muestras dependientes</t>
  </si>
  <si>
    <t>Programa de pérdida de peso, lbs</t>
  </si>
  <si>
    <t>Programa de pérdida de peso, kg</t>
  </si>
  <si>
    <t>Antecedentes</t>
  </si>
  <si>
    <t>Tarea 1</t>
  </si>
  <si>
    <t>Tarea 2</t>
  </si>
  <si>
    <t>Tarea 3</t>
  </si>
  <si>
    <t>Tarea 4</t>
  </si>
  <si>
    <t>Tarea 5</t>
  </si>
  <si>
    <t>Solución:</t>
  </si>
  <si>
    <t>Media muestral</t>
  </si>
  <si>
    <t>Desviación estándar</t>
  </si>
  <si>
    <t>Error estándar</t>
  </si>
  <si>
    <t>Valor t</t>
  </si>
  <si>
    <t>Antes (kg)</t>
  </si>
  <si>
    <t>Después (kg)</t>
  </si>
  <si>
    <t>Diferencia (A - B, kg)</t>
  </si>
  <si>
    <r>
      <t>valor p</t>
    </r>
    <r>
      <rPr>
        <i/>
        <vertAlign val="subscript"/>
        <sz val="9"/>
        <color rgb="FF002060"/>
        <rFont val="Arial"/>
        <family val="2"/>
      </rPr>
      <t>unilateral</t>
    </r>
  </si>
  <si>
    <t>valor p</t>
  </si>
  <si>
    <t>significación</t>
  </si>
  <si>
    <t>Decisión</t>
  </si>
  <si>
    <t>Comentario</t>
  </si>
  <si>
    <t>Significación</t>
  </si>
  <si>
    <t>Plantea la hipótesis nula</t>
  </si>
  <si>
    <t>Calcula la estadística apropiada</t>
  </si>
  <si>
    <t>Calcular la diferencia entre antes y después</t>
  </si>
  <si>
    <t>Decide si se trata de una prueba unilateral o bilateral. Calcula el valor p de esta estadística</t>
  </si>
  <si>
    <t>Basado en el valor p, decide al 1%, 5% y 10% si el programa está funcionando. Comenta utilizando la jerga estadística apropiada.</t>
  </si>
  <si>
    <t>Un tipo en Internet diseñó un programa para bajar de peso. Te preguntas si está funcionando. Te damos una muestra de algunas personas que hicieron el programa. Puedes encontrar los datos en kg si prefiere trabajar con dicha unidad de medida.</t>
  </si>
  <si>
    <t>Un tipo en Internet diseñó un programa para bajar de peso. Te preguntas si está funcionando. Te damos una muestra de algunas personas que hicieron el programa.</t>
  </si>
  <si>
    <t>La prueba es obviamente unilateral. Queremos saber si la gente está perdiendo peso.</t>
  </si>
  <si>
    <t>En primer lugar, con los datos de pérdida de peso, es mucho más intuitivo construir la diferencia como después menos antes (estás viendo cuánto peso has perdido).</t>
  </si>
  <si>
    <t>Diferencia ≥ 0</t>
  </si>
  <si>
    <t>Ten en cuenta que el valor t y el valor p no se ven afectados por la unidad de medida. Esto muestra el poder de la estandarización.</t>
  </si>
  <si>
    <t>Con una significación del 5%, rechazamos la hipótesis nula. Por lo tanto, el programa es exitoso.</t>
  </si>
  <si>
    <t>Con una significación del 10%, hay suficiente evidencia estadística de que el programa está funcionando.</t>
  </si>
  <si>
    <t>Con una significación de 1% aceptamos la hipótesis nula. Los datos muestran que el programa no funciona.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</si>
</sst>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9"/>
      <color theme="1"/>
      <name val="Arial"/>
      <family val="2"/>
    </font>
    <font>
      <b/>
      <sz val="12"/>
      <color rgb="FF002060"/>
      <name val="Arial"/>
      <family val="2"/>
    </font>
    <font>
      <b/>
      <sz val="9"/>
      <color rgb="FF002060"/>
      <name val="Arial"/>
      <family val="2"/>
    </font>
    <font>
      <sz val="9"/>
      <name val="Arial"/>
      <family val="2"/>
    </font>
    <font>
      <i/>
      <vertAlign val="subscript"/>
      <sz val="9"/>
      <color rgb="FF002060"/>
      <name val="Arial"/>
      <family val="2"/>
    </font>
    <font>
      <vertAlign val="subscript"/>
      <sz val="9"/>
      <color theme="1"/>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medium">
        <color rgb="FF002060"/>
      </bottom>
      <diagonal/>
    </border>
    <border>
      <left/>
      <right/>
      <top/>
      <bottom style="thin">
        <color rgb="FF002060"/>
      </bottom>
      <diagonal/>
    </border>
  </borders>
  <cellStyleXfs count="1">
    <xf numFmtId="0" fontId="0" fillId="0" borderId="0"/>
  </cellStyleXfs>
  <cellXfs count="14">
    <xf numFmtId="0" fontId="0" fillId="0" borderId="0" xfId="0"/>
    <xf numFmtId="0" fontId="1" fillId="2" borderId="0" xfId="0" applyFont="1" applyFill="1"/>
    <xf numFmtId="0" fontId="2" fillId="2" borderId="0" xfId="0" applyFont="1" applyFill="1"/>
    <xf numFmtId="0" fontId="3" fillId="2" borderId="0" xfId="0" applyFont="1" applyFill="1"/>
    <xf numFmtId="0" fontId="3" fillId="2" borderId="1" xfId="0" applyFont="1" applyFill="1" applyBorder="1" applyAlignment="1">
      <alignment horizontal="right"/>
    </xf>
    <xf numFmtId="0" fontId="1" fillId="2" borderId="2" xfId="0" applyFont="1" applyFill="1" applyBorder="1"/>
    <xf numFmtId="2" fontId="1" fillId="2" borderId="0" xfId="0" applyNumberFormat="1" applyFont="1" applyFill="1"/>
    <xf numFmtId="164" fontId="1" fillId="2" borderId="0" xfId="0" applyNumberFormat="1" applyFont="1" applyFill="1"/>
    <xf numFmtId="2" fontId="1" fillId="2" borderId="2" xfId="0" applyNumberFormat="1" applyFont="1" applyFill="1" applyBorder="1"/>
    <xf numFmtId="164" fontId="1" fillId="2" borderId="2" xfId="0" applyNumberFormat="1" applyFont="1" applyFill="1" applyBorder="1"/>
    <xf numFmtId="2" fontId="1" fillId="2" borderId="0" xfId="0" applyNumberFormat="1" applyFont="1" applyFill="1" applyBorder="1"/>
    <xf numFmtId="0" fontId="1" fillId="2" borderId="0" xfId="0" applyFont="1" applyFill="1" applyBorder="1"/>
    <xf numFmtId="0" fontId="4" fillId="2" borderId="0" xfId="0" applyFont="1" applyFill="1"/>
    <xf numFmtId="0" fontId="3"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30"/>
  <sheetViews>
    <sheetView tabSelected="1" zoomScaleNormal="100" workbookViewId="0">
      <selection activeCell="F6" sqref="F6"/>
    </sheetView>
  </sheetViews>
  <sheetFormatPr baseColWidth="10" defaultColWidth="8.85546875" defaultRowHeight="12" x14ac:dyDescent="0.2"/>
  <cols>
    <col min="1" max="1" width="2" style="1" customWidth="1"/>
    <col min="2" max="2" width="12.7109375" style="1" customWidth="1"/>
    <col min="3" max="3" width="12.85546875" style="1" customWidth="1"/>
    <col min="4" max="4" width="17.7109375" style="1" bestFit="1" customWidth="1"/>
    <col min="5" max="5" width="8.85546875" style="1"/>
    <col min="6" max="6" width="15.7109375" style="1" customWidth="1"/>
    <col min="7" max="10" width="11.140625" style="1" customWidth="1"/>
    <col min="11" max="14" width="8.85546875" style="1"/>
    <col min="15" max="15" width="2.7109375" style="1" bestFit="1" customWidth="1"/>
    <col min="16" max="16384" width="8.85546875" style="1"/>
  </cols>
  <sheetData>
    <row r="1" spans="2:16" ht="15.75" x14ac:dyDescent="0.25">
      <c r="B1" s="2" t="s">
        <v>1</v>
      </c>
    </row>
    <row r="2" spans="2:16" x14ac:dyDescent="0.2">
      <c r="B2" s="3" t="s">
        <v>2</v>
      </c>
    </row>
    <row r="3" spans="2:16" x14ac:dyDescent="0.2">
      <c r="B3" s="3"/>
    </row>
    <row r="4" spans="2:16" x14ac:dyDescent="0.2">
      <c r="B4" s="3" t="s">
        <v>4</v>
      </c>
      <c r="C4" s="1" t="s">
        <v>29</v>
      </c>
    </row>
    <row r="5" spans="2:16" x14ac:dyDescent="0.2">
      <c r="B5" s="3" t="s">
        <v>5</v>
      </c>
      <c r="C5" s="1" t="s">
        <v>26</v>
      </c>
    </row>
    <row r="6" spans="2:16" x14ac:dyDescent="0.2">
      <c r="B6" s="3" t="s">
        <v>6</v>
      </c>
      <c r="C6" s="1" t="s">
        <v>24</v>
      </c>
    </row>
    <row r="7" spans="2:16" x14ac:dyDescent="0.2">
      <c r="B7" s="3" t="s">
        <v>7</v>
      </c>
      <c r="C7" s="1" t="s">
        <v>25</v>
      </c>
    </row>
    <row r="8" spans="2:16" x14ac:dyDescent="0.2">
      <c r="B8" s="3" t="s">
        <v>8</v>
      </c>
      <c r="C8" s="1" t="s">
        <v>27</v>
      </c>
    </row>
    <row r="9" spans="2:16" x14ac:dyDescent="0.2">
      <c r="B9" s="3" t="s">
        <v>9</v>
      </c>
      <c r="C9" s="1" t="s">
        <v>28</v>
      </c>
    </row>
    <row r="10" spans="2:16" x14ac:dyDescent="0.2">
      <c r="B10" s="3"/>
    </row>
    <row r="11" spans="2:16" x14ac:dyDescent="0.2">
      <c r="B11" s="3" t="s">
        <v>10</v>
      </c>
    </row>
    <row r="12" spans="2:16" x14ac:dyDescent="0.2">
      <c r="B12" s="3"/>
    </row>
    <row r="13" spans="2:16" x14ac:dyDescent="0.2">
      <c r="B13" s="3" t="s">
        <v>5</v>
      </c>
      <c r="C13" s="12" t="s">
        <v>32</v>
      </c>
    </row>
    <row r="14" spans="2:16" ht="13.5" x14ac:dyDescent="0.25">
      <c r="B14" s="3" t="s">
        <v>6</v>
      </c>
      <c r="C14" s="3" t="s">
        <v>0</v>
      </c>
      <c r="D14" s="11" t="s">
        <v>33</v>
      </c>
      <c r="O14" s="3"/>
      <c r="P14" s="11"/>
    </row>
    <row r="16" spans="2:16" ht="12.75" thickBot="1" x14ac:dyDescent="0.25">
      <c r="B16" s="4" t="s">
        <v>15</v>
      </c>
      <c r="C16" s="4" t="s">
        <v>16</v>
      </c>
      <c r="D16" s="4" t="s">
        <v>17</v>
      </c>
    </row>
    <row r="17" spans="2:11" x14ac:dyDescent="0.2">
      <c r="B17" s="6">
        <v>228.5752732416</v>
      </c>
      <c r="C17" s="6">
        <v>228.55</v>
      </c>
      <c r="D17" s="6">
        <f>C17-B17</f>
        <v>-2.5273241599990115E-2</v>
      </c>
      <c r="F17" s="3" t="s">
        <v>11</v>
      </c>
      <c r="G17" s="6">
        <f>AVERAGE(D17:D26)</f>
        <v>-2.5070888468999954</v>
      </c>
    </row>
    <row r="18" spans="2:11" x14ac:dyDescent="0.2">
      <c r="B18" s="6">
        <v>244.00763158160001</v>
      </c>
      <c r="C18" s="6">
        <v>238.94556573959997</v>
      </c>
      <c r="D18" s="6">
        <f t="shared" ref="D18:D26" si="0">C18-B18</f>
        <v>-5.0620658420000382</v>
      </c>
      <c r="F18" s="3" t="s">
        <v>12</v>
      </c>
      <c r="G18" s="6">
        <f>_xlfn.STDEV.S(D17:D26)</f>
        <v>3.9525923189321932</v>
      </c>
      <c r="I18" s="10"/>
      <c r="J18" s="10"/>
      <c r="K18" s="11"/>
    </row>
    <row r="19" spans="2:11" x14ac:dyDescent="0.2">
      <c r="B19" s="6">
        <v>262.46032291099999</v>
      </c>
      <c r="C19" s="6">
        <v>255.62</v>
      </c>
      <c r="D19" s="6">
        <f t="shared" si="0"/>
        <v>-6.840322910999987</v>
      </c>
      <c r="F19" s="3" t="s">
        <v>13</v>
      </c>
      <c r="G19" s="6">
        <f>G18/SQRT(COUNT(D17:D26))</f>
        <v>1.2499194389912405</v>
      </c>
      <c r="I19" s="10"/>
      <c r="J19" s="10"/>
      <c r="K19" s="11"/>
    </row>
    <row r="20" spans="2:11" x14ac:dyDescent="0.2">
      <c r="B20" s="6">
        <v>224.320351585</v>
      </c>
      <c r="C20" s="6">
        <v>224.22</v>
      </c>
      <c r="D20" s="6">
        <f t="shared" si="0"/>
        <v>-0.10035158499999852</v>
      </c>
      <c r="I20" s="10"/>
      <c r="J20" s="10"/>
      <c r="K20" s="11"/>
    </row>
    <row r="21" spans="2:11" x14ac:dyDescent="0.2">
      <c r="B21" s="6">
        <v>202.14184802779999</v>
      </c>
      <c r="C21" s="6">
        <v>199.71</v>
      </c>
      <c r="D21" s="6">
        <f t="shared" si="0"/>
        <v>-2.4318480277999868</v>
      </c>
      <c r="F21" s="3" t="s">
        <v>7</v>
      </c>
      <c r="G21" s="3" t="s">
        <v>14</v>
      </c>
      <c r="H21" s="6">
        <f>G17/G19</f>
        <v>-2.0058003489595824</v>
      </c>
      <c r="I21" s="10"/>
      <c r="J21" s="10"/>
      <c r="K21" s="11"/>
    </row>
    <row r="22" spans="2:11" x14ac:dyDescent="0.2">
      <c r="B22" s="6">
        <v>246.98387211859998</v>
      </c>
      <c r="C22" s="6">
        <v>248.469535458</v>
      </c>
      <c r="D22" s="6">
        <f t="shared" si="0"/>
        <v>1.4856633394000198</v>
      </c>
      <c r="I22" s="10"/>
      <c r="J22" s="10"/>
      <c r="K22" s="11"/>
    </row>
    <row r="23" spans="2:11" ht="15" x14ac:dyDescent="0.3">
      <c r="B23" s="6">
        <v>195.85867356079999</v>
      </c>
      <c r="C23" s="6">
        <v>192.6043982672</v>
      </c>
      <c r="D23" s="6">
        <f t="shared" si="0"/>
        <v>-3.2542752935999886</v>
      </c>
      <c r="F23" s="3" t="s">
        <v>8</v>
      </c>
      <c r="G23" s="3" t="s">
        <v>18</v>
      </c>
      <c r="H23" s="7">
        <v>3.7999999999999999E-2</v>
      </c>
      <c r="I23" s="10"/>
      <c r="J23" s="10" t="s">
        <v>31</v>
      </c>
      <c r="K23" s="11"/>
    </row>
    <row r="24" spans="2:11" x14ac:dyDescent="0.2">
      <c r="B24" s="6">
        <v>231.88220717159999</v>
      </c>
      <c r="C24" s="6">
        <v>228.84839413999998</v>
      </c>
      <c r="D24" s="6">
        <f t="shared" si="0"/>
        <v>-3.0338130316000047</v>
      </c>
      <c r="I24" s="10"/>
      <c r="J24" s="10"/>
      <c r="K24" s="11"/>
    </row>
    <row r="25" spans="2:11" ht="12.75" thickBot="1" x14ac:dyDescent="0.25">
      <c r="B25" s="6">
        <v>243.32419856939998</v>
      </c>
      <c r="C25" s="6">
        <v>233.85288748739998</v>
      </c>
      <c r="D25" s="6">
        <f t="shared" si="0"/>
        <v>-9.4713110819999997</v>
      </c>
      <c r="F25" s="3" t="s">
        <v>9</v>
      </c>
      <c r="G25" s="13" t="s">
        <v>19</v>
      </c>
      <c r="H25" s="13" t="s">
        <v>20</v>
      </c>
      <c r="I25" s="13" t="s">
        <v>21</v>
      </c>
      <c r="J25" s="13" t="s">
        <v>22</v>
      </c>
      <c r="K25" s="11"/>
    </row>
    <row r="26" spans="2:11" x14ac:dyDescent="0.2">
      <c r="B26" s="8">
        <v>266.73729079379996</v>
      </c>
      <c r="C26" s="8">
        <v>270.39999999999998</v>
      </c>
      <c r="D26" s="8">
        <f t="shared" si="0"/>
        <v>3.6627092062000202</v>
      </c>
      <c r="G26" s="7">
        <v>3.7999999999999999E-2</v>
      </c>
      <c r="H26" s="6">
        <v>0.01</v>
      </c>
      <c r="I26" s="6" t="str">
        <f>IF(G26&gt;H26,"Aceptar","Rechazar")</f>
        <v>Aceptar</v>
      </c>
      <c r="J26" s="10" t="s">
        <v>37</v>
      </c>
      <c r="K26" s="11"/>
    </row>
    <row r="27" spans="2:11" x14ac:dyDescent="0.2">
      <c r="G27" s="7">
        <v>3.7999999999999999E-2</v>
      </c>
      <c r="H27" s="6">
        <v>0.05</v>
      </c>
      <c r="I27" s="6" t="str">
        <f>IF(G27&gt;H27,"Aceptar","Rechazar")</f>
        <v>Rechazar</v>
      </c>
      <c r="J27" s="11" t="s">
        <v>35</v>
      </c>
      <c r="K27" s="11"/>
    </row>
    <row r="28" spans="2:11" x14ac:dyDescent="0.2">
      <c r="G28" s="9">
        <v>3.7999999999999999E-2</v>
      </c>
      <c r="H28" s="8">
        <v>0.1</v>
      </c>
      <c r="I28" s="5" t="str">
        <f>IF(G28&gt;H28,"Aceptar","Rechazar")</f>
        <v>Rechazar</v>
      </c>
      <c r="J28" s="5" t="s">
        <v>36</v>
      </c>
    </row>
    <row r="30" spans="2:11" x14ac:dyDescent="0.2">
      <c r="G30" s="1" t="s">
        <v>34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30"/>
  <sheetViews>
    <sheetView zoomScaleNormal="100" workbookViewId="0">
      <selection activeCell="G16" sqref="G16"/>
    </sheetView>
  </sheetViews>
  <sheetFormatPr baseColWidth="10" defaultColWidth="8.85546875" defaultRowHeight="12" x14ac:dyDescent="0.2"/>
  <cols>
    <col min="1" max="1" width="2" style="1" customWidth="1"/>
    <col min="2" max="2" width="12.7109375" style="1" customWidth="1"/>
    <col min="3" max="3" width="11.7109375" style="1" customWidth="1"/>
    <col min="4" max="4" width="18" style="1" customWidth="1"/>
    <col min="5" max="5" width="8.85546875" style="1"/>
    <col min="6" max="6" width="17.5703125" style="1" customWidth="1"/>
    <col min="7" max="7" width="12.140625" style="1" customWidth="1"/>
    <col min="8" max="9" width="10.28515625" style="1" customWidth="1"/>
    <col min="10" max="10" width="11.7109375" style="1" customWidth="1"/>
    <col min="11" max="14" width="8.85546875" style="1"/>
    <col min="15" max="15" width="2.7109375" style="1" customWidth="1"/>
    <col min="16" max="16384" width="8.85546875" style="1"/>
  </cols>
  <sheetData>
    <row r="1" spans="2:20" ht="15.75" x14ac:dyDescent="0.25">
      <c r="B1" s="2" t="s">
        <v>1</v>
      </c>
    </row>
    <row r="2" spans="2:20" x14ac:dyDescent="0.2">
      <c r="B2" s="3" t="s">
        <v>3</v>
      </c>
    </row>
    <row r="3" spans="2:20" x14ac:dyDescent="0.2">
      <c r="B3" s="3"/>
    </row>
    <row r="4" spans="2:20" x14ac:dyDescent="0.2">
      <c r="B4" s="3" t="s">
        <v>4</v>
      </c>
      <c r="C4" s="1" t="s">
        <v>30</v>
      </c>
    </row>
    <row r="5" spans="2:20" x14ac:dyDescent="0.2">
      <c r="B5" s="3" t="s">
        <v>5</v>
      </c>
      <c r="C5" s="1" t="s">
        <v>26</v>
      </c>
    </row>
    <row r="6" spans="2:20" x14ac:dyDescent="0.2">
      <c r="B6" s="3" t="s">
        <v>6</v>
      </c>
      <c r="C6" s="1" t="s">
        <v>24</v>
      </c>
    </row>
    <row r="7" spans="2:20" x14ac:dyDescent="0.2">
      <c r="B7" s="3" t="s">
        <v>7</v>
      </c>
      <c r="C7" s="1" t="s">
        <v>25</v>
      </c>
    </row>
    <row r="8" spans="2:20" x14ac:dyDescent="0.2">
      <c r="B8" s="3" t="s">
        <v>8</v>
      </c>
      <c r="C8" s="1" t="s">
        <v>27</v>
      </c>
    </row>
    <row r="9" spans="2:20" x14ac:dyDescent="0.2">
      <c r="B9" s="3" t="s">
        <v>9</v>
      </c>
      <c r="C9" s="1" t="s">
        <v>28</v>
      </c>
    </row>
    <row r="10" spans="2:20" x14ac:dyDescent="0.2">
      <c r="B10" s="3"/>
    </row>
    <row r="11" spans="2:20" x14ac:dyDescent="0.2">
      <c r="B11" s="3" t="s">
        <v>10</v>
      </c>
    </row>
    <row r="12" spans="2:20" x14ac:dyDescent="0.2">
      <c r="B12" s="3"/>
    </row>
    <row r="13" spans="2:20" x14ac:dyDescent="0.2">
      <c r="B13" s="3" t="s">
        <v>5</v>
      </c>
      <c r="C13" s="12" t="s">
        <v>32</v>
      </c>
    </row>
    <row r="14" spans="2:20" ht="13.5" x14ac:dyDescent="0.25">
      <c r="B14" s="3" t="s">
        <v>6</v>
      </c>
      <c r="C14" s="3" t="s">
        <v>0</v>
      </c>
      <c r="D14" s="11" t="s">
        <v>33</v>
      </c>
      <c r="O14" s="3"/>
      <c r="P14" s="11"/>
    </row>
    <row r="15" spans="2:20" x14ac:dyDescent="0.2">
      <c r="S15" s="11"/>
      <c r="T15" s="11"/>
    </row>
    <row r="16" spans="2:20" ht="12.75" thickBot="1" x14ac:dyDescent="0.25">
      <c r="B16" s="4" t="s">
        <v>15</v>
      </c>
      <c r="C16" s="4" t="s">
        <v>16</v>
      </c>
      <c r="D16" s="4" t="s">
        <v>17</v>
      </c>
      <c r="S16" s="11"/>
      <c r="T16" s="11"/>
    </row>
    <row r="17" spans="2:20" x14ac:dyDescent="0.2">
      <c r="B17" s="6">
        <v>103.67999991305493</v>
      </c>
      <c r="C17" s="6">
        <v>103.66853616350001</v>
      </c>
      <c r="D17" s="6">
        <f>C17-B17</f>
        <v>-1.1463749554920355E-2</v>
      </c>
      <c r="F17" s="3" t="s">
        <v>11</v>
      </c>
      <c r="G17" s="6">
        <f>AVERAGE(D17:D26)</f>
        <v>-1.1371963718659388</v>
      </c>
      <c r="S17" s="10"/>
      <c r="T17" s="11"/>
    </row>
    <row r="18" spans="2:20" x14ac:dyDescent="0.2">
      <c r="B18" s="6">
        <v>110.67999990718481</v>
      </c>
      <c r="C18" s="6">
        <v>108.38388546481596</v>
      </c>
      <c r="D18" s="6">
        <f t="shared" ref="D18:D26" si="0">C18-B18</f>
        <v>-2.2961144423688467</v>
      </c>
      <c r="F18" s="3" t="s">
        <v>12</v>
      </c>
      <c r="G18" s="6">
        <f>_xlfn.STDEV.S(D17:D26)</f>
        <v>1.7928657175882481</v>
      </c>
      <c r="I18" s="10"/>
      <c r="J18" s="10"/>
      <c r="K18" s="11"/>
      <c r="S18" s="10"/>
      <c r="T18" s="11"/>
    </row>
    <row r="19" spans="2:20" x14ac:dyDescent="0.2">
      <c r="B19" s="6">
        <v>119.04999990016579</v>
      </c>
      <c r="C19" s="6">
        <v>115.9472816194</v>
      </c>
      <c r="D19" s="6">
        <f t="shared" si="0"/>
        <v>-3.1027182807657852</v>
      </c>
      <c r="F19" s="3" t="s">
        <v>13</v>
      </c>
      <c r="G19" s="6">
        <f>G18/SQRT(COUNT(D17:D26))</f>
        <v>0.56695392064110672</v>
      </c>
      <c r="I19" s="10"/>
      <c r="J19" s="10"/>
      <c r="K19" s="11"/>
      <c r="S19" s="10"/>
      <c r="T19" s="11"/>
    </row>
    <row r="20" spans="2:20" x14ac:dyDescent="0.2">
      <c r="B20" s="6">
        <v>101.74999991467341</v>
      </c>
      <c r="C20" s="6">
        <v>101.7044812014</v>
      </c>
      <c r="D20" s="6">
        <f t="shared" si="0"/>
        <v>-4.5518713273409617E-2</v>
      </c>
      <c r="I20" s="10"/>
      <c r="J20" s="10"/>
      <c r="K20" s="11"/>
      <c r="S20" s="10"/>
      <c r="T20" s="11"/>
    </row>
    <row r="21" spans="2:20" x14ac:dyDescent="0.2">
      <c r="B21" s="6">
        <v>91.689999923109625</v>
      </c>
      <c r="C21" s="6">
        <v>90.586932212700006</v>
      </c>
      <c r="D21" s="6">
        <f t="shared" si="0"/>
        <v>-1.1030677104096185</v>
      </c>
      <c r="F21" s="3" t="s">
        <v>7</v>
      </c>
      <c r="G21" s="3" t="s">
        <v>14</v>
      </c>
      <c r="H21" s="6">
        <f>G17/G19</f>
        <v>-2.0058003489595886</v>
      </c>
      <c r="I21" s="10"/>
      <c r="J21" s="10"/>
      <c r="K21" s="11"/>
      <c r="S21" s="10"/>
      <c r="T21" s="11"/>
    </row>
    <row r="22" spans="2:20" x14ac:dyDescent="0.2">
      <c r="B22" s="6">
        <v>112.02999990605269</v>
      </c>
      <c r="C22" s="6">
        <v>112.70388546119325</v>
      </c>
      <c r="D22" s="6">
        <f t="shared" si="0"/>
        <v>0.67388555514055781</v>
      </c>
      <c r="I22" s="10"/>
      <c r="J22" s="10"/>
      <c r="K22" s="11"/>
      <c r="S22" s="10"/>
      <c r="T22" s="11"/>
    </row>
    <row r="23" spans="2:20" ht="15" x14ac:dyDescent="0.3">
      <c r="B23" s="6">
        <v>88.839999925499612</v>
      </c>
      <c r="C23" s="6">
        <v>87.363885482443138</v>
      </c>
      <c r="D23" s="6">
        <f t="shared" si="0"/>
        <v>-1.4761144430564741</v>
      </c>
      <c r="F23" s="3" t="s">
        <v>8</v>
      </c>
      <c r="G23" s="3" t="s">
        <v>18</v>
      </c>
      <c r="H23" s="7">
        <v>3.7999999999999999E-2</v>
      </c>
      <c r="I23" s="10"/>
      <c r="J23" s="10" t="s">
        <v>31</v>
      </c>
      <c r="K23" s="11"/>
      <c r="S23" s="10"/>
      <c r="T23" s="11"/>
    </row>
    <row r="24" spans="2:20" x14ac:dyDescent="0.2">
      <c r="B24" s="6">
        <v>105.17999991179704</v>
      </c>
      <c r="C24" s="6">
        <v>103.8038854686567</v>
      </c>
      <c r="D24" s="6">
        <f t="shared" si="0"/>
        <v>-1.376114443140338</v>
      </c>
      <c r="I24" s="10"/>
      <c r="J24" s="10"/>
      <c r="K24" s="11"/>
      <c r="S24" s="10"/>
      <c r="T24" s="11"/>
    </row>
    <row r="25" spans="2:20" ht="12.75" thickBot="1" x14ac:dyDescent="0.25">
      <c r="B25" s="6">
        <v>110.36999990744475</v>
      </c>
      <c r="C25" s="6">
        <v>106.07388546675311</v>
      </c>
      <c r="D25" s="6">
        <f t="shared" si="0"/>
        <v>-4.2961144406916389</v>
      </c>
      <c r="F25" s="3" t="s">
        <v>9</v>
      </c>
      <c r="G25" s="13" t="s">
        <v>19</v>
      </c>
      <c r="H25" s="13" t="s">
        <v>23</v>
      </c>
      <c r="I25" s="13" t="s">
        <v>21</v>
      </c>
      <c r="J25" s="13" t="s">
        <v>22</v>
      </c>
      <c r="K25" s="11"/>
      <c r="S25" s="10"/>
      <c r="T25" s="11"/>
    </row>
    <row r="26" spans="2:20" x14ac:dyDescent="0.2">
      <c r="B26" s="8">
        <v>120.98999989853891</v>
      </c>
      <c r="C26" s="8">
        <v>122.651376848</v>
      </c>
      <c r="D26" s="8">
        <f t="shared" si="0"/>
        <v>1.6613769494610864</v>
      </c>
      <c r="G26" s="7">
        <v>3.7999999999999999E-2</v>
      </c>
      <c r="H26" s="6">
        <v>0.01</v>
      </c>
      <c r="I26" s="6" t="str">
        <f>IF(G26&gt;H26,"Aceptar","Rechazar")</f>
        <v>Aceptar</v>
      </c>
      <c r="J26" s="10" t="s">
        <v>37</v>
      </c>
      <c r="K26" s="11"/>
      <c r="S26" s="10"/>
      <c r="T26" s="11"/>
    </row>
    <row r="27" spans="2:20" x14ac:dyDescent="0.2">
      <c r="G27" s="7">
        <v>3.7999999999999999E-2</v>
      </c>
      <c r="H27" s="6">
        <v>0.05</v>
      </c>
      <c r="I27" s="6" t="str">
        <f>IF(G27&gt;H27,"Aceptar","Rechazar")</f>
        <v>Rechazar</v>
      </c>
      <c r="J27" s="11" t="s">
        <v>35</v>
      </c>
      <c r="K27" s="11"/>
    </row>
    <row r="28" spans="2:20" x14ac:dyDescent="0.2">
      <c r="G28" s="9">
        <v>3.7999999999999999E-2</v>
      </c>
      <c r="H28" s="8">
        <v>0.1</v>
      </c>
      <c r="I28" s="5" t="str">
        <f>IF(G28&gt;H28,"Aceptar","Rechazar")</f>
        <v>Rechazar</v>
      </c>
      <c r="J28" s="5" t="s">
        <v>36</v>
      </c>
    </row>
    <row r="30" spans="2:20" x14ac:dyDescent="0.2">
      <c r="G30" s="1" t="s">
        <v>34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 de pérdida de peso, lbs</vt:lpstr>
      <vt:lpstr>Datos de pérdida de peso, kg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2019-04-27T02:52:29Z</dcterms:modified>
</cp:coreProperties>
</file>