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em50\Desktop\Prosjekt System\values\"/>
    </mc:Choice>
  </mc:AlternateContent>
  <xr:revisionPtr revIDLastSave="0" documentId="13_ncr:1_{858D9850-9096-4D4E-A7F7-BB9429A8B815}" xr6:coauthVersionLast="47" xr6:coauthVersionMax="47" xr10:uidLastSave="{00000000-0000-0000-0000-000000000000}"/>
  <bookViews>
    <workbookView xWindow="2940" yWindow="3540" windowWidth="17280" windowHeight="9420" xr2:uid="{00000000-000D-0000-FFFF-FFFF00000000}"/>
  </bookViews>
  <sheets>
    <sheet name="Ark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2" i="1" l="1"/>
  <c r="Q132" i="1"/>
  <c r="P132" i="1" s="1"/>
  <c r="O132" i="1"/>
  <c r="N132" i="1"/>
  <c r="M132" i="1"/>
  <c r="L132" i="1" s="1"/>
  <c r="K132" i="1"/>
  <c r="H132" i="1"/>
  <c r="I132" i="1" s="1"/>
  <c r="G132" i="1"/>
  <c r="J132" i="1" s="1"/>
  <c r="R131" i="1"/>
  <c r="Q131" i="1"/>
  <c r="P131" i="1" s="1"/>
  <c r="O131" i="1"/>
  <c r="N131" i="1"/>
  <c r="K131" i="1" s="1"/>
  <c r="M131" i="1"/>
  <c r="L131" i="1"/>
  <c r="G131" i="1"/>
  <c r="R130" i="1"/>
  <c r="O130" i="1" s="1"/>
  <c r="Q130" i="1"/>
  <c r="P130" i="1"/>
  <c r="N130" i="1"/>
  <c r="M130" i="1"/>
  <c r="L130" i="1" s="1"/>
  <c r="K130" i="1"/>
  <c r="J130" i="1"/>
  <c r="H130" i="1"/>
  <c r="I130" i="1" s="1"/>
  <c r="G130" i="1"/>
  <c r="R129" i="1"/>
  <c r="Q129" i="1"/>
  <c r="P129" i="1" s="1"/>
  <c r="O129" i="1"/>
  <c r="N129" i="1"/>
  <c r="K129" i="1" s="1"/>
  <c r="M129" i="1"/>
  <c r="L129" i="1"/>
  <c r="G129" i="1"/>
  <c r="R128" i="1"/>
  <c r="O128" i="1" s="1"/>
  <c r="Q128" i="1"/>
  <c r="P128" i="1"/>
  <c r="N128" i="1"/>
  <c r="M128" i="1"/>
  <c r="L128" i="1" s="1"/>
  <c r="K128" i="1"/>
  <c r="J128" i="1"/>
  <c r="H128" i="1"/>
  <c r="I128" i="1" s="1"/>
  <c r="G128" i="1"/>
  <c r="R127" i="1"/>
  <c r="Q127" i="1"/>
  <c r="P127" i="1" s="1"/>
  <c r="O127" i="1"/>
  <c r="N127" i="1"/>
  <c r="K127" i="1" s="1"/>
  <c r="M127" i="1"/>
  <c r="L127" i="1"/>
  <c r="G127" i="1"/>
  <c r="R126" i="1"/>
  <c r="O126" i="1" s="1"/>
  <c r="Q126" i="1"/>
  <c r="P126" i="1"/>
  <c r="N126" i="1"/>
  <c r="M126" i="1"/>
  <c r="L126" i="1" s="1"/>
  <c r="K126" i="1"/>
  <c r="J126" i="1"/>
  <c r="H126" i="1"/>
  <c r="I126" i="1" s="1"/>
  <c r="G126" i="1"/>
  <c r="R125" i="1"/>
  <c r="Q125" i="1"/>
  <c r="P125" i="1" s="1"/>
  <c r="O125" i="1"/>
  <c r="N125" i="1"/>
  <c r="K125" i="1" s="1"/>
  <c r="M125" i="1"/>
  <c r="L125" i="1"/>
  <c r="G125" i="1"/>
  <c r="R124" i="1"/>
  <c r="O124" i="1" s="1"/>
  <c r="Q124" i="1"/>
  <c r="P124" i="1"/>
  <c r="N124" i="1"/>
  <c r="M124" i="1"/>
  <c r="L124" i="1" s="1"/>
  <c r="K124" i="1"/>
  <c r="J124" i="1"/>
  <c r="H124" i="1"/>
  <c r="I124" i="1" s="1"/>
  <c r="G124" i="1"/>
  <c r="R123" i="1"/>
  <c r="Q123" i="1"/>
  <c r="P123" i="1" s="1"/>
  <c r="O123" i="1"/>
  <c r="N123" i="1"/>
  <c r="K123" i="1" s="1"/>
  <c r="M123" i="1"/>
  <c r="L123" i="1"/>
  <c r="G123" i="1"/>
  <c r="R122" i="1"/>
  <c r="O122" i="1" s="1"/>
  <c r="Q122" i="1"/>
  <c r="P122" i="1"/>
  <c r="N122" i="1"/>
  <c r="M122" i="1"/>
  <c r="L122" i="1" s="1"/>
  <c r="K122" i="1"/>
  <c r="J122" i="1"/>
  <c r="H122" i="1"/>
  <c r="I122" i="1" s="1"/>
  <c r="G122" i="1"/>
  <c r="R121" i="1"/>
  <c r="Q121" i="1"/>
  <c r="P121" i="1" s="1"/>
  <c r="O121" i="1"/>
  <c r="N121" i="1"/>
  <c r="K121" i="1" s="1"/>
  <c r="M121" i="1"/>
  <c r="L121" i="1"/>
  <c r="G121" i="1"/>
  <c r="R120" i="1"/>
  <c r="O120" i="1" s="1"/>
  <c r="Q120" i="1"/>
  <c r="P120" i="1"/>
  <c r="N120" i="1"/>
  <c r="M120" i="1"/>
  <c r="L120" i="1" s="1"/>
  <c r="K120" i="1"/>
  <c r="J120" i="1"/>
  <c r="H120" i="1"/>
  <c r="I120" i="1" s="1"/>
  <c r="G120" i="1"/>
  <c r="R119" i="1"/>
  <c r="Q119" i="1"/>
  <c r="P119" i="1" s="1"/>
  <c r="O119" i="1"/>
  <c r="N119" i="1"/>
  <c r="K119" i="1" s="1"/>
  <c r="M119" i="1"/>
  <c r="L119" i="1"/>
  <c r="G119" i="1"/>
  <c r="R118" i="1"/>
  <c r="O118" i="1" s="1"/>
  <c r="Q118" i="1"/>
  <c r="P118" i="1"/>
  <c r="N118" i="1"/>
  <c r="M118" i="1"/>
  <c r="L118" i="1" s="1"/>
  <c r="K118" i="1"/>
  <c r="J118" i="1"/>
  <c r="H118" i="1"/>
  <c r="I118" i="1" s="1"/>
  <c r="G118" i="1"/>
  <c r="R117" i="1"/>
  <c r="Q117" i="1"/>
  <c r="P117" i="1" s="1"/>
  <c r="O117" i="1"/>
  <c r="N117" i="1"/>
  <c r="K117" i="1" s="1"/>
  <c r="M117" i="1"/>
  <c r="L117" i="1"/>
  <c r="G117" i="1"/>
  <c r="R116" i="1"/>
  <c r="O116" i="1" s="1"/>
  <c r="Q116" i="1"/>
  <c r="P116" i="1"/>
  <c r="N116" i="1"/>
  <c r="M116" i="1"/>
  <c r="L116" i="1" s="1"/>
  <c r="K116" i="1"/>
  <c r="J116" i="1"/>
  <c r="H116" i="1"/>
  <c r="I116" i="1" s="1"/>
  <c r="G116" i="1"/>
  <c r="R115" i="1"/>
  <c r="Q115" i="1"/>
  <c r="P115" i="1" s="1"/>
  <c r="O115" i="1"/>
  <c r="N115" i="1"/>
  <c r="K115" i="1" s="1"/>
  <c r="M115" i="1"/>
  <c r="L115" i="1"/>
  <c r="G115" i="1"/>
  <c r="R114" i="1"/>
  <c r="O114" i="1" s="1"/>
  <c r="Q114" i="1"/>
  <c r="P114" i="1"/>
  <c r="N114" i="1"/>
  <c r="M114" i="1"/>
  <c r="L114" i="1" s="1"/>
  <c r="K114" i="1"/>
  <c r="J114" i="1"/>
  <c r="H114" i="1"/>
  <c r="I114" i="1" s="1"/>
  <c r="G114" i="1"/>
  <c r="R113" i="1"/>
  <c r="Q113" i="1"/>
  <c r="P113" i="1" s="1"/>
  <c r="O113" i="1"/>
  <c r="N113" i="1"/>
  <c r="K113" i="1" s="1"/>
  <c r="M113" i="1"/>
  <c r="L113" i="1"/>
  <c r="G113" i="1"/>
  <c r="R112" i="1"/>
  <c r="O112" i="1" s="1"/>
  <c r="Q112" i="1"/>
  <c r="P112" i="1"/>
  <c r="N112" i="1"/>
  <c r="M112" i="1"/>
  <c r="L112" i="1" s="1"/>
  <c r="K112" i="1"/>
  <c r="J112" i="1"/>
  <c r="H112" i="1"/>
  <c r="I112" i="1" s="1"/>
  <c r="G112" i="1"/>
  <c r="R111" i="1"/>
  <c r="Q111" i="1"/>
  <c r="P111" i="1" s="1"/>
  <c r="O111" i="1"/>
  <c r="N111" i="1"/>
  <c r="K111" i="1" s="1"/>
  <c r="M111" i="1"/>
  <c r="L111" i="1"/>
  <c r="G111" i="1"/>
  <c r="R110" i="1"/>
  <c r="O110" i="1" s="1"/>
  <c r="Q110" i="1"/>
  <c r="P110" i="1"/>
  <c r="N110" i="1"/>
  <c r="M110" i="1"/>
  <c r="L110" i="1" s="1"/>
  <c r="K110" i="1"/>
  <c r="J110" i="1"/>
  <c r="H110" i="1"/>
  <c r="I110" i="1" s="1"/>
  <c r="G110" i="1"/>
  <c r="R109" i="1"/>
  <c r="Q109" i="1"/>
  <c r="P109" i="1" s="1"/>
  <c r="O109" i="1"/>
  <c r="N109" i="1"/>
  <c r="M109" i="1"/>
  <c r="L109" i="1"/>
  <c r="K109" i="1"/>
  <c r="G109" i="1"/>
  <c r="R108" i="1"/>
  <c r="Q108" i="1"/>
  <c r="P108" i="1"/>
  <c r="O108" i="1"/>
  <c r="N108" i="1"/>
  <c r="M108" i="1"/>
  <c r="L108" i="1" s="1"/>
  <c r="K108" i="1"/>
  <c r="H108" i="1"/>
  <c r="I108" i="1" s="1"/>
  <c r="G108" i="1"/>
  <c r="J108" i="1" s="1"/>
  <c r="R107" i="1"/>
  <c r="Q107" i="1"/>
  <c r="P107" i="1" s="1"/>
  <c r="O107" i="1"/>
  <c r="N107" i="1"/>
  <c r="M107" i="1"/>
  <c r="L107" i="1"/>
  <c r="K107" i="1"/>
  <c r="G107" i="1"/>
  <c r="R106" i="1"/>
  <c r="Q106" i="1"/>
  <c r="P106" i="1"/>
  <c r="O106" i="1"/>
  <c r="N106" i="1"/>
  <c r="M106" i="1"/>
  <c r="L106" i="1" s="1"/>
  <c r="K106" i="1"/>
  <c r="H106" i="1"/>
  <c r="I106" i="1" s="1"/>
  <c r="G106" i="1"/>
  <c r="J106" i="1" s="1"/>
  <c r="R105" i="1"/>
  <c r="Q105" i="1"/>
  <c r="P105" i="1" s="1"/>
  <c r="O105" i="1"/>
  <c r="N105" i="1"/>
  <c r="M105" i="1"/>
  <c r="L105" i="1"/>
  <c r="K105" i="1"/>
  <c r="G105" i="1"/>
  <c r="R104" i="1"/>
  <c r="Q104" i="1"/>
  <c r="P104" i="1"/>
  <c r="O104" i="1"/>
  <c r="N104" i="1"/>
  <c r="M104" i="1"/>
  <c r="L104" i="1" s="1"/>
  <c r="K104" i="1"/>
  <c r="H104" i="1"/>
  <c r="I104" i="1" s="1"/>
  <c r="G104" i="1"/>
  <c r="J104" i="1" s="1"/>
  <c r="R103" i="1"/>
  <c r="Q103" i="1"/>
  <c r="P103" i="1" s="1"/>
  <c r="O103" i="1"/>
  <c r="N103" i="1"/>
  <c r="M103" i="1"/>
  <c r="L103" i="1"/>
  <c r="K103" i="1"/>
  <c r="G103" i="1"/>
  <c r="R102" i="1"/>
  <c r="Q102" i="1"/>
  <c r="P102" i="1"/>
  <c r="O102" i="1"/>
  <c r="N102" i="1"/>
  <c r="M102" i="1"/>
  <c r="L102" i="1" s="1"/>
  <c r="K102" i="1"/>
  <c r="H102" i="1"/>
  <c r="I102" i="1" s="1"/>
  <c r="G102" i="1"/>
  <c r="J102" i="1" s="1"/>
  <c r="R101" i="1"/>
  <c r="Q101" i="1"/>
  <c r="P101" i="1"/>
  <c r="O101" i="1"/>
  <c r="N101" i="1"/>
  <c r="M101" i="1"/>
  <c r="L101" i="1"/>
  <c r="K101" i="1"/>
  <c r="G101" i="1"/>
  <c r="J101" i="1" s="1"/>
  <c r="R100" i="1"/>
  <c r="Q100" i="1"/>
  <c r="P100" i="1" s="1"/>
  <c r="O100" i="1"/>
  <c r="N100" i="1"/>
  <c r="M100" i="1"/>
  <c r="L100" i="1" s="1"/>
  <c r="K100" i="1"/>
  <c r="I100" i="1"/>
  <c r="H100" i="1"/>
  <c r="G100" i="1"/>
  <c r="J100" i="1" s="1"/>
  <c r="R99" i="1"/>
  <c r="Q99" i="1"/>
  <c r="P99" i="1"/>
  <c r="O99" i="1"/>
  <c r="N99" i="1"/>
  <c r="M99" i="1"/>
  <c r="L99" i="1" s="1"/>
  <c r="K99" i="1"/>
  <c r="G99" i="1"/>
  <c r="J99" i="1" s="1"/>
  <c r="R98" i="1"/>
  <c r="Q98" i="1"/>
  <c r="P98" i="1"/>
  <c r="O98" i="1"/>
  <c r="N98" i="1"/>
  <c r="M98" i="1"/>
  <c r="L98" i="1"/>
  <c r="K98" i="1"/>
  <c r="H98" i="1"/>
  <c r="I98" i="1" s="1"/>
  <c r="G98" i="1"/>
  <c r="J98" i="1" s="1"/>
  <c r="R97" i="1"/>
  <c r="Q97" i="1"/>
  <c r="P97" i="1"/>
  <c r="O97" i="1"/>
  <c r="N97" i="1"/>
  <c r="M97" i="1"/>
  <c r="L97" i="1"/>
  <c r="K97" i="1"/>
  <c r="G97" i="1"/>
  <c r="J97" i="1" s="1"/>
  <c r="R96" i="1"/>
  <c r="Q96" i="1"/>
  <c r="P96" i="1" s="1"/>
  <c r="O96" i="1"/>
  <c r="N96" i="1"/>
  <c r="M96" i="1"/>
  <c r="L96" i="1" s="1"/>
  <c r="K96" i="1"/>
  <c r="H96" i="1"/>
  <c r="I96" i="1" s="1"/>
  <c r="G96" i="1"/>
  <c r="J96" i="1" s="1"/>
  <c r="R95" i="1"/>
  <c r="Q95" i="1"/>
  <c r="P95" i="1" s="1"/>
  <c r="O95" i="1"/>
  <c r="N95" i="1"/>
  <c r="M95" i="1"/>
  <c r="L95" i="1"/>
  <c r="K95" i="1"/>
  <c r="H95" i="1"/>
  <c r="I95" i="1" s="1"/>
  <c r="G95" i="1"/>
  <c r="J95" i="1" s="1"/>
  <c r="R94" i="1"/>
  <c r="Q94" i="1"/>
  <c r="P94" i="1"/>
  <c r="O94" i="1"/>
  <c r="N94" i="1"/>
  <c r="M94" i="1"/>
  <c r="L94" i="1"/>
  <c r="K94" i="1"/>
  <c r="H94" i="1"/>
  <c r="I94" i="1" s="1"/>
  <c r="G94" i="1"/>
  <c r="J94" i="1" s="1"/>
  <c r="R93" i="1"/>
  <c r="Q93" i="1"/>
  <c r="P93" i="1"/>
  <c r="O93" i="1"/>
  <c r="N93" i="1"/>
  <c r="M93" i="1"/>
  <c r="L93" i="1"/>
  <c r="K93" i="1"/>
  <c r="G93" i="1"/>
  <c r="J93" i="1" s="1"/>
  <c r="R92" i="1"/>
  <c r="Q92" i="1"/>
  <c r="P92" i="1" s="1"/>
  <c r="O92" i="1"/>
  <c r="N92" i="1"/>
  <c r="M92" i="1"/>
  <c r="L92" i="1" s="1"/>
  <c r="K92" i="1"/>
  <c r="I92" i="1"/>
  <c r="H92" i="1"/>
  <c r="G92" i="1"/>
  <c r="J92" i="1" s="1"/>
  <c r="R91" i="1"/>
  <c r="Q91" i="1"/>
  <c r="P91" i="1"/>
  <c r="O91" i="1"/>
  <c r="N91" i="1"/>
  <c r="M91" i="1"/>
  <c r="L91" i="1" s="1"/>
  <c r="K91" i="1"/>
  <c r="G91" i="1"/>
  <c r="J91" i="1" s="1"/>
  <c r="R90" i="1"/>
  <c r="Q90" i="1"/>
  <c r="P90" i="1"/>
  <c r="O90" i="1"/>
  <c r="N90" i="1"/>
  <c r="M90" i="1"/>
  <c r="L90" i="1"/>
  <c r="K90" i="1"/>
  <c r="H90" i="1"/>
  <c r="I90" i="1" s="1"/>
  <c r="G90" i="1"/>
  <c r="J90" i="1" s="1"/>
  <c r="R89" i="1"/>
  <c r="Q89" i="1"/>
  <c r="P89" i="1"/>
  <c r="O89" i="1"/>
  <c r="N89" i="1"/>
  <c r="M89" i="1"/>
  <c r="L89" i="1"/>
  <c r="K89" i="1"/>
  <c r="G89" i="1"/>
  <c r="J89" i="1" s="1"/>
  <c r="R88" i="1"/>
  <c r="Q88" i="1"/>
  <c r="P88" i="1" s="1"/>
  <c r="O88" i="1"/>
  <c r="N88" i="1"/>
  <c r="M88" i="1"/>
  <c r="L88" i="1" s="1"/>
  <c r="K88" i="1"/>
  <c r="H88" i="1"/>
  <c r="I88" i="1" s="1"/>
  <c r="G88" i="1"/>
  <c r="J88" i="1" s="1"/>
  <c r="R87" i="1"/>
  <c r="Q87" i="1"/>
  <c r="P87" i="1" s="1"/>
  <c r="O87" i="1"/>
  <c r="N87" i="1"/>
  <c r="M87" i="1"/>
  <c r="L87" i="1"/>
  <c r="K87" i="1"/>
  <c r="H87" i="1"/>
  <c r="I87" i="1" s="1"/>
  <c r="G87" i="1"/>
  <c r="J87" i="1" s="1"/>
  <c r="R86" i="1"/>
  <c r="Q86" i="1"/>
  <c r="P86" i="1"/>
  <c r="O86" i="1"/>
  <c r="N86" i="1"/>
  <c r="M86" i="1"/>
  <c r="L86" i="1"/>
  <c r="K86" i="1"/>
  <c r="H86" i="1"/>
  <c r="I86" i="1" s="1"/>
  <c r="G86" i="1"/>
  <c r="J86" i="1" s="1"/>
  <c r="R85" i="1"/>
  <c r="Q85" i="1"/>
  <c r="P85" i="1"/>
  <c r="O85" i="1"/>
  <c r="N85" i="1"/>
  <c r="M85" i="1"/>
  <c r="L85" i="1"/>
  <c r="K85" i="1"/>
  <c r="G85" i="1"/>
  <c r="J85" i="1" s="1"/>
  <c r="R84" i="1"/>
  <c r="Q84" i="1"/>
  <c r="P84" i="1" s="1"/>
  <c r="O84" i="1"/>
  <c r="N84" i="1"/>
  <c r="M84" i="1"/>
  <c r="L84" i="1" s="1"/>
  <c r="K84" i="1"/>
  <c r="I84" i="1"/>
  <c r="H84" i="1"/>
  <c r="G84" i="1"/>
  <c r="J84" i="1" s="1"/>
  <c r="R83" i="1"/>
  <c r="Q83" i="1"/>
  <c r="P83" i="1"/>
  <c r="O83" i="1"/>
  <c r="N83" i="1"/>
  <c r="M83" i="1"/>
  <c r="L83" i="1" s="1"/>
  <c r="K83" i="1"/>
  <c r="G83" i="1"/>
  <c r="J83" i="1" s="1"/>
  <c r="R82" i="1"/>
  <c r="Q82" i="1"/>
  <c r="P82" i="1"/>
  <c r="O82" i="1"/>
  <c r="N82" i="1"/>
  <c r="M82" i="1"/>
  <c r="L82" i="1"/>
  <c r="K82" i="1"/>
  <c r="H82" i="1"/>
  <c r="I82" i="1" s="1"/>
  <c r="G82" i="1"/>
  <c r="J82" i="1" s="1"/>
  <c r="R81" i="1"/>
  <c r="Q81" i="1"/>
  <c r="P81" i="1"/>
  <c r="O81" i="1"/>
  <c r="N81" i="1"/>
  <c r="M81" i="1"/>
  <c r="L81" i="1"/>
  <c r="K81" i="1"/>
  <c r="G81" i="1"/>
  <c r="J81" i="1" s="1"/>
  <c r="R80" i="1"/>
  <c r="Q80" i="1"/>
  <c r="P80" i="1" s="1"/>
  <c r="O80" i="1"/>
  <c r="N80" i="1"/>
  <c r="M80" i="1"/>
  <c r="L80" i="1" s="1"/>
  <c r="K80" i="1"/>
  <c r="H80" i="1"/>
  <c r="I80" i="1" s="1"/>
  <c r="G80" i="1"/>
  <c r="J80" i="1" s="1"/>
  <c r="R79" i="1"/>
  <c r="Q79" i="1"/>
  <c r="P79" i="1" s="1"/>
  <c r="O79" i="1"/>
  <c r="N79" i="1"/>
  <c r="M79" i="1"/>
  <c r="L79" i="1"/>
  <c r="K79" i="1"/>
  <c r="H79" i="1"/>
  <c r="I79" i="1" s="1"/>
  <c r="G79" i="1"/>
  <c r="J79" i="1" s="1"/>
  <c r="R78" i="1"/>
  <c r="Q78" i="1"/>
  <c r="P78" i="1" s="1"/>
  <c r="O78" i="1"/>
  <c r="N78" i="1"/>
  <c r="M78" i="1"/>
  <c r="L78" i="1"/>
  <c r="K78" i="1"/>
  <c r="H78" i="1"/>
  <c r="I78" i="1" s="1"/>
  <c r="G78" i="1"/>
  <c r="J78" i="1" s="1"/>
  <c r="R77" i="1"/>
  <c r="Q77" i="1"/>
  <c r="P77" i="1"/>
  <c r="O77" i="1"/>
  <c r="N77" i="1"/>
  <c r="M77" i="1"/>
  <c r="L77" i="1"/>
  <c r="K77" i="1"/>
  <c r="G77" i="1"/>
  <c r="J77" i="1" s="1"/>
  <c r="R76" i="1"/>
  <c r="Q76" i="1"/>
  <c r="P76" i="1" s="1"/>
  <c r="O76" i="1"/>
  <c r="N76" i="1"/>
  <c r="M76" i="1"/>
  <c r="L76" i="1" s="1"/>
  <c r="K76" i="1"/>
  <c r="I76" i="1"/>
  <c r="H76" i="1"/>
  <c r="G76" i="1"/>
  <c r="J76" i="1" s="1"/>
  <c r="R75" i="1"/>
  <c r="Q75" i="1"/>
  <c r="P75" i="1"/>
  <c r="O75" i="1"/>
  <c r="N75" i="1"/>
  <c r="M75" i="1"/>
  <c r="L75" i="1" s="1"/>
  <c r="K75" i="1"/>
  <c r="G75" i="1"/>
  <c r="J75" i="1" s="1"/>
  <c r="R74" i="1"/>
  <c r="Q74" i="1"/>
  <c r="P74" i="1"/>
  <c r="O74" i="1"/>
  <c r="N74" i="1"/>
  <c r="M74" i="1"/>
  <c r="L74" i="1" s="1"/>
  <c r="K74" i="1"/>
  <c r="H74" i="1"/>
  <c r="I74" i="1" s="1"/>
  <c r="G74" i="1"/>
  <c r="J74" i="1" s="1"/>
  <c r="R73" i="1"/>
  <c r="Q73" i="1"/>
  <c r="P73" i="1"/>
  <c r="O73" i="1"/>
  <c r="N73" i="1"/>
  <c r="M73" i="1"/>
  <c r="L73" i="1"/>
  <c r="K73" i="1"/>
  <c r="G73" i="1"/>
  <c r="J73" i="1" s="1"/>
  <c r="R72" i="1"/>
  <c r="Q72" i="1"/>
  <c r="P72" i="1" s="1"/>
  <c r="O72" i="1"/>
  <c r="N72" i="1"/>
  <c r="M72" i="1"/>
  <c r="L72" i="1" s="1"/>
  <c r="K72" i="1"/>
  <c r="H72" i="1"/>
  <c r="I72" i="1" s="1"/>
  <c r="G72" i="1"/>
  <c r="J72" i="1" s="1"/>
  <c r="R71" i="1"/>
  <c r="Q71" i="1"/>
  <c r="P71" i="1" s="1"/>
  <c r="O71" i="1"/>
  <c r="N71" i="1"/>
  <c r="M71" i="1"/>
  <c r="L71" i="1"/>
  <c r="K71" i="1"/>
  <c r="H71" i="1"/>
  <c r="I71" i="1" s="1"/>
  <c r="G71" i="1"/>
  <c r="J71" i="1" s="1"/>
  <c r="R70" i="1"/>
  <c r="Q70" i="1"/>
  <c r="P70" i="1" s="1"/>
  <c r="O70" i="1"/>
  <c r="N70" i="1"/>
  <c r="M70" i="1"/>
  <c r="L70" i="1"/>
  <c r="K70" i="1"/>
  <c r="J70" i="1"/>
  <c r="I70" i="1"/>
  <c r="H70" i="1"/>
  <c r="G70" i="1"/>
  <c r="R69" i="1"/>
  <c r="Q69" i="1"/>
  <c r="P69" i="1"/>
  <c r="O69" i="1"/>
  <c r="N69" i="1"/>
  <c r="M69" i="1"/>
  <c r="L69" i="1" s="1"/>
  <c r="K69" i="1"/>
  <c r="G69" i="1"/>
  <c r="J69" i="1" s="1"/>
  <c r="R68" i="1"/>
  <c r="Q68" i="1"/>
  <c r="P68" i="1"/>
  <c r="O68" i="1"/>
  <c r="N68" i="1"/>
  <c r="M68" i="1" s="1"/>
  <c r="L68" i="1" s="1"/>
  <c r="K68" i="1"/>
  <c r="I68" i="1"/>
  <c r="H68" i="1"/>
  <c r="G68" i="1"/>
  <c r="J68" i="1" s="1"/>
  <c r="R67" i="1"/>
  <c r="Q67" i="1"/>
  <c r="P67" i="1" s="1"/>
  <c r="O67" i="1"/>
  <c r="N67" i="1"/>
  <c r="M67" i="1"/>
  <c r="L67" i="1" s="1"/>
  <c r="K67" i="1"/>
  <c r="G67" i="1"/>
  <c r="J67" i="1" s="1"/>
  <c r="R66" i="1"/>
  <c r="Q66" i="1"/>
  <c r="P66" i="1" s="1"/>
  <c r="O66" i="1"/>
  <c r="N66" i="1"/>
  <c r="M66" i="1"/>
  <c r="L66" i="1" s="1"/>
  <c r="K66" i="1"/>
  <c r="I66" i="1"/>
  <c r="H66" i="1"/>
  <c r="G66" i="1"/>
  <c r="J66" i="1" s="1"/>
  <c r="R65" i="1"/>
  <c r="Q65" i="1" s="1"/>
  <c r="P65" i="1" s="1"/>
  <c r="N65" i="1"/>
  <c r="M65" i="1"/>
  <c r="L65" i="1" s="1"/>
  <c r="K65" i="1"/>
  <c r="J65" i="1"/>
  <c r="H65" i="1"/>
  <c r="I65" i="1" s="1"/>
  <c r="G65" i="1"/>
  <c r="R64" i="1"/>
  <c r="Q64" i="1"/>
  <c r="P64" i="1" s="1"/>
  <c r="O64" i="1"/>
  <c r="N64" i="1"/>
  <c r="M64" i="1" s="1"/>
  <c r="L64" i="1" s="1"/>
  <c r="H64" i="1"/>
  <c r="I64" i="1" s="1"/>
  <c r="G64" i="1"/>
  <c r="J64" i="1" s="1"/>
  <c r="R63" i="1"/>
  <c r="Q63" i="1"/>
  <c r="P63" i="1" s="1"/>
  <c r="O63" i="1"/>
  <c r="N63" i="1"/>
  <c r="M63" i="1"/>
  <c r="L63" i="1"/>
  <c r="K63" i="1"/>
  <c r="G63" i="1"/>
  <c r="J63" i="1" s="1"/>
  <c r="R62" i="1"/>
  <c r="Q62" i="1"/>
  <c r="P62" i="1"/>
  <c r="O62" i="1"/>
  <c r="N62" i="1"/>
  <c r="M62" i="1"/>
  <c r="L62" i="1" s="1"/>
  <c r="K62" i="1"/>
  <c r="H62" i="1"/>
  <c r="I62" i="1" s="1"/>
  <c r="G62" i="1"/>
  <c r="J62" i="1" s="1"/>
  <c r="R61" i="1"/>
  <c r="Q61" i="1" s="1"/>
  <c r="P61" i="1" s="1"/>
  <c r="O61" i="1"/>
  <c r="N61" i="1"/>
  <c r="M61" i="1"/>
  <c r="L61" i="1"/>
  <c r="K61" i="1"/>
  <c r="H61" i="1"/>
  <c r="I61" i="1" s="1"/>
  <c r="G61" i="1"/>
  <c r="J61" i="1" s="1"/>
  <c r="R60" i="1"/>
  <c r="Q60" i="1"/>
  <c r="P60" i="1"/>
  <c r="O60" i="1"/>
  <c r="N60" i="1"/>
  <c r="M60" i="1" s="1"/>
  <c r="L60" i="1" s="1"/>
  <c r="K60" i="1"/>
  <c r="I60" i="1"/>
  <c r="H60" i="1"/>
  <c r="G60" i="1"/>
  <c r="J60" i="1" s="1"/>
  <c r="R59" i="1"/>
  <c r="Q59" i="1" s="1"/>
  <c r="P59" i="1" s="1"/>
  <c r="N59" i="1"/>
  <c r="M59" i="1"/>
  <c r="L59" i="1" s="1"/>
  <c r="K59" i="1"/>
  <c r="J59" i="1"/>
  <c r="G59" i="1"/>
  <c r="H59" i="1" s="1"/>
  <c r="I59" i="1" s="1"/>
  <c r="R58" i="1"/>
  <c r="Q58" i="1"/>
  <c r="P58" i="1" s="1"/>
  <c r="O58" i="1"/>
  <c r="N58" i="1"/>
  <c r="M58" i="1" s="1"/>
  <c r="L58" i="1" s="1"/>
  <c r="H58" i="1"/>
  <c r="I58" i="1" s="1"/>
  <c r="G58" i="1"/>
  <c r="J58" i="1" s="1"/>
  <c r="R57" i="1"/>
  <c r="O57" i="1" s="1"/>
  <c r="Q57" i="1"/>
  <c r="P57" i="1" s="1"/>
  <c r="N57" i="1"/>
  <c r="M57" i="1"/>
  <c r="L57" i="1"/>
  <c r="K57" i="1"/>
  <c r="J57" i="1"/>
  <c r="I57" i="1"/>
  <c r="H57" i="1"/>
  <c r="G57" i="1"/>
  <c r="R56" i="1"/>
  <c r="Q56" i="1"/>
  <c r="P56" i="1"/>
  <c r="O56" i="1"/>
  <c r="N56" i="1"/>
  <c r="K56" i="1" s="1"/>
  <c r="M56" i="1"/>
  <c r="L56" i="1" s="1"/>
  <c r="I56" i="1"/>
  <c r="H56" i="1"/>
  <c r="G56" i="1"/>
  <c r="J56" i="1" s="1"/>
  <c r="R55" i="1"/>
  <c r="Q55" i="1"/>
  <c r="P55" i="1"/>
  <c r="O55" i="1"/>
  <c r="N55" i="1"/>
  <c r="M55" i="1"/>
  <c r="L55" i="1" s="1"/>
  <c r="K55" i="1"/>
  <c r="H55" i="1"/>
  <c r="I55" i="1" s="1"/>
  <c r="G55" i="1"/>
  <c r="J55" i="1" s="1"/>
  <c r="R54" i="1"/>
  <c r="Q54" i="1"/>
  <c r="P54" i="1" s="1"/>
  <c r="O54" i="1"/>
  <c r="N54" i="1"/>
  <c r="M54" i="1"/>
  <c r="L54" i="1"/>
  <c r="K54" i="1"/>
  <c r="H54" i="1"/>
  <c r="I54" i="1" s="1"/>
  <c r="G54" i="1"/>
  <c r="J54" i="1" s="1"/>
  <c r="R53" i="1"/>
  <c r="Q53" i="1" s="1"/>
  <c r="P53" i="1" s="1"/>
  <c r="O53" i="1"/>
  <c r="N53" i="1"/>
  <c r="M53" i="1"/>
  <c r="L53" i="1"/>
  <c r="K53" i="1"/>
  <c r="G53" i="1"/>
  <c r="H53" i="1" s="1"/>
  <c r="I53" i="1" s="1"/>
  <c r="R52" i="1"/>
  <c r="Q52" i="1"/>
  <c r="P52" i="1"/>
  <c r="O52" i="1"/>
  <c r="N52" i="1"/>
  <c r="M52" i="1" s="1"/>
  <c r="L52" i="1" s="1"/>
  <c r="K52" i="1"/>
  <c r="I52" i="1"/>
  <c r="H52" i="1"/>
  <c r="G52" i="1"/>
  <c r="J52" i="1" s="1"/>
  <c r="R51" i="1"/>
  <c r="Q51" i="1"/>
  <c r="P51" i="1" s="1"/>
  <c r="O51" i="1"/>
  <c r="N51" i="1"/>
  <c r="M51" i="1"/>
  <c r="L51" i="1" s="1"/>
  <c r="K51" i="1"/>
  <c r="G51" i="1"/>
  <c r="J51" i="1" s="1"/>
  <c r="R50" i="1"/>
  <c r="Q50" i="1"/>
  <c r="P50" i="1" s="1"/>
  <c r="O50" i="1"/>
  <c r="N50" i="1"/>
  <c r="M50" i="1"/>
  <c r="L50" i="1" s="1"/>
  <c r="K50" i="1"/>
  <c r="I50" i="1"/>
  <c r="H50" i="1"/>
  <c r="G50" i="1"/>
  <c r="J50" i="1" s="1"/>
  <c r="R49" i="1"/>
  <c r="Q49" i="1" s="1"/>
  <c r="P49" i="1" s="1"/>
  <c r="N49" i="1"/>
  <c r="M49" i="1"/>
  <c r="L49" i="1" s="1"/>
  <c r="K49" i="1"/>
  <c r="J49" i="1"/>
  <c r="H49" i="1"/>
  <c r="I49" i="1" s="1"/>
  <c r="G49" i="1"/>
  <c r="R48" i="1"/>
  <c r="Q48" i="1"/>
  <c r="P48" i="1" s="1"/>
  <c r="O48" i="1"/>
  <c r="N48" i="1"/>
  <c r="M48" i="1" s="1"/>
  <c r="L48" i="1" s="1"/>
  <c r="H48" i="1"/>
  <c r="I48" i="1" s="1"/>
  <c r="G48" i="1"/>
  <c r="J48" i="1" s="1"/>
  <c r="R47" i="1"/>
  <c r="Q47" i="1"/>
  <c r="P47" i="1" s="1"/>
  <c r="O47" i="1"/>
  <c r="N47" i="1"/>
  <c r="M47" i="1"/>
  <c r="L47" i="1"/>
  <c r="K47" i="1"/>
  <c r="G47" i="1"/>
  <c r="J47" i="1" s="1"/>
  <c r="R46" i="1"/>
  <c r="Q46" i="1"/>
  <c r="P46" i="1"/>
  <c r="O46" i="1"/>
  <c r="N46" i="1"/>
  <c r="M46" i="1"/>
  <c r="L46" i="1" s="1"/>
  <c r="K46" i="1"/>
  <c r="H46" i="1"/>
  <c r="I46" i="1" s="1"/>
  <c r="G46" i="1"/>
  <c r="J46" i="1" s="1"/>
  <c r="R45" i="1"/>
  <c r="Q45" i="1" s="1"/>
  <c r="P45" i="1" s="1"/>
  <c r="O45" i="1"/>
  <c r="N45" i="1"/>
  <c r="M45" i="1"/>
  <c r="L45" i="1"/>
  <c r="K45" i="1"/>
  <c r="H45" i="1"/>
  <c r="I45" i="1" s="1"/>
  <c r="G45" i="1"/>
  <c r="J45" i="1" s="1"/>
  <c r="R44" i="1"/>
  <c r="Q44" i="1"/>
  <c r="P44" i="1"/>
  <c r="O44" i="1"/>
  <c r="N44" i="1"/>
  <c r="M44" i="1" s="1"/>
  <c r="L44" i="1" s="1"/>
  <c r="K44" i="1"/>
  <c r="I44" i="1"/>
  <c r="H44" i="1"/>
  <c r="G44" i="1"/>
  <c r="J44" i="1" s="1"/>
  <c r="R43" i="1"/>
  <c r="Q43" i="1" s="1"/>
  <c r="P43" i="1" s="1"/>
  <c r="N43" i="1"/>
  <c r="M43" i="1"/>
  <c r="L43" i="1" s="1"/>
  <c r="K43" i="1"/>
  <c r="J43" i="1"/>
  <c r="G43" i="1"/>
  <c r="H43" i="1" s="1"/>
  <c r="I43" i="1" s="1"/>
  <c r="R42" i="1"/>
  <c r="Q42" i="1"/>
  <c r="P42" i="1" s="1"/>
  <c r="O42" i="1"/>
  <c r="N42" i="1"/>
  <c r="M42" i="1" s="1"/>
  <c r="L42" i="1" s="1"/>
  <c r="H42" i="1"/>
  <c r="I42" i="1" s="1"/>
  <c r="G42" i="1"/>
  <c r="J42" i="1" s="1"/>
  <c r="R41" i="1"/>
  <c r="O41" i="1" s="1"/>
  <c r="Q41" i="1"/>
  <c r="P41" i="1" s="1"/>
  <c r="N41" i="1"/>
  <c r="M41" i="1"/>
  <c r="L41" i="1"/>
  <c r="K41" i="1"/>
  <c r="J41" i="1"/>
  <c r="I41" i="1"/>
  <c r="H41" i="1"/>
  <c r="G41" i="1"/>
  <c r="R40" i="1"/>
  <c r="Q40" i="1"/>
  <c r="P40" i="1"/>
  <c r="O40" i="1"/>
  <c r="N40" i="1"/>
  <c r="K40" i="1" s="1"/>
  <c r="M40" i="1"/>
  <c r="L40" i="1" s="1"/>
  <c r="I40" i="1"/>
  <c r="H40" i="1"/>
  <c r="G40" i="1"/>
  <c r="J40" i="1" s="1"/>
  <c r="R39" i="1"/>
  <c r="Q39" i="1"/>
  <c r="P39" i="1"/>
  <c r="O39" i="1"/>
  <c r="N39" i="1"/>
  <c r="M39" i="1"/>
  <c r="L39" i="1" s="1"/>
  <c r="K39" i="1"/>
  <c r="H39" i="1"/>
  <c r="I39" i="1" s="1"/>
  <c r="G39" i="1"/>
  <c r="J39" i="1" s="1"/>
  <c r="R38" i="1"/>
  <c r="Q38" i="1"/>
  <c r="P38" i="1" s="1"/>
  <c r="O38" i="1"/>
  <c r="N38" i="1"/>
  <c r="M38" i="1"/>
  <c r="L38" i="1"/>
  <c r="K38" i="1"/>
  <c r="J38" i="1"/>
  <c r="I38" i="1"/>
  <c r="H38" i="1"/>
  <c r="G38" i="1"/>
  <c r="R37" i="1"/>
  <c r="Q37" i="1"/>
  <c r="P37" i="1"/>
  <c r="O37" i="1"/>
  <c r="N37" i="1"/>
  <c r="M37" i="1"/>
  <c r="L37" i="1" s="1"/>
  <c r="K37" i="1"/>
  <c r="J37" i="1"/>
  <c r="I37" i="1"/>
  <c r="H37" i="1"/>
  <c r="G37" i="1"/>
  <c r="R36" i="1"/>
  <c r="Q36" i="1"/>
  <c r="P36" i="1" s="1"/>
  <c r="O36" i="1"/>
  <c r="N36" i="1"/>
  <c r="M36" i="1"/>
  <c r="L36" i="1"/>
  <c r="K36" i="1"/>
  <c r="H36" i="1"/>
  <c r="I36" i="1" s="1"/>
  <c r="G36" i="1"/>
  <c r="J36" i="1" s="1"/>
  <c r="R35" i="1"/>
  <c r="Q35" i="1" s="1"/>
  <c r="P35" i="1" s="1"/>
  <c r="O35" i="1"/>
  <c r="N35" i="1"/>
  <c r="M35" i="1"/>
  <c r="L35" i="1"/>
  <c r="K35" i="1"/>
  <c r="G35" i="1"/>
  <c r="J35" i="1" s="1"/>
  <c r="R34" i="1"/>
  <c r="Q34" i="1"/>
  <c r="P34" i="1"/>
  <c r="O34" i="1"/>
  <c r="N34" i="1"/>
  <c r="M34" i="1" s="1"/>
  <c r="L34" i="1" s="1"/>
  <c r="K34" i="1"/>
  <c r="J34" i="1"/>
  <c r="H34" i="1"/>
  <c r="I34" i="1" s="1"/>
  <c r="G34" i="1"/>
  <c r="R33" i="1"/>
  <c r="Q33" i="1" s="1"/>
  <c r="P33" i="1" s="1"/>
  <c r="O33" i="1"/>
  <c r="N33" i="1"/>
  <c r="M33" i="1"/>
  <c r="L33" i="1"/>
  <c r="K33" i="1"/>
  <c r="H33" i="1"/>
  <c r="I33" i="1" s="1"/>
  <c r="G33" i="1"/>
  <c r="J33" i="1" s="1"/>
  <c r="R32" i="1"/>
  <c r="Q32" i="1"/>
  <c r="P32" i="1"/>
  <c r="O32" i="1"/>
  <c r="N32" i="1"/>
  <c r="M32" i="1" s="1"/>
  <c r="L32" i="1" s="1"/>
  <c r="K32" i="1"/>
  <c r="J32" i="1"/>
  <c r="I32" i="1"/>
  <c r="H32" i="1"/>
  <c r="G32" i="1"/>
  <c r="R31" i="1"/>
  <c r="Q31" i="1" s="1"/>
  <c r="P31" i="1" s="1"/>
  <c r="O31" i="1"/>
  <c r="N31" i="1"/>
  <c r="M31" i="1"/>
  <c r="L31" i="1"/>
  <c r="K31" i="1"/>
  <c r="J31" i="1"/>
  <c r="G31" i="1"/>
  <c r="H31" i="1" s="1"/>
  <c r="I31" i="1" s="1"/>
  <c r="R30" i="1"/>
  <c r="Q30" i="1"/>
  <c r="P30" i="1"/>
  <c r="O30" i="1"/>
  <c r="N30" i="1"/>
  <c r="M30" i="1" s="1"/>
  <c r="L30" i="1" s="1"/>
  <c r="K30" i="1"/>
  <c r="I30" i="1"/>
  <c r="H30" i="1"/>
  <c r="G30" i="1"/>
  <c r="J30" i="1" s="1"/>
  <c r="R29" i="1"/>
  <c r="Q29" i="1"/>
  <c r="P29" i="1" s="1"/>
  <c r="O29" i="1"/>
  <c r="N29" i="1"/>
  <c r="K29" i="1" s="1"/>
  <c r="M29" i="1"/>
  <c r="L29" i="1" s="1"/>
  <c r="J29" i="1"/>
  <c r="I29" i="1" s="1"/>
  <c r="H29" i="1" s="1"/>
  <c r="R28" i="1"/>
  <c r="O28" i="1" s="1"/>
  <c r="Q28" i="1"/>
  <c r="P28" i="1" s="1"/>
  <c r="N28" i="1"/>
  <c r="M28" i="1"/>
  <c r="L28" i="1" s="1"/>
  <c r="K28" i="1"/>
  <c r="J28" i="1"/>
  <c r="G28" i="1" s="1"/>
  <c r="I28" i="1"/>
  <c r="H28" i="1"/>
  <c r="R27" i="1"/>
  <c r="Q27" i="1" s="1"/>
  <c r="P27" i="1" s="1"/>
  <c r="O27" i="1"/>
  <c r="N27" i="1"/>
  <c r="K27" i="1" s="1"/>
  <c r="M27" i="1"/>
  <c r="L27" i="1"/>
  <c r="J27" i="1"/>
  <c r="I27" i="1" s="1"/>
  <c r="H27" i="1" s="1"/>
  <c r="R26" i="1"/>
  <c r="O26" i="1" s="1"/>
  <c r="Q26" i="1"/>
  <c r="P26" i="1" s="1"/>
  <c r="N26" i="1"/>
  <c r="K26" i="1" s="1"/>
  <c r="M26" i="1"/>
  <c r="L26" i="1" s="1"/>
  <c r="J26" i="1"/>
  <c r="G26" i="1" s="1"/>
  <c r="I26" i="1"/>
  <c r="H26" i="1"/>
  <c r="R25" i="1"/>
  <c r="Q25" i="1"/>
  <c r="P25" i="1"/>
  <c r="O25" i="1"/>
  <c r="N25" i="1"/>
  <c r="K25" i="1" s="1"/>
  <c r="M25" i="1"/>
  <c r="L25" i="1" s="1"/>
  <c r="J25" i="1"/>
  <c r="I25" i="1" s="1"/>
  <c r="H25" i="1" s="1"/>
  <c r="G25" i="1"/>
  <c r="R24" i="1"/>
  <c r="O24" i="1" s="1"/>
  <c r="Q24" i="1"/>
  <c r="P24" i="1"/>
  <c r="N24" i="1"/>
  <c r="M24" i="1"/>
  <c r="L24" i="1" s="1"/>
  <c r="K24" i="1"/>
  <c r="J24" i="1"/>
  <c r="G24" i="1" s="1"/>
  <c r="I24" i="1"/>
  <c r="H24" i="1" s="1"/>
  <c r="R23" i="1"/>
  <c r="Q23" i="1" s="1"/>
  <c r="P23" i="1" s="1"/>
  <c r="N23" i="1"/>
  <c r="K23" i="1" s="1"/>
  <c r="M23" i="1"/>
  <c r="L23" i="1" s="1"/>
  <c r="J23" i="1"/>
  <c r="I23" i="1"/>
  <c r="H23" i="1" s="1"/>
  <c r="G23" i="1"/>
  <c r="R22" i="1"/>
  <c r="O22" i="1" s="1"/>
  <c r="Q22" i="1"/>
  <c r="P22" i="1"/>
  <c r="N22" i="1"/>
  <c r="M22" i="1" s="1"/>
  <c r="L22" i="1" s="1"/>
  <c r="K22" i="1"/>
  <c r="J22" i="1"/>
  <c r="G22" i="1" s="1"/>
  <c r="I22" i="1"/>
  <c r="H22" i="1"/>
  <c r="R21" i="1"/>
  <c r="Q21" i="1" s="1"/>
  <c r="P21" i="1" s="1"/>
  <c r="N21" i="1"/>
  <c r="K21" i="1" s="1"/>
  <c r="M21" i="1"/>
  <c r="L21" i="1" s="1"/>
  <c r="J21" i="1"/>
  <c r="G21" i="1" s="1"/>
  <c r="I21" i="1"/>
  <c r="H21" i="1" s="1"/>
  <c r="R20" i="1"/>
  <c r="O20" i="1" s="1"/>
  <c r="Q20" i="1"/>
  <c r="P20" i="1"/>
  <c r="N20" i="1"/>
  <c r="M20" i="1"/>
  <c r="L20" i="1"/>
  <c r="K20" i="1"/>
  <c r="J20" i="1"/>
  <c r="G20" i="1" s="1"/>
  <c r="I20" i="1"/>
  <c r="H20" i="1" s="1"/>
  <c r="R19" i="1"/>
  <c r="Q19" i="1" s="1"/>
  <c r="P19" i="1" s="1"/>
  <c r="O19" i="1"/>
  <c r="N19" i="1"/>
  <c r="K19" i="1" s="1"/>
  <c r="M19" i="1"/>
  <c r="L19" i="1"/>
  <c r="J19" i="1"/>
  <c r="I19" i="1"/>
  <c r="H19" i="1" s="1"/>
  <c r="G19" i="1"/>
  <c r="S18" i="1"/>
  <c r="R18" i="1"/>
  <c r="Q18" i="1" s="1"/>
  <c r="P18" i="1" s="1"/>
  <c r="O18" i="1"/>
  <c r="N18" i="1"/>
  <c r="K18" i="1" s="1"/>
  <c r="M18" i="1"/>
  <c r="L18" i="1" s="1"/>
  <c r="J18" i="1"/>
  <c r="G18" i="1" s="1"/>
  <c r="I18" i="1"/>
  <c r="H18" i="1" s="1"/>
  <c r="R17" i="1"/>
  <c r="O17" i="1" s="1"/>
  <c r="Q17" i="1"/>
  <c r="P17" i="1"/>
  <c r="N17" i="1"/>
  <c r="L17" i="1" s="1"/>
  <c r="M17" i="1" s="1"/>
  <c r="K17" i="1"/>
  <c r="J17" i="1"/>
  <c r="I17" i="1"/>
  <c r="H17" i="1"/>
  <c r="G17" i="1"/>
  <c r="R16" i="1"/>
  <c r="P16" i="1" s="1"/>
  <c r="Q16" i="1"/>
  <c r="N16" i="1"/>
  <c r="K16" i="1" s="1"/>
  <c r="I16" i="1"/>
  <c r="G16" i="1"/>
  <c r="H16" i="1" s="1"/>
  <c r="R15" i="1"/>
  <c r="O15" i="1" s="1"/>
  <c r="N15" i="1"/>
  <c r="M15" i="1" s="1"/>
  <c r="L15" i="1" s="1"/>
  <c r="J15" i="1"/>
  <c r="G15" i="1" s="1"/>
  <c r="R14" i="1"/>
  <c r="P14" i="1" s="1"/>
  <c r="Q14" i="1"/>
  <c r="O14" i="1"/>
  <c r="N14" i="1"/>
  <c r="M14" i="1"/>
  <c r="L14" i="1"/>
  <c r="K14" i="1"/>
  <c r="J14" i="1"/>
  <c r="I14" i="1" s="1"/>
  <c r="H14" i="1" s="1"/>
  <c r="G14" i="1"/>
  <c r="R13" i="1"/>
  <c r="O13" i="1" s="1"/>
  <c r="N13" i="1"/>
  <c r="L13" i="1" s="1"/>
  <c r="M13" i="1" s="1"/>
  <c r="J13" i="1"/>
  <c r="H13" i="1"/>
  <c r="I13" i="1" s="1"/>
  <c r="G13" i="1"/>
  <c r="R12" i="1"/>
  <c r="P12" i="1" s="1"/>
  <c r="Q12" i="1"/>
  <c r="O12" i="1"/>
  <c r="N12" i="1"/>
  <c r="K12" i="1" s="1"/>
  <c r="L12" i="1"/>
  <c r="M12" i="1" s="1"/>
  <c r="J12" i="1"/>
  <c r="I12" i="1"/>
  <c r="H12" i="1"/>
  <c r="G12" i="1"/>
  <c r="R11" i="1"/>
  <c r="O11" i="1" s="1"/>
  <c r="N11" i="1"/>
  <c r="L11" i="1" s="1"/>
  <c r="M11" i="1"/>
  <c r="J11" i="1"/>
  <c r="H11" i="1"/>
  <c r="I11" i="1" s="1"/>
  <c r="G11" i="1"/>
  <c r="R10" i="1"/>
  <c r="P10" i="1" s="1"/>
  <c r="Q10" i="1"/>
  <c r="O10" i="1"/>
  <c r="N10" i="1"/>
  <c r="K10" i="1" s="1"/>
  <c r="L10" i="1"/>
  <c r="M10" i="1" s="1"/>
  <c r="J10" i="1"/>
  <c r="I10" i="1"/>
  <c r="H10" i="1"/>
  <c r="G10" i="1"/>
  <c r="R9" i="1"/>
  <c r="N9" i="1"/>
  <c r="L9" i="1" s="1"/>
  <c r="M9" i="1" s="1"/>
  <c r="J9" i="1"/>
  <c r="I9" i="1"/>
  <c r="H9" i="1"/>
  <c r="G9" i="1"/>
  <c r="R8" i="1"/>
  <c r="N8" i="1"/>
  <c r="L8" i="1" s="1"/>
  <c r="M8" i="1" s="1"/>
  <c r="J8" i="1"/>
  <c r="I8" i="1"/>
  <c r="H8" i="1"/>
  <c r="G8" i="1"/>
  <c r="R7" i="1"/>
  <c r="N7" i="1"/>
  <c r="L7" i="1" s="1"/>
  <c r="M7" i="1"/>
  <c r="K7" i="1"/>
  <c r="J7" i="1"/>
  <c r="H7" i="1"/>
  <c r="I7" i="1" s="1"/>
  <c r="G7" i="1"/>
  <c r="R6" i="1"/>
  <c r="N6" i="1"/>
  <c r="L6" i="1"/>
  <c r="M6" i="1" s="1"/>
  <c r="K6" i="1"/>
  <c r="J6" i="1"/>
  <c r="H6" i="1"/>
  <c r="I6" i="1" s="1"/>
  <c r="G6" i="1"/>
  <c r="R5" i="1"/>
  <c r="N5" i="1"/>
  <c r="L5" i="1"/>
  <c r="M5" i="1" s="1"/>
  <c r="K5" i="1"/>
  <c r="J5" i="1"/>
  <c r="H5" i="1"/>
  <c r="I5" i="1" s="1"/>
  <c r="G5" i="1"/>
  <c r="R4" i="1"/>
  <c r="N4" i="1"/>
  <c r="L4" i="1" s="1"/>
  <c r="M4" i="1"/>
  <c r="K4" i="1"/>
  <c r="J4" i="1"/>
  <c r="H4" i="1"/>
  <c r="I4" i="1" s="1"/>
  <c r="G4" i="1"/>
  <c r="R3" i="1"/>
  <c r="N3" i="1"/>
  <c r="K3" i="1" s="1"/>
  <c r="L3" i="1"/>
  <c r="M3" i="1" s="1"/>
  <c r="J3" i="1"/>
  <c r="I3" i="1"/>
  <c r="H3" i="1"/>
  <c r="G3" i="1"/>
  <c r="R2" i="1"/>
  <c r="N2" i="1"/>
  <c r="M2" i="1"/>
  <c r="L2" i="1"/>
  <c r="K2" i="1"/>
  <c r="J2" i="1"/>
  <c r="H2" i="1"/>
  <c r="I2" i="1" s="1"/>
  <c r="G2" i="1"/>
  <c r="J117" i="1" l="1"/>
  <c r="H117" i="1"/>
  <c r="I117" i="1" s="1"/>
  <c r="P11" i="1"/>
  <c r="Q11" i="1" s="1"/>
  <c r="Q15" i="1"/>
  <c r="P15" i="1" s="1"/>
  <c r="O16" i="1"/>
  <c r="O23" i="1"/>
  <c r="G29" i="1"/>
  <c r="K48" i="1"/>
  <c r="O49" i="1"/>
  <c r="H51" i="1"/>
  <c r="I51" i="1" s="1"/>
  <c r="K64" i="1"/>
  <c r="O65" i="1"/>
  <c r="H67" i="1"/>
  <c r="I67" i="1" s="1"/>
  <c r="H77" i="1"/>
  <c r="I77" i="1" s="1"/>
  <c r="H85" i="1"/>
  <c r="I85" i="1" s="1"/>
  <c r="H93" i="1"/>
  <c r="I93" i="1" s="1"/>
  <c r="H101" i="1"/>
  <c r="I101" i="1" s="1"/>
  <c r="J107" i="1"/>
  <c r="H107" i="1"/>
  <c r="I107" i="1" s="1"/>
  <c r="J119" i="1"/>
  <c r="H119" i="1"/>
  <c r="I119" i="1" s="1"/>
  <c r="J115" i="1"/>
  <c r="H115" i="1"/>
  <c r="I115" i="1" s="1"/>
  <c r="H35" i="1"/>
  <c r="I35" i="1" s="1"/>
  <c r="K13" i="1"/>
  <c r="J53" i="1"/>
  <c r="J121" i="1"/>
  <c r="H121" i="1"/>
  <c r="I121" i="1" s="1"/>
  <c r="I15" i="1"/>
  <c r="H15" i="1" s="1"/>
  <c r="H47" i="1"/>
  <c r="I47" i="1" s="1"/>
  <c r="H63" i="1"/>
  <c r="I63" i="1" s="1"/>
  <c r="H75" i="1"/>
  <c r="I75" i="1" s="1"/>
  <c r="H83" i="1"/>
  <c r="I83" i="1" s="1"/>
  <c r="H91" i="1"/>
  <c r="I91" i="1" s="1"/>
  <c r="H99" i="1"/>
  <c r="I99" i="1" s="1"/>
  <c r="J109" i="1"/>
  <c r="H109" i="1"/>
  <c r="I109" i="1" s="1"/>
  <c r="J123" i="1"/>
  <c r="H123" i="1"/>
  <c r="I123" i="1" s="1"/>
  <c r="G27" i="1"/>
  <c r="K42" i="1"/>
  <c r="O43" i="1"/>
  <c r="K58" i="1"/>
  <c r="O59" i="1"/>
  <c r="J125" i="1"/>
  <c r="H125" i="1"/>
  <c r="I125" i="1" s="1"/>
  <c r="J131" i="1"/>
  <c r="H131" i="1"/>
  <c r="I131" i="1" s="1"/>
  <c r="O21" i="1"/>
  <c r="P13" i="1"/>
  <c r="Q13" i="1" s="1"/>
  <c r="K15" i="1"/>
  <c r="J16" i="1"/>
  <c r="H73" i="1"/>
  <c r="I73" i="1" s="1"/>
  <c r="H81" i="1"/>
  <c r="I81" i="1" s="1"/>
  <c r="H89" i="1"/>
  <c r="I89" i="1" s="1"/>
  <c r="H97" i="1"/>
  <c r="I97" i="1" s="1"/>
  <c r="J103" i="1"/>
  <c r="H103" i="1"/>
  <c r="I103" i="1" s="1"/>
  <c r="J111" i="1"/>
  <c r="H111" i="1"/>
  <c r="I111" i="1" s="1"/>
  <c r="J127" i="1"/>
  <c r="H127" i="1"/>
  <c r="I127" i="1" s="1"/>
  <c r="J105" i="1"/>
  <c r="H105" i="1"/>
  <c r="I105" i="1" s="1"/>
  <c r="H69" i="1"/>
  <c r="I69" i="1" s="1"/>
  <c r="K11" i="1"/>
  <c r="L16" i="1"/>
  <c r="M16" i="1" s="1"/>
  <c r="J113" i="1"/>
  <c r="H113" i="1"/>
  <c r="I113" i="1" s="1"/>
  <c r="J129" i="1"/>
  <c r="H129" i="1"/>
  <c r="I129" i="1" s="1"/>
</calcChain>
</file>

<file path=xl/sharedStrings.xml><?xml version="1.0" encoding="utf-8"?>
<sst xmlns="http://schemas.openxmlformats.org/spreadsheetml/2006/main" count="544" uniqueCount="155">
  <si>
    <t>Image</t>
  </si>
  <si>
    <t>RValue</t>
  </si>
  <si>
    <t>NValue</t>
  </si>
  <si>
    <t>MValue</t>
  </si>
  <si>
    <t>RValue - NoPotion</t>
  </si>
  <si>
    <t>RValue - Ride</t>
  </si>
  <si>
    <t>RValue - Fly</t>
  </si>
  <si>
    <t>RValue - Fly&amp;Ride</t>
  </si>
  <si>
    <t>NValue - NoPotion</t>
  </si>
  <si>
    <t>NValue - Ride</t>
  </si>
  <si>
    <t>NValue - Fly</t>
  </si>
  <si>
    <t>NValue - Fly&amp;Ride</t>
  </si>
  <si>
    <t>MValue - NoPotion</t>
  </si>
  <si>
    <t>MValue - Ride</t>
  </si>
  <si>
    <t>MValue - Fly</t>
  </si>
  <si>
    <t>MValue - Fly&amp;Ride</t>
  </si>
  <si>
    <t>Fly&amp;Ride?</t>
  </si>
  <si>
    <t>Rarity</t>
  </si>
  <si>
    <t>Type</t>
  </si>
  <si>
    <t>Shadow Dragon</t>
  </si>
  <si>
    <t>"true"</t>
  </si>
  <si>
    <t>legendary</t>
  </si>
  <si>
    <t>pets</t>
  </si>
  <si>
    <t>Bat Dragon</t>
  </si>
  <si>
    <t>Giraffe</t>
  </si>
  <si>
    <t>Frost Dragon</t>
  </si>
  <si>
    <t>Owl</t>
  </si>
  <si>
    <t>Parrot</t>
  </si>
  <si>
    <t>Evil Unicorn</t>
  </si>
  <si>
    <t>Crow</t>
  </si>
  <si>
    <t>Blazing Lion</t>
  </si>
  <si>
    <t>Diamond Butterfly</t>
  </si>
  <si>
    <t>Arctic Reindeer</t>
  </si>
  <si>
    <t>Monkey King</t>
  </si>
  <si>
    <t>Albino Monkey</t>
  </si>
  <si>
    <t>Turtle</t>
  </si>
  <si>
    <t>Diamond Hamster</t>
  </si>
  <si>
    <t>"false"</t>
  </si>
  <si>
    <t>Black-Chested Pheasant</t>
  </si>
  <si>
    <t>Kangaroo</t>
  </si>
  <si>
    <t>Undead Jousting Horse</t>
  </si>
  <si>
    <t>Diamond Amazon</t>
  </si>
  <si>
    <t>Strawberry Shortcake Bat Dragon</t>
  </si>
  <si>
    <t>Mechapup</t>
  </si>
  <si>
    <t>Frost Unicorn</t>
  </si>
  <si>
    <t>Chocolate Chip Bat Dragon</t>
  </si>
  <si>
    <t>Emperor Gorilla</t>
  </si>
  <si>
    <t>Frost Fury</t>
  </si>
  <si>
    <t>Vampire Dragon</t>
  </si>
  <si>
    <t>Nessie</t>
  </si>
  <si>
    <t>Lava Dragon</t>
  </si>
  <si>
    <t>Hot Doggo</t>
  </si>
  <si>
    <t>Sugar Glider</t>
  </si>
  <si>
    <t>Halloween White Ghost Dragon</t>
  </si>
  <si>
    <t>Giant Gold Scarab</t>
  </si>
  <si>
    <t>Midnight Dragon</t>
  </si>
  <si>
    <t>Diamond Albatross</t>
  </si>
  <si>
    <t>Dancing Dragon</t>
  </si>
  <si>
    <t>Winged Tiger</t>
  </si>
  <si>
    <t>Rainbow Dragon</t>
  </si>
  <si>
    <t>Diamond King Penguin</t>
  </si>
  <si>
    <t>Golden Hamster</t>
  </si>
  <si>
    <t>Glacier Kitsune</t>
  </si>
  <si>
    <t>Tió De Nadal</t>
  </si>
  <si>
    <t>Caelum Cervi</t>
  </si>
  <si>
    <t>Albino Gorilla</t>
  </si>
  <si>
    <t>Lavender Dragon</t>
  </si>
  <si>
    <t>Golden Chow-Chow</t>
  </si>
  <si>
    <t>Werewolf</t>
  </si>
  <si>
    <t>Ice Golem</t>
  </si>
  <si>
    <t>Capricorn</t>
  </si>
  <si>
    <t>Queen Bee</t>
  </si>
  <si>
    <t>Volcanic Rhino</t>
  </si>
  <si>
    <t>Diamond Unicorn</t>
  </si>
  <si>
    <t>Skele-Rex</t>
  </si>
  <si>
    <t>Diamond Dragon</t>
  </si>
  <si>
    <t>Ninja Monkey</t>
  </si>
  <si>
    <t>Chameleon</t>
  </si>
  <si>
    <t>Phoenix</t>
  </si>
  <si>
    <t>Diamond Ladybug</t>
  </si>
  <si>
    <t>Golden Penguin</t>
  </si>
  <si>
    <t>Cuddly Candle</t>
  </si>
  <si>
    <t>Squid</t>
  </si>
  <si>
    <t>Leviathan</t>
  </si>
  <si>
    <t>Winged Horse</t>
  </si>
  <si>
    <t>Cactus Friend</t>
  </si>
  <si>
    <t>Criosphinx</t>
  </si>
  <si>
    <t>Shark</t>
  </si>
  <si>
    <t>T-Rex</t>
  </si>
  <si>
    <t>Owlbear</t>
  </si>
  <si>
    <t>Dodo</t>
  </si>
  <si>
    <t>Diamond Mahi Mahi</t>
  </si>
  <si>
    <t>Fallow Deer</t>
  </si>
  <si>
    <t>Spinosaurus</t>
  </si>
  <si>
    <t>Octopus</t>
  </si>
  <si>
    <t>Golden Rat</t>
  </si>
  <si>
    <t>Goldhorn</t>
  </si>
  <si>
    <t>Diamond Griffin</t>
  </si>
  <si>
    <t>White Amazon</t>
  </si>
  <si>
    <t>Jousting Horse</t>
  </si>
  <si>
    <t>Green Butterfly</t>
  </si>
  <si>
    <t>Green-Chested Pheasant</t>
  </si>
  <si>
    <t>Naga Dragon</t>
  </si>
  <si>
    <t>Gargoyle</t>
  </si>
  <si>
    <t>Astronaut Gorilla</t>
  </si>
  <si>
    <t>Shark Puppy</t>
  </si>
  <si>
    <t>Candy Hare</t>
  </si>
  <si>
    <t>Ancient Dragon</t>
  </si>
  <si>
    <t>Tree Kangaroo</t>
  </si>
  <si>
    <t>King Bee</t>
  </si>
  <si>
    <t>Peacock</t>
  </si>
  <si>
    <t>Unicorn</t>
  </si>
  <si>
    <t>Golden Walrus</t>
  </si>
  <si>
    <t>Firefly</t>
  </si>
  <si>
    <t>Alicorn</t>
  </si>
  <si>
    <t>Golden Unicorn</t>
  </si>
  <si>
    <t>Axolotl</t>
  </si>
  <si>
    <t>Golden Ladybug</t>
  </si>
  <si>
    <t>Black Chow-Chow</t>
  </si>
  <si>
    <t>Chocolate Chow-Chow</t>
  </si>
  <si>
    <t>Lava Wolf</t>
  </si>
  <si>
    <t>Golden King Penguin</t>
  </si>
  <si>
    <t>Golden Albatross</t>
  </si>
  <si>
    <t>Pirate Hermit Crab</t>
  </si>
  <si>
    <t>Field Mouse</t>
  </si>
  <si>
    <t>Hawk</t>
  </si>
  <si>
    <t>Guardian Lion</t>
  </si>
  <si>
    <t>Billy Goat</t>
  </si>
  <si>
    <t>Chimera</t>
  </si>
  <si>
    <t>Yule Log Dog</t>
  </si>
  <si>
    <t>Cerberus</t>
  </si>
  <si>
    <t>Snow Owl</t>
  </si>
  <si>
    <t>Shetland Pony Light Brown</t>
  </si>
  <si>
    <t>Baku</t>
  </si>
  <si>
    <t>Maneki-Neko</t>
  </si>
  <si>
    <t>Golden Dragon</t>
  </si>
  <si>
    <t>Dire Stag</t>
  </si>
  <si>
    <t>Fleur De Ice</t>
  </si>
  <si>
    <t>Ice Moth Dragon</t>
  </si>
  <si>
    <t>Robo Dog</t>
  </si>
  <si>
    <t>Golden Griffin</t>
  </si>
  <si>
    <t>Scarecrow Crow</t>
  </si>
  <si>
    <t>Cobra</t>
  </si>
  <si>
    <t>Mecha Meow</t>
  </si>
  <si>
    <t>Kitsune</t>
  </si>
  <si>
    <t>Dragon</t>
  </si>
  <si>
    <t>Halloween Golden Mummy Cat</t>
  </si>
  <si>
    <t>Dragonfly</t>
  </si>
  <si>
    <t>Sunrise Duckling</t>
  </si>
  <si>
    <t>Lunar Moon Bear</t>
  </si>
  <si>
    <t>Griffin</t>
  </si>
  <si>
    <t>Lunar Gold Tiger</t>
  </si>
  <si>
    <t>Metal Ox</t>
  </si>
  <si>
    <t>Zodiac Minion Chick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</si>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</sst>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2"/>
      <color rgb="FFDBDEE1"/>
      <name val="&quot;gg sans&quot;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686868"/>
      <name val="&quot;Baloo 2&quot;"/>
    </font>
    <font>
      <sz val="10"/>
      <color theme="1"/>
      <name val="Arial"/>
    </font>
    <font>
      <sz val="10"/>
      <color rgb="FF000000"/>
      <name val="Arial"/>
    </font>
    <font>
      <b/>
      <sz val="11"/>
      <color rgb="FF686868"/>
      <name val="Baloo 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4" name="image14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5" name="image7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6" name="image1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7" name="image18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8" name="image4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9" name="image10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10" name="image2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11" name="image6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12" name="image19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200025"/>
    <xdr:pic>
      <xdr:nvPicPr>
        <xdr:cNvPr id="13" name="image43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14" name="image15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16" name="image5.png" title="Bild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17" name="image13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19" name="image22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20" name="image17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21" name="image11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22" name="image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23" name="image48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24" name="image4.png" title="Bild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25" name="image20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26" name="image16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27" name="image29.png" title="Bild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28" name="image23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29" name="image27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30" name="image28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31" name="image24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32" name="image35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33" name="image25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09550" cy="200025"/>
    <xdr:pic>
      <xdr:nvPicPr>
        <xdr:cNvPr id="34" name="image46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025" cy="200025"/>
    <xdr:pic>
      <xdr:nvPicPr>
        <xdr:cNvPr id="35" name="image42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00025" cy="200025"/>
    <xdr:pic>
      <xdr:nvPicPr>
        <xdr:cNvPr id="36" name="image41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200025"/>
    <xdr:pic>
      <xdr:nvPicPr>
        <xdr:cNvPr id="37" name="image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38" name="image4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39" name="image39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40" name="image32.png" title="Bild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41" name="image38.png" title="Bild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42" name="image37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43" name="image40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44" name="image26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45" name="image34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46" name="image33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200025"/>
    <xdr:pic>
      <xdr:nvPicPr>
        <xdr:cNvPr id="47" name="image31.png" title="Bild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200025"/>
    <xdr:pic>
      <xdr:nvPicPr>
        <xdr:cNvPr id="48" name="image30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49" name="image45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50" name="image6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51" name="image66.png" title="Bild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52" name="image76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53" name="image54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54" name="image82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55" name="image52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56" name="image58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57" name="image67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58" name="image69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59" name="image71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60" name="image56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61" name="image62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62" name="image59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63" name="image49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64" name="image65.png" title="Bild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65" name="image53.png" title="Bild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66" name="image60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00025" cy="200025"/>
    <xdr:pic>
      <xdr:nvPicPr>
        <xdr:cNvPr id="67" name="image55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200025" cy="200025"/>
    <xdr:pic>
      <xdr:nvPicPr>
        <xdr:cNvPr id="68" name="image51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200025" cy="200025"/>
    <xdr:pic>
      <xdr:nvPicPr>
        <xdr:cNvPr id="69" name="image57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200025" cy="200025"/>
    <xdr:pic>
      <xdr:nvPicPr>
        <xdr:cNvPr id="70" name="image50.png" title="Bild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200025" cy="200025"/>
    <xdr:pic>
      <xdr:nvPicPr>
        <xdr:cNvPr id="71" name="image73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200025" cy="200025"/>
    <xdr:pic>
      <xdr:nvPicPr>
        <xdr:cNvPr id="72" name="image75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200025" cy="200025"/>
    <xdr:pic>
      <xdr:nvPicPr>
        <xdr:cNvPr id="73" name="image63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200025" cy="200025"/>
    <xdr:pic>
      <xdr:nvPicPr>
        <xdr:cNvPr id="74" name="image64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200025" cy="200025"/>
    <xdr:pic>
      <xdr:nvPicPr>
        <xdr:cNvPr id="75" name="image72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200025" cy="200025"/>
    <xdr:pic>
      <xdr:nvPicPr>
        <xdr:cNvPr id="76" name="image80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200025" cy="200025"/>
    <xdr:pic>
      <xdr:nvPicPr>
        <xdr:cNvPr id="77" name="image86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200025" cy="200025"/>
    <xdr:pic>
      <xdr:nvPicPr>
        <xdr:cNvPr id="78" name="image68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200025" cy="200025"/>
    <xdr:pic>
      <xdr:nvPicPr>
        <xdr:cNvPr id="79" name="image77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200025" cy="200025"/>
    <xdr:pic>
      <xdr:nvPicPr>
        <xdr:cNvPr id="80" name="image70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200025" cy="200025"/>
    <xdr:pic>
      <xdr:nvPicPr>
        <xdr:cNvPr id="81" name="image79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200025" cy="200025"/>
    <xdr:pic>
      <xdr:nvPicPr>
        <xdr:cNvPr id="82" name="image88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200025" cy="200025"/>
    <xdr:pic>
      <xdr:nvPicPr>
        <xdr:cNvPr id="83" name="image78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200025" cy="200025"/>
    <xdr:pic>
      <xdr:nvPicPr>
        <xdr:cNvPr id="84" name="image8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200025" cy="200025"/>
    <xdr:pic>
      <xdr:nvPicPr>
        <xdr:cNvPr id="85" name="image74.png" title="Bild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200025" cy="200025"/>
    <xdr:pic>
      <xdr:nvPicPr>
        <xdr:cNvPr id="86" name="image89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200025" cy="200025"/>
    <xdr:pic>
      <xdr:nvPicPr>
        <xdr:cNvPr id="87" name="image84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200025" cy="200025"/>
    <xdr:pic>
      <xdr:nvPicPr>
        <xdr:cNvPr id="88" name="image92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200025" cy="200025"/>
    <xdr:pic>
      <xdr:nvPicPr>
        <xdr:cNvPr id="89" name="image81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200025" cy="200025"/>
    <xdr:pic>
      <xdr:nvPicPr>
        <xdr:cNvPr id="90" name="image95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200025" cy="200025"/>
    <xdr:pic>
      <xdr:nvPicPr>
        <xdr:cNvPr id="91" name="image83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200025" cy="200025"/>
    <xdr:pic>
      <xdr:nvPicPr>
        <xdr:cNvPr id="92" name="image90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200025" cy="200025"/>
    <xdr:pic>
      <xdr:nvPicPr>
        <xdr:cNvPr id="93" name="image99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200025" cy="200025"/>
    <xdr:pic>
      <xdr:nvPicPr>
        <xdr:cNvPr id="94" name="image87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200025" cy="200025"/>
    <xdr:pic>
      <xdr:nvPicPr>
        <xdr:cNvPr id="95" name="image91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200025" cy="200025"/>
    <xdr:pic>
      <xdr:nvPicPr>
        <xdr:cNvPr id="96" name="image96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200025" cy="200025"/>
    <xdr:pic>
      <xdr:nvPicPr>
        <xdr:cNvPr id="97" name="image94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200025" cy="200025"/>
    <xdr:pic>
      <xdr:nvPicPr>
        <xdr:cNvPr id="98" name="image93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200025" cy="200025"/>
    <xdr:pic>
      <xdr:nvPicPr>
        <xdr:cNvPr id="99" name="image98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200025" cy="200025"/>
    <xdr:pic>
      <xdr:nvPicPr>
        <xdr:cNvPr id="100" name="image97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200025" cy="200025"/>
    <xdr:pic>
      <xdr:nvPicPr>
        <xdr:cNvPr id="101" name="image115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200025" cy="200025"/>
    <xdr:pic>
      <xdr:nvPicPr>
        <xdr:cNvPr id="102" name="image110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200025" cy="200025"/>
    <xdr:pic>
      <xdr:nvPicPr>
        <xdr:cNvPr id="103" name="image106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200025" cy="200025"/>
    <xdr:pic>
      <xdr:nvPicPr>
        <xdr:cNvPr id="104" name="image105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200025" cy="200025"/>
    <xdr:pic>
      <xdr:nvPicPr>
        <xdr:cNvPr id="105" name="image130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200025" cy="200025"/>
    <xdr:pic>
      <xdr:nvPicPr>
        <xdr:cNvPr id="106" name="image103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200025" cy="200025"/>
    <xdr:pic>
      <xdr:nvPicPr>
        <xdr:cNvPr id="107" name="image101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200025" cy="200025"/>
    <xdr:pic>
      <xdr:nvPicPr>
        <xdr:cNvPr id="108" name="image100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200025" cy="200025"/>
    <xdr:pic>
      <xdr:nvPicPr>
        <xdr:cNvPr id="109" name="image102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200025" cy="200025"/>
    <xdr:pic>
      <xdr:nvPicPr>
        <xdr:cNvPr id="110" name="image114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200025" cy="200025"/>
    <xdr:pic>
      <xdr:nvPicPr>
        <xdr:cNvPr id="111" name="image113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200025" cy="200025"/>
    <xdr:pic>
      <xdr:nvPicPr>
        <xdr:cNvPr id="112" name="image116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200025" cy="200025"/>
    <xdr:pic>
      <xdr:nvPicPr>
        <xdr:cNvPr id="113" name="image108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200025" cy="200025"/>
    <xdr:pic>
      <xdr:nvPicPr>
        <xdr:cNvPr id="114" name="image107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200025" cy="200025"/>
    <xdr:pic>
      <xdr:nvPicPr>
        <xdr:cNvPr id="115" name="image109.png" title="Bild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200025" cy="200025"/>
    <xdr:pic>
      <xdr:nvPicPr>
        <xdr:cNvPr id="116" name="image131.png" title="Bild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200025" cy="200025"/>
    <xdr:pic>
      <xdr:nvPicPr>
        <xdr:cNvPr id="117" name="image104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200025" cy="200025"/>
    <xdr:pic>
      <xdr:nvPicPr>
        <xdr:cNvPr id="118" name="image117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200025" cy="200025"/>
    <xdr:pic>
      <xdr:nvPicPr>
        <xdr:cNvPr id="119" name="image111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200025" cy="200025"/>
    <xdr:pic>
      <xdr:nvPicPr>
        <xdr:cNvPr id="120" name="image123.png" title="Bild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200025" cy="200025"/>
    <xdr:pic>
      <xdr:nvPicPr>
        <xdr:cNvPr id="121" name="image119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200025" cy="200025"/>
    <xdr:pic>
      <xdr:nvPicPr>
        <xdr:cNvPr id="122" name="image112.png" title="Bild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200025" cy="200025"/>
    <xdr:pic>
      <xdr:nvPicPr>
        <xdr:cNvPr id="123" name="image120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200025" cy="200025"/>
    <xdr:pic>
      <xdr:nvPicPr>
        <xdr:cNvPr id="124" name="image125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200025" cy="200025"/>
    <xdr:pic>
      <xdr:nvPicPr>
        <xdr:cNvPr id="125" name="image124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200025" cy="200025"/>
    <xdr:pic>
      <xdr:nvPicPr>
        <xdr:cNvPr id="126" name="image121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200025" cy="200025"/>
    <xdr:pic>
      <xdr:nvPicPr>
        <xdr:cNvPr id="127" name="image122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200025" cy="200025"/>
    <xdr:pic>
      <xdr:nvPicPr>
        <xdr:cNvPr id="128" name="image118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200025" cy="200025"/>
    <xdr:pic>
      <xdr:nvPicPr>
        <xdr:cNvPr id="129" name="image127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200025" cy="200025"/>
    <xdr:pic>
      <xdr:nvPicPr>
        <xdr:cNvPr id="130" name="image129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200025" cy="200025"/>
    <xdr:pic>
      <xdr:nvPicPr>
        <xdr:cNvPr id="131" name="image128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200025" cy="200025"/>
    <xdr:pic>
      <xdr:nvPicPr>
        <xdr:cNvPr id="132" name="image126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C6" sqref="C6"/>
    </sheetView>
  </sheetViews>
  <sheetFormatPr baseColWidth="10" defaultColWidth="12.6640625" defaultRowHeight="15.75" customHeight="1"/>
  <cols>
    <col min="1" max="1" width="28.6640625" customWidth="1"/>
    <col min="2" max="2" width="5.6640625" customWidth="1"/>
    <col min="3" max="5" width="13.88671875" customWidth="1"/>
    <col min="6" max="6" width="15.88671875" customWidth="1"/>
    <col min="7" max="7" width="18.88671875" customWidth="1"/>
    <col min="8" max="8" width="14.44140625" customWidth="1"/>
    <col min="9" max="10" width="15.21875" customWidth="1"/>
    <col min="11" max="11" width="15.44140625" customWidth="1"/>
    <col min="13" max="14" width="15.21875" customWidth="1"/>
    <col min="15" max="15" width="15.6640625" customWidth="1"/>
    <col min="17" max="18" width="15.44140625" customWidth="1"/>
  </cols>
  <sheetData>
    <row r="1" spans="1:24">
      <c r="A1" s="1" t="s">
        <v>154</v>
      </c>
      <c r="B1" s="2" t="s">
        <v>0</v>
      </c>
      <c r="C1" s="2" t="s">
        <v>1</v>
      </c>
      <c r="D1" s="2" t="s">
        <v>2</v>
      </c>
      <c r="E1" s="3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4"/>
      <c r="T1" s="5" t="s">
        <v>16</v>
      </c>
      <c r="U1" s="2" t="s">
        <v>17</v>
      </c>
      <c r="V1" s="2" t="s">
        <v>18</v>
      </c>
      <c r="W1" s="3"/>
      <c r="X1" s="5"/>
    </row>
    <row r="2" spans="1:24">
      <c r="A2" s="6" t="s">
        <v>19</v>
      </c>
      <c r="B2" s="4"/>
      <c r="C2" s="7">
        <v>245</v>
      </c>
      <c r="D2" s="7">
        <v>690</v>
      </c>
      <c r="E2" s="7">
        <v>2120</v>
      </c>
      <c r="F2" s="8"/>
      <c r="G2" s="4">
        <f>C2+155</f>
        <v>400</v>
      </c>
      <c r="H2" s="4">
        <f>C2+6</f>
        <v>251</v>
      </c>
      <c r="I2" s="4">
        <f t="shared" ref="I2:I13" si="0">H2</f>
        <v>251</v>
      </c>
      <c r="J2" s="4">
        <f t="shared" ref="J2:J15" si="1">C2</f>
        <v>245</v>
      </c>
      <c r="K2" s="4">
        <f>D2+710</f>
        <v>1400</v>
      </c>
      <c r="L2" s="4">
        <f>N2+18</f>
        <v>708</v>
      </c>
      <c r="M2" s="4">
        <f t="shared" ref="M2:M13" si="2">L2</f>
        <v>708</v>
      </c>
      <c r="N2" s="4">
        <f t="shared" ref="N2:N78" si="3">D2</f>
        <v>690</v>
      </c>
      <c r="O2" s="4">
        <v>5800</v>
      </c>
      <c r="P2" s="4">
        <v>2600</v>
      </c>
      <c r="Q2" s="4">
        <v>2230</v>
      </c>
      <c r="R2" s="4">
        <f t="shared" ref="R2:R132" si="4">E2</f>
        <v>2120</v>
      </c>
      <c r="S2" s="4"/>
      <c r="T2" s="4" t="s">
        <v>20</v>
      </c>
      <c r="U2" s="9" t="s">
        <v>21</v>
      </c>
      <c r="V2" s="9" t="s">
        <v>22</v>
      </c>
      <c r="W2" s="4"/>
      <c r="X2" s="4"/>
    </row>
    <row r="3" spans="1:24">
      <c r="A3" s="6" t="s">
        <v>23</v>
      </c>
      <c r="B3" s="4"/>
      <c r="C3" s="7">
        <v>221</v>
      </c>
      <c r="D3" s="7">
        <v>635</v>
      </c>
      <c r="E3" s="7">
        <v>2260</v>
      </c>
      <c r="F3" s="8"/>
      <c r="G3" s="4">
        <f>C3+11</f>
        <v>232</v>
      </c>
      <c r="H3" s="4">
        <f>C3+2</f>
        <v>223</v>
      </c>
      <c r="I3" s="4">
        <f t="shared" si="0"/>
        <v>223</v>
      </c>
      <c r="J3" s="4">
        <f t="shared" si="1"/>
        <v>221</v>
      </c>
      <c r="K3" s="4">
        <f>N3+165</f>
        <v>800</v>
      </c>
      <c r="L3" s="4">
        <f>N3+7</f>
        <v>642</v>
      </c>
      <c r="M3" s="4">
        <f t="shared" si="2"/>
        <v>642</v>
      </c>
      <c r="N3" s="4">
        <f t="shared" si="3"/>
        <v>635</v>
      </c>
      <c r="O3" s="4">
        <v>3300</v>
      </c>
      <c r="P3" s="4">
        <v>2350</v>
      </c>
      <c r="Q3" s="4">
        <v>2500</v>
      </c>
      <c r="R3" s="4">
        <f t="shared" si="4"/>
        <v>2260</v>
      </c>
      <c r="S3" s="4"/>
      <c r="T3" s="4" t="s">
        <v>20</v>
      </c>
      <c r="U3" s="9" t="s">
        <v>21</v>
      </c>
      <c r="V3" s="9" t="s">
        <v>22</v>
      </c>
      <c r="W3" s="4"/>
      <c r="X3" s="4"/>
    </row>
    <row r="4" spans="1:24">
      <c r="A4" s="6" t="s">
        <v>24</v>
      </c>
      <c r="B4" s="4"/>
      <c r="C4" s="7">
        <v>141</v>
      </c>
      <c r="D4" s="7">
        <v>388</v>
      </c>
      <c r="E4" s="7">
        <v>1350</v>
      </c>
      <c r="F4" s="8"/>
      <c r="G4" s="4">
        <f>C4+9</f>
        <v>150</v>
      </c>
      <c r="H4" s="4">
        <f>C4+1</f>
        <v>142</v>
      </c>
      <c r="I4" s="4">
        <f t="shared" si="0"/>
        <v>142</v>
      </c>
      <c r="J4" s="4">
        <f t="shared" si="1"/>
        <v>141</v>
      </c>
      <c r="K4" s="4">
        <f>D4+62</f>
        <v>450</v>
      </c>
      <c r="L4" s="4">
        <f>N4+6</f>
        <v>394</v>
      </c>
      <c r="M4" s="4">
        <f t="shared" si="2"/>
        <v>394</v>
      </c>
      <c r="N4" s="4">
        <f t="shared" si="3"/>
        <v>388</v>
      </c>
      <c r="O4" s="4">
        <v>2100</v>
      </c>
      <c r="P4" s="4">
        <v>1500</v>
      </c>
      <c r="Q4" s="4">
        <v>1500</v>
      </c>
      <c r="R4" s="4">
        <f t="shared" si="4"/>
        <v>1350</v>
      </c>
      <c r="S4" s="4"/>
      <c r="T4" s="4" t="s">
        <v>20</v>
      </c>
      <c r="U4" s="9" t="s">
        <v>21</v>
      </c>
      <c r="V4" s="9" t="s">
        <v>22</v>
      </c>
      <c r="W4" s="4"/>
      <c r="X4" s="4"/>
    </row>
    <row r="5" spans="1:24">
      <c r="A5" s="6" t="s">
        <v>25</v>
      </c>
      <c r="B5" s="4"/>
      <c r="C5" s="7">
        <v>105</v>
      </c>
      <c r="D5" s="7">
        <v>280</v>
      </c>
      <c r="E5" s="7">
        <v>922</v>
      </c>
      <c r="F5" s="8"/>
      <c r="G5" s="4">
        <f>C5+5</f>
        <v>110</v>
      </c>
      <c r="H5" s="4">
        <f>C5+1</f>
        <v>106</v>
      </c>
      <c r="I5" s="4">
        <f t="shared" si="0"/>
        <v>106</v>
      </c>
      <c r="J5" s="4">
        <f t="shared" si="1"/>
        <v>105</v>
      </c>
      <c r="K5" s="4">
        <f>D5+40</f>
        <v>320</v>
      </c>
      <c r="L5" s="4">
        <f>N5+5</f>
        <v>285</v>
      </c>
      <c r="M5" s="4">
        <f t="shared" si="2"/>
        <v>285</v>
      </c>
      <c r="N5" s="4">
        <f t="shared" si="3"/>
        <v>280</v>
      </c>
      <c r="O5" s="4">
        <v>1550</v>
      </c>
      <c r="P5" s="4">
        <v>927</v>
      </c>
      <c r="Q5" s="4">
        <v>950</v>
      </c>
      <c r="R5" s="4">
        <f t="shared" si="4"/>
        <v>922</v>
      </c>
      <c r="S5" s="4"/>
      <c r="T5" s="4" t="s">
        <v>20</v>
      </c>
      <c r="U5" s="9" t="s">
        <v>21</v>
      </c>
      <c r="V5" s="9" t="s">
        <v>22</v>
      </c>
      <c r="W5" s="4"/>
      <c r="X5" s="4"/>
    </row>
    <row r="6" spans="1:24">
      <c r="A6" s="6" t="s">
        <v>26</v>
      </c>
      <c r="B6" s="4"/>
      <c r="C6" s="7">
        <v>79</v>
      </c>
      <c r="D6" s="7">
        <v>210</v>
      </c>
      <c r="E6" s="7">
        <v>830</v>
      </c>
      <c r="F6" s="8"/>
      <c r="G6" s="4">
        <f t="shared" ref="G6:G7" si="5">C6+2</f>
        <v>81</v>
      </c>
      <c r="H6" s="4">
        <f t="shared" ref="H6:H7" si="6">C6+1</f>
        <v>80</v>
      </c>
      <c r="I6" s="4">
        <f t="shared" si="0"/>
        <v>80</v>
      </c>
      <c r="J6" s="4">
        <f t="shared" si="1"/>
        <v>79</v>
      </c>
      <c r="K6" s="4">
        <f>D6+85</f>
        <v>295</v>
      </c>
      <c r="L6" s="4">
        <f t="shared" ref="L6:L9" si="7">N6</f>
        <v>210</v>
      </c>
      <c r="M6" s="4">
        <f t="shared" si="2"/>
        <v>210</v>
      </c>
      <c r="N6" s="4">
        <f t="shared" si="3"/>
        <v>210</v>
      </c>
      <c r="O6" s="4">
        <v>1400</v>
      </c>
      <c r="P6" s="4">
        <v>837</v>
      </c>
      <c r="Q6" s="4">
        <v>855</v>
      </c>
      <c r="R6" s="4">
        <f t="shared" si="4"/>
        <v>830</v>
      </c>
      <c r="S6" s="4"/>
      <c r="T6" s="4" t="s">
        <v>20</v>
      </c>
      <c r="U6" s="9" t="s">
        <v>21</v>
      </c>
      <c r="V6" s="9" t="s">
        <v>22</v>
      </c>
      <c r="W6" s="4"/>
      <c r="X6" s="4"/>
    </row>
    <row r="7" spans="1:24">
      <c r="A7" s="6" t="s">
        <v>27</v>
      </c>
      <c r="B7" s="4"/>
      <c r="C7" s="7">
        <v>64</v>
      </c>
      <c r="D7" s="7">
        <v>169</v>
      </c>
      <c r="E7" s="7">
        <v>590</v>
      </c>
      <c r="F7" s="8"/>
      <c r="G7" s="4">
        <f t="shared" si="5"/>
        <v>66</v>
      </c>
      <c r="H7" s="4">
        <f t="shared" si="6"/>
        <v>65</v>
      </c>
      <c r="I7" s="4">
        <f t="shared" si="0"/>
        <v>65</v>
      </c>
      <c r="J7" s="4">
        <f t="shared" si="1"/>
        <v>64</v>
      </c>
      <c r="K7" s="4">
        <f>D7+21</f>
        <v>190</v>
      </c>
      <c r="L7" s="4">
        <f t="shared" si="7"/>
        <v>169</v>
      </c>
      <c r="M7" s="4">
        <f t="shared" si="2"/>
        <v>169</v>
      </c>
      <c r="N7" s="4">
        <f t="shared" si="3"/>
        <v>169</v>
      </c>
      <c r="O7" s="4">
        <v>880</v>
      </c>
      <c r="P7" s="4">
        <v>570</v>
      </c>
      <c r="Q7" s="4">
        <v>575</v>
      </c>
      <c r="R7" s="4">
        <f t="shared" si="4"/>
        <v>590</v>
      </c>
      <c r="S7" s="4"/>
      <c r="T7" s="4" t="s">
        <v>20</v>
      </c>
      <c r="U7" s="9" t="s">
        <v>21</v>
      </c>
      <c r="V7" s="9" t="s">
        <v>22</v>
      </c>
      <c r="W7" s="4"/>
      <c r="X7" s="4"/>
    </row>
    <row r="8" spans="1:24">
      <c r="A8" s="6" t="s">
        <v>28</v>
      </c>
      <c r="B8" s="4"/>
      <c r="C8" s="7">
        <v>50</v>
      </c>
      <c r="D8" s="7">
        <v>138</v>
      </c>
      <c r="E8" s="7">
        <v>480</v>
      </c>
      <c r="F8" s="8"/>
      <c r="G8" s="4">
        <f t="shared" ref="G8:G9" si="8">C8+1</f>
        <v>51</v>
      </c>
      <c r="H8" s="4">
        <f>C8+0.5</f>
        <v>50.5</v>
      </c>
      <c r="I8" s="4">
        <f t="shared" si="0"/>
        <v>50.5</v>
      </c>
      <c r="J8" s="4">
        <f t="shared" si="1"/>
        <v>50</v>
      </c>
      <c r="K8" s="4">
        <v>145</v>
      </c>
      <c r="L8" s="4">
        <f t="shared" si="7"/>
        <v>138</v>
      </c>
      <c r="M8" s="4">
        <f t="shared" si="2"/>
        <v>138</v>
      </c>
      <c r="N8" s="4">
        <f t="shared" si="3"/>
        <v>138</v>
      </c>
      <c r="O8" s="4">
        <v>770</v>
      </c>
      <c r="P8" s="4">
        <v>470</v>
      </c>
      <c r="Q8" s="4">
        <v>475</v>
      </c>
      <c r="R8" s="4">
        <f t="shared" si="4"/>
        <v>480</v>
      </c>
      <c r="S8" s="4"/>
      <c r="T8" s="4" t="s">
        <v>20</v>
      </c>
      <c r="U8" s="9" t="s">
        <v>21</v>
      </c>
      <c r="V8" s="9" t="s">
        <v>22</v>
      </c>
      <c r="W8" s="4"/>
      <c r="X8" s="4"/>
    </row>
    <row r="9" spans="1:24">
      <c r="A9" s="6" t="s">
        <v>29</v>
      </c>
      <c r="B9" s="4"/>
      <c r="C9" s="7">
        <v>49</v>
      </c>
      <c r="D9" s="7">
        <v>135</v>
      </c>
      <c r="E9" s="7">
        <v>480</v>
      </c>
      <c r="F9" s="8"/>
      <c r="G9" s="4">
        <f t="shared" si="8"/>
        <v>50</v>
      </c>
      <c r="H9" s="4">
        <f>C9</f>
        <v>49</v>
      </c>
      <c r="I9" s="4">
        <f t="shared" si="0"/>
        <v>49</v>
      </c>
      <c r="J9" s="4">
        <f t="shared" si="1"/>
        <v>49</v>
      </c>
      <c r="K9" s="4">
        <v>145</v>
      </c>
      <c r="L9" s="4">
        <f t="shared" si="7"/>
        <v>135</v>
      </c>
      <c r="M9" s="4">
        <f t="shared" si="2"/>
        <v>135</v>
      </c>
      <c r="N9" s="4">
        <f t="shared" si="3"/>
        <v>135</v>
      </c>
      <c r="O9" s="4">
        <v>780</v>
      </c>
      <c r="P9" s="4">
        <v>465</v>
      </c>
      <c r="Q9" s="4">
        <v>470</v>
      </c>
      <c r="R9" s="4">
        <f t="shared" si="4"/>
        <v>480</v>
      </c>
      <c r="S9" s="4"/>
      <c r="T9" s="4" t="s">
        <v>20</v>
      </c>
      <c r="U9" s="9" t="s">
        <v>21</v>
      </c>
      <c r="V9" s="9" t="s">
        <v>22</v>
      </c>
      <c r="W9" s="4"/>
      <c r="X9" s="4"/>
    </row>
    <row r="10" spans="1:24">
      <c r="A10" s="6" t="s">
        <v>30</v>
      </c>
      <c r="B10" s="4"/>
      <c r="C10" s="7">
        <v>33</v>
      </c>
      <c r="D10" s="7">
        <v>145</v>
      </c>
      <c r="E10" s="7">
        <v>660</v>
      </c>
      <c r="F10" s="10"/>
      <c r="G10" s="4">
        <f t="shared" ref="G10:G11" si="9">C10-1</f>
        <v>32</v>
      </c>
      <c r="H10" s="4">
        <f>C10-0.5</f>
        <v>32.5</v>
      </c>
      <c r="I10" s="4">
        <f t="shared" si="0"/>
        <v>32.5</v>
      </c>
      <c r="J10" s="4">
        <f t="shared" si="1"/>
        <v>33</v>
      </c>
      <c r="K10" s="4">
        <f t="shared" ref="K10:K11" si="10">N10</f>
        <v>145</v>
      </c>
      <c r="L10" s="4">
        <f>N10-0.5</f>
        <v>144.5</v>
      </c>
      <c r="M10" s="4">
        <f t="shared" si="2"/>
        <v>144.5</v>
      </c>
      <c r="N10" s="4">
        <f t="shared" si="3"/>
        <v>145</v>
      </c>
      <c r="O10" s="4">
        <f>R10</f>
        <v>660</v>
      </c>
      <c r="P10" s="4">
        <f>R10-1</f>
        <v>659</v>
      </c>
      <c r="Q10" s="4">
        <f t="shared" ref="Q10:Q14" si="11">P10</f>
        <v>659</v>
      </c>
      <c r="R10" s="4">
        <f t="shared" si="4"/>
        <v>660</v>
      </c>
      <c r="S10" s="4"/>
      <c r="T10" s="4" t="s">
        <v>20</v>
      </c>
      <c r="U10" s="9" t="s">
        <v>21</v>
      </c>
      <c r="V10" s="9" t="s">
        <v>22</v>
      </c>
      <c r="W10" s="4"/>
      <c r="X10" s="4"/>
    </row>
    <row r="11" spans="1:24">
      <c r="A11" s="6" t="s">
        <v>31</v>
      </c>
      <c r="B11" s="4"/>
      <c r="C11" s="7">
        <v>19</v>
      </c>
      <c r="D11" s="7">
        <v>90</v>
      </c>
      <c r="E11" s="7">
        <v>390</v>
      </c>
      <c r="F11" s="10"/>
      <c r="G11" s="4">
        <f t="shared" si="9"/>
        <v>18</v>
      </c>
      <c r="H11" s="4">
        <f t="shared" ref="H11:H13" si="12">C11</f>
        <v>19</v>
      </c>
      <c r="I11" s="4">
        <f t="shared" si="0"/>
        <v>19</v>
      </c>
      <c r="J11" s="4">
        <f t="shared" si="1"/>
        <v>19</v>
      </c>
      <c r="K11" s="4">
        <f t="shared" si="10"/>
        <v>90</v>
      </c>
      <c r="L11" s="4">
        <f t="shared" ref="L11:L13" si="13">N11</f>
        <v>90</v>
      </c>
      <c r="M11" s="4">
        <f t="shared" si="2"/>
        <v>90</v>
      </c>
      <c r="N11" s="4">
        <f t="shared" si="3"/>
        <v>90</v>
      </c>
      <c r="O11" s="11">
        <f>R11+18</f>
        <v>408</v>
      </c>
      <c r="P11" s="4">
        <f>R11</f>
        <v>390</v>
      </c>
      <c r="Q11" s="4">
        <f t="shared" si="11"/>
        <v>390</v>
      </c>
      <c r="R11" s="4">
        <f t="shared" si="4"/>
        <v>390</v>
      </c>
      <c r="S11" s="4"/>
      <c r="T11" s="4" t="s">
        <v>20</v>
      </c>
      <c r="U11" s="9" t="s">
        <v>21</v>
      </c>
      <c r="V11" s="9" t="s">
        <v>22</v>
      </c>
      <c r="W11" s="4"/>
      <c r="X11" s="4"/>
    </row>
    <row r="12" spans="1:24">
      <c r="A12" s="6" t="s">
        <v>32</v>
      </c>
      <c r="B12" s="4"/>
      <c r="C12" s="7">
        <v>19</v>
      </c>
      <c r="D12" s="7">
        <v>51</v>
      </c>
      <c r="E12" s="7">
        <v>170</v>
      </c>
      <c r="F12" s="12"/>
      <c r="G12" s="4">
        <f t="shared" ref="G12:G13" si="14">C12+1</f>
        <v>20</v>
      </c>
      <c r="H12" s="4">
        <f t="shared" si="12"/>
        <v>19</v>
      </c>
      <c r="I12" s="4">
        <f t="shared" si="0"/>
        <v>19</v>
      </c>
      <c r="J12" s="4">
        <f t="shared" si="1"/>
        <v>19</v>
      </c>
      <c r="K12" s="4">
        <f>N12+2</f>
        <v>53</v>
      </c>
      <c r="L12" s="4">
        <f t="shared" si="13"/>
        <v>51</v>
      </c>
      <c r="M12" s="4">
        <f t="shared" si="2"/>
        <v>51</v>
      </c>
      <c r="N12" s="4">
        <f t="shared" si="3"/>
        <v>51</v>
      </c>
      <c r="O12" s="11">
        <f>R12+16</f>
        <v>186</v>
      </c>
      <c r="P12" s="4">
        <f t="shared" ref="P12:P13" si="15">R12+2</f>
        <v>172</v>
      </c>
      <c r="Q12" s="4">
        <f t="shared" si="11"/>
        <v>172</v>
      </c>
      <c r="R12" s="4">
        <f t="shared" si="4"/>
        <v>170</v>
      </c>
      <c r="S12" s="4"/>
      <c r="T12" s="4" t="s">
        <v>20</v>
      </c>
      <c r="U12" s="9" t="s">
        <v>21</v>
      </c>
      <c r="V12" s="9" t="s">
        <v>22</v>
      </c>
      <c r="W12" s="4"/>
      <c r="X12" s="4"/>
    </row>
    <row r="13" spans="1:24">
      <c r="A13" s="6" t="s">
        <v>33</v>
      </c>
      <c r="B13" s="4"/>
      <c r="C13" s="7">
        <v>17</v>
      </c>
      <c r="D13" s="7">
        <v>63</v>
      </c>
      <c r="E13" s="7">
        <v>285</v>
      </c>
      <c r="F13" s="12"/>
      <c r="G13" s="4">
        <f t="shared" si="14"/>
        <v>18</v>
      </c>
      <c r="H13" s="4">
        <f t="shared" si="12"/>
        <v>17</v>
      </c>
      <c r="I13" s="4">
        <f t="shared" si="0"/>
        <v>17</v>
      </c>
      <c r="J13" s="4">
        <f t="shared" si="1"/>
        <v>17</v>
      </c>
      <c r="K13" s="4">
        <f>N13+7</f>
        <v>70</v>
      </c>
      <c r="L13" s="4">
        <f t="shared" si="13"/>
        <v>63</v>
      </c>
      <c r="M13" s="4">
        <f t="shared" si="2"/>
        <v>63</v>
      </c>
      <c r="N13" s="4">
        <f t="shared" si="3"/>
        <v>63</v>
      </c>
      <c r="O13" s="11">
        <f>R13+54</f>
        <v>339</v>
      </c>
      <c r="P13" s="4">
        <f t="shared" si="15"/>
        <v>287</v>
      </c>
      <c r="Q13" s="11">
        <f t="shared" si="11"/>
        <v>287</v>
      </c>
      <c r="R13" s="4">
        <f t="shared" si="4"/>
        <v>285</v>
      </c>
      <c r="S13" s="4"/>
      <c r="T13" s="4" t="s">
        <v>20</v>
      </c>
      <c r="U13" s="9" t="s">
        <v>21</v>
      </c>
      <c r="V13" s="9" t="s">
        <v>22</v>
      </c>
      <c r="W13" s="4"/>
      <c r="X13" s="4"/>
    </row>
    <row r="14" spans="1:24">
      <c r="A14" s="6" t="s">
        <v>34</v>
      </c>
      <c r="B14" s="4"/>
      <c r="C14" s="7">
        <v>11</v>
      </c>
      <c r="D14" s="7">
        <v>40</v>
      </c>
      <c r="E14" s="7">
        <v>149</v>
      </c>
      <c r="F14" s="12"/>
      <c r="G14" s="4">
        <f>J14+0.5</f>
        <v>11.5</v>
      </c>
      <c r="H14" s="4">
        <f t="shared" ref="H14:H15" si="16">I14</f>
        <v>10.5</v>
      </c>
      <c r="I14" s="4">
        <f t="shared" ref="I14:I15" si="17">J14-0.5</f>
        <v>10.5</v>
      </c>
      <c r="J14" s="4">
        <f t="shared" si="1"/>
        <v>11</v>
      </c>
      <c r="K14" s="4">
        <f>D14+5</f>
        <v>45</v>
      </c>
      <c r="L14" s="4">
        <f>D14</f>
        <v>40</v>
      </c>
      <c r="M14" s="4">
        <f>D14</f>
        <v>40</v>
      </c>
      <c r="N14" s="4">
        <f t="shared" si="3"/>
        <v>40</v>
      </c>
      <c r="O14" s="11">
        <f>R14+8</f>
        <v>157</v>
      </c>
      <c r="P14" s="4">
        <f>R14+1</f>
        <v>150</v>
      </c>
      <c r="Q14" s="4">
        <f t="shared" si="11"/>
        <v>150</v>
      </c>
      <c r="R14" s="4">
        <f t="shared" si="4"/>
        <v>149</v>
      </c>
      <c r="S14" s="4"/>
      <c r="T14" s="4" t="s">
        <v>20</v>
      </c>
      <c r="U14" s="9" t="s">
        <v>21</v>
      </c>
      <c r="V14" s="9" t="s">
        <v>22</v>
      </c>
      <c r="W14" s="4"/>
      <c r="X14" s="4"/>
    </row>
    <row r="15" spans="1:24">
      <c r="A15" s="6" t="s">
        <v>35</v>
      </c>
      <c r="B15" s="4"/>
      <c r="C15" s="7">
        <v>11</v>
      </c>
      <c r="D15" s="7">
        <v>31</v>
      </c>
      <c r="E15" s="7">
        <v>88</v>
      </c>
      <c r="F15" s="12"/>
      <c r="G15" s="4">
        <f>J15-1</f>
        <v>10</v>
      </c>
      <c r="H15" s="4">
        <f t="shared" si="16"/>
        <v>10.5</v>
      </c>
      <c r="I15" s="4">
        <f t="shared" si="17"/>
        <v>10.5</v>
      </c>
      <c r="J15" s="4">
        <f t="shared" si="1"/>
        <v>11</v>
      </c>
      <c r="K15" s="4">
        <f>N15-1</f>
        <v>30</v>
      </c>
      <c r="L15" s="4">
        <f>M15</f>
        <v>30.5</v>
      </c>
      <c r="M15" s="4">
        <f>N15-0.5</f>
        <v>30.5</v>
      </c>
      <c r="N15" s="4">
        <f t="shared" si="3"/>
        <v>31</v>
      </c>
      <c r="O15" s="4">
        <f t="shared" ref="O15:O16" si="18">R15-2</f>
        <v>86</v>
      </c>
      <c r="P15" s="4">
        <f>Q15</f>
        <v>87</v>
      </c>
      <c r="Q15" s="4">
        <f>R15-1</f>
        <v>87</v>
      </c>
      <c r="R15" s="4">
        <f t="shared" si="4"/>
        <v>88</v>
      </c>
      <c r="S15" s="4"/>
      <c r="T15" s="4" t="s">
        <v>20</v>
      </c>
      <c r="U15" s="9" t="s">
        <v>21</v>
      </c>
      <c r="V15" s="9" t="s">
        <v>22</v>
      </c>
      <c r="W15" s="4"/>
      <c r="X15" s="4"/>
    </row>
    <row r="16" spans="1:24">
      <c r="A16" s="13" t="s">
        <v>36</v>
      </c>
      <c r="B16" s="9"/>
      <c r="C16" s="14">
        <v>7.5</v>
      </c>
      <c r="D16" s="14">
        <v>30</v>
      </c>
      <c r="E16" s="14">
        <v>163</v>
      </c>
      <c r="F16" s="12"/>
      <c r="G16" s="4">
        <f t="shared" ref="G16:G17" si="19">C16</f>
        <v>7.5</v>
      </c>
      <c r="H16" s="4">
        <f t="shared" ref="H16:H17" si="20">G16+0.5</f>
        <v>8</v>
      </c>
      <c r="I16" s="4">
        <f t="shared" ref="I16:I17" si="21">H16</f>
        <v>8</v>
      </c>
      <c r="J16" s="4">
        <f t="shared" ref="J16:J17" si="22">G16+1</f>
        <v>8.5</v>
      </c>
      <c r="K16" s="4">
        <f t="shared" ref="K16:K17" si="23">N16</f>
        <v>30</v>
      </c>
      <c r="L16" s="4">
        <f t="shared" ref="L16:L17" si="24">N16</f>
        <v>30</v>
      </c>
      <c r="M16" s="4">
        <f t="shared" ref="M16:M17" si="25">L16</f>
        <v>30</v>
      </c>
      <c r="N16" s="4">
        <f t="shared" si="3"/>
        <v>30</v>
      </c>
      <c r="O16" s="4">
        <f t="shared" si="18"/>
        <v>161</v>
      </c>
      <c r="P16" s="4">
        <f>R16-1</f>
        <v>162</v>
      </c>
      <c r="Q16" s="4">
        <f t="shared" ref="Q16:Q17" si="26">P16</f>
        <v>162</v>
      </c>
      <c r="R16" s="4">
        <f t="shared" si="4"/>
        <v>163</v>
      </c>
      <c r="S16" s="4"/>
      <c r="T16" s="4" t="s">
        <v>37</v>
      </c>
      <c r="U16" s="9" t="s">
        <v>21</v>
      </c>
      <c r="V16" s="9" t="s">
        <v>22</v>
      </c>
      <c r="W16" s="4"/>
      <c r="X16" s="4"/>
    </row>
    <row r="17" spans="1:24">
      <c r="A17" s="13" t="s">
        <v>38</v>
      </c>
      <c r="B17" s="4"/>
      <c r="C17" s="4">
        <v>7</v>
      </c>
      <c r="D17" s="4">
        <v>44</v>
      </c>
      <c r="E17" s="15">
        <v>190</v>
      </c>
      <c r="F17" s="16"/>
      <c r="G17" s="4">
        <f t="shared" si="19"/>
        <v>7</v>
      </c>
      <c r="H17" s="4">
        <f t="shared" si="20"/>
        <v>7.5</v>
      </c>
      <c r="I17" s="4">
        <f t="shared" si="21"/>
        <v>7.5</v>
      </c>
      <c r="J17" s="4">
        <f t="shared" si="22"/>
        <v>8</v>
      </c>
      <c r="K17" s="4">
        <f t="shared" si="23"/>
        <v>44</v>
      </c>
      <c r="L17" s="4">
        <f t="shared" si="24"/>
        <v>44</v>
      </c>
      <c r="M17" s="4">
        <f t="shared" si="25"/>
        <v>44</v>
      </c>
      <c r="N17" s="4">
        <f t="shared" si="3"/>
        <v>44</v>
      </c>
      <c r="O17" s="11">
        <f>R17+8</f>
        <v>198</v>
      </c>
      <c r="P17" s="4">
        <f>R17</f>
        <v>190</v>
      </c>
      <c r="Q17" s="4">
        <f t="shared" si="26"/>
        <v>190</v>
      </c>
      <c r="R17" s="4">
        <f t="shared" si="4"/>
        <v>190</v>
      </c>
      <c r="S17" s="4"/>
      <c r="T17" s="4" t="s">
        <v>37</v>
      </c>
      <c r="U17" s="9" t="s">
        <v>21</v>
      </c>
      <c r="V17" s="9" t="s">
        <v>22</v>
      </c>
      <c r="W17" s="4"/>
      <c r="X17" s="4"/>
    </row>
    <row r="18" spans="1:24">
      <c r="A18" s="6" t="s">
        <v>39</v>
      </c>
      <c r="B18" s="4"/>
      <c r="C18" s="7">
        <v>7.25</v>
      </c>
      <c r="D18" s="7">
        <v>23</v>
      </c>
      <c r="E18" s="7">
        <v>69</v>
      </c>
      <c r="F18" s="16"/>
      <c r="G18" s="4">
        <f t="shared" ref="G18:G29" si="27">J18-1</f>
        <v>6.25</v>
      </c>
      <c r="H18" s="4">
        <f t="shared" ref="H18:H29" si="28">I18</f>
        <v>6.75</v>
      </c>
      <c r="I18" s="4">
        <f t="shared" ref="I18:I29" si="29">J18-0.5</f>
        <v>6.75</v>
      </c>
      <c r="J18" s="4">
        <f t="shared" ref="J18:J29" si="30">C18</f>
        <v>7.25</v>
      </c>
      <c r="K18" s="4">
        <f t="shared" ref="K18:K33" si="31">N18-1</f>
        <v>22</v>
      </c>
      <c r="L18" s="4">
        <f t="shared" ref="L18:L132" si="32">M18</f>
        <v>22.5</v>
      </c>
      <c r="M18" s="4">
        <f t="shared" ref="M18:M132" si="33">N18-0.5</f>
        <v>22.5</v>
      </c>
      <c r="N18" s="4">
        <f t="shared" si="3"/>
        <v>23</v>
      </c>
      <c r="O18" s="4">
        <f t="shared" ref="O18:O132" si="34">R18-2</f>
        <v>67</v>
      </c>
      <c r="P18" s="4">
        <f t="shared" ref="P18:P132" si="35">Q18</f>
        <v>68</v>
      </c>
      <c r="Q18" s="4">
        <f t="shared" ref="Q18:Q132" si="36">R18-1</f>
        <v>68</v>
      </c>
      <c r="R18" s="4">
        <f t="shared" si="4"/>
        <v>69</v>
      </c>
      <c r="S18" s="17">
        <f>F18</f>
        <v>0</v>
      </c>
      <c r="T18" s="4" t="s">
        <v>20</v>
      </c>
      <c r="U18" s="9" t="s">
        <v>21</v>
      </c>
      <c r="V18" s="9" t="s">
        <v>22</v>
      </c>
      <c r="W18" s="4"/>
      <c r="X18" s="4"/>
    </row>
    <row r="19" spans="1:24">
      <c r="A19" s="6" t="s">
        <v>40</v>
      </c>
      <c r="B19" s="4"/>
      <c r="C19" s="4">
        <v>5.5</v>
      </c>
      <c r="D19" s="4">
        <v>27</v>
      </c>
      <c r="E19" s="7">
        <v>135</v>
      </c>
      <c r="F19" s="16"/>
      <c r="G19" s="4">
        <f t="shared" si="27"/>
        <v>4.5</v>
      </c>
      <c r="H19" s="4">
        <f t="shared" si="28"/>
        <v>5</v>
      </c>
      <c r="I19" s="4">
        <f t="shared" si="29"/>
        <v>5</v>
      </c>
      <c r="J19" s="4">
        <f t="shared" si="30"/>
        <v>5.5</v>
      </c>
      <c r="K19" s="4">
        <f t="shared" si="31"/>
        <v>26</v>
      </c>
      <c r="L19" s="4">
        <f t="shared" si="32"/>
        <v>26.5</v>
      </c>
      <c r="M19" s="4">
        <f t="shared" si="33"/>
        <v>26.5</v>
      </c>
      <c r="N19" s="4">
        <f t="shared" si="3"/>
        <v>27</v>
      </c>
      <c r="O19" s="4">
        <f t="shared" si="34"/>
        <v>133</v>
      </c>
      <c r="P19" s="4">
        <f t="shared" si="35"/>
        <v>134</v>
      </c>
      <c r="Q19" s="4">
        <f t="shared" si="36"/>
        <v>134</v>
      </c>
      <c r="R19" s="4">
        <f t="shared" si="4"/>
        <v>135</v>
      </c>
      <c r="S19" s="4"/>
      <c r="T19" s="4" t="s">
        <v>20</v>
      </c>
      <c r="U19" s="9" t="s">
        <v>21</v>
      </c>
      <c r="V19" s="9" t="s">
        <v>22</v>
      </c>
      <c r="W19" s="4"/>
      <c r="X19" s="4"/>
    </row>
    <row r="20" spans="1:24">
      <c r="A20" s="6" t="s">
        <v>41</v>
      </c>
      <c r="B20" s="4"/>
      <c r="C20" s="4">
        <v>5.25</v>
      </c>
      <c r="D20" s="4">
        <v>26</v>
      </c>
      <c r="E20" s="7">
        <v>140</v>
      </c>
      <c r="F20" s="16"/>
      <c r="G20" s="4">
        <f t="shared" si="27"/>
        <v>4.25</v>
      </c>
      <c r="H20" s="4">
        <f t="shared" si="28"/>
        <v>4.75</v>
      </c>
      <c r="I20" s="4">
        <f t="shared" si="29"/>
        <v>4.75</v>
      </c>
      <c r="J20" s="4">
        <f t="shared" si="30"/>
        <v>5.25</v>
      </c>
      <c r="K20" s="4">
        <f t="shared" si="31"/>
        <v>25</v>
      </c>
      <c r="L20" s="4">
        <f t="shared" si="32"/>
        <v>25.5</v>
      </c>
      <c r="M20" s="4">
        <f t="shared" si="33"/>
        <v>25.5</v>
      </c>
      <c r="N20" s="4">
        <f t="shared" si="3"/>
        <v>26</v>
      </c>
      <c r="O20" s="4">
        <f t="shared" si="34"/>
        <v>138</v>
      </c>
      <c r="P20" s="4">
        <f t="shared" si="35"/>
        <v>139</v>
      </c>
      <c r="Q20" s="4">
        <f t="shared" si="36"/>
        <v>139</v>
      </c>
      <c r="R20" s="4">
        <f t="shared" si="4"/>
        <v>140</v>
      </c>
      <c r="S20" s="4"/>
      <c r="T20" s="4" t="s">
        <v>20</v>
      </c>
      <c r="U20" s="9" t="s">
        <v>21</v>
      </c>
      <c r="V20" s="9" t="s">
        <v>22</v>
      </c>
      <c r="W20" s="4"/>
      <c r="X20" s="4"/>
    </row>
    <row r="21" spans="1:24">
      <c r="A21" s="6" t="s">
        <v>42</v>
      </c>
      <c r="B21" s="4"/>
      <c r="C21" s="4">
        <v>5</v>
      </c>
      <c r="D21" s="7">
        <v>22</v>
      </c>
      <c r="E21" s="7">
        <v>95</v>
      </c>
      <c r="F21" s="16"/>
      <c r="G21" s="4">
        <f t="shared" si="27"/>
        <v>4</v>
      </c>
      <c r="H21" s="4">
        <f t="shared" si="28"/>
        <v>4.5</v>
      </c>
      <c r="I21" s="4">
        <f t="shared" si="29"/>
        <v>4.5</v>
      </c>
      <c r="J21" s="4">
        <f t="shared" si="30"/>
        <v>5</v>
      </c>
      <c r="K21" s="4">
        <f t="shared" si="31"/>
        <v>21</v>
      </c>
      <c r="L21" s="4">
        <f t="shared" si="32"/>
        <v>21.5</v>
      </c>
      <c r="M21" s="4">
        <f t="shared" si="33"/>
        <v>21.5</v>
      </c>
      <c r="N21" s="4">
        <f t="shared" si="3"/>
        <v>22</v>
      </c>
      <c r="O21" s="4">
        <f t="shared" si="34"/>
        <v>93</v>
      </c>
      <c r="P21" s="4">
        <f t="shared" si="35"/>
        <v>94</v>
      </c>
      <c r="Q21" s="4">
        <f t="shared" si="36"/>
        <v>94</v>
      </c>
      <c r="R21" s="4">
        <f t="shared" si="4"/>
        <v>95</v>
      </c>
      <c r="S21" s="4"/>
      <c r="T21" s="4" t="s">
        <v>20</v>
      </c>
      <c r="U21" s="9" t="s">
        <v>21</v>
      </c>
      <c r="V21" s="9" t="s">
        <v>22</v>
      </c>
      <c r="W21" s="4"/>
      <c r="X21" s="4"/>
    </row>
    <row r="22" spans="1:24">
      <c r="A22" s="6" t="s">
        <v>43</v>
      </c>
      <c r="B22" s="4"/>
      <c r="C22" s="4">
        <v>4.25</v>
      </c>
      <c r="D22" s="4">
        <v>21</v>
      </c>
      <c r="E22" s="7">
        <v>99</v>
      </c>
      <c r="F22" s="16"/>
      <c r="G22" s="4">
        <f t="shared" si="27"/>
        <v>3.25</v>
      </c>
      <c r="H22" s="4">
        <f t="shared" si="28"/>
        <v>3.75</v>
      </c>
      <c r="I22" s="4">
        <f t="shared" si="29"/>
        <v>3.75</v>
      </c>
      <c r="J22" s="4">
        <f t="shared" si="30"/>
        <v>4.25</v>
      </c>
      <c r="K22" s="4">
        <f t="shared" si="31"/>
        <v>20</v>
      </c>
      <c r="L22" s="4">
        <f t="shared" si="32"/>
        <v>20.5</v>
      </c>
      <c r="M22" s="4">
        <f t="shared" si="33"/>
        <v>20.5</v>
      </c>
      <c r="N22" s="4">
        <f t="shared" si="3"/>
        <v>21</v>
      </c>
      <c r="O22" s="4">
        <f t="shared" si="34"/>
        <v>97</v>
      </c>
      <c r="P22" s="4">
        <f t="shared" si="35"/>
        <v>98</v>
      </c>
      <c r="Q22" s="4">
        <f t="shared" si="36"/>
        <v>98</v>
      </c>
      <c r="R22" s="4">
        <f t="shared" si="4"/>
        <v>99</v>
      </c>
      <c r="S22" s="4"/>
      <c r="T22" s="4" t="s">
        <v>20</v>
      </c>
      <c r="U22" s="9" t="s">
        <v>21</v>
      </c>
      <c r="V22" s="9" t="s">
        <v>22</v>
      </c>
      <c r="W22" s="4"/>
      <c r="X22" s="4"/>
    </row>
    <row r="23" spans="1:24">
      <c r="A23" s="6" t="s">
        <v>44</v>
      </c>
      <c r="B23" s="4"/>
      <c r="C23" s="4">
        <v>4</v>
      </c>
      <c r="D23" s="4">
        <v>17</v>
      </c>
      <c r="E23" s="7">
        <v>85</v>
      </c>
      <c r="F23" s="16"/>
      <c r="G23" s="4">
        <f t="shared" si="27"/>
        <v>3</v>
      </c>
      <c r="H23" s="4">
        <f t="shared" si="28"/>
        <v>3.5</v>
      </c>
      <c r="I23" s="4">
        <f t="shared" si="29"/>
        <v>3.5</v>
      </c>
      <c r="J23" s="4">
        <f t="shared" si="30"/>
        <v>4</v>
      </c>
      <c r="K23" s="4">
        <f t="shared" si="31"/>
        <v>16</v>
      </c>
      <c r="L23" s="4">
        <f t="shared" si="32"/>
        <v>16.5</v>
      </c>
      <c r="M23" s="4">
        <f t="shared" si="33"/>
        <v>16.5</v>
      </c>
      <c r="N23" s="4">
        <f t="shared" si="3"/>
        <v>17</v>
      </c>
      <c r="O23" s="4">
        <f t="shared" si="34"/>
        <v>83</v>
      </c>
      <c r="P23" s="4">
        <f t="shared" si="35"/>
        <v>84</v>
      </c>
      <c r="Q23" s="4">
        <f t="shared" si="36"/>
        <v>84</v>
      </c>
      <c r="R23" s="4">
        <f t="shared" si="4"/>
        <v>85</v>
      </c>
      <c r="S23" s="4"/>
      <c r="T23" s="4" t="s">
        <v>20</v>
      </c>
      <c r="U23" s="9" t="s">
        <v>21</v>
      </c>
      <c r="V23" s="9" t="s">
        <v>22</v>
      </c>
      <c r="W23" s="4"/>
      <c r="X23" s="4"/>
    </row>
    <row r="24" spans="1:24">
      <c r="A24" s="6" t="s">
        <v>45</v>
      </c>
      <c r="B24" s="9"/>
      <c r="C24" s="9">
        <v>4</v>
      </c>
      <c r="D24" s="9">
        <v>17</v>
      </c>
      <c r="E24" s="18">
        <v>80</v>
      </c>
      <c r="F24" s="16"/>
      <c r="G24" s="4">
        <f t="shared" si="27"/>
        <v>3</v>
      </c>
      <c r="H24" s="4">
        <f t="shared" si="28"/>
        <v>3.5</v>
      </c>
      <c r="I24" s="4">
        <f t="shared" si="29"/>
        <v>3.5</v>
      </c>
      <c r="J24" s="4">
        <f t="shared" si="30"/>
        <v>4</v>
      </c>
      <c r="K24" s="4">
        <f t="shared" si="31"/>
        <v>16</v>
      </c>
      <c r="L24" s="4">
        <f t="shared" si="32"/>
        <v>16.5</v>
      </c>
      <c r="M24" s="4">
        <f t="shared" si="33"/>
        <v>16.5</v>
      </c>
      <c r="N24" s="4">
        <f t="shared" si="3"/>
        <v>17</v>
      </c>
      <c r="O24" s="4">
        <f t="shared" si="34"/>
        <v>78</v>
      </c>
      <c r="P24" s="4">
        <f t="shared" si="35"/>
        <v>79</v>
      </c>
      <c r="Q24" s="4">
        <f t="shared" si="36"/>
        <v>79</v>
      </c>
      <c r="R24" s="4">
        <f t="shared" si="4"/>
        <v>80</v>
      </c>
      <c r="S24" s="4"/>
      <c r="T24" s="4" t="s">
        <v>20</v>
      </c>
      <c r="U24" s="9" t="s">
        <v>21</v>
      </c>
      <c r="V24" s="9" t="s">
        <v>22</v>
      </c>
      <c r="W24" s="4"/>
      <c r="X24" s="4"/>
    </row>
    <row r="25" spans="1:24">
      <c r="A25" s="6" t="s">
        <v>46</v>
      </c>
      <c r="B25" s="4"/>
      <c r="C25" s="4">
        <v>3.75</v>
      </c>
      <c r="D25" s="7">
        <v>16</v>
      </c>
      <c r="E25" s="7">
        <v>53</v>
      </c>
      <c r="F25" s="16"/>
      <c r="G25" s="4">
        <f t="shared" si="27"/>
        <v>2.75</v>
      </c>
      <c r="H25" s="4">
        <f t="shared" si="28"/>
        <v>3.25</v>
      </c>
      <c r="I25" s="4">
        <f t="shared" si="29"/>
        <v>3.25</v>
      </c>
      <c r="J25" s="4">
        <f t="shared" si="30"/>
        <v>3.75</v>
      </c>
      <c r="K25" s="4">
        <f t="shared" si="31"/>
        <v>15</v>
      </c>
      <c r="L25" s="4">
        <f t="shared" si="32"/>
        <v>15.5</v>
      </c>
      <c r="M25" s="4">
        <f t="shared" si="33"/>
        <v>15.5</v>
      </c>
      <c r="N25" s="4">
        <f t="shared" si="3"/>
        <v>16</v>
      </c>
      <c r="O25" s="4">
        <f t="shared" si="34"/>
        <v>51</v>
      </c>
      <c r="P25" s="4">
        <f t="shared" si="35"/>
        <v>52</v>
      </c>
      <c r="Q25" s="4">
        <f t="shared" si="36"/>
        <v>52</v>
      </c>
      <c r="R25" s="4">
        <f t="shared" si="4"/>
        <v>53</v>
      </c>
      <c r="S25" s="4"/>
      <c r="T25" s="4" t="s">
        <v>20</v>
      </c>
      <c r="U25" s="9" t="s">
        <v>21</v>
      </c>
      <c r="V25" s="9" t="s">
        <v>22</v>
      </c>
      <c r="W25" s="4"/>
      <c r="X25" s="4"/>
    </row>
    <row r="26" spans="1:24">
      <c r="A26" s="6" t="s">
        <v>47</v>
      </c>
      <c r="B26" s="4"/>
      <c r="C26" s="4">
        <v>3.5</v>
      </c>
      <c r="D26" s="4">
        <v>15</v>
      </c>
      <c r="E26" s="7">
        <v>52</v>
      </c>
      <c r="F26" s="16"/>
      <c r="G26" s="4">
        <f t="shared" si="27"/>
        <v>2.5</v>
      </c>
      <c r="H26" s="4">
        <f t="shared" si="28"/>
        <v>3</v>
      </c>
      <c r="I26" s="4">
        <f t="shared" si="29"/>
        <v>3</v>
      </c>
      <c r="J26" s="4">
        <f t="shared" si="30"/>
        <v>3.5</v>
      </c>
      <c r="K26" s="4">
        <f t="shared" si="31"/>
        <v>14</v>
      </c>
      <c r="L26" s="4">
        <f t="shared" si="32"/>
        <v>14.5</v>
      </c>
      <c r="M26" s="4">
        <f t="shared" si="33"/>
        <v>14.5</v>
      </c>
      <c r="N26" s="4">
        <f t="shared" si="3"/>
        <v>15</v>
      </c>
      <c r="O26" s="4">
        <f t="shared" si="34"/>
        <v>50</v>
      </c>
      <c r="P26" s="4">
        <f t="shared" si="35"/>
        <v>51</v>
      </c>
      <c r="Q26" s="4">
        <f t="shared" si="36"/>
        <v>51</v>
      </c>
      <c r="R26" s="4">
        <f t="shared" si="4"/>
        <v>52</v>
      </c>
      <c r="S26" s="4"/>
      <c r="T26" s="4" t="s">
        <v>20</v>
      </c>
      <c r="U26" s="9" t="s">
        <v>21</v>
      </c>
      <c r="V26" s="9" t="s">
        <v>22</v>
      </c>
      <c r="W26" s="4"/>
      <c r="X26" s="4"/>
    </row>
    <row r="27" spans="1:24">
      <c r="A27" s="6" t="s">
        <v>48</v>
      </c>
      <c r="B27" s="4"/>
      <c r="C27" s="9">
        <v>3.25</v>
      </c>
      <c r="D27" s="9">
        <v>17</v>
      </c>
      <c r="E27" s="7">
        <v>82</v>
      </c>
      <c r="F27" s="16"/>
      <c r="G27" s="4">
        <f t="shared" si="27"/>
        <v>2.25</v>
      </c>
      <c r="H27" s="4">
        <f t="shared" si="28"/>
        <v>2.75</v>
      </c>
      <c r="I27" s="4">
        <f t="shared" si="29"/>
        <v>2.75</v>
      </c>
      <c r="J27" s="4">
        <f t="shared" si="30"/>
        <v>3.25</v>
      </c>
      <c r="K27" s="4">
        <f t="shared" si="31"/>
        <v>16</v>
      </c>
      <c r="L27" s="4">
        <f t="shared" si="32"/>
        <v>16.5</v>
      </c>
      <c r="M27" s="4">
        <f t="shared" si="33"/>
        <v>16.5</v>
      </c>
      <c r="N27" s="4">
        <f t="shared" si="3"/>
        <v>17</v>
      </c>
      <c r="O27" s="4">
        <f t="shared" si="34"/>
        <v>80</v>
      </c>
      <c r="P27" s="4">
        <f t="shared" si="35"/>
        <v>81</v>
      </c>
      <c r="Q27" s="4">
        <f t="shared" si="36"/>
        <v>81</v>
      </c>
      <c r="R27" s="4">
        <f t="shared" si="4"/>
        <v>82</v>
      </c>
      <c r="S27" s="4"/>
      <c r="T27" s="4" t="s">
        <v>20</v>
      </c>
      <c r="U27" s="9" t="s">
        <v>21</v>
      </c>
      <c r="V27" s="9" t="s">
        <v>22</v>
      </c>
      <c r="W27" s="4"/>
      <c r="X27" s="4"/>
    </row>
    <row r="28" spans="1:24">
      <c r="A28" s="6" t="s">
        <v>49</v>
      </c>
      <c r="B28" s="4"/>
      <c r="C28" s="4">
        <v>3.25</v>
      </c>
      <c r="D28" s="4">
        <v>17</v>
      </c>
      <c r="E28" s="7">
        <v>78</v>
      </c>
      <c r="F28" s="16"/>
      <c r="G28" s="4">
        <f t="shared" si="27"/>
        <v>2.25</v>
      </c>
      <c r="H28" s="4">
        <f t="shared" si="28"/>
        <v>2.75</v>
      </c>
      <c r="I28" s="4">
        <f t="shared" si="29"/>
        <v>2.75</v>
      </c>
      <c r="J28" s="4">
        <f t="shared" si="30"/>
        <v>3.25</v>
      </c>
      <c r="K28" s="4">
        <f t="shared" si="31"/>
        <v>16</v>
      </c>
      <c r="L28" s="4">
        <f t="shared" si="32"/>
        <v>16.5</v>
      </c>
      <c r="M28" s="4">
        <f t="shared" si="33"/>
        <v>16.5</v>
      </c>
      <c r="N28" s="4">
        <f t="shared" si="3"/>
        <v>17</v>
      </c>
      <c r="O28" s="4">
        <f t="shared" si="34"/>
        <v>76</v>
      </c>
      <c r="P28" s="4">
        <f t="shared" si="35"/>
        <v>77</v>
      </c>
      <c r="Q28" s="4">
        <f t="shared" si="36"/>
        <v>77</v>
      </c>
      <c r="R28" s="4">
        <f t="shared" si="4"/>
        <v>78</v>
      </c>
      <c r="S28" s="4"/>
      <c r="T28" s="4" t="s">
        <v>20</v>
      </c>
      <c r="U28" s="9" t="s">
        <v>21</v>
      </c>
      <c r="V28" s="9" t="s">
        <v>22</v>
      </c>
      <c r="W28" s="4"/>
      <c r="X28" s="4"/>
    </row>
    <row r="29" spans="1:24">
      <c r="A29" s="6" t="s">
        <v>50</v>
      </c>
      <c r="B29" s="4"/>
      <c r="C29" s="4">
        <v>3.25</v>
      </c>
      <c r="D29" s="4">
        <v>16</v>
      </c>
      <c r="E29" s="7">
        <v>68</v>
      </c>
      <c r="F29" s="16"/>
      <c r="G29" s="4">
        <f t="shared" si="27"/>
        <v>2.25</v>
      </c>
      <c r="H29" s="4">
        <f t="shared" si="28"/>
        <v>2.75</v>
      </c>
      <c r="I29" s="4">
        <f t="shared" si="29"/>
        <v>2.75</v>
      </c>
      <c r="J29" s="4">
        <f t="shared" si="30"/>
        <v>3.25</v>
      </c>
      <c r="K29" s="4">
        <f t="shared" si="31"/>
        <v>15</v>
      </c>
      <c r="L29" s="4">
        <f t="shared" si="32"/>
        <v>15.5</v>
      </c>
      <c r="M29" s="4">
        <f t="shared" si="33"/>
        <v>15.5</v>
      </c>
      <c r="N29" s="4">
        <f t="shared" si="3"/>
        <v>16</v>
      </c>
      <c r="O29" s="4">
        <f t="shared" si="34"/>
        <v>66</v>
      </c>
      <c r="P29" s="4">
        <f t="shared" si="35"/>
        <v>67</v>
      </c>
      <c r="Q29" s="4">
        <f t="shared" si="36"/>
        <v>67</v>
      </c>
      <c r="R29" s="4">
        <f t="shared" si="4"/>
        <v>68</v>
      </c>
      <c r="S29" s="4"/>
      <c r="T29" s="4" t="s">
        <v>20</v>
      </c>
      <c r="U29" s="9" t="s">
        <v>21</v>
      </c>
      <c r="V29" s="9" t="s">
        <v>22</v>
      </c>
      <c r="W29" s="4"/>
      <c r="X29" s="4"/>
    </row>
    <row r="30" spans="1:24">
      <c r="A30" s="13" t="s">
        <v>51</v>
      </c>
      <c r="B30" s="4"/>
      <c r="C30" s="4">
        <v>3</v>
      </c>
      <c r="D30" s="4">
        <v>18</v>
      </c>
      <c r="E30" s="7">
        <v>115</v>
      </c>
      <c r="F30" s="16"/>
      <c r="G30" s="4">
        <f>C30</f>
        <v>3</v>
      </c>
      <c r="H30" s="4">
        <f>G30+0.25</f>
        <v>3.25</v>
      </c>
      <c r="I30" s="4">
        <f t="shared" ref="I30:I31" si="37">H30</f>
        <v>3.25</v>
      </c>
      <c r="J30" s="4">
        <f>G30+0.5</f>
        <v>3.5</v>
      </c>
      <c r="K30" s="4">
        <f t="shared" si="31"/>
        <v>17</v>
      </c>
      <c r="L30" s="4">
        <f t="shared" si="32"/>
        <v>17.5</v>
      </c>
      <c r="M30" s="4">
        <f t="shared" si="33"/>
        <v>17.5</v>
      </c>
      <c r="N30" s="4">
        <f t="shared" si="3"/>
        <v>18</v>
      </c>
      <c r="O30" s="4">
        <f t="shared" si="34"/>
        <v>113</v>
      </c>
      <c r="P30" s="4">
        <f t="shared" si="35"/>
        <v>114</v>
      </c>
      <c r="Q30" s="4">
        <f t="shared" si="36"/>
        <v>114</v>
      </c>
      <c r="R30" s="4">
        <f t="shared" si="4"/>
        <v>115</v>
      </c>
      <c r="S30" s="4"/>
      <c r="T30" s="4" t="s">
        <v>37</v>
      </c>
      <c r="U30" s="9" t="s">
        <v>21</v>
      </c>
      <c r="V30" s="9" t="s">
        <v>22</v>
      </c>
      <c r="W30" s="4"/>
      <c r="X30" s="4"/>
    </row>
    <row r="31" spans="1:24">
      <c r="A31" s="6" t="s">
        <v>52</v>
      </c>
      <c r="B31" s="4"/>
      <c r="C31" s="4">
        <v>3</v>
      </c>
      <c r="D31" s="4">
        <v>16</v>
      </c>
      <c r="E31" s="7">
        <v>82</v>
      </c>
      <c r="F31" s="16"/>
      <c r="G31" s="4">
        <f>C31-1</f>
        <v>2</v>
      </c>
      <c r="H31" s="4">
        <f>G31+0.5</f>
        <v>2.5</v>
      </c>
      <c r="I31" s="4">
        <f t="shared" si="37"/>
        <v>2.5</v>
      </c>
      <c r="J31" s="4">
        <f t="shared" ref="J31:J32" si="38">C31</f>
        <v>3</v>
      </c>
      <c r="K31" s="4">
        <f t="shared" si="31"/>
        <v>15</v>
      </c>
      <c r="L31" s="4">
        <f t="shared" si="32"/>
        <v>15.5</v>
      </c>
      <c r="M31" s="4">
        <f t="shared" si="33"/>
        <v>15.5</v>
      </c>
      <c r="N31" s="4">
        <f t="shared" si="3"/>
        <v>16</v>
      </c>
      <c r="O31" s="4">
        <f t="shared" si="34"/>
        <v>80</v>
      </c>
      <c r="P31" s="4">
        <f t="shared" si="35"/>
        <v>81</v>
      </c>
      <c r="Q31" s="4">
        <f t="shared" si="36"/>
        <v>81</v>
      </c>
      <c r="R31" s="4">
        <f t="shared" si="4"/>
        <v>82</v>
      </c>
      <c r="S31" s="4"/>
      <c r="T31" s="4" t="s">
        <v>20</v>
      </c>
      <c r="U31" s="9" t="s">
        <v>21</v>
      </c>
      <c r="V31" s="9" t="s">
        <v>22</v>
      </c>
      <c r="W31" s="4"/>
      <c r="X31" s="4"/>
    </row>
    <row r="32" spans="1:24">
      <c r="A32" s="6" t="s">
        <v>53</v>
      </c>
      <c r="B32" s="4"/>
      <c r="C32" s="4">
        <v>3</v>
      </c>
      <c r="D32" s="4">
        <v>14</v>
      </c>
      <c r="E32" s="7">
        <v>58</v>
      </c>
      <c r="F32" s="16"/>
      <c r="G32" s="4">
        <f>J32-1</f>
        <v>2</v>
      </c>
      <c r="H32" s="4">
        <f>I32</f>
        <v>2.5</v>
      </c>
      <c r="I32" s="4">
        <f>J32-0.5</f>
        <v>2.5</v>
      </c>
      <c r="J32" s="4">
        <f t="shared" si="38"/>
        <v>3</v>
      </c>
      <c r="K32" s="4">
        <f t="shared" si="31"/>
        <v>13</v>
      </c>
      <c r="L32" s="4">
        <f t="shared" si="32"/>
        <v>13.5</v>
      </c>
      <c r="M32" s="4">
        <f t="shared" si="33"/>
        <v>13.5</v>
      </c>
      <c r="N32" s="4">
        <f t="shared" si="3"/>
        <v>14</v>
      </c>
      <c r="O32" s="4">
        <f t="shared" si="34"/>
        <v>56</v>
      </c>
      <c r="P32" s="4">
        <f t="shared" si="35"/>
        <v>57</v>
      </c>
      <c r="Q32" s="4">
        <f t="shared" si="36"/>
        <v>57</v>
      </c>
      <c r="R32" s="4">
        <f t="shared" si="4"/>
        <v>58</v>
      </c>
      <c r="S32" s="4"/>
      <c r="T32" s="4" t="s">
        <v>20</v>
      </c>
      <c r="U32" s="9" t="s">
        <v>21</v>
      </c>
      <c r="V32" s="9" t="s">
        <v>22</v>
      </c>
      <c r="W32" s="4"/>
      <c r="X32" s="4"/>
    </row>
    <row r="33" spans="1:24">
      <c r="A33" s="13" t="s">
        <v>54</v>
      </c>
      <c r="B33" s="4"/>
      <c r="C33" s="4">
        <v>2.5</v>
      </c>
      <c r="D33" s="4">
        <v>17</v>
      </c>
      <c r="E33" s="7">
        <v>95</v>
      </c>
      <c r="F33" s="16"/>
      <c r="G33" s="4">
        <f t="shared" ref="G33:G132" si="39">C33</f>
        <v>2.5</v>
      </c>
      <c r="H33" s="4">
        <f>C33+0.25</f>
        <v>2.75</v>
      </c>
      <c r="I33" s="4">
        <f t="shared" ref="I33:I36" si="40">H33</f>
        <v>2.75</v>
      </c>
      <c r="J33" s="4">
        <f>G33+0.5</f>
        <v>3</v>
      </c>
      <c r="K33" s="4">
        <f t="shared" si="31"/>
        <v>16</v>
      </c>
      <c r="L33" s="4">
        <f t="shared" si="32"/>
        <v>16.5</v>
      </c>
      <c r="M33" s="4">
        <f t="shared" si="33"/>
        <v>16.5</v>
      </c>
      <c r="N33" s="4">
        <f t="shared" si="3"/>
        <v>17</v>
      </c>
      <c r="O33" s="4">
        <f t="shared" si="34"/>
        <v>93</v>
      </c>
      <c r="P33" s="4">
        <f t="shared" si="35"/>
        <v>94</v>
      </c>
      <c r="Q33" s="4">
        <f t="shared" si="36"/>
        <v>94</v>
      </c>
      <c r="R33" s="4">
        <f t="shared" si="4"/>
        <v>95</v>
      </c>
      <c r="S33" s="4"/>
      <c r="T33" s="4" t="s">
        <v>37</v>
      </c>
      <c r="U33" s="9" t="s">
        <v>21</v>
      </c>
      <c r="V33" s="9" t="s">
        <v>22</v>
      </c>
      <c r="W33" s="4"/>
      <c r="X33" s="4"/>
    </row>
    <row r="34" spans="1:24">
      <c r="A34" s="19" t="s">
        <v>55</v>
      </c>
      <c r="B34" s="9"/>
      <c r="C34" s="9">
        <v>2.5</v>
      </c>
      <c r="D34" s="9">
        <v>17</v>
      </c>
      <c r="E34" s="18">
        <v>75</v>
      </c>
      <c r="F34" s="16"/>
      <c r="G34" s="4">
        <f t="shared" si="39"/>
        <v>2.5</v>
      </c>
      <c r="H34" s="4">
        <f t="shared" ref="H34:H36" si="41">G34+0.25</f>
        <v>2.75</v>
      </c>
      <c r="I34" s="4">
        <f t="shared" si="40"/>
        <v>2.75</v>
      </c>
      <c r="J34" s="4">
        <f>C34+0.5</f>
        <v>3</v>
      </c>
      <c r="K34" s="4">
        <f>D34-1</f>
        <v>16</v>
      </c>
      <c r="L34" s="4">
        <f t="shared" si="32"/>
        <v>16.5</v>
      </c>
      <c r="M34" s="4">
        <f t="shared" si="33"/>
        <v>16.5</v>
      </c>
      <c r="N34" s="4">
        <f t="shared" si="3"/>
        <v>17</v>
      </c>
      <c r="O34" s="4">
        <f t="shared" si="34"/>
        <v>73</v>
      </c>
      <c r="P34" s="4">
        <f t="shared" si="35"/>
        <v>74</v>
      </c>
      <c r="Q34" s="4">
        <f t="shared" si="36"/>
        <v>74</v>
      </c>
      <c r="R34" s="4">
        <f t="shared" si="4"/>
        <v>75</v>
      </c>
      <c r="S34" s="4"/>
      <c r="T34" s="4" t="s">
        <v>37</v>
      </c>
      <c r="U34" s="4" t="s">
        <v>21</v>
      </c>
      <c r="V34" s="4" t="s">
        <v>22</v>
      </c>
      <c r="W34" s="4"/>
      <c r="X34" s="4"/>
    </row>
    <row r="35" spans="1:24">
      <c r="A35" s="13" t="s">
        <v>56</v>
      </c>
      <c r="B35" s="4"/>
      <c r="C35" s="4">
        <v>2.25</v>
      </c>
      <c r="D35" s="4">
        <v>16</v>
      </c>
      <c r="E35" s="7">
        <v>85</v>
      </c>
      <c r="F35" s="16"/>
      <c r="G35" s="4">
        <f t="shared" si="39"/>
        <v>2.25</v>
      </c>
      <c r="H35" s="4">
        <f t="shared" si="41"/>
        <v>2.5</v>
      </c>
      <c r="I35" s="4">
        <f t="shared" si="40"/>
        <v>2.5</v>
      </c>
      <c r="J35" s="4">
        <f t="shared" ref="J35:J36" si="42">G35+0.5</f>
        <v>2.75</v>
      </c>
      <c r="K35" s="4">
        <f t="shared" ref="K35:K37" si="43">N35-1</f>
        <v>15</v>
      </c>
      <c r="L35" s="4">
        <f t="shared" si="32"/>
        <v>15.5</v>
      </c>
      <c r="M35" s="4">
        <f t="shared" si="33"/>
        <v>15.5</v>
      </c>
      <c r="N35" s="4">
        <f t="shared" si="3"/>
        <v>16</v>
      </c>
      <c r="O35" s="4">
        <f t="shared" si="34"/>
        <v>83</v>
      </c>
      <c r="P35" s="4">
        <f t="shared" si="35"/>
        <v>84</v>
      </c>
      <c r="Q35" s="4">
        <f t="shared" si="36"/>
        <v>84</v>
      </c>
      <c r="R35" s="4">
        <f t="shared" si="4"/>
        <v>85</v>
      </c>
      <c r="S35" s="4"/>
      <c r="T35" s="4" t="s">
        <v>37</v>
      </c>
      <c r="U35" s="9" t="s">
        <v>21</v>
      </c>
      <c r="V35" s="9" t="s">
        <v>22</v>
      </c>
      <c r="W35" s="4"/>
      <c r="X35" s="4"/>
    </row>
    <row r="36" spans="1:24">
      <c r="A36" s="13" t="s">
        <v>57</v>
      </c>
      <c r="B36" s="4"/>
      <c r="C36" s="4">
        <v>2.25</v>
      </c>
      <c r="D36" s="4">
        <v>15</v>
      </c>
      <c r="E36" s="7">
        <v>65</v>
      </c>
      <c r="F36" s="16"/>
      <c r="G36" s="4">
        <f t="shared" si="39"/>
        <v>2.25</v>
      </c>
      <c r="H36" s="4">
        <f t="shared" si="41"/>
        <v>2.5</v>
      </c>
      <c r="I36" s="4">
        <f t="shared" si="40"/>
        <v>2.5</v>
      </c>
      <c r="J36" s="4">
        <f t="shared" si="42"/>
        <v>2.75</v>
      </c>
      <c r="K36" s="4">
        <f t="shared" si="43"/>
        <v>14</v>
      </c>
      <c r="L36" s="4">
        <f t="shared" si="32"/>
        <v>14.5</v>
      </c>
      <c r="M36" s="4">
        <f t="shared" si="33"/>
        <v>14.5</v>
      </c>
      <c r="N36" s="4">
        <f t="shared" si="3"/>
        <v>15</v>
      </c>
      <c r="O36" s="4">
        <f t="shared" si="34"/>
        <v>63</v>
      </c>
      <c r="P36" s="4">
        <f t="shared" si="35"/>
        <v>64</v>
      </c>
      <c r="Q36" s="4">
        <f t="shared" si="36"/>
        <v>64</v>
      </c>
      <c r="R36" s="4">
        <f t="shared" si="4"/>
        <v>65</v>
      </c>
      <c r="S36" s="4"/>
      <c r="T36" s="4" t="s">
        <v>37</v>
      </c>
      <c r="U36" s="9" t="s">
        <v>21</v>
      </c>
      <c r="V36" s="9" t="s">
        <v>22</v>
      </c>
      <c r="W36" s="4"/>
      <c r="X36" s="4"/>
    </row>
    <row r="37" spans="1:24">
      <c r="A37" s="13" t="s">
        <v>58</v>
      </c>
      <c r="B37" s="4"/>
      <c r="C37" s="4">
        <v>2.25</v>
      </c>
      <c r="D37" s="4">
        <v>14</v>
      </c>
      <c r="E37" s="7">
        <v>69</v>
      </c>
      <c r="F37" s="16"/>
      <c r="G37" s="4">
        <f t="shared" si="39"/>
        <v>2.25</v>
      </c>
      <c r="H37" s="4">
        <f>I37</f>
        <v>2.75</v>
      </c>
      <c r="I37" s="4">
        <f>J37-0.5</f>
        <v>2.75</v>
      </c>
      <c r="J37" s="4">
        <f>C37+1</f>
        <v>3.25</v>
      </c>
      <c r="K37" s="4">
        <f t="shared" si="43"/>
        <v>13</v>
      </c>
      <c r="L37" s="4">
        <f t="shared" si="32"/>
        <v>13.5</v>
      </c>
      <c r="M37" s="4">
        <f t="shared" si="33"/>
        <v>13.5</v>
      </c>
      <c r="N37" s="4">
        <f t="shared" si="3"/>
        <v>14</v>
      </c>
      <c r="O37" s="4">
        <f t="shared" si="34"/>
        <v>67</v>
      </c>
      <c r="P37" s="4">
        <f t="shared" si="35"/>
        <v>68</v>
      </c>
      <c r="Q37" s="4">
        <f t="shared" si="36"/>
        <v>68</v>
      </c>
      <c r="R37" s="4">
        <f t="shared" si="4"/>
        <v>69</v>
      </c>
      <c r="S37" s="4"/>
      <c r="T37" s="4" t="s">
        <v>37</v>
      </c>
      <c r="U37" s="9" t="s">
        <v>21</v>
      </c>
      <c r="V37" s="9" t="s">
        <v>22</v>
      </c>
      <c r="W37" s="4"/>
      <c r="X37" s="4"/>
    </row>
    <row r="38" spans="1:24">
      <c r="A38" s="19" t="s">
        <v>59</v>
      </c>
      <c r="B38" s="9"/>
      <c r="C38" s="9">
        <v>2.25</v>
      </c>
      <c r="D38" s="9">
        <v>14</v>
      </c>
      <c r="E38" s="18">
        <v>62</v>
      </c>
      <c r="F38" s="16"/>
      <c r="G38" s="4">
        <f t="shared" si="39"/>
        <v>2.25</v>
      </c>
      <c r="H38" s="4">
        <f t="shared" ref="H38:H40" si="44">G38+0.25</f>
        <v>2.5</v>
      </c>
      <c r="I38" s="4">
        <f t="shared" ref="I38:I132" si="45">H38</f>
        <v>2.5</v>
      </c>
      <c r="J38" s="4">
        <f>C38+0.5</f>
        <v>2.75</v>
      </c>
      <c r="K38" s="4">
        <f>D38-1</f>
        <v>13</v>
      </c>
      <c r="L38" s="4">
        <f t="shared" si="32"/>
        <v>13.5</v>
      </c>
      <c r="M38" s="4">
        <f t="shared" si="33"/>
        <v>13.5</v>
      </c>
      <c r="N38" s="4">
        <f t="shared" si="3"/>
        <v>14</v>
      </c>
      <c r="O38" s="4">
        <f t="shared" si="34"/>
        <v>60</v>
      </c>
      <c r="P38" s="4">
        <f t="shared" si="35"/>
        <v>61</v>
      </c>
      <c r="Q38" s="4">
        <f t="shared" si="36"/>
        <v>61</v>
      </c>
      <c r="R38" s="4">
        <f t="shared" si="4"/>
        <v>62</v>
      </c>
      <c r="S38" s="4"/>
      <c r="T38" s="4" t="s">
        <v>37</v>
      </c>
      <c r="U38" s="4" t="s">
        <v>21</v>
      </c>
      <c r="V38" s="4" t="s">
        <v>22</v>
      </c>
      <c r="W38" s="4"/>
      <c r="X38" s="4"/>
    </row>
    <row r="39" spans="1:24">
      <c r="A39" s="13" t="s">
        <v>60</v>
      </c>
      <c r="B39" s="4"/>
      <c r="C39" s="4">
        <v>2</v>
      </c>
      <c r="D39" s="4">
        <v>15</v>
      </c>
      <c r="E39" s="7">
        <v>70</v>
      </c>
      <c r="F39" s="16"/>
      <c r="G39" s="4">
        <f t="shared" si="39"/>
        <v>2</v>
      </c>
      <c r="H39" s="4">
        <f t="shared" si="44"/>
        <v>2.25</v>
      </c>
      <c r="I39" s="4">
        <f t="shared" si="45"/>
        <v>2.25</v>
      </c>
      <c r="J39" s="4">
        <f t="shared" ref="J39:J69" si="46">G39+0.5</f>
        <v>2.5</v>
      </c>
      <c r="K39" s="4">
        <f t="shared" ref="K39:K132" si="47">N39-1</f>
        <v>14</v>
      </c>
      <c r="L39" s="4">
        <f t="shared" si="32"/>
        <v>14.5</v>
      </c>
      <c r="M39" s="4">
        <f t="shared" si="33"/>
        <v>14.5</v>
      </c>
      <c r="N39" s="4">
        <f t="shared" si="3"/>
        <v>15</v>
      </c>
      <c r="O39" s="4">
        <f t="shared" si="34"/>
        <v>68</v>
      </c>
      <c r="P39" s="4">
        <f t="shared" si="35"/>
        <v>69</v>
      </c>
      <c r="Q39" s="4">
        <f t="shared" si="36"/>
        <v>69</v>
      </c>
      <c r="R39" s="4">
        <f t="shared" si="4"/>
        <v>70</v>
      </c>
      <c r="S39" s="4"/>
      <c r="T39" s="4" t="s">
        <v>37</v>
      </c>
      <c r="U39" s="9" t="s">
        <v>21</v>
      </c>
      <c r="V39" s="9" t="s">
        <v>22</v>
      </c>
      <c r="W39" s="4"/>
      <c r="X39" s="4"/>
    </row>
    <row r="40" spans="1:24">
      <c r="A40" s="13" t="s">
        <v>61</v>
      </c>
      <c r="B40" s="9"/>
      <c r="C40" s="14">
        <v>1.75</v>
      </c>
      <c r="D40" s="14">
        <v>7</v>
      </c>
      <c r="E40" s="14">
        <v>37</v>
      </c>
      <c r="F40" s="16"/>
      <c r="G40" s="4">
        <f t="shared" si="39"/>
        <v>1.75</v>
      </c>
      <c r="H40" s="4">
        <f t="shared" si="44"/>
        <v>2</v>
      </c>
      <c r="I40" s="4">
        <f t="shared" si="45"/>
        <v>2</v>
      </c>
      <c r="J40" s="4">
        <f t="shared" si="46"/>
        <v>2.25</v>
      </c>
      <c r="K40" s="4">
        <f t="shared" si="47"/>
        <v>6</v>
      </c>
      <c r="L40" s="4">
        <f t="shared" si="32"/>
        <v>6.5</v>
      </c>
      <c r="M40" s="4">
        <f t="shared" si="33"/>
        <v>6.5</v>
      </c>
      <c r="N40" s="4">
        <f t="shared" si="3"/>
        <v>7</v>
      </c>
      <c r="O40" s="4">
        <f t="shared" si="34"/>
        <v>35</v>
      </c>
      <c r="P40" s="4">
        <f t="shared" si="35"/>
        <v>36</v>
      </c>
      <c r="Q40" s="4">
        <f t="shared" si="36"/>
        <v>36</v>
      </c>
      <c r="R40" s="4">
        <f t="shared" si="4"/>
        <v>37</v>
      </c>
      <c r="S40" s="4"/>
      <c r="T40" s="4" t="s">
        <v>37</v>
      </c>
      <c r="U40" s="9" t="s">
        <v>21</v>
      </c>
      <c r="V40" s="9" t="s">
        <v>22</v>
      </c>
      <c r="W40" s="4"/>
      <c r="X40" s="4"/>
    </row>
    <row r="41" spans="1:24">
      <c r="A41" s="13" t="s">
        <v>62</v>
      </c>
      <c r="B41" s="9"/>
      <c r="C41" s="9">
        <v>1.75</v>
      </c>
      <c r="D41" s="9">
        <v>12</v>
      </c>
      <c r="E41" s="18">
        <v>70</v>
      </c>
      <c r="F41" s="16"/>
      <c r="G41" s="4">
        <f t="shared" si="39"/>
        <v>1.75</v>
      </c>
      <c r="H41" s="4">
        <f>C41+0.25</f>
        <v>2</v>
      </c>
      <c r="I41" s="4">
        <f t="shared" si="45"/>
        <v>2</v>
      </c>
      <c r="J41" s="4">
        <f t="shared" si="46"/>
        <v>2.25</v>
      </c>
      <c r="K41" s="4">
        <f t="shared" si="47"/>
        <v>11</v>
      </c>
      <c r="L41" s="4">
        <f t="shared" si="32"/>
        <v>11.5</v>
      </c>
      <c r="M41" s="4">
        <f t="shared" si="33"/>
        <v>11.5</v>
      </c>
      <c r="N41" s="4">
        <f t="shared" si="3"/>
        <v>12</v>
      </c>
      <c r="O41" s="4">
        <f t="shared" si="34"/>
        <v>68</v>
      </c>
      <c r="P41" s="4">
        <f t="shared" si="35"/>
        <v>69</v>
      </c>
      <c r="Q41" s="4">
        <f t="shared" si="36"/>
        <v>69</v>
      </c>
      <c r="R41" s="4">
        <f t="shared" si="4"/>
        <v>70</v>
      </c>
      <c r="S41" s="4"/>
      <c r="T41" s="4" t="s">
        <v>37</v>
      </c>
      <c r="U41" s="9" t="s">
        <v>21</v>
      </c>
      <c r="V41" s="9" t="s">
        <v>22</v>
      </c>
      <c r="W41" s="4"/>
      <c r="X41" s="4"/>
    </row>
    <row r="42" spans="1:24">
      <c r="A42" s="13" t="s">
        <v>63</v>
      </c>
      <c r="B42" s="4"/>
      <c r="C42" s="4">
        <v>1.5</v>
      </c>
      <c r="D42" s="4">
        <v>13</v>
      </c>
      <c r="E42" s="7">
        <v>65</v>
      </c>
      <c r="F42" s="16"/>
      <c r="G42" s="4">
        <f t="shared" si="39"/>
        <v>1.5</v>
      </c>
      <c r="H42" s="4">
        <f t="shared" ref="H42:H69" si="48">G42+0.25</f>
        <v>1.75</v>
      </c>
      <c r="I42" s="4">
        <f t="shared" si="45"/>
        <v>1.75</v>
      </c>
      <c r="J42" s="4">
        <f t="shared" si="46"/>
        <v>2</v>
      </c>
      <c r="K42" s="4">
        <f t="shared" si="47"/>
        <v>12</v>
      </c>
      <c r="L42" s="4">
        <f t="shared" si="32"/>
        <v>12.5</v>
      </c>
      <c r="M42" s="4">
        <f t="shared" si="33"/>
        <v>12.5</v>
      </c>
      <c r="N42" s="4">
        <f t="shared" si="3"/>
        <v>13</v>
      </c>
      <c r="O42" s="4">
        <f t="shared" si="34"/>
        <v>63</v>
      </c>
      <c r="P42" s="4">
        <f t="shared" si="35"/>
        <v>64</v>
      </c>
      <c r="Q42" s="4">
        <f t="shared" si="36"/>
        <v>64</v>
      </c>
      <c r="R42" s="4">
        <f t="shared" si="4"/>
        <v>65</v>
      </c>
      <c r="S42" s="4"/>
      <c r="T42" s="4" t="s">
        <v>37</v>
      </c>
      <c r="U42" s="9" t="s">
        <v>21</v>
      </c>
      <c r="V42" s="9" t="s">
        <v>22</v>
      </c>
      <c r="W42" s="4"/>
      <c r="X42" s="4"/>
    </row>
    <row r="43" spans="1:24">
      <c r="A43" s="13" t="s">
        <v>64</v>
      </c>
      <c r="B43" s="4"/>
      <c r="C43" s="4">
        <v>1.5</v>
      </c>
      <c r="D43" s="4">
        <v>12</v>
      </c>
      <c r="E43" s="7">
        <v>71</v>
      </c>
      <c r="F43" s="16"/>
      <c r="G43" s="4">
        <f t="shared" si="39"/>
        <v>1.5</v>
      </c>
      <c r="H43" s="4">
        <f t="shared" si="48"/>
        <v>1.75</v>
      </c>
      <c r="I43" s="4">
        <f t="shared" si="45"/>
        <v>1.75</v>
      </c>
      <c r="J43" s="4">
        <f t="shared" si="46"/>
        <v>2</v>
      </c>
      <c r="K43" s="4">
        <f t="shared" si="47"/>
        <v>11</v>
      </c>
      <c r="L43" s="4">
        <f t="shared" si="32"/>
        <v>11.5</v>
      </c>
      <c r="M43" s="4">
        <f t="shared" si="33"/>
        <v>11.5</v>
      </c>
      <c r="N43" s="4">
        <f t="shared" si="3"/>
        <v>12</v>
      </c>
      <c r="O43" s="4">
        <f t="shared" si="34"/>
        <v>69</v>
      </c>
      <c r="P43" s="4">
        <f t="shared" si="35"/>
        <v>70</v>
      </c>
      <c r="Q43" s="4">
        <f t="shared" si="36"/>
        <v>70</v>
      </c>
      <c r="R43" s="4">
        <f t="shared" si="4"/>
        <v>71</v>
      </c>
      <c r="S43" s="4"/>
      <c r="T43" s="4" t="s">
        <v>37</v>
      </c>
      <c r="U43" s="9" t="s">
        <v>21</v>
      </c>
      <c r="V43" s="9" t="s">
        <v>22</v>
      </c>
      <c r="W43" s="4"/>
      <c r="X43" s="4"/>
    </row>
    <row r="44" spans="1:24">
      <c r="A44" s="13" t="s">
        <v>65</v>
      </c>
      <c r="B44" s="4"/>
      <c r="C44" s="4">
        <v>1.5</v>
      </c>
      <c r="D44" s="4">
        <v>11</v>
      </c>
      <c r="E44" s="7">
        <v>51</v>
      </c>
      <c r="F44" s="16"/>
      <c r="G44" s="4">
        <f t="shared" si="39"/>
        <v>1.5</v>
      </c>
      <c r="H44" s="4">
        <f t="shared" si="48"/>
        <v>1.75</v>
      </c>
      <c r="I44" s="4">
        <f t="shared" si="45"/>
        <v>1.75</v>
      </c>
      <c r="J44" s="4">
        <f t="shared" si="46"/>
        <v>2</v>
      </c>
      <c r="K44" s="4">
        <f t="shared" si="47"/>
        <v>10</v>
      </c>
      <c r="L44" s="4">
        <f t="shared" si="32"/>
        <v>10.5</v>
      </c>
      <c r="M44" s="4">
        <f t="shared" si="33"/>
        <v>10.5</v>
      </c>
      <c r="N44" s="4">
        <f t="shared" si="3"/>
        <v>11</v>
      </c>
      <c r="O44" s="4">
        <f t="shared" si="34"/>
        <v>49</v>
      </c>
      <c r="P44" s="4">
        <f t="shared" si="35"/>
        <v>50</v>
      </c>
      <c r="Q44" s="4">
        <f t="shared" si="36"/>
        <v>50</v>
      </c>
      <c r="R44" s="4">
        <f t="shared" si="4"/>
        <v>51</v>
      </c>
      <c r="S44" s="4"/>
      <c r="T44" s="4" t="s">
        <v>37</v>
      </c>
      <c r="U44" s="9" t="s">
        <v>21</v>
      </c>
      <c r="V44" s="9" t="s">
        <v>22</v>
      </c>
      <c r="W44" s="4"/>
      <c r="X44" s="4"/>
    </row>
    <row r="45" spans="1:24">
      <c r="A45" s="13" t="s">
        <v>66</v>
      </c>
      <c r="B45" s="4"/>
      <c r="C45" s="4">
        <v>1.5</v>
      </c>
      <c r="D45" s="4">
        <v>10</v>
      </c>
      <c r="E45" s="7">
        <v>42</v>
      </c>
      <c r="F45" s="16"/>
      <c r="G45" s="4">
        <f t="shared" si="39"/>
        <v>1.5</v>
      </c>
      <c r="H45" s="4">
        <f t="shared" si="48"/>
        <v>1.75</v>
      </c>
      <c r="I45" s="4">
        <f t="shared" si="45"/>
        <v>1.75</v>
      </c>
      <c r="J45" s="4">
        <f t="shared" si="46"/>
        <v>2</v>
      </c>
      <c r="K45" s="4">
        <f t="shared" si="47"/>
        <v>9</v>
      </c>
      <c r="L45" s="4">
        <f t="shared" si="32"/>
        <v>9.5</v>
      </c>
      <c r="M45" s="4">
        <f t="shared" si="33"/>
        <v>9.5</v>
      </c>
      <c r="N45" s="4">
        <f t="shared" si="3"/>
        <v>10</v>
      </c>
      <c r="O45" s="4">
        <f t="shared" si="34"/>
        <v>40</v>
      </c>
      <c r="P45" s="4">
        <f t="shared" si="35"/>
        <v>41</v>
      </c>
      <c r="Q45" s="4">
        <f t="shared" si="36"/>
        <v>41</v>
      </c>
      <c r="R45" s="4">
        <f t="shared" si="4"/>
        <v>42</v>
      </c>
      <c r="S45" s="4"/>
      <c r="T45" s="4" t="s">
        <v>37</v>
      </c>
      <c r="U45" s="9" t="s">
        <v>21</v>
      </c>
      <c r="V45" s="9" t="s">
        <v>22</v>
      </c>
      <c r="W45" s="4"/>
      <c r="X45" s="4"/>
    </row>
    <row r="46" spans="1:24">
      <c r="A46" s="13" t="s">
        <v>67</v>
      </c>
      <c r="B46" s="4"/>
      <c r="C46" s="4">
        <v>1.25</v>
      </c>
      <c r="D46" s="4">
        <v>15</v>
      </c>
      <c r="E46" s="7">
        <v>55</v>
      </c>
      <c r="F46" s="16"/>
      <c r="G46" s="4">
        <f t="shared" si="39"/>
        <v>1.25</v>
      </c>
      <c r="H46" s="4">
        <f t="shared" si="48"/>
        <v>1.5</v>
      </c>
      <c r="I46" s="4">
        <f t="shared" si="45"/>
        <v>1.5</v>
      </c>
      <c r="J46" s="4">
        <f t="shared" si="46"/>
        <v>1.75</v>
      </c>
      <c r="K46" s="4">
        <f t="shared" si="47"/>
        <v>14</v>
      </c>
      <c r="L46" s="4">
        <f t="shared" si="32"/>
        <v>14.5</v>
      </c>
      <c r="M46" s="4">
        <f t="shared" si="33"/>
        <v>14.5</v>
      </c>
      <c r="N46" s="4">
        <f t="shared" si="3"/>
        <v>15</v>
      </c>
      <c r="O46" s="4">
        <f t="shared" si="34"/>
        <v>53</v>
      </c>
      <c r="P46" s="4">
        <f t="shared" si="35"/>
        <v>54</v>
      </c>
      <c r="Q46" s="4">
        <f t="shared" si="36"/>
        <v>54</v>
      </c>
      <c r="R46" s="4">
        <f t="shared" si="4"/>
        <v>55</v>
      </c>
      <c r="S46" s="4"/>
      <c r="T46" s="4" t="s">
        <v>37</v>
      </c>
      <c r="U46" s="9" t="s">
        <v>21</v>
      </c>
      <c r="V46" s="9" t="s">
        <v>22</v>
      </c>
      <c r="W46" s="4"/>
      <c r="X46" s="4"/>
    </row>
    <row r="47" spans="1:24">
      <c r="A47" s="13" t="s">
        <v>68</v>
      </c>
      <c r="B47" s="4"/>
      <c r="C47" s="4">
        <v>1.25</v>
      </c>
      <c r="D47" s="4">
        <v>13</v>
      </c>
      <c r="E47" s="7">
        <v>75</v>
      </c>
      <c r="F47" s="16"/>
      <c r="G47" s="4">
        <f t="shared" si="39"/>
        <v>1.25</v>
      </c>
      <c r="H47" s="4">
        <f t="shared" si="48"/>
        <v>1.5</v>
      </c>
      <c r="I47" s="4">
        <f t="shared" si="45"/>
        <v>1.5</v>
      </c>
      <c r="J47" s="4">
        <f t="shared" si="46"/>
        <v>1.75</v>
      </c>
      <c r="K47" s="4">
        <f t="shared" si="47"/>
        <v>12</v>
      </c>
      <c r="L47" s="4">
        <f t="shared" si="32"/>
        <v>12.5</v>
      </c>
      <c r="M47" s="4">
        <f t="shared" si="33"/>
        <v>12.5</v>
      </c>
      <c r="N47" s="4">
        <f t="shared" si="3"/>
        <v>13</v>
      </c>
      <c r="O47" s="4">
        <f t="shared" si="34"/>
        <v>73</v>
      </c>
      <c r="P47" s="4">
        <f t="shared" si="35"/>
        <v>74</v>
      </c>
      <c r="Q47" s="4">
        <f t="shared" si="36"/>
        <v>74</v>
      </c>
      <c r="R47" s="4">
        <f t="shared" si="4"/>
        <v>75</v>
      </c>
      <c r="S47" s="4"/>
      <c r="T47" s="4" t="s">
        <v>37</v>
      </c>
      <c r="U47" s="9" t="s">
        <v>21</v>
      </c>
      <c r="V47" s="9" t="s">
        <v>22</v>
      </c>
      <c r="W47" s="4"/>
      <c r="X47" s="4"/>
    </row>
    <row r="48" spans="1:24">
      <c r="A48" s="13" t="s">
        <v>69</v>
      </c>
      <c r="B48" s="4"/>
      <c r="C48" s="4">
        <v>1.25</v>
      </c>
      <c r="D48" s="4">
        <v>12</v>
      </c>
      <c r="E48" s="7">
        <v>51</v>
      </c>
      <c r="F48" s="16"/>
      <c r="G48" s="4">
        <f t="shared" si="39"/>
        <v>1.25</v>
      </c>
      <c r="H48" s="4">
        <f t="shared" si="48"/>
        <v>1.5</v>
      </c>
      <c r="I48" s="4">
        <f t="shared" si="45"/>
        <v>1.5</v>
      </c>
      <c r="J48" s="4">
        <f t="shared" si="46"/>
        <v>1.75</v>
      </c>
      <c r="K48" s="4">
        <f t="shared" si="47"/>
        <v>11</v>
      </c>
      <c r="L48" s="4">
        <f t="shared" si="32"/>
        <v>11.5</v>
      </c>
      <c r="M48" s="4">
        <f t="shared" si="33"/>
        <v>11.5</v>
      </c>
      <c r="N48" s="4">
        <f t="shared" si="3"/>
        <v>12</v>
      </c>
      <c r="O48" s="4">
        <f t="shared" si="34"/>
        <v>49</v>
      </c>
      <c r="P48" s="4">
        <f t="shared" si="35"/>
        <v>50</v>
      </c>
      <c r="Q48" s="4">
        <f t="shared" si="36"/>
        <v>50</v>
      </c>
      <c r="R48" s="4">
        <f t="shared" si="4"/>
        <v>51</v>
      </c>
      <c r="S48" s="4"/>
      <c r="T48" s="4" t="s">
        <v>37</v>
      </c>
      <c r="U48" s="9" t="s">
        <v>21</v>
      </c>
      <c r="V48" s="9" t="s">
        <v>22</v>
      </c>
      <c r="W48" s="4"/>
      <c r="X48" s="4"/>
    </row>
    <row r="49" spans="1:24">
      <c r="A49" s="13" t="s">
        <v>70</v>
      </c>
      <c r="B49" s="4"/>
      <c r="C49" s="4">
        <v>1.25</v>
      </c>
      <c r="D49" s="4">
        <v>10</v>
      </c>
      <c r="E49" s="7">
        <v>52</v>
      </c>
      <c r="F49" s="16"/>
      <c r="G49" s="4">
        <f t="shared" si="39"/>
        <v>1.25</v>
      </c>
      <c r="H49" s="4">
        <f t="shared" si="48"/>
        <v>1.5</v>
      </c>
      <c r="I49" s="4">
        <f t="shared" si="45"/>
        <v>1.5</v>
      </c>
      <c r="J49" s="4">
        <f t="shared" si="46"/>
        <v>1.75</v>
      </c>
      <c r="K49" s="4">
        <f t="shared" si="47"/>
        <v>9</v>
      </c>
      <c r="L49" s="4">
        <f t="shared" si="32"/>
        <v>9.5</v>
      </c>
      <c r="M49" s="4">
        <f t="shared" si="33"/>
        <v>9.5</v>
      </c>
      <c r="N49" s="4">
        <f t="shared" si="3"/>
        <v>10</v>
      </c>
      <c r="O49" s="4">
        <f t="shared" si="34"/>
        <v>50</v>
      </c>
      <c r="P49" s="4">
        <f t="shared" si="35"/>
        <v>51</v>
      </c>
      <c r="Q49" s="4">
        <f t="shared" si="36"/>
        <v>51</v>
      </c>
      <c r="R49" s="4">
        <f t="shared" si="4"/>
        <v>52</v>
      </c>
      <c r="S49" s="4"/>
      <c r="T49" s="4" t="s">
        <v>37</v>
      </c>
      <c r="U49" s="9" t="s">
        <v>21</v>
      </c>
      <c r="V49" s="9" t="s">
        <v>22</v>
      </c>
      <c r="W49" s="4"/>
      <c r="X49" s="4"/>
    </row>
    <row r="50" spans="1:24">
      <c r="A50" s="13" t="s">
        <v>71</v>
      </c>
      <c r="B50" s="4"/>
      <c r="C50" s="4">
        <v>1.25</v>
      </c>
      <c r="D50" s="4">
        <v>10</v>
      </c>
      <c r="E50" s="7">
        <v>48</v>
      </c>
      <c r="F50" s="12"/>
      <c r="G50" s="4">
        <f t="shared" si="39"/>
        <v>1.25</v>
      </c>
      <c r="H50" s="4">
        <f t="shared" si="48"/>
        <v>1.5</v>
      </c>
      <c r="I50" s="4">
        <f t="shared" si="45"/>
        <v>1.5</v>
      </c>
      <c r="J50" s="4">
        <f t="shared" si="46"/>
        <v>1.75</v>
      </c>
      <c r="K50" s="4">
        <f t="shared" si="47"/>
        <v>9</v>
      </c>
      <c r="L50" s="4">
        <f t="shared" si="32"/>
        <v>9.5</v>
      </c>
      <c r="M50" s="4">
        <f t="shared" si="33"/>
        <v>9.5</v>
      </c>
      <c r="N50" s="4">
        <f t="shared" si="3"/>
        <v>10</v>
      </c>
      <c r="O50" s="4">
        <f t="shared" si="34"/>
        <v>46</v>
      </c>
      <c r="P50" s="4">
        <f t="shared" si="35"/>
        <v>47</v>
      </c>
      <c r="Q50" s="4">
        <f t="shared" si="36"/>
        <v>47</v>
      </c>
      <c r="R50" s="4">
        <f t="shared" si="4"/>
        <v>48</v>
      </c>
      <c r="S50" s="4"/>
      <c r="T50" s="4" t="s">
        <v>37</v>
      </c>
      <c r="U50" s="9" t="s">
        <v>21</v>
      </c>
      <c r="V50" s="9" t="s">
        <v>22</v>
      </c>
      <c r="W50" s="4"/>
      <c r="X50" s="4"/>
    </row>
    <row r="51" spans="1:24">
      <c r="A51" s="13" t="s">
        <v>72</v>
      </c>
      <c r="B51" s="9"/>
      <c r="C51" s="9">
        <v>1.25</v>
      </c>
      <c r="D51" s="9">
        <v>9.5</v>
      </c>
      <c r="E51" s="9">
        <v>52</v>
      </c>
      <c r="F51" s="20"/>
      <c r="G51" s="4">
        <f t="shared" si="39"/>
        <v>1.25</v>
      </c>
      <c r="H51" s="4">
        <f t="shared" si="48"/>
        <v>1.5</v>
      </c>
      <c r="I51" s="4">
        <f t="shared" si="45"/>
        <v>1.5</v>
      </c>
      <c r="J51" s="4">
        <f t="shared" si="46"/>
        <v>1.75</v>
      </c>
      <c r="K51" s="4">
        <f t="shared" si="47"/>
        <v>8.5</v>
      </c>
      <c r="L51" s="4">
        <f t="shared" si="32"/>
        <v>9</v>
      </c>
      <c r="M51" s="4">
        <f t="shared" si="33"/>
        <v>9</v>
      </c>
      <c r="N51" s="4">
        <f t="shared" si="3"/>
        <v>9.5</v>
      </c>
      <c r="O51" s="4">
        <f t="shared" si="34"/>
        <v>50</v>
      </c>
      <c r="P51" s="4">
        <f t="shared" si="35"/>
        <v>51</v>
      </c>
      <c r="Q51" s="4">
        <f t="shared" si="36"/>
        <v>51</v>
      </c>
      <c r="R51" s="4">
        <f t="shared" si="4"/>
        <v>52</v>
      </c>
      <c r="S51" s="4"/>
      <c r="T51" s="4" t="s">
        <v>37</v>
      </c>
      <c r="U51" s="9" t="s">
        <v>21</v>
      </c>
      <c r="V51" s="9" t="s">
        <v>22</v>
      </c>
      <c r="W51" s="4"/>
      <c r="X51" s="4"/>
    </row>
    <row r="52" spans="1:24">
      <c r="A52" s="13" t="s">
        <v>73</v>
      </c>
      <c r="B52" s="4"/>
      <c r="C52" s="4">
        <v>1.25</v>
      </c>
      <c r="D52" s="4">
        <v>9.5</v>
      </c>
      <c r="E52" s="4">
        <v>44</v>
      </c>
      <c r="F52" s="12"/>
      <c r="G52" s="4">
        <f t="shared" si="39"/>
        <v>1.25</v>
      </c>
      <c r="H52" s="4">
        <f t="shared" si="48"/>
        <v>1.5</v>
      </c>
      <c r="I52" s="4">
        <f t="shared" si="45"/>
        <v>1.5</v>
      </c>
      <c r="J52" s="4">
        <f t="shared" si="46"/>
        <v>1.75</v>
      </c>
      <c r="K52" s="4">
        <f t="shared" si="47"/>
        <v>8.5</v>
      </c>
      <c r="L52" s="4">
        <f t="shared" si="32"/>
        <v>9</v>
      </c>
      <c r="M52" s="4">
        <f t="shared" si="33"/>
        <v>9</v>
      </c>
      <c r="N52" s="4">
        <f t="shared" si="3"/>
        <v>9.5</v>
      </c>
      <c r="O52" s="4">
        <f t="shared" si="34"/>
        <v>42</v>
      </c>
      <c r="P52" s="4">
        <f t="shared" si="35"/>
        <v>43</v>
      </c>
      <c r="Q52" s="4">
        <f t="shared" si="36"/>
        <v>43</v>
      </c>
      <c r="R52" s="4">
        <f t="shared" si="4"/>
        <v>44</v>
      </c>
      <c r="S52" s="4"/>
      <c r="T52" s="4" t="s">
        <v>37</v>
      </c>
      <c r="U52" s="9" t="s">
        <v>21</v>
      </c>
      <c r="V52" s="9" t="s">
        <v>22</v>
      </c>
      <c r="W52" s="4"/>
      <c r="X52" s="4"/>
    </row>
    <row r="53" spans="1:24">
      <c r="A53" s="13" t="s">
        <v>74</v>
      </c>
      <c r="B53" s="4"/>
      <c r="C53" s="4">
        <v>1.25</v>
      </c>
      <c r="D53" s="4">
        <v>9.5</v>
      </c>
      <c r="E53" s="4">
        <v>41</v>
      </c>
      <c r="F53" s="12"/>
      <c r="G53" s="4">
        <f t="shared" si="39"/>
        <v>1.25</v>
      </c>
      <c r="H53" s="4">
        <f t="shared" si="48"/>
        <v>1.5</v>
      </c>
      <c r="I53" s="4">
        <f t="shared" si="45"/>
        <v>1.5</v>
      </c>
      <c r="J53" s="4">
        <f t="shared" si="46"/>
        <v>1.75</v>
      </c>
      <c r="K53" s="4">
        <f t="shared" si="47"/>
        <v>8.5</v>
      </c>
      <c r="L53" s="4">
        <f t="shared" si="32"/>
        <v>9</v>
      </c>
      <c r="M53" s="4">
        <f t="shared" si="33"/>
        <v>9</v>
      </c>
      <c r="N53" s="4">
        <f t="shared" si="3"/>
        <v>9.5</v>
      </c>
      <c r="O53" s="4">
        <f t="shared" si="34"/>
        <v>39</v>
      </c>
      <c r="P53" s="4">
        <f t="shared" si="35"/>
        <v>40</v>
      </c>
      <c r="Q53" s="4">
        <f t="shared" si="36"/>
        <v>40</v>
      </c>
      <c r="R53" s="4">
        <f t="shared" si="4"/>
        <v>41</v>
      </c>
      <c r="S53" s="4"/>
      <c r="T53" s="4" t="s">
        <v>37</v>
      </c>
      <c r="U53" s="9" t="s">
        <v>21</v>
      </c>
      <c r="V53" s="9" t="s">
        <v>22</v>
      </c>
      <c r="W53" s="4"/>
      <c r="X53" s="4"/>
    </row>
    <row r="54" spans="1:24">
      <c r="A54" s="13" t="s">
        <v>75</v>
      </c>
      <c r="B54" s="4"/>
      <c r="C54" s="4">
        <v>1.25</v>
      </c>
      <c r="D54" s="4">
        <v>9</v>
      </c>
      <c r="E54" s="4">
        <v>42</v>
      </c>
      <c r="F54" s="12"/>
      <c r="G54" s="4">
        <f t="shared" si="39"/>
        <v>1.25</v>
      </c>
      <c r="H54" s="4">
        <f t="shared" si="48"/>
        <v>1.5</v>
      </c>
      <c r="I54" s="4">
        <f t="shared" si="45"/>
        <v>1.5</v>
      </c>
      <c r="J54" s="4">
        <f t="shared" si="46"/>
        <v>1.75</v>
      </c>
      <c r="K54" s="4">
        <f t="shared" si="47"/>
        <v>8</v>
      </c>
      <c r="L54" s="4">
        <f t="shared" si="32"/>
        <v>8.5</v>
      </c>
      <c r="M54" s="4">
        <f t="shared" si="33"/>
        <v>8.5</v>
      </c>
      <c r="N54" s="4">
        <f t="shared" si="3"/>
        <v>9</v>
      </c>
      <c r="O54" s="4">
        <f t="shared" si="34"/>
        <v>40</v>
      </c>
      <c r="P54" s="4">
        <f t="shared" si="35"/>
        <v>41</v>
      </c>
      <c r="Q54" s="4">
        <f t="shared" si="36"/>
        <v>41</v>
      </c>
      <c r="R54" s="4">
        <f t="shared" si="4"/>
        <v>42</v>
      </c>
      <c r="S54" s="4"/>
      <c r="T54" s="4" t="s">
        <v>37</v>
      </c>
      <c r="U54" s="9" t="s">
        <v>21</v>
      </c>
      <c r="V54" s="9" t="s">
        <v>22</v>
      </c>
      <c r="W54" s="4"/>
      <c r="X54" s="4"/>
    </row>
    <row r="55" spans="1:24">
      <c r="A55" s="13" t="s">
        <v>76</v>
      </c>
      <c r="B55" s="4"/>
      <c r="C55" s="4">
        <v>1.25</v>
      </c>
      <c r="D55" s="4">
        <v>9</v>
      </c>
      <c r="E55" s="4">
        <v>41</v>
      </c>
      <c r="F55" s="12"/>
      <c r="G55" s="4">
        <f t="shared" si="39"/>
        <v>1.25</v>
      </c>
      <c r="H55" s="4">
        <f t="shared" si="48"/>
        <v>1.5</v>
      </c>
      <c r="I55" s="4">
        <f t="shared" si="45"/>
        <v>1.5</v>
      </c>
      <c r="J55" s="4">
        <f t="shared" si="46"/>
        <v>1.75</v>
      </c>
      <c r="K55" s="4">
        <f t="shared" si="47"/>
        <v>8</v>
      </c>
      <c r="L55" s="4">
        <f t="shared" si="32"/>
        <v>8.5</v>
      </c>
      <c r="M55" s="4">
        <f t="shared" si="33"/>
        <v>8.5</v>
      </c>
      <c r="N55" s="4">
        <f t="shared" si="3"/>
        <v>9</v>
      </c>
      <c r="O55" s="4">
        <f t="shared" si="34"/>
        <v>39</v>
      </c>
      <c r="P55" s="4">
        <f t="shared" si="35"/>
        <v>40</v>
      </c>
      <c r="Q55" s="4">
        <f t="shared" si="36"/>
        <v>40</v>
      </c>
      <c r="R55" s="4">
        <f t="shared" si="4"/>
        <v>41</v>
      </c>
      <c r="S55" s="4"/>
      <c r="T55" s="4" t="s">
        <v>37</v>
      </c>
      <c r="U55" s="9" t="s">
        <v>21</v>
      </c>
      <c r="V55" s="9" t="s">
        <v>22</v>
      </c>
      <c r="W55" s="4"/>
      <c r="X55" s="4"/>
    </row>
    <row r="56" spans="1:24">
      <c r="A56" s="13" t="s">
        <v>77</v>
      </c>
      <c r="B56" s="4"/>
      <c r="C56" s="4">
        <v>1.25</v>
      </c>
      <c r="D56" s="4">
        <v>9</v>
      </c>
      <c r="E56" s="4">
        <v>36</v>
      </c>
      <c r="F56" s="12"/>
      <c r="G56" s="4">
        <f t="shared" si="39"/>
        <v>1.25</v>
      </c>
      <c r="H56" s="4">
        <f t="shared" si="48"/>
        <v>1.5</v>
      </c>
      <c r="I56" s="4">
        <f t="shared" si="45"/>
        <v>1.5</v>
      </c>
      <c r="J56" s="4">
        <f t="shared" si="46"/>
        <v>1.75</v>
      </c>
      <c r="K56" s="4">
        <f t="shared" si="47"/>
        <v>8</v>
      </c>
      <c r="L56" s="4">
        <f t="shared" si="32"/>
        <v>8.5</v>
      </c>
      <c r="M56" s="4">
        <f t="shared" si="33"/>
        <v>8.5</v>
      </c>
      <c r="N56" s="4">
        <f t="shared" si="3"/>
        <v>9</v>
      </c>
      <c r="O56" s="4">
        <f t="shared" si="34"/>
        <v>34</v>
      </c>
      <c r="P56" s="4">
        <f t="shared" si="35"/>
        <v>35</v>
      </c>
      <c r="Q56" s="4">
        <f t="shared" si="36"/>
        <v>35</v>
      </c>
      <c r="R56" s="4">
        <f t="shared" si="4"/>
        <v>36</v>
      </c>
      <c r="S56" s="4"/>
      <c r="T56" s="4" t="s">
        <v>37</v>
      </c>
      <c r="U56" s="9" t="s">
        <v>21</v>
      </c>
      <c r="V56" s="9" t="s">
        <v>22</v>
      </c>
      <c r="W56" s="4"/>
      <c r="X56" s="4"/>
    </row>
    <row r="57" spans="1:24">
      <c r="A57" s="13" t="s">
        <v>78</v>
      </c>
      <c r="B57" s="4"/>
      <c r="C57" s="4">
        <v>1.25</v>
      </c>
      <c r="D57" s="4">
        <v>8.75</v>
      </c>
      <c r="E57" s="4">
        <v>37</v>
      </c>
      <c r="F57" s="12"/>
      <c r="G57" s="4">
        <f t="shared" si="39"/>
        <v>1.25</v>
      </c>
      <c r="H57" s="4">
        <f t="shared" si="48"/>
        <v>1.5</v>
      </c>
      <c r="I57" s="4">
        <f t="shared" si="45"/>
        <v>1.5</v>
      </c>
      <c r="J57" s="4">
        <f t="shared" si="46"/>
        <v>1.75</v>
      </c>
      <c r="K57" s="4">
        <f t="shared" si="47"/>
        <v>7.75</v>
      </c>
      <c r="L57" s="4">
        <f t="shared" si="32"/>
        <v>8.25</v>
      </c>
      <c r="M57" s="4">
        <f t="shared" si="33"/>
        <v>8.25</v>
      </c>
      <c r="N57" s="4">
        <f t="shared" si="3"/>
        <v>8.75</v>
      </c>
      <c r="O57" s="4">
        <f t="shared" si="34"/>
        <v>35</v>
      </c>
      <c r="P57" s="4">
        <f t="shared" si="35"/>
        <v>36</v>
      </c>
      <c r="Q57" s="4">
        <f t="shared" si="36"/>
        <v>36</v>
      </c>
      <c r="R57" s="4">
        <f t="shared" si="4"/>
        <v>37</v>
      </c>
      <c r="S57" s="4"/>
      <c r="T57" s="4" t="s">
        <v>37</v>
      </c>
      <c r="U57" s="9" t="s">
        <v>21</v>
      </c>
      <c r="V57" s="9" t="s">
        <v>22</v>
      </c>
      <c r="W57" s="4"/>
      <c r="X57" s="4"/>
    </row>
    <row r="58" spans="1:24">
      <c r="A58" s="13" t="s">
        <v>79</v>
      </c>
      <c r="B58" s="4"/>
      <c r="C58" s="4">
        <v>1</v>
      </c>
      <c r="D58" s="4">
        <v>9</v>
      </c>
      <c r="E58" s="4">
        <v>45</v>
      </c>
      <c r="F58" s="12"/>
      <c r="G58" s="4">
        <f t="shared" si="39"/>
        <v>1</v>
      </c>
      <c r="H58" s="4">
        <f t="shared" si="48"/>
        <v>1.25</v>
      </c>
      <c r="I58" s="4">
        <f t="shared" si="45"/>
        <v>1.25</v>
      </c>
      <c r="J58" s="4">
        <f t="shared" si="46"/>
        <v>1.5</v>
      </c>
      <c r="K58" s="4">
        <f t="shared" si="47"/>
        <v>8</v>
      </c>
      <c r="L58" s="4">
        <f t="shared" si="32"/>
        <v>8.5</v>
      </c>
      <c r="M58" s="4">
        <f t="shared" si="33"/>
        <v>8.5</v>
      </c>
      <c r="N58" s="4">
        <f t="shared" si="3"/>
        <v>9</v>
      </c>
      <c r="O58" s="4">
        <f t="shared" si="34"/>
        <v>43</v>
      </c>
      <c r="P58" s="4">
        <f t="shared" si="35"/>
        <v>44</v>
      </c>
      <c r="Q58" s="4">
        <f t="shared" si="36"/>
        <v>44</v>
      </c>
      <c r="R58" s="4">
        <f t="shared" si="4"/>
        <v>45</v>
      </c>
      <c r="S58" s="4"/>
      <c r="T58" s="4" t="s">
        <v>37</v>
      </c>
      <c r="U58" s="9" t="s">
        <v>21</v>
      </c>
      <c r="V58" s="9" t="s">
        <v>22</v>
      </c>
      <c r="W58" s="4"/>
      <c r="X58" s="4"/>
    </row>
    <row r="59" spans="1:24">
      <c r="A59" s="13" t="s">
        <v>80</v>
      </c>
      <c r="B59" s="4"/>
      <c r="C59" s="4">
        <v>1</v>
      </c>
      <c r="D59" s="4">
        <v>8</v>
      </c>
      <c r="E59" s="4">
        <v>42</v>
      </c>
      <c r="F59" s="12"/>
      <c r="G59" s="4">
        <f t="shared" si="39"/>
        <v>1</v>
      </c>
      <c r="H59" s="4">
        <f t="shared" si="48"/>
        <v>1.25</v>
      </c>
      <c r="I59" s="4">
        <f t="shared" si="45"/>
        <v>1.25</v>
      </c>
      <c r="J59" s="4">
        <f t="shared" si="46"/>
        <v>1.5</v>
      </c>
      <c r="K59" s="4">
        <f t="shared" si="47"/>
        <v>7</v>
      </c>
      <c r="L59" s="4">
        <f t="shared" si="32"/>
        <v>7.5</v>
      </c>
      <c r="M59" s="4">
        <f t="shared" si="33"/>
        <v>7.5</v>
      </c>
      <c r="N59" s="4">
        <f t="shared" si="3"/>
        <v>8</v>
      </c>
      <c r="O59" s="4">
        <f t="shared" si="34"/>
        <v>40</v>
      </c>
      <c r="P59" s="4">
        <f t="shared" si="35"/>
        <v>41</v>
      </c>
      <c r="Q59" s="4">
        <f t="shared" si="36"/>
        <v>41</v>
      </c>
      <c r="R59" s="4">
        <f t="shared" si="4"/>
        <v>42</v>
      </c>
      <c r="S59" s="4"/>
      <c r="T59" s="4" t="s">
        <v>37</v>
      </c>
      <c r="U59" s="9" t="s">
        <v>21</v>
      </c>
      <c r="V59" s="9" t="s">
        <v>22</v>
      </c>
      <c r="W59" s="4"/>
      <c r="X59" s="4"/>
    </row>
    <row r="60" spans="1:24">
      <c r="A60" s="13" t="s">
        <v>81</v>
      </c>
      <c r="B60" s="4"/>
      <c r="C60" s="4">
        <v>1</v>
      </c>
      <c r="D60" s="4">
        <v>8</v>
      </c>
      <c r="E60" s="4">
        <v>41</v>
      </c>
      <c r="F60" s="12"/>
      <c r="G60" s="4">
        <f t="shared" si="39"/>
        <v>1</v>
      </c>
      <c r="H60" s="4">
        <f t="shared" si="48"/>
        <v>1.25</v>
      </c>
      <c r="I60" s="4">
        <f t="shared" si="45"/>
        <v>1.25</v>
      </c>
      <c r="J60" s="4">
        <f t="shared" si="46"/>
        <v>1.5</v>
      </c>
      <c r="K60" s="4">
        <f t="shared" si="47"/>
        <v>7</v>
      </c>
      <c r="L60" s="4">
        <f t="shared" si="32"/>
        <v>7.5</v>
      </c>
      <c r="M60" s="4">
        <f t="shared" si="33"/>
        <v>7.5</v>
      </c>
      <c r="N60" s="4">
        <f t="shared" si="3"/>
        <v>8</v>
      </c>
      <c r="O60" s="4">
        <f t="shared" si="34"/>
        <v>39</v>
      </c>
      <c r="P60" s="4">
        <f t="shared" si="35"/>
        <v>40</v>
      </c>
      <c r="Q60" s="4">
        <f t="shared" si="36"/>
        <v>40</v>
      </c>
      <c r="R60" s="4">
        <f t="shared" si="4"/>
        <v>41</v>
      </c>
      <c r="S60" s="4"/>
      <c r="T60" s="4" t="s">
        <v>37</v>
      </c>
      <c r="U60" s="9" t="s">
        <v>21</v>
      </c>
      <c r="V60" s="9" t="s">
        <v>22</v>
      </c>
      <c r="W60" s="4"/>
      <c r="X60" s="4"/>
    </row>
    <row r="61" spans="1:24">
      <c r="A61" s="13" t="s">
        <v>82</v>
      </c>
      <c r="B61" s="4"/>
      <c r="C61" s="4">
        <v>1</v>
      </c>
      <c r="D61" s="4">
        <v>8</v>
      </c>
      <c r="E61" s="4">
        <v>34</v>
      </c>
      <c r="F61" s="12"/>
      <c r="G61" s="4">
        <f t="shared" si="39"/>
        <v>1</v>
      </c>
      <c r="H61" s="4">
        <f t="shared" si="48"/>
        <v>1.25</v>
      </c>
      <c r="I61" s="4">
        <f t="shared" si="45"/>
        <v>1.25</v>
      </c>
      <c r="J61" s="4">
        <f t="shared" si="46"/>
        <v>1.5</v>
      </c>
      <c r="K61" s="4">
        <f t="shared" si="47"/>
        <v>7</v>
      </c>
      <c r="L61" s="4">
        <f t="shared" si="32"/>
        <v>7.5</v>
      </c>
      <c r="M61" s="4">
        <f t="shared" si="33"/>
        <v>7.5</v>
      </c>
      <c r="N61" s="4">
        <f t="shared" si="3"/>
        <v>8</v>
      </c>
      <c r="O61" s="4">
        <f t="shared" si="34"/>
        <v>32</v>
      </c>
      <c r="P61" s="4">
        <f t="shared" si="35"/>
        <v>33</v>
      </c>
      <c r="Q61" s="4">
        <f t="shared" si="36"/>
        <v>33</v>
      </c>
      <c r="R61" s="4">
        <f t="shared" si="4"/>
        <v>34</v>
      </c>
      <c r="S61" s="4"/>
      <c r="T61" s="4" t="s">
        <v>37</v>
      </c>
      <c r="U61" s="9" t="s">
        <v>21</v>
      </c>
      <c r="V61" s="9" t="s">
        <v>22</v>
      </c>
      <c r="W61" s="4"/>
      <c r="X61" s="4"/>
    </row>
    <row r="62" spans="1:24">
      <c r="A62" s="13" t="s">
        <v>83</v>
      </c>
      <c r="B62" s="4"/>
      <c r="C62" s="4">
        <v>1</v>
      </c>
      <c r="D62" s="4">
        <v>8</v>
      </c>
      <c r="E62" s="4">
        <v>32</v>
      </c>
      <c r="F62" s="12"/>
      <c r="G62" s="4">
        <f t="shared" si="39"/>
        <v>1</v>
      </c>
      <c r="H62" s="4">
        <f t="shared" si="48"/>
        <v>1.25</v>
      </c>
      <c r="I62" s="4">
        <f t="shared" si="45"/>
        <v>1.25</v>
      </c>
      <c r="J62" s="4">
        <f t="shared" si="46"/>
        <v>1.5</v>
      </c>
      <c r="K62" s="4">
        <f t="shared" si="47"/>
        <v>7</v>
      </c>
      <c r="L62" s="4">
        <f t="shared" si="32"/>
        <v>7.5</v>
      </c>
      <c r="M62" s="4">
        <f t="shared" si="33"/>
        <v>7.5</v>
      </c>
      <c r="N62" s="4">
        <f t="shared" si="3"/>
        <v>8</v>
      </c>
      <c r="O62" s="4">
        <f t="shared" si="34"/>
        <v>30</v>
      </c>
      <c r="P62" s="4">
        <f t="shared" si="35"/>
        <v>31</v>
      </c>
      <c r="Q62" s="4">
        <f t="shared" si="36"/>
        <v>31</v>
      </c>
      <c r="R62" s="4">
        <f t="shared" si="4"/>
        <v>32</v>
      </c>
      <c r="S62" s="4"/>
      <c r="T62" s="4" t="s">
        <v>37</v>
      </c>
      <c r="U62" s="9" t="s">
        <v>21</v>
      </c>
      <c r="V62" s="9" t="s">
        <v>22</v>
      </c>
      <c r="W62" s="4"/>
      <c r="X62" s="4"/>
    </row>
    <row r="63" spans="1:24">
      <c r="A63" s="13" t="s">
        <v>84</v>
      </c>
      <c r="B63" s="4"/>
      <c r="C63" s="4">
        <v>1</v>
      </c>
      <c r="D63" s="4">
        <v>7.5</v>
      </c>
      <c r="E63" s="4">
        <v>36</v>
      </c>
      <c r="F63" s="12"/>
      <c r="G63" s="4">
        <f t="shared" si="39"/>
        <v>1</v>
      </c>
      <c r="H63" s="4">
        <f t="shared" si="48"/>
        <v>1.25</v>
      </c>
      <c r="I63" s="4">
        <f t="shared" si="45"/>
        <v>1.25</v>
      </c>
      <c r="J63" s="4">
        <f t="shared" si="46"/>
        <v>1.5</v>
      </c>
      <c r="K63" s="4">
        <f t="shared" si="47"/>
        <v>6.5</v>
      </c>
      <c r="L63" s="4">
        <f t="shared" si="32"/>
        <v>7</v>
      </c>
      <c r="M63" s="4">
        <f t="shared" si="33"/>
        <v>7</v>
      </c>
      <c r="N63" s="4">
        <f t="shared" si="3"/>
        <v>7.5</v>
      </c>
      <c r="O63" s="4">
        <f t="shared" si="34"/>
        <v>34</v>
      </c>
      <c r="P63" s="4">
        <f t="shared" si="35"/>
        <v>35</v>
      </c>
      <c r="Q63" s="4">
        <f t="shared" si="36"/>
        <v>35</v>
      </c>
      <c r="R63" s="4">
        <f t="shared" si="4"/>
        <v>36</v>
      </c>
      <c r="S63" s="4"/>
      <c r="T63" s="4" t="s">
        <v>37</v>
      </c>
      <c r="U63" s="9" t="s">
        <v>21</v>
      </c>
      <c r="V63" s="9" t="s">
        <v>22</v>
      </c>
      <c r="W63" s="4"/>
      <c r="X63" s="4"/>
    </row>
    <row r="64" spans="1:24">
      <c r="A64" s="13" t="s">
        <v>85</v>
      </c>
      <c r="B64" s="9"/>
      <c r="C64" s="9">
        <v>1</v>
      </c>
      <c r="D64" s="9">
        <v>7.5</v>
      </c>
      <c r="E64" s="9">
        <v>35</v>
      </c>
      <c r="F64" s="20"/>
      <c r="G64" s="4">
        <f t="shared" si="39"/>
        <v>1</v>
      </c>
      <c r="H64" s="4">
        <f t="shared" si="48"/>
        <v>1.25</v>
      </c>
      <c r="I64" s="4">
        <f t="shared" si="45"/>
        <v>1.25</v>
      </c>
      <c r="J64" s="4">
        <f t="shared" si="46"/>
        <v>1.5</v>
      </c>
      <c r="K64" s="4">
        <f t="shared" si="47"/>
        <v>6.5</v>
      </c>
      <c r="L64" s="4">
        <f t="shared" si="32"/>
        <v>7</v>
      </c>
      <c r="M64" s="4">
        <f t="shared" si="33"/>
        <v>7</v>
      </c>
      <c r="N64" s="4">
        <f t="shared" si="3"/>
        <v>7.5</v>
      </c>
      <c r="O64" s="4">
        <f t="shared" si="34"/>
        <v>33</v>
      </c>
      <c r="P64" s="4">
        <f t="shared" si="35"/>
        <v>34</v>
      </c>
      <c r="Q64" s="4">
        <f t="shared" si="36"/>
        <v>34</v>
      </c>
      <c r="R64" s="4">
        <f t="shared" si="4"/>
        <v>35</v>
      </c>
      <c r="S64" s="4"/>
      <c r="T64" s="4" t="s">
        <v>37</v>
      </c>
      <c r="U64" s="9" t="s">
        <v>21</v>
      </c>
      <c r="V64" s="9" t="s">
        <v>22</v>
      </c>
      <c r="W64" s="4"/>
      <c r="X64" s="4"/>
    </row>
    <row r="65" spans="1:24">
      <c r="A65" s="13" t="s">
        <v>86</v>
      </c>
      <c r="B65" s="9"/>
      <c r="C65" s="9">
        <v>1</v>
      </c>
      <c r="D65" s="9">
        <v>7.5</v>
      </c>
      <c r="E65" s="9">
        <v>35</v>
      </c>
      <c r="F65" s="20"/>
      <c r="G65" s="4">
        <f t="shared" si="39"/>
        <v>1</v>
      </c>
      <c r="H65" s="4">
        <f t="shared" si="48"/>
        <v>1.25</v>
      </c>
      <c r="I65" s="4">
        <f t="shared" si="45"/>
        <v>1.25</v>
      </c>
      <c r="J65" s="4">
        <f t="shared" si="46"/>
        <v>1.5</v>
      </c>
      <c r="K65" s="4">
        <f t="shared" si="47"/>
        <v>6.5</v>
      </c>
      <c r="L65" s="4">
        <f t="shared" si="32"/>
        <v>7</v>
      </c>
      <c r="M65" s="4">
        <f t="shared" si="33"/>
        <v>7</v>
      </c>
      <c r="N65" s="4">
        <f t="shared" si="3"/>
        <v>7.5</v>
      </c>
      <c r="O65" s="4">
        <f t="shared" si="34"/>
        <v>33</v>
      </c>
      <c r="P65" s="4">
        <f t="shared" si="35"/>
        <v>34</v>
      </c>
      <c r="Q65" s="4">
        <f t="shared" si="36"/>
        <v>34</v>
      </c>
      <c r="R65" s="4">
        <f t="shared" si="4"/>
        <v>35</v>
      </c>
      <c r="S65" s="4"/>
      <c r="T65" s="4" t="s">
        <v>37</v>
      </c>
      <c r="U65" s="9" t="s">
        <v>21</v>
      </c>
      <c r="V65" s="9" t="s">
        <v>22</v>
      </c>
      <c r="W65" s="4"/>
      <c r="X65" s="4"/>
    </row>
    <row r="66" spans="1:24">
      <c r="A66" s="13" t="s">
        <v>87</v>
      </c>
      <c r="B66" s="4"/>
      <c r="C66" s="4">
        <v>1</v>
      </c>
      <c r="D66" s="4">
        <v>7.5</v>
      </c>
      <c r="E66" s="4">
        <v>34</v>
      </c>
      <c r="F66" s="12"/>
      <c r="G66" s="4">
        <f t="shared" si="39"/>
        <v>1</v>
      </c>
      <c r="H66" s="4">
        <f t="shared" si="48"/>
        <v>1.25</v>
      </c>
      <c r="I66" s="4">
        <f t="shared" si="45"/>
        <v>1.25</v>
      </c>
      <c r="J66" s="4">
        <f t="shared" si="46"/>
        <v>1.5</v>
      </c>
      <c r="K66" s="4">
        <f t="shared" si="47"/>
        <v>6.5</v>
      </c>
      <c r="L66" s="4">
        <f t="shared" si="32"/>
        <v>7</v>
      </c>
      <c r="M66" s="4">
        <f t="shared" si="33"/>
        <v>7</v>
      </c>
      <c r="N66" s="4">
        <f t="shared" si="3"/>
        <v>7.5</v>
      </c>
      <c r="O66" s="4">
        <f t="shared" si="34"/>
        <v>32</v>
      </c>
      <c r="P66" s="4">
        <f t="shared" si="35"/>
        <v>33</v>
      </c>
      <c r="Q66" s="4">
        <f t="shared" si="36"/>
        <v>33</v>
      </c>
      <c r="R66" s="4">
        <f t="shared" si="4"/>
        <v>34</v>
      </c>
      <c r="S66" s="4"/>
      <c r="T66" s="4" t="s">
        <v>37</v>
      </c>
      <c r="U66" s="9" t="s">
        <v>21</v>
      </c>
      <c r="V66" s="9" t="s">
        <v>22</v>
      </c>
      <c r="W66" s="4"/>
      <c r="X66" s="4"/>
    </row>
    <row r="67" spans="1:24">
      <c r="A67" s="13" t="s">
        <v>88</v>
      </c>
      <c r="B67" s="4"/>
      <c r="C67" s="4">
        <v>1</v>
      </c>
      <c r="D67" s="4">
        <v>7.5</v>
      </c>
      <c r="E67" s="4">
        <v>34</v>
      </c>
      <c r="F67" s="12"/>
      <c r="G67" s="4">
        <f t="shared" si="39"/>
        <v>1</v>
      </c>
      <c r="H67" s="4">
        <f t="shared" si="48"/>
        <v>1.25</v>
      </c>
      <c r="I67" s="4">
        <f t="shared" si="45"/>
        <v>1.25</v>
      </c>
      <c r="J67" s="4">
        <f t="shared" si="46"/>
        <v>1.5</v>
      </c>
      <c r="K67" s="4">
        <f t="shared" si="47"/>
        <v>6.5</v>
      </c>
      <c r="L67" s="4">
        <f t="shared" si="32"/>
        <v>7</v>
      </c>
      <c r="M67" s="4">
        <f t="shared" si="33"/>
        <v>7</v>
      </c>
      <c r="N67" s="4">
        <f t="shared" si="3"/>
        <v>7.5</v>
      </c>
      <c r="O67" s="4">
        <f t="shared" si="34"/>
        <v>32</v>
      </c>
      <c r="P67" s="4">
        <f t="shared" si="35"/>
        <v>33</v>
      </c>
      <c r="Q67" s="4">
        <f t="shared" si="36"/>
        <v>33</v>
      </c>
      <c r="R67" s="4">
        <f t="shared" si="4"/>
        <v>34</v>
      </c>
      <c r="S67" s="4"/>
      <c r="T67" s="4" t="s">
        <v>37</v>
      </c>
      <c r="U67" s="9" t="s">
        <v>21</v>
      </c>
      <c r="V67" s="9" t="s">
        <v>22</v>
      </c>
      <c r="W67" s="4"/>
      <c r="X67" s="4"/>
    </row>
    <row r="68" spans="1:24">
      <c r="A68" s="13" t="s">
        <v>89</v>
      </c>
      <c r="B68" s="4"/>
      <c r="C68" s="4">
        <v>1</v>
      </c>
      <c r="D68" s="4">
        <v>7.5</v>
      </c>
      <c r="E68" s="4">
        <v>34</v>
      </c>
      <c r="F68" s="12"/>
      <c r="G68" s="4">
        <f t="shared" si="39"/>
        <v>1</v>
      </c>
      <c r="H68" s="4">
        <f t="shared" si="48"/>
        <v>1.25</v>
      </c>
      <c r="I68" s="4">
        <f t="shared" si="45"/>
        <v>1.25</v>
      </c>
      <c r="J68" s="4">
        <f t="shared" si="46"/>
        <v>1.5</v>
      </c>
      <c r="K68" s="4">
        <f t="shared" si="47"/>
        <v>6.5</v>
      </c>
      <c r="L68" s="4">
        <f t="shared" si="32"/>
        <v>7</v>
      </c>
      <c r="M68" s="4">
        <f t="shared" si="33"/>
        <v>7</v>
      </c>
      <c r="N68" s="4">
        <f t="shared" si="3"/>
        <v>7.5</v>
      </c>
      <c r="O68" s="4">
        <f t="shared" si="34"/>
        <v>32</v>
      </c>
      <c r="P68" s="4">
        <f t="shared" si="35"/>
        <v>33</v>
      </c>
      <c r="Q68" s="4">
        <f t="shared" si="36"/>
        <v>33</v>
      </c>
      <c r="R68" s="4">
        <f t="shared" si="4"/>
        <v>34</v>
      </c>
      <c r="S68" s="4"/>
      <c r="T68" s="4" t="s">
        <v>37</v>
      </c>
      <c r="U68" s="9" t="s">
        <v>21</v>
      </c>
      <c r="V68" s="9" t="s">
        <v>22</v>
      </c>
      <c r="W68" s="4"/>
      <c r="X68" s="4"/>
    </row>
    <row r="69" spans="1:24">
      <c r="A69" s="13" t="s">
        <v>90</v>
      </c>
      <c r="B69" s="4"/>
      <c r="C69" s="4">
        <v>1</v>
      </c>
      <c r="D69" s="4">
        <v>7.5</v>
      </c>
      <c r="E69" s="4">
        <v>34</v>
      </c>
      <c r="F69" s="12"/>
      <c r="G69" s="4">
        <f t="shared" si="39"/>
        <v>1</v>
      </c>
      <c r="H69" s="4">
        <f t="shared" si="48"/>
        <v>1.25</v>
      </c>
      <c r="I69" s="4">
        <f t="shared" si="45"/>
        <v>1.25</v>
      </c>
      <c r="J69" s="4">
        <f t="shared" si="46"/>
        <v>1.5</v>
      </c>
      <c r="K69" s="4">
        <f t="shared" si="47"/>
        <v>6.5</v>
      </c>
      <c r="L69" s="4">
        <f t="shared" si="32"/>
        <v>7</v>
      </c>
      <c r="M69" s="4">
        <f t="shared" si="33"/>
        <v>7</v>
      </c>
      <c r="N69" s="4">
        <f t="shared" si="3"/>
        <v>7.5</v>
      </c>
      <c r="O69" s="4">
        <f t="shared" si="34"/>
        <v>32</v>
      </c>
      <c r="P69" s="4">
        <f t="shared" si="35"/>
        <v>33</v>
      </c>
      <c r="Q69" s="4">
        <f t="shared" si="36"/>
        <v>33</v>
      </c>
      <c r="R69" s="4">
        <f t="shared" si="4"/>
        <v>34</v>
      </c>
      <c r="S69" s="4"/>
      <c r="T69" s="4" t="s">
        <v>37</v>
      </c>
      <c r="U69" s="9" t="s">
        <v>21</v>
      </c>
      <c r="V69" s="9" t="s">
        <v>22</v>
      </c>
      <c r="W69" s="4"/>
      <c r="X69" s="4"/>
    </row>
    <row r="70" spans="1:24">
      <c r="A70" s="13" t="s">
        <v>91</v>
      </c>
      <c r="B70" s="9"/>
      <c r="C70" s="9">
        <v>1</v>
      </c>
      <c r="D70" s="9">
        <v>7</v>
      </c>
      <c r="E70" s="9">
        <v>36</v>
      </c>
      <c r="F70" s="20"/>
      <c r="G70" s="4">
        <f t="shared" si="39"/>
        <v>1</v>
      </c>
      <c r="H70" s="4">
        <f>C70+0.25</f>
        <v>1.25</v>
      </c>
      <c r="I70" s="4">
        <f t="shared" si="45"/>
        <v>1.25</v>
      </c>
      <c r="J70" s="4">
        <f>C70+0.5</f>
        <v>1.5</v>
      </c>
      <c r="K70" s="4">
        <f t="shared" si="47"/>
        <v>6</v>
      </c>
      <c r="L70" s="4">
        <f t="shared" si="32"/>
        <v>6.5</v>
      </c>
      <c r="M70" s="4">
        <f t="shared" si="33"/>
        <v>6.5</v>
      </c>
      <c r="N70" s="4">
        <f t="shared" si="3"/>
        <v>7</v>
      </c>
      <c r="O70" s="4">
        <f t="shared" si="34"/>
        <v>34</v>
      </c>
      <c r="P70" s="4">
        <f t="shared" si="35"/>
        <v>35</v>
      </c>
      <c r="Q70" s="4">
        <f t="shared" si="36"/>
        <v>35</v>
      </c>
      <c r="R70" s="4">
        <f t="shared" si="4"/>
        <v>36</v>
      </c>
      <c r="S70" s="4"/>
      <c r="T70" s="4" t="s">
        <v>37</v>
      </c>
      <c r="U70" s="4" t="s">
        <v>21</v>
      </c>
      <c r="V70" s="4" t="s">
        <v>22</v>
      </c>
      <c r="W70" s="4"/>
      <c r="X70" s="4"/>
    </row>
    <row r="71" spans="1:24">
      <c r="A71" s="13" t="s">
        <v>92</v>
      </c>
      <c r="B71" s="4"/>
      <c r="C71" s="4">
        <v>1</v>
      </c>
      <c r="D71" s="4">
        <v>7</v>
      </c>
      <c r="E71" s="4">
        <v>34</v>
      </c>
      <c r="F71" s="12"/>
      <c r="G71" s="4">
        <f t="shared" si="39"/>
        <v>1</v>
      </c>
      <c r="H71" s="4">
        <f t="shared" ref="H71:H132" si="49">G71+0.25</f>
        <v>1.25</v>
      </c>
      <c r="I71" s="4">
        <f t="shared" si="45"/>
        <v>1.25</v>
      </c>
      <c r="J71" s="4">
        <f t="shared" ref="J71:J132" si="50">G71+0.5</f>
        <v>1.5</v>
      </c>
      <c r="K71" s="4">
        <f t="shared" si="47"/>
        <v>6</v>
      </c>
      <c r="L71" s="4">
        <f t="shared" si="32"/>
        <v>6.5</v>
      </c>
      <c r="M71" s="4">
        <f t="shared" si="33"/>
        <v>6.5</v>
      </c>
      <c r="N71" s="4">
        <f t="shared" si="3"/>
        <v>7</v>
      </c>
      <c r="O71" s="4">
        <f t="shared" si="34"/>
        <v>32</v>
      </c>
      <c r="P71" s="4">
        <f t="shared" si="35"/>
        <v>33</v>
      </c>
      <c r="Q71" s="4">
        <f t="shared" si="36"/>
        <v>33</v>
      </c>
      <c r="R71" s="4">
        <f t="shared" si="4"/>
        <v>34</v>
      </c>
      <c r="S71" s="4"/>
      <c r="T71" s="4" t="s">
        <v>37</v>
      </c>
      <c r="U71" s="9" t="s">
        <v>21</v>
      </c>
      <c r="V71" s="9" t="s">
        <v>22</v>
      </c>
      <c r="W71" s="4"/>
      <c r="X71" s="4"/>
    </row>
    <row r="72" spans="1:24">
      <c r="A72" s="13" t="s">
        <v>93</v>
      </c>
      <c r="B72" s="4"/>
      <c r="C72" s="4">
        <v>1</v>
      </c>
      <c r="D72" s="4">
        <v>7</v>
      </c>
      <c r="E72" s="4">
        <v>33</v>
      </c>
      <c r="F72" s="12"/>
      <c r="G72" s="4">
        <f t="shared" si="39"/>
        <v>1</v>
      </c>
      <c r="H72" s="4">
        <f t="shared" si="49"/>
        <v>1.25</v>
      </c>
      <c r="I72" s="4">
        <f t="shared" si="45"/>
        <v>1.25</v>
      </c>
      <c r="J72" s="4">
        <f t="shared" si="50"/>
        <v>1.5</v>
      </c>
      <c r="K72" s="4">
        <f t="shared" si="47"/>
        <v>6</v>
      </c>
      <c r="L72" s="4">
        <f t="shared" si="32"/>
        <v>6.5</v>
      </c>
      <c r="M72" s="4">
        <f t="shared" si="33"/>
        <v>6.5</v>
      </c>
      <c r="N72" s="4">
        <f t="shared" si="3"/>
        <v>7</v>
      </c>
      <c r="O72" s="4">
        <f t="shared" si="34"/>
        <v>31</v>
      </c>
      <c r="P72" s="4">
        <f t="shared" si="35"/>
        <v>32</v>
      </c>
      <c r="Q72" s="4">
        <f t="shared" si="36"/>
        <v>32</v>
      </c>
      <c r="R72" s="4">
        <f t="shared" si="4"/>
        <v>33</v>
      </c>
      <c r="S72" s="4"/>
      <c r="T72" s="4" t="s">
        <v>37</v>
      </c>
      <c r="U72" s="9" t="s">
        <v>21</v>
      </c>
      <c r="V72" s="9" t="s">
        <v>22</v>
      </c>
      <c r="W72" s="4"/>
      <c r="X72" s="4"/>
    </row>
    <row r="73" spans="1:24">
      <c r="A73" s="13" t="s">
        <v>94</v>
      </c>
      <c r="B73" s="4"/>
      <c r="C73" s="4">
        <v>1</v>
      </c>
      <c r="D73" s="4">
        <v>7</v>
      </c>
      <c r="E73" s="4">
        <v>32</v>
      </c>
      <c r="F73" s="12"/>
      <c r="G73" s="4">
        <f t="shared" si="39"/>
        <v>1</v>
      </c>
      <c r="H73" s="4">
        <f t="shared" si="49"/>
        <v>1.25</v>
      </c>
      <c r="I73" s="4">
        <f t="shared" si="45"/>
        <v>1.25</v>
      </c>
      <c r="J73" s="4">
        <f t="shared" si="50"/>
        <v>1.5</v>
      </c>
      <c r="K73" s="4">
        <f t="shared" si="47"/>
        <v>6</v>
      </c>
      <c r="L73" s="4">
        <f t="shared" si="32"/>
        <v>6.5</v>
      </c>
      <c r="M73" s="4">
        <f t="shared" si="33"/>
        <v>6.5</v>
      </c>
      <c r="N73" s="4">
        <f t="shared" si="3"/>
        <v>7</v>
      </c>
      <c r="O73" s="4">
        <f t="shared" si="34"/>
        <v>30</v>
      </c>
      <c r="P73" s="4">
        <f t="shared" si="35"/>
        <v>31</v>
      </c>
      <c r="Q73" s="4">
        <f t="shared" si="36"/>
        <v>31</v>
      </c>
      <c r="R73" s="4">
        <f t="shared" si="4"/>
        <v>32</v>
      </c>
      <c r="S73" s="4"/>
      <c r="T73" s="4" t="s">
        <v>37</v>
      </c>
      <c r="U73" s="9" t="s">
        <v>21</v>
      </c>
      <c r="V73" s="9" t="s">
        <v>22</v>
      </c>
      <c r="W73" s="4"/>
      <c r="X73" s="4"/>
    </row>
    <row r="74" spans="1:24">
      <c r="A74" s="13" t="s">
        <v>95</v>
      </c>
      <c r="B74" s="4"/>
      <c r="C74" s="4">
        <v>1</v>
      </c>
      <c r="D74" s="4">
        <v>7</v>
      </c>
      <c r="E74" s="4">
        <v>31</v>
      </c>
      <c r="F74" s="12"/>
      <c r="G74" s="4">
        <f t="shared" si="39"/>
        <v>1</v>
      </c>
      <c r="H74" s="4">
        <f t="shared" si="49"/>
        <v>1.25</v>
      </c>
      <c r="I74" s="4">
        <f t="shared" si="45"/>
        <v>1.25</v>
      </c>
      <c r="J74" s="4">
        <f t="shared" si="50"/>
        <v>1.5</v>
      </c>
      <c r="K74" s="4">
        <f t="shared" si="47"/>
        <v>6</v>
      </c>
      <c r="L74" s="4">
        <f t="shared" si="32"/>
        <v>6.5</v>
      </c>
      <c r="M74" s="4">
        <f t="shared" si="33"/>
        <v>6.5</v>
      </c>
      <c r="N74" s="4">
        <f t="shared" si="3"/>
        <v>7</v>
      </c>
      <c r="O74" s="4">
        <f t="shared" si="34"/>
        <v>29</v>
      </c>
      <c r="P74" s="4">
        <f t="shared" si="35"/>
        <v>30</v>
      </c>
      <c r="Q74" s="4">
        <f t="shared" si="36"/>
        <v>30</v>
      </c>
      <c r="R74" s="4">
        <f t="shared" si="4"/>
        <v>31</v>
      </c>
      <c r="S74" s="4"/>
      <c r="T74" s="4" t="s">
        <v>37</v>
      </c>
      <c r="U74" s="9" t="s">
        <v>21</v>
      </c>
      <c r="V74" s="9" t="s">
        <v>22</v>
      </c>
      <c r="W74" s="4"/>
      <c r="X74" s="4"/>
    </row>
    <row r="75" spans="1:24">
      <c r="A75" s="13" t="s">
        <v>96</v>
      </c>
      <c r="B75" s="4"/>
      <c r="C75" s="4">
        <v>1</v>
      </c>
      <c r="D75" s="4">
        <v>7</v>
      </c>
      <c r="E75" s="4">
        <v>31</v>
      </c>
      <c r="F75" s="12"/>
      <c r="G75" s="4">
        <f t="shared" si="39"/>
        <v>1</v>
      </c>
      <c r="H75" s="4">
        <f t="shared" si="49"/>
        <v>1.25</v>
      </c>
      <c r="I75" s="4">
        <f t="shared" si="45"/>
        <v>1.25</v>
      </c>
      <c r="J75" s="4">
        <f t="shared" si="50"/>
        <v>1.5</v>
      </c>
      <c r="K75" s="4">
        <f t="shared" si="47"/>
        <v>6</v>
      </c>
      <c r="L75" s="4">
        <f t="shared" si="32"/>
        <v>6.5</v>
      </c>
      <c r="M75" s="4">
        <f t="shared" si="33"/>
        <v>6.5</v>
      </c>
      <c r="N75" s="4">
        <f t="shared" si="3"/>
        <v>7</v>
      </c>
      <c r="O75" s="4">
        <f t="shared" si="34"/>
        <v>29</v>
      </c>
      <c r="P75" s="4">
        <f t="shared" si="35"/>
        <v>30</v>
      </c>
      <c r="Q75" s="4">
        <f t="shared" si="36"/>
        <v>30</v>
      </c>
      <c r="R75" s="4">
        <f t="shared" si="4"/>
        <v>31</v>
      </c>
      <c r="S75" s="4"/>
      <c r="T75" s="4" t="s">
        <v>37</v>
      </c>
      <c r="U75" s="9" t="s">
        <v>21</v>
      </c>
      <c r="V75" s="9" t="s">
        <v>22</v>
      </c>
      <c r="W75" s="4"/>
      <c r="X75" s="4"/>
    </row>
    <row r="76" spans="1:24">
      <c r="A76" s="13" t="s">
        <v>97</v>
      </c>
      <c r="B76" s="4"/>
      <c r="C76" s="4">
        <v>0.75</v>
      </c>
      <c r="D76" s="4">
        <v>7.5</v>
      </c>
      <c r="E76" s="4">
        <v>37</v>
      </c>
      <c r="F76" s="12"/>
      <c r="G76" s="4">
        <f t="shared" si="39"/>
        <v>0.75</v>
      </c>
      <c r="H76" s="4">
        <f t="shared" si="49"/>
        <v>1</v>
      </c>
      <c r="I76" s="4">
        <f t="shared" si="45"/>
        <v>1</v>
      </c>
      <c r="J76" s="4">
        <f t="shared" si="50"/>
        <v>1.25</v>
      </c>
      <c r="K76" s="4">
        <f t="shared" si="47"/>
        <v>6.5</v>
      </c>
      <c r="L76" s="4">
        <f t="shared" si="32"/>
        <v>7</v>
      </c>
      <c r="M76" s="4">
        <f t="shared" si="33"/>
        <v>7</v>
      </c>
      <c r="N76" s="4">
        <f t="shared" si="3"/>
        <v>7.5</v>
      </c>
      <c r="O76" s="4">
        <f t="shared" si="34"/>
        <v>35</v>
      </c>
      <c r="P76" s="4">
        <f t="shared" si="35"/>
        <v>36</v>
      </c>
      <c r="Q76" s="4">
        <f t="shared" si="36"/>
        <v>36</v>
      </c>
      <c r="R76" s="4">
        <f t="shared" si="4"/>
        <v>37</v>
      </c>
      <c r="S76" s="4"/>
      <c r="T76" s="4" t="s">
        <v>37</v>
      </c>
      <c r="U76" s="9" t="s">
        <v>21</v>
      </c>
      <c r="V76" s="9" t="s">
        <v>22</v>
      </c>
      <c r="W76" s="4"/>
      <c r="X76" s="4"/>
    </row>
    <row r="77" spans="1:24">
      <c r="A77" s="13" t="s">
        <v>98</v>
      </c>
      <c r="B77" s="4"/>
      <c r="C77" s="4">
        <v>0.75</v>
      </c>
      <c r="D77" s="4">
        <v>7</v>
      </c>
      <c r="E77" s="4">
        <v>38</v>
      </c>
      <c r="F77" s="12"/>
      <c r="G77" s="4">
        <f t="shared" si="39"/>
        <v>0.75</v>
      </c>
      <c r="H77" s="4">
        <f t="shared" si="49"/>
        <v>1</v>
      </c>
      <c r="I77" s="4">
        <f t="shared" si="45"/>
        <v>1</v>
      </c>
      <c r="J77" s="4">
        <f t="shared" si="50"/>
        <v>1.25</v>
      </c>
      <c r="K77" s="4">
        <f t="shared" si="47"/>
        <v>6</v>
      </c>
      <c r="L77" s="4">
        <f t="shared" si="32"/>
        <v>6.5</v>
      </c>
      <c r="M77" s="4">
        <f t="shared" si="33"/>
        <v>6.5</v>
      </c>
      <c r="N77" s="4">
        <f t="shared" si="3"/>
        <v>7</v>
      </c>
      <c r="O77" s="4">
        <f t="shared" si="34"/>
        <v>36</v>
      </c>
      <c r="P77" s="4">
        <f t="shared" si="35"/>
        <v>37</v>
      </c>
      <c r="Q77" s="4">
        <f t="shared" si="36"/>
        <v>37</v>
      </c>
      <c r="R77" s="4">
        <f t="shared" si="4"/>
        <v>38</v>
      </c>
      <c r="S77" s="4"/>
      <c r="T77" s="4" t="s">
        <v>37</v>
      </c>
      <c r="U77" s="9" t="s">
        <v>21</v>
      </c>
      <c r="V77" s="9" t="s">
        <v>22</v>
      </c>
      <c r="W77" s="4"/>
      <c r="X77" s="4"/>
    </row>
    <row r="78" spans="1:24">
      <c r="A78" s="13" t="s">
        <v>99</v>
      </c>
      <c r="B78" s="4"/>
      <c r="C78" s="4">
        <v>0.75</v>
      </c>
      <c r="D78" s="4">
        <v>7</v>
      </c>
      <c r="E78" s="4">
        <v>37</v>
      </c>
      <c r="F78" s="12"/>
      <c r="G78" s="4">
        <f t="shared" si="39"/>
        <v>0.75</v>
      </c>
      <c r="H78" s="4">
        <f t="shared" si="49"/>
        <v>1</v>
      </c>
      <c r="I78" s="4">
        <f t="shared" si="45"/>
        <v>1</v>
      </c>
      <c r="J78" s="4">
        <f t="shared" si="50"/>
        <v>1.25</v>
      </c>
      <c r="K78" s="4">
        <f t="shared" si="47"/>
        <v>6</v>
      </c>
      <c r="L78" s="4">
        <f t="shared" si="32"/>
        <v>6.5</v>
      </c>
      <c r="M78" s="4">
        <f t="shared" si="33"/>
        <v>6.5</v>
      </c>
      <c r="N78" s="4">
        <f t="shared" si="3"/>
        <v>7</v>
      </c>
      <c r="O78" s="4">
        <f t="shared" si="34"/>
        <v>35</v>
      </c>
      <c r="P78" s="4">
        <f t="shared" si="35"/>
        <v>36</v>
      </c>
      <c r="Q78" s="4">
        <f t="shared" si="36"/>
        <v>36</v>
      </c>
      <c r="R78" s="4">
        <f t="shared" si="4"/>
        <v>37</v>
      </c>
      <c r="S78" s="4"/>
      <c r="T78" s="4" t="s">
        <v>37</v>
      </c>
      <c r="U78" s="9" t="s">
        <v>21</v>
      </c>
      <c r="V78" s="9" t="s">
        <v>22</v>
      </c>
      <c r="W78" s="4"/>
      <c r="X78" s="4"/>
    </row>
    <row r="79" spans="1:24">
      <c r="A79" s="13" t="s">
        <v>100</v>
      </c>
      <c r="B79" s="4"/>
      <c r="C79" s="4">
        <v>0.75</v>
      </c>
      <c r="D79" s="4">
        <v>7</v>
      </c>
      <c r="E79" s="4">
        <v>37</v>
      </c>
      <c r="F79" s="12"/>
      <c r="G79" s="4">
        <f t="shared" si="39"/>
        <v>0.75</v>
      </c>
      <c r="H79" s="4">
        <f t="shared" si="49"/>
        <v>1</v>
      </c>
      <c r="I79" s="4">
        <f t="shared" si="45"/>
        <v>1</v>
      </c>
      <c r="J79" s="4">
        <f t="shared" si="50"/>
        <v>1.25</v>
      </c>
      <c r="K79" s="4">
        <f t="shared" si="47"/>
        <v>6</v>
      </c>
      <c r="L79" s="4">
        <f t="shared" si="32"/>
        <v>6.5</v>
      </c>
      <c r="M79" s="4">
        <f t="shared" si="33"/>
        <v>6.5</v>
      </c>
      <c r="N79" s="4">
        <f>D78</f>
        <v>7</v>
      </c>
      <c r="O79" s="4">
        <f t="shared" si="34"/>
        <v>35</v>
      </c>
      <c r="P79" s="4">
        <f t="shared" si="35"/>
        <v>36</v>
      </c>
      <c r="Q79" s="4">
        <f t="shared" si="36"/>
        <v>36</v>
      </c>
      <c r="R79" s="4">
        <f t="shared" si="4"/>
        <v>37</v>
      </c>
      <c r="S79" s="4"/>
      <c r="T79" s="4" t="s">
        <v>37</v>
      </c>
      <c r="U79" s="9" t="s">
        <v>21</v>
      </c>
      <c r="V79" s="9" t="s">
        <v>22</v>
      </c>
      <c r="W79" s="4"/>
      <c r="X79" s="4"/>
    </row>
    <row r="80" spans="1:24">
      <c r="A80" s="13" t="s">
        <v>101</v>
      </c>
      <c r="B80" s="4"/>
      <c r="C80" s="4">
        <v>0.75</v>
      </c>
      <c r="D80" s="4">
        <v>7</v>
      </c>
      <c r="E80" s="4">
        <v>34</v>
      </c>
      <c r="F80" s="12"/>
      <c r="G80" s="4">
        <f t="shared" si="39"/>
        <v>0.75</v>
      </c>
      <c r="H80" s="4">
        <f t="shared" si="49"/>
        <v>1</v>
      </c>
      <c r="I80" s="4">
        <f t="shared" si="45"/>
        <v>1</v>
      </c>
      <c r="J80" s="4">
        <f t="shared" si="50"/>
        <v>1.25</v>
      </c>
      <c r="K80" s="4">
        <f t="shared" si="47"/>
        <v>6</v>
      </c>
      <c r="L80" s="4">
        <f t="shared" si="32"/>
        <v>6.5</v>
      </c>
      <c r="M80" s="4">
        <f t="shared" si="33"/>
        <v>6.5</v>
      </c>
      <c r="N80" s="4">
        <f t="shared" ref="N80:N125" si="51">D80</f>
        <v>7</v>
      </c>
      <c r="O80" s="4">
        <f t="shared" si="34"/>
        <v>32</v>
      </c>
      <c r="P80" s="4">
        <f t="shared" si="35"/>
        <v>33</v>
      </c>
      <c r="Q80" s="4">
        <f t="shared" si="36"/>
        <v>33</v>
      </c>
      <c r="R80" s="4">
        <f t="shared" si="4"/>
        <v>34</v>
      </c>
      <c r="S80" s="4"/>
      <c r="T80" s="4" t="s">
        <v>37</v>
      </c>
      <c r="U80" s="9" t="s">
        <v>21</v>
      </c>
      <c r="V80" s="9" t="s">
        <v>22</v>
      </c>
      <c r="W80" s="4"/>
      <c r="X80" s="4"/>
    </row>
    <row r="81" spans="1:24">
      <c r="A81" s="13" t="s">
        <v>102</v>
      </c>
      <c r="B81" s="4"/>
      <c r="C81" s="4">
        <v>0.75</v>
      </c>
      <c r="D81" s="4">
        <v>7</v>
      </c>
      <c r="E81" s="4">
        <v>33</v>
      </c>
      <c r="F81" s="12"/>
      <c r="G81" s="4">
        <f t="shared" si="39"/>
        <v>0.75</v>
      </c>
      <c r="H81" s="4">
        <f t="shared" si="49"/>
        <v>1</v>
      </c>
      <c r="I81" s="4">
        <f t="shared" si="45"/>
        <v>1</v>
      </c>
      <c r="J81" s="4">
        <f t="shared" si="50"/>
        <v>1.25</v>
      </c>
      <c r="K81" s="4">
        <f t="shared" si="47"/>
        <v>6</v>
      </c>
      <c r="L81" s="4">
        <f t="shared" si="32"/>
        <v>6.5</v>
      </c>
      <c r="M81" s="4">
        <f t="shared" si="33"/>
        <v>6.5</v>
      </c>
      <c r="N81" s="4">
        <f t="shared" si="51"/>
        <v>7</v>
      </c>
      <c r="O81" s="4">
        <f t="shared" si="34"/>
        <v>31</v>
      </c>
      <c r="P81" s="4">
        <f t="shared" si="35"/>
        <v>32</v>
      </c>
      <c r="Q81" s="4">
        <f t="shared" si="36"/>
        <v>32</v>
      </c>
      <c r="R81" s="4">
        <f t="shared" si="4"/>
        <v>33</v>
      </c>
      <c r="S81" s="4"/>
      <c r="T81" s="4" t="s">
        <v>37</v>
      </c>
      <c r="U81" s="9" t="s">
        <v>21</v>
      </c>
      <c r="V81" s="9" t="s">
        <v>22</v>
      </c>
      <c r="W81" s="4"/>
      <c r="X81" s="4"/>
    </row>
    <row r="82" spans="1:24">
      <c r="A82" s="13" t="s">
        <v>103</v>
      </c>
      <c r="B82" s="4"/>
      <c r="C82" s="4">
        <v>0.75</v>
      </c>
      <c r="D82" s="4">
        <v>7</v>
      </c>
      <c r="E82" s="4">
        <v>33</v>
      </c>
      <c r="F82" s="12"/>
      <c r="G82" s="4">
        <f t="shared" si="39"/>
        <v>0.75</v>
      </c>
      <c r="H82" s="4">
        <f t="shared" si="49"/>
        <v>1</v>
      </c>
      <c r="I82" s="4">
        <f t="shared" si="45"/>
        <v>1</v>
      </c>
      <c r="J82" s="4">
        <f t="shared" si="50"/>
        <v>1.25</v>
      </c>
      <c r="K82" s="4">
        <f t="shared" si="47"/>
        <v>6</v>
      </c>
      <c r="L82" s="4">
        <f t="shared" si="32"/>
        <v>6.5</v>
      </c>
      <c r="M82" s="4">
        <f t="shared" si="33"/>
        <v>6.5</v>
      </c>
      <c r="N82" s="4">
        <f t="shared" si="51"/>
        <v>7</v>
      </c>
      <c r="O82" s="4">
        <f t="shared" si="34"/>
        <v>31</v>
      </c>
      <c r="P82" s="4">
        <f t="shared" si="35"/>
        <v>32</v>
      </c>
      <c r="Q82" s="4">
        <f t="shared" si="36"/>
        <v>32</v>
      </c>
      <c r="R82" s="4">
        <f t="shared" si="4"/>
        <v>33</v>
      </c>
      <c r="S82" s="4"/>
      <c r="T82" s="4" t="s">
        <v>37</v>
      </c>
      <c r="U82" s="9" t="s">
        <v>21</v>
      </c>
      <c r="V82" s="9" t="s">
        <v>22</v>
      </c>
      <c r="W82" s="4"/>
      <c r="X82" s="4"/>
    </row>
    <row r="83" spans="1:24">
      <c r="A83" s="13" t="s">
        <v>104</v>
      </c>
      <c r="B83" s="4"/>
      <c r="C83" s="4">
        <v>0.75</v>
      </c>
      <c r="D83" s="4">
        <v>7</v>
      </c>
      <c r="E83" s="4">
        <v>32</v>
      </c>
      <c r="F83" s="12"/>
      <c r="G83" s="4">
        <f t="shared" si="39"/>
        <v>0.75</v>
      </c>
      <c r="H83" s="4">
        <f t="shared" si="49"/>
        <v>1</v>
      </c>
      <c r="I83" s="4">
        <f t="shared" si="45"/>
        <v>1</v>
      </c>
      <c r="J83" s="4">
        <f t="shared" si="50"/>
        <v>1.25</v>
      </c>
      <c r="K83" s="4">
        <f t="shared" si="47"/>
        <v>6</v>
      </c>
      <c r="L83" s="4">
        <f t="shared" si="32"/>
        <v>6.5</v>
      </c>
      <c r="M83" s="4">
        <f t="shared" si="33"/>
        <v>6.5</v>
      </c>
      <c r="N83" s="4">
        <f t="shared" si="51"/>
        <v>7</v>
      </c>
      <c r="O83" s="4">
        <f t="shared" si="34"/>
        <v>30</v>
      </c>
      <c r="P83" s="4">
        <f t="shared" si="35"/>
        <v>31</v>
      </c>
      <c r="Q83" s="4">
        <f t="shared" si="36"/>
        <v>31</v>
      </c>
      <c r="R83" s="4">
        <f t="shared" si="4"/>
        <v>32</v>
      </c>
      <c r="S83" s="4"/>
      <c r="T83" s="4" t="s">
        <v>37</v>
      </c>
      <c r="U83" s="9" t="s">
        <v>21</v>
      </c>
      <c r="V83" s="9" t="s">
        <v>22</v>
      </c>
      <c r="W83" s="4"/>
      <c r="X83" s="4"/>
    </row>
    <row r="84" spans="1:24">
      <c r="A84" s="13" t="s">
        <v>105</v>
      </c>
      <c r="B84" s="4"/>
      <c r="C84" s="4">
        <v>0.75</v>
      </c>
      <c r="D84" s="4">
        <v>6.5</v>
      </c>
      <c r="E84" s="7">
        <v>33</v>
      </c>
      <c r="F84" s="12"/>
      <c r="G84" s="4">
        <f t="shared" si="39"/>
        <v>0.75</v>
      </c>
      <c r="H84" s="4">
        <f t="shared" si="49"/>
        <v>1</v>
      </c>
      <c r="I84" s="4">
        <f t="shared" si="45"/>
        <v>1</v>
      </c>
      <c r="J84" s="4">
        <f t="shared" si="50"/>
        <v>1.25</v>
      </c>
      <c r="K84" s="4">
        <f t="shared" si="47"/>
        <v>5.5</v>
      </c>
      <c r="L84" s="4">
        <f t="shared" si="32"/>
        <v>6</v>
      </c>
      <c r="M84" s="4">
        <f t="shared" si="33"/>
        <v>6</v>
      </c>
      <c r="N84" s="4">
        <f t="shared" si="51"/>
        <v>6.5</v>
      </c>
      <c r="O84" s="4">
        <f t="shared" si="34"/>
        <v>31</v>
      </c>
      <c r="P84" s="4">
        <f t="shared" si="35"/>
        <v>32</v>
      </c>
      <c r="Q84" s="4">
        <f t="shared" si="36"/>
        <v>32</v>
      </c>
      <c r="R84" s="4">
        <f t="shared" si="4"/>
        <v>33</v>
      </c>
      <c r="S84" s="4"/>
      <c r="T84" s="4" t="s">
        <v>37</v>
      </c>
      <c r="U84" s="9" t="s">
        <v>21</v>
      </c>
      <c r="V84" s="9" t="s">
        <v>22</v>
      </c>
      <c r="W84" s="4"/>
      <c r="X84" s="4"/>
    </row>
    <row r="85" spans="1:24">
      <c r="A85" s="13" t="s">
        <v>106</v>
      </c>
      <c r="B85" s="9"/>
      <c r="C85" s="9">
        <v>0.75</v>
      </c>
      <c r="D85" s="9">
        <v>6.5</v>
      </c>
      <c r="E85" s="9">
        <v>33</v>
      </c>
      <c r="F85" s="20"/>
      <c r="G85" s="4">
        <f t="shared" si="39"/>
        <v>0.75</v>
      </c>
      <c r="H85" s="4">
        <f t="shared" si="49"/>
        <v>1</v>
      </c>
      <c r="I85" s="4">
        <f t="shared" si="45"/>
        <v>1</v>
      </c>
      <c r="J85" s="4">
        <f t="shared" si="50"/>
        <v>1.25</v>
      </c>
      <c r="K85" s="4">
        <f t="shared" si="47"/>
        <v>5.5</v>
      </c>
      <c r="L85" s="4">
        <f t="shared" si="32"/>
        <v>6</v>
      </c>
      <c r="M85" s="4">
        <f t="shared" si="33"/>
        <v>6</v>
      </c>
      <c r="N85" s="4">
        <f t="shared" si="51"/>
        <v>6.5</v>
      </c>
      <c r="O85" s="4">
        <f t="shared" si="34"/>
        <v>31</v>
      </c>
      <c r="P85" s="4">
        <f t="shared" si="35"/>
        <v>32</v>
      </c>
      <c r="Q85" s="4">
        <f t="shared" si="36"/>
        <v>32</v>
      </c>
      <c r="R85" s="4">
        <f t="shared" si="4"/>
        <v>33</v>
      </c>
      <c r="S85" s="4"/>
      <c r="T85" s="4" t="s">
        <v>37</v>
      </c>
      <c r="U85" s="9" t="s">
        <v>21</v>
      </c>
      <c r="V85" s="9" t="s">
        <v>22</v>
      </c>
      <c r="W85" s="4"/>
      <c r="X85" s="4"/>
    </row>
    <row r="86" spans="1:24">
      <c r="A86" s="13" t="s">
        <v>107</v>
      </c>
      <c r="B86" s="4"/>
      <c r="C86" s="4">
        <v>0.75</v>
      </c>
      <c r="D86" s="4">
        <v>6.5</v>
      </c>
      <c r="E86" s="4">
        <v>32</v>
      </c>
      <c r="F86" s="12"/>
      <c r="G86" s="4">
        <f t="shared" si="39"/>
        <v>0.75</v>
      </c>
      <c r="H86" s="4">
        <f t="shared" si="49"/>
        <v>1</v>
      </c>
      <c r="I86" s="4">
        <f t="shared" si="45"/>
        <v>1</v>
      </c>
      <c r="J86" s="4">
        <f t="shared" si="50"/>
        <v>1.25</v>
      </c>
      <c r="K86" s="4">
        <f t="shared" si="47"/>
        <v>5.5</v>
      </c>
      <c r="L86" s="4">
        <f t="shared" si="32"/>
        <v>6</v>
      </c>
      <c r="M86" s="4">
        <f t="shared" si="33"/>
        <v>6</v>
      </c>
      <c r="N86" s="4">
        <f t="shared" si="51"/>
        <v>6.5</v>
      </c>
      <c r="O86" s="4">
        <f t="shared" si="34"/>
        <v>30</v>
      </c>
      <c r="P86" s="4">
        <f t="shared" si="35"/>
        <v>31</v>
      </c>
      <c r="Q86" s="4">
        <f t="shared" si="36"/>
        <v>31</v>
      </c>
      <c r="R86" s="4">
        <f t="shared" si="4"/>
        <v>32</v>
      </c>
      <c r="S86" s="4"/>
      <c r="T86" s="4" t="s">
        <v>37</v>
      </c>
      <c r="U86" s="9" t="s">
        <v>21</v>
      </c>
      <c r="V86" s="9" t="s">
        <v>22</v>
      </c>
      <c r="W86" s="4"/>
      <c r="X86" s="4"/>
    </row>
    <row r="87" spans="1:24">
      <c r="A87" s="13" t="s">
        <v>108</v>
      </c>
      <c r="B87" s="4"/>
      <c r="C87" s="4">
        <v>0.75</v>
      </c>
      <c r="D87" s="4">
        <v>6.5</v>
      </c>
      <c r="E87" s="4">
        <v>32</v>
      </c>
      <c r="F87" s="12"/>
      <c r="G87" s="4">
        <f t="shared" si="39"/>
        <v>0.75</v>
      </c>
      <c r="H87" s="4">
        <f t="shared" si="49"/>
        <v>1</v>
      </c>
      <c r="I87" s="4">
        <f t="shared" si="45"/>
        <v>1</v>
      </c>
      <c r="J87" s="4">
        <f t="shared" si="50"/>
        <v>1.25</v>
      </c>
      <c r="K87" s="4">
        <f t="shared" si="47"/>
        <v>5.5</v>
      </c>
      <c r="L87" s="4">
        <f t="shared" si="32"/>
        <v>6</v>
      </c>
      <c r="M87" s="4">
        <f t="shared" si="33"/>
        <v>6</v>
      </c>
      <c r="N87" s="4">
        <f t="shared" si="51"/>
        <v>6.5</v>
      </c>
      <c r="O87" s="4">
        <f t="shared" si="34"/>
        <v>30</v>
      </c>
      <c r="P87" s="4">
        <f t="shared" si="35"/>
        <v>31</v>
      </c>
      <c r="Q87" s="4">
        <f t="shared" si="36"/>
        <v>31</v>
      </c>
      <c r="R87" s="4">
        <f t="shared" si="4"/>
        <v>32</v>
      </c>
      <c r="S87" s="4"/>
      <c r="T87" s="4" t="s">
        <v>37</v>
      </c>
      <c r="U87" s="9" t="s">
        <v>21</v>
      </c>
      <c r="V87" s="9" t="s">
        <v>22</v>
      </c>
      <c r="W87" s="4"/>
      <c r="X87" s="4"/>
    </row>
    <row r="88" spans="1:24">
      <c r="A88" s="13" t="s">
        <v>109</v>
      </c>
      <c r="B88" s="4"/>
      <c r="C88" s="4">
        <v>0.75</v>
      </c>
      <c r="D88" s="4">
        <v>6.5</v>
      </c>
      <c r="E88" s="4">
        <v>28</v>
      </c>
      <c r="F88" s="12"/>
      <c r="G88" s="4">
        <f t="shared" si="39"/>
        <v>0.75</v>
      </c>
      <c r="H88" s="4">
        <f t="shared" si="49"/>
        <v>1</v>
      </c>
      <c r="I88" s="4">
        <f t="shared" si="45"/>
        <v>1</v>
      </c>
      <c r="J88" s="4">
        <f t="shared" si="50"/>
        <v>1.25</v>
      </c>
      <c r="K88" s="4">
        <f t="shared" si="47"/>
        <v>5.5</v>
      </c>
      <c r="L88" s="4">
        <f t="shared" si="32"/>
        <v>6</v>
      </c>
      <c r="M88" s="4">
        <f t="shared" si="33"/>
        <v>6</v>
      </c>
      <c r="N88" s="4">
        <f t="shared" si="51"/>
        <v>6.5</v>
      </c>
      <c r="O88" s="4">
        <f t="shared" si="34"/>
        <v>26</v>
      </c>
      <c r="P88" s="4">
        <f t="shared" si="35"/>
        <v>27</v>
      </c>
      <c r="Q88" s="4">
        <f t="shared" si="36"/>
        <v>27</v>
      </c>
      <c r="R88" s="4">
        <f t="shared" si="4"/>
        <v>28</v>
      </c>
      <c r="S88" s="4"/>
      <c r="T88" s="4" t="s">
        <v>37</v>
      </c>
      <c r="U88" s="9" t="s">
        <v>21</v>
      </c>
      <c r="V88" s="9" t="s">
        <v>22</v>
      </c>
      <c r="W88" s="4"/>
      <c r="X88" s="4"/>
    </row>
    <row r="89" spans="1:24">
      <c r="A89" s="13" t="s">
        <v>110</v>
      </c>
      <c r="B89" s="4"/>
      <c r="C89" s="4">
        <v>0.75</v>
      </c>
      <c r="D89" s="4">
        <v>6.5</v>
      </c>
      <c r="E89" s="4">
        <v>27</v>
      </c>
      <c r="F89" s="12"/>
      <c r="G89" s="4">
        <f t="shared" si="39"/>
        <v>0.75</v>
      </c>
      <c r="H89" s="4">
        <f t="shared" si="49"/>
        <v>1</v>
      </c>
      <c r="I89" s="4">
        <f t="shared" si="45"/>
        <v>1</v>
      </c>
      <c r="J89" s="4">
        <f t="shared" si="50"/>
        <v>1.25</v>
      </c>
      <c r="K89" s="4">
        <f t="shared" si="47"/>
        <v>5.5</v>
      </c>
      <c r="L89" s="4">
        <f t="shared" si="32"/>
        <v>6</v>
      </c>
      <c r="M89" s="4">
        <f t="shared" si="33"/>
        <v>6</v>
      </c>
      <c r="N89" s="4">
        <f t="shared" si="51"/>
        <v>6.5</v>
      </c>
      <c r="O89" s="4">
        <f t="shared" si="34"/>
        <v>25</v>
      </c>
      <c r="P89" s="4">
        <f t="shared" si="35"/>
        <v>26</v>
      </c>
      <c r="Q89" s="4">
        <f t="shared" si="36"/>
        <v>26</v>
      </c>
      <c r="R89" s="4">
        <f t="shared" si="4"/>
        <v>27</v>
      </c>
      <c r="S89" s="4"/>
      <c r="T89" s="4" t="s">
        <v>37</v>
      </c>
      <c r="U89" s="9" t="s">
        <v>21</v>
      </c>
      <c r="V89" s="9" t="s">
        <v>22</v>
      </c>
      <c r="W89" s="4"/>
      <c r="X89" s="4"/>
    </row>
    <row r="90" spans="1:24">
      <c r="A90" s="13" t="s">
        <v>111</v>
      </c>
      <c r="B90" s="4"/>
      <c r="C90" s="4">
        <v>0.75</v>
      </c>
      <c r="D90" s="4">
        <v>6.5</v>
      </c>
      <c r="E90" s="4">
        <v>25</v>
      </c>
      <c r="F90" s="12"/>
      <c r="G90" s="4">
        <f t="shared" si="39"/>
        <v>0.75</v>
      </c>
      <c r="H90" s="4">
        <f t="shared" si="49"/>
        <v>1</v>
      </c>
      <c r="I90" s="4">
        <f t="shared" si="45"/>
        <v>1</v>
      </c>
      <c r="J90" s="4">
        <f t="shared" si="50"/>
        <v>1.25</v>
      </c>
      <c r="K90" s="4">
        <f t="shared" si="47"/>
        <v>5.5</v>
      </c>
      <c r="L90" s="4">
        <f t="shared" si="32"/>
        <v>6</v>
      </c>
      <c r="M90" s="4">
        <f t="shared" si="33"/>
        <v>6</v>
      </c>
      <c r="N90" s="4">
        <f t="shared" si="51"/>
        <v>6.5</v>
      </c>
      <c r="O90" s="4">
        <f t="shared" si="34"/>
        <v>23</v>
      </c>
      <c r="P90" s="4">
        <f t="shared" si="35"/>
        <v>24</v>
      </c>
      <c r="Q90" s="4">
        <f t="shared" si="36"/>
        <v>24</v>
      </c>
      <c r="R90" s="4">
        <f t="shared" si="4"/>
        <v>25</v>
      </c>
      <c r="S90" s="4"/>
      <c r="T90" s="4" t="s">
        <v>37</v>
      </c>
      <c r="U90" s="9" t="s">
        <v>21</v>
      </c>
      <c r="V90" s="9" t="s">
        <v>22</v>
      </c>
      <c r="W90" s="4"/>
      <c r="X90" s="4"/>
    </row>
    <row r="91" spans="1:24">
      <c r="A91" s="13" t="s">
        <v>112</v>
      </c>
      <c r="B91" s="4"/>
      <c r="C91" s="4">
        <v>0.75</v>
      </c>
      <c r="D91" s="4">
        <v>6.25</v>
      </c>
      <c r="E91" s="4">
        <v>35</v>
      </c>
      <c r="F91" s="12"/>
      <c r="G91" s="4">
        <f t="shared" si="39"/>
        <v>0.75</v>
      </c>
      <c r="H91" s="4">
        <f t="shared" si="49"/>
        <v>1</v>
      </c>
      <c r="I91" s="4">
        <f t="shared" si="45"/>
        <v>1</v>
      </c>
      <c r="J91" s="4">
        <f t="shared" si="50"/>
        <v>1.25</v>
      </c>
      <c r="K91" s="4">
        <f t="shared" si="47"/>
        <v>5.25</v>
      </c>
      <c r="L91" s="4">
        <f t="shared" si="32"/>
        <v>5.75</v>
      </c>
      <c r="M91" s="4">
        <f t="shared" si="33"/>
        <v>5.75</v>
      </c>
      <c r="N91" s="4">
        <f t="shared" si="51"/>
        <v>6.25</v>
      </c>
      <c r="O91" s="4">
        <f t="shared" si="34"/>
        <v>33</v>
      </c>
      <c r="P91" s="4">
        <f t="shared" si="35"/>
        <v>34</v>
      </c>
      <c r="Q91" s="4">
        <f t="shared" si="36"/>
        <v>34</v>
      </c>
      <c r="R91" s="4">
        <f t="shared" si="4"/>
        <v>35</v>
      </c>
      <c r="S91" s="4"/>
      <c r="T91" s="4" t="s">
        <v>37</v>
      </c>
      <c r="U91" s="9" t="s">
        <v>21</v>
      </c>
      <c r="V91" s="9" t="s">
        <v>22</v>
      </c>
      <c r="W91" s="4"/>
      <c r="X91" s="4"/>
    </row>
    <row r="92" spans="1:24">
      <c r="A92" s="13" t="s">
        <v>113</v>
      </c>
      <c r="B92" s="4"/>
      <c r="C92" s="4">
        <v>0.75</v>
      </c>
      <c r="D92" s="4">
        <v>6.25</v>
      </c>
      <c r="E92" s="4">
        <v>35</v>
      </c>
      <c r="F92" s="12"/>
      <c r="G92" s="4">
        <f t="shared" si="39"/>
        <v>0.75</v>
      </c>
      <c r="H92" s="4">
        <f t="shared" si="49"/>
        <v>1</v>
      </c>
      <c r="I92" s="4">
        <f t="shared" si="45"/>
        <v>1</v>
      </c>
      <c r="J92" s="4">
        <f t="shared" si="50"/>
        <v>1.25</v>
      </c>
      <c r="K92" s="4">
        <f t="shared" si="47"/>
        <v>5.25</v>
      </c>
      <c r="L92" s="4">
        <f t="shared" si="32"/>
        <v>5.75</v>
      </c>
      <c r="M92" s="4">
        <f t="shared" si="33"/>
        <v>5.75</v>
      </c>
      <c r="N92" s="4">
        <f t="shared" si="51"/>
        <v>6.25</v>
      </c>
      <c r="O92" s="4">
        <f t="shared" si="34"/>
        <v>33</v>
      </c>
      <c r="P92" s="4">
        <f t="shared" si="35"/>
        <v>34</v>
      </c>
      <c r="Q92" s="4">
        <f t="shared" si="36"/>
        <v>34</v>
      </c>
      <c r="R92" s="4">
        <f t="shared" si="4"/>
        <v>35</v>
      </c>
      <c r="S92" s="4"/>
      <c r="T92" s="4" t="s">
        <v>37</v>
      </c>
      <c r="U92" s="9" t="s">
        <v>21</v>
      </c>
      <c r="V92" s="9" t="s">
        <v>22</v>
      </c>
      <c r="W92" s="4"/>
      <c r="X92" s="4"/>
    </row>
    <row r="93" spans="1:24">
      <c r="A93" s="13" t="s">
        <v>114</v>
      </c>
      <c r="B93" s="4"/>
      <c r="C93" s="4">
        <v>0.75</v>
      </c>
      <c r="D93" s="4">
        <v>6.25</v>
      </c>
      <c r="E93" s="4">
        <v>32</v>
      </c>
      <c r="F93" s="12"/>
      <c r="G93" s="4">
        <f t="shared" si="39"/>
        <v>0.75</v>
      </c>
      <c r="H93" s="4">
        <f t="shared" si="49"/>
        <v>1</v>
      </c>
      <c r="I93" s="4">
        <f t="shared" si="45"/>
        <v>1</v>
      </c>
      <c r="J93" s="4">
        <f t="shared" si="50"/>
        <v>1.25</v>
      </c>
      <c r="K93" s="4">
        <f t="shared" si="47"/>
        <v>5.25</v>
      </c>
      <c r="L93" s="4">
        <f t="shared" si="32"/>
        <v>5.75</v>
      </c>
      <c r="M93" s="4">
        <f t="shared" si="33"/>
        <v>5.75</v>
      </c>
      <c r="N93" s="4">
        <f t="shared" si="51"/>
        <v>6.25</v>
      </c>
      <c r="O93" s="4">
        <f t="shared" si="34"/>
        <v>30</v>
      </c>
      <c r="P93" s="4">
        <f t="shared" si="35"/>
        <v>31</v>
      </c>
      <c r="Q93" s="4">
        <f t="shared" si="36"/>
        <v>31</v>
      </c>
      <c r="R93" s="4">
        <f t="shared" si="4"/>
        <v>32</v>
      </c>
      <c r="S93" s="4"/>
      <c r="T93" s="4" t="s">
        <v>37</v>
      </c>
      <c r="U93" s="9" t="s">
        <v>21</v>
      </c>
      <c r="V93" s="9" t="s">
        <v>22</v>
      </c>
      <c r="W93" s="4"/>
      <c r="X93" s="4"/>
    </row>
    <row r="94" spans="1:24">
      <c r="A94" s="13" t="s">
        <v>115</v>
      </c>
      <c r="B94" s="4"/>
      <c r="C94" s="4">
        <v>0.75</v>
      </c>
      <c r="D94" s="4">
        <v>6.25</v>
      </c>
      <c r="E94" s="4">
        <v>32</v>
      </c>
      <c r="F94" s="12"/>
      <c r="G94" s="4">
        <f t="shared" si="39"/>
        <v>0.75</v>
      </c>
      <c r="H94" s="4">
        <f t="shared" si="49"/>
        <v>1</v>
      </c>
      <c r="I94" s="4">
        <f t="shared" si="45"/>
        <v>1</v>
      </c>
      <c r="J94" s="4">
        <f t="shared" si="50"/>
        <v>1.25</v>
      </c>
      <c r="K94" s="4">
        <f t="shared" si="47"/>
        <v>5.25</v>
      </c>
      <c r="L94" s="4">
        <f t="shared" si="32"/>
        <v>5.75</v>
      </c>
      <c r="M94" s="4">
        <f t="shared" si="33"/>
        <v>5.75</v>
      </c>
      <c r="N94" s="4">
        <f t="shared" si="51"/>
        <v>6.25</v>
      </c>
      <c r="O94" s="4">
        <f t="shared" si="34"/>
        <v>30</v>
      </c>
      <c r="P94" s="4">
        <f t="shared" si="35"/>
        <v>31</v>
      </c>
      <c r="Q94" s="4">
        <f t="shared" si="36"/>
        <v>31</v>
      </c>
      <c r="R94" s="4">
        <f t="shared" si="4"/>
        <v>32</v>
      </c>
      <c r="S94" s="4"/>
      <c r="T94" s="4" t="s">
        <v>37</v>
      </c>
      <c r="U94" s="9" t="s">
        <v>21</v>
      </c>
      <c r="V94" s="9" t="s">
        <v>22</v>
      </c>
      <c r="W94" s="4"/>
      <c r="X94" s="4"/>
    </row>
    <row r="95" spans="1:24">
      <c r="A95" s="13" t="s">
        <v>116</v>
      </c>
      <c r="B95" s="4"/>
      <c r="C95" s="4">
        <v>0.75</v>
      </c>
      <c r="D95" s="4">
        <v>6.25</v>
      </c>
      <c r="E95" s="4">
        <v>32</v>
      </c>
      <c r="F95" s="12"/>
      <c r="G95" s="4">
        <f t="shared" si="39"/>
        <v>0.75</v>
      </c>
      <c r="H95" s="4">
        <f t="shared" si="49"/>
        <v>1</v>
      </c>
      <c r="I95" s="4">
        <f t="shared" si="45"/>
        <v>1</v>
      </c>
      <c r="J95" s="4">
        <f t="shared" si="50"/>
        <v>1.25</v>
      </c>
      <c r="K95" s="4">
        <f t="shared" si="47"/>
        <v>5.25</v>
      </c>
      <c r="L95" s="4">
        <f t="shared" si="32"/>
        <v>5.75</v>
      </c>
      <c r="M95" s="4">
        <f t="shared" si="33"/>
        <v>5.75</v>
      </c>
      <c r="N95" s="4">
        <f t="shared" si="51"/>
        <v>6.25</v>
      </c>
      <c r="O95" s="4">
        <f t="shared" si="34"/>
        <v>30</v>
      </c>
      <c r="P95" s="4">
        <f t="shared" si="35"/>
        <v>31</v>
      </c>
      <c r="Q95" s="4">
        <f t="shared" si="36"/>
        <v>31</v>
      </c>
      <c r="R95" s="4">
        <f t="shared" si="4"/>
        <v>32</v>
      </c>
      <c r="S95" s="4"/>
      <c r="T95" s="4" t="s">
        <v>37</v>
      </c>
      <c r="U95" s="9" t="s">
        <v>21</v>
      </c>
      <c r="V95" s="9" t="s">
        <v>22</v>
      </c>
      <c r="W95" s="4"/>
      <c r="X95" s="4"/>
    </row>
    <row r="96" spans="1:24">
      <c r="A96" s="13" t="s">
        <v>117</v>
      </c>
      <c r="B96" s="4"/>
      <c r="C96" s="4">
        <v>0.75</v>
      </c>
      <c r="D96" s="4">
        <v>6.25</v>
      </c>
      <c r="E96" s="4">
        <v>30</v>
      </c>
      <c r="F96" s="12"/>
      <c r="G96" s="4">
        <f t="shared" si="39"/>
        <v>0.75</v>
      </c>
      <c r="H96" s="4">
        <f t="shared" si="49"/>
        <v>1</v>
      </c>
      <c r="I96" s="4">
        <f t="shared" si="45"/>
        <v>1</v>
      </c>
      <c r="J96" s="4">
        <f t="shared" si="50"/>
        <v>1.25</v>
      </c>
      <c r="K96" s="4">
        <f t="shared" si="47"/>
        <v>5.25</v>
      </c>
      <c r="L96" s="4">
        <f t="shared" si="32"/>
        <v>5.75</v>
      </c>
      <c r="M96" s="4">
        <f t="shared" si="33"/>
        <v>5.75</v>
      </c>
      <c r="N96" s="4">
        <f t="shared" si="51"/>
        <v>6.25</v>
      </c>
      <c r="O96" s="4">
        <f t="shared" si="34"/>
        <v>28</v>
      </c>
      <c r="P96" s="4">
        <f t="shared" si="35"/>
        <v>29</v>
      </c>
      <c r="Q96" s="4">
        <f t="shared" si="36"/>
        <v>29</v>
      </c>
      <c r="R96" s="4">
        <f t="shared" si="4"/>
        <v>30</v>
      </c>
      <c r="S96" s="4"/>
      <c r="T96" s="4" t="s">
        <v>37</v>
      </c>
      <c r="U96" s="9" t="s">
        <v>21</v>
      </c>
      <c r="V96" s="9" t="s">
        <v>22</v>
      </c>
      <c r="W96" s="4"/>
      <c r="X96" s="4"/>
    </row>
    <row r="97" spans="1:24">
      <c r="A97" s="13" t="s">
        <v>118</v>
      </c>
      <c r="B97" s="4"/>
      <c r="C97" s="4">
        <v>0.75</v>
      </c>
      <c r="D97" s="4">
        <v>6</v>
      </c>
      <c r="E97" s="4">
        <v>33</v>
      </c>
      <c r="F97" s="12"/>
      <c r="G97" s="4">
        <f t="shared" si="39"/>
        <v>0.75</v>
      </c>
      <c r="H97" s="4">
        <f t="shared" si="49"/>
        <v>1</v>
      </c>
      <c r="I97" s="4">
        <f t="shared" si="45"/>
        <v>1</v>
      </c>
      <c r="J97" s="4">
        <f t="shared" si="50"/>
        <v>1.25</v>
      </c>
      <c r="K97" s="4">
        <f t="shared" si="47"/>
        <v>5</v>
      </c>
      <c r="L97" s="4">
        <f t="shared" si="32"/>
        <v>5.5</v>
      </c>
      <c r="M97" s="4">
        <f t="shared" si="33"/>
        <v>5.5</v>
      </c>
      <c r="N97" s="4">
        <f t="shared" si="51"/>
        <v>6</v>
      </c>
      <c r="O97" s="4">
        <f t="shared" si="34"/>
        <v>31</v>
      </c>
      <c r="P97" s="4">
        <f t="shared" si="35"/>
        <v>32</v>
      </c>
      <c r="Q97" s="4">
        <f t="shared" si="36"/>
        <v>32</v>
      </c>
      <c r="R97" s="4">
        <f t="shared" si="4"/>
        <v>33</v>
      </c>
      <c r="S97" s="4"/>
      <c r="T97" s="4" t="s">
        <v>37</v>
      </c>
      <c r="U97" s="9" t="s">
        <v>21</v>
      </c>
      <c r="V97" s="9" t="s">
        <v>22</v>
      </c>
      <c r="W97" s="4"/>
      <c r="X97" s="4"/>
    </row>
    <row r="98" spans="1:24">
      <c r="A98" s="13" t="s">
        <v>119</v>
      </c>
      <c r="B98" s="4"/>
      <c r="C98" s="4">
        <v>0.75</v>
      </c>
      <c r="D98" s="4">
        <v>6</v>
      </c>
      <c r="E98" s="4">
        <v>33</v>
      </c>
      <c r="F98" s="12"/>
      <c r="G98" s="4">
        <f t="shared" si="39"/>
        <v>0.75</v>
      </c>
      <c r="H98" s="4">
        <f t="shared" si="49"/>
        <v>1</v>
      </c>
      <c r="I98" s="4">
        <f t="shared" si="45"/>
        <v>1</v>
      </c>
      <c r="J98" s="4">
        <f t="shared" si="50"/>
        <v>1.25</v>
      </c>
      <c r="K98" s="4">
        <f t="shared" si="47"/>
        <v>5</v>
      </c>
      <c r="L98" s="4">
        <f t="shared" si="32"/>
        <v>5.5</v>
      </c>
      <c r="M98" s="4">
        <f t="shared" si="33"/>
        <v>5.5</v>
      </c>
      <c r="N98" s="4">
        <f t="shared" si="51"/>
        <v>6</v>
      </c>
      <c r="O98" s="4">
        <f t="shared" si="34"/>
        <v>31</v>
      </c>
      <c r="P98" s="4">
        <f t="shared" si="35"/>
        <v>32</v>
      </c>
      <c r="Q98" s="4">
        <f t="shared" si="36"/>
        <v>32</v>
      </c>
      <c r="R98" s="4">
        <f t="shared" si="4"/>
        <v>33</v>
      </c>
      <c r="S98" s="4"/>
      <c r="T98" s="4" t="s">
        <v>37</v>
      </c>
      <c r="U98" s="9" t="s">
        <v>21</v>
      </c>
      <c r="V98" s="9" t="s">
        <v>22</v>
      </c>
      <c r="W98" s="4"/>
      <c r="X98" s="4"/>
    </row>
    <row r="99" spans="1:24">
      <c r="A99" s="13" t="s">
        <v>120</v>
      </c>
      <c r="B99" s="4"/>
      <c r="C99" s="4">
        <v>0.75</v>
      </c>
      <c r="D99" s="4">
        <v>6</v>
      </c>
      <c r="E99" s="4">
        <v>33</v>
      </c>
      <c r="F99" s="12"/>
      <c r="G99" s="4">
        <f t="shared" si="39"/>
        <v>0.75</v>
      </c>
      <c r="H99" s="4">
        <f t="shared" si="49"/>
        <v>1</v>
      </c>
      <c r="I99" s="4">
        <f t="shared" si="45"/>
        <v>1</v>
      </c>
      <c r="J99" s="4">
        <f t="shared" si="50"/>
        <v>1.25</v>
      </c>
      <c r="K99" s="4">
        <f t="shared" si="47"/>
        <v>5</v>
      </c>
      <c r="L99" s="4">
        <f t="shared" si="32"/>
        <v>5.5</v>
      </c>
      <c r="M99" s="4">
        <f t="shared" si="33"/>
        <v>5.5</v>
      </c>
      <c r="N99" s="4">
        <f t="shared" si="51"/>
        <v>6</v>
      </c>
      <c r="O99" s="4">
        <f t="shared" si="34"/>
        <v>31</v>
      </c>
      <c r="P99" s="4">
        <f t="shared" si="35"/>
        <v>32</v>
      </c>
      <c r="Q99" s="4">
        <f t="shared" si="36"/>
        <v>32</v>
      </c>
      <c r="R99" s="4">
        <f t="shared" si="4"/>
        <v>33</v>
      </c>
      <c r="S99" s="4"/>
      <c r="T99" s="4" t="s">
        <v>37</v>
      </c>
      <c r="U99" s="9" t="s">
        <v>21</v>
      </c>
      <c r="V99" s="9" t="s">
        <v>22</v>
      </c>
      <c r="W99" s="4"/>
      <c r="X99" s="4"/>
    </row>
    <row r="100" spans="1:24">
      <c r="A100" s="13" t="s">
        <v>121</v>
      </c>
      <c r="B100" s="4"/>
      <c r="C100" s="4">
        <v>0.75</v>
      </c>
      <c r="D100" s="4">
        <v>6</v>
      </c>
      <c r="E100" s="4">
        <v>33</v>
      </c>
      <c r="F100" s="12"/>
      <c r="G100" s="4">
        <f t="shared" si="39"/>
        <v>0.75</v>
      </c>
      <c r="H100" s="4">
        <f t="shared" si="49"/>
        <v>1</v>
      </c>
      <c r="I100" s="4">
        <f t="shared" si="45"/>
        <v>1</v>
      </c>
      <c r="J100" s="4">
        <f t="shared" si="50"/>
        <v>1.25</v>
      </c>
      <c r="K100" s="4">
        <f t="shared" si="47"/>
        <v>5</v>
      </c>
      <c r="L100" s="4">
        <f t="shared" si="32"/>
        <v>5.5</v>
      </c>
      <c r="M100" s="4">
        <f t="shared" si="33"/>
        <v>5.5</v>
      </c>
      <c r="N100" s="4">
        <f t="shared" si="51"/>
        <v>6</v>
      </c>
      <c r="O100" s="4">
        <f t="shared" si="34"/>
        <v>31</v>
      </c>
      <c r="P100" s="4">
        <f t="shared" si="35"/>
        <v>32</v>
      </c>
      <c r="Q100" s="4">
        <f t="shared" si="36"/>
        <v>32</v>
      </c>
      <c r="R100" s="4">
        <f t="shared" si="4"/>
        <v>33</v>
      </c>
      <c r="S100" s="4"/>
      <c r="T100" s="4" t="s">
        <v>37</v>
      </c>
      <c r="U100" s="9" t="s">
        <v>21</v>
      </c>
      <c r="V100" s="9" t="s">
        <v>22</v>
      </c>
      <c r="W100" s="4"/>
      <c r="X100" s="4"/>
    </row>
    <row r="101" spans="1:24">
      <c r="A101" s="13" t="s">
        <v>122</v>
      </c>
      <c r="B101" s="4"/>
      <c r="C101" s="4">
        <v>0.75</v>
      </c>
      <c r="D101" s="4">
        <v>6</v>
      </c>
      <c r="E101" s="4">
        <v>32</v>
      </c>
      <c r="F101" s="12"/>
      <c r="G101" s="4">
        <f t="shared" si="39"/>
        <v>0.75</v>
      </c>
      <c r="H101" s="4">
        <f t="shared" si="49"/>
        <v>1</v>
      </c>
      <c r="I101" s="4">
        <f t="shared" si="45"/>
        <v>1</v>
      </c>
      <c r="J101" s="4">
        <f t="shared" si="50"/>
        <v>1.25</v>
      </c>
      <c r="K101" s="4">
        <f t="shared" si="47"/>
        <v>5</v>
      </c>
      <c r="L101" s="4">
        <f t="shared" si="32"/>
        <v>5.5</v>
      </c>
      <c r="M101" s="4">
        <f t="shared" si="33"/>
        <v>5.5</v>
      </c>
      <c r="N101" s="4">
        <f t="shared" si="51"/>
        <v>6</v>
      </c>
      <c r="O101" s="4">
        <f t="shared" si="34"/>
        <v>30</v>
      </c>
      <c r="P101" s="4">
        <f t="shared" si="35"/>
        <v>31</v>
      </c>
      <c r="Q101" s="4">
        <f t="shared" si="36"/>
        <v>31</v>
      </c>
      <c r="R101" s="4">
        <f t="shared" si="4"/>
        <v>32</v>
      </c>
      <c r="S101" s="4"/>
      <c r="T101" s="4" t="s">
        <v>37</v>
      </c>
      <c r="U101" s="9" t="s">
        <v>21</v>
      </c>
      <c r="V101" s="9" t="s">
        <v>22</v>
      </c>
      <c r="W101" s="4"/>
      <c r="X101" s="4"/>
    </row>
    <row r="102" spans="1:24">
      <c r="A102" s="13" t="s">
        <v>123</v>
      </c>
      <c r="B102" s="4"/>
      <c r="C102" s="4">
        <v>0.75</v>
      </c>
      <c r="D102" s="4">
        <v>6</v>
      </c>
      <c r="E102" s="4">
        <v>30</v>
      </c>
      <c r="F102" s="12"/>
      <c r="G102" s="4">
        <f t="shared" si="39"/>
        <v>0.75</v>
      </c>
      <c r="H102" s="4">
        <f t="shared" si="49"/>
        <v>1</v>
      </c>
      <c r="I102" s="4">
        <f t="shared" si="45"/>
        <v>1</v>
      </c>
      <c r="J102" s="4">
        <f t="shared" si="50"/>
        <v>1.25</v>
      </c>
      <c r="K102" s="4">
        <f t="shared" si="47"/>
        <v>5</v>
      </c>
      <c r="L102" s="4">
        <f t="shared" si="32"/>
        <v>5.5</v>
      </c>
      <c r="M102" s="4">
        <f t="shared" si="33"/>
        <v>5.5</v>
      </c>
      <c r="N102" s="4">
        <f t="shared" si="51"/>
        <v>6</v>
      </c>
      <c r="O102" s="4">
        <f t="shared" si="34"/>
        <v>28</v>
      </c>
      <c r="P102" s="4">
        <f t="shared" si="35"/>
        <v>29</v>
      </c>
      <c r="Q102" s="4">
        <f t="shared" si="36"/>
        <v>29</v>
      </c>
      <c r="R102" s="4">
        <f t="shared" si="4"/>
        <v>30</v>
      </c>
      <c r="S102" s="4"/>
      <c r="T102" s="4" t="s">
        <v>37</v>
      </c>
      <c r="U102" s="9" t="s">
        <v>21</v>
      </c>
      <c r="V102" s="9" t="s">
        <v>22</v>
      </c>
      <c r="W102" s="4"/>
      <c r="X102" s="4"/>
    </row>
    <row r="103" spans="1:24">
      <c r="A103" s="13" t="s">
        <v>124</v>
      </c>
      <c r="B103" s="4"/>
      <c r="C103" s="4">
        <v>0.75</v>
      </c>
      <c r="D103" s="4">
        <v>6</v>
      </c>
      <c r="E103" s="4">
        <v>30</v>
      </c>
      <c r="F103" s="12"/>
      <c r="G103" s="4">
        <f t="shared" si="39"/>
        <v>0.75</v>
      </c>
      <c r="H103" s="4">
        <f t="shared" si="49"/>
        <v>1</v>
      </c>
      <c r="I103" s="4">
        <f t="shared" si="45"/>
        <v>1</v>
      </c>
      <c r="J103" s="4">
        <f t="shared" si="50"/>
        <v>1.25</v>
      </c>
      <c r="K103" s="4">
        <f t="shared" si="47"/>
        <v>5</v>
      </c>
      <c r="L103" s="4">
        <f t="shared" si="32"/>
        <v>5.5</v>
      </c>
      <c r="M103" s="4">
        <f t="shared" si="33"/>
        <v>5.5</v>
      </c>
      <c r="N103" s="4">
        <f t="shared" si="51"/>
        <v>6</v>
      </c>
      <c r="O103" s="4">
        <f t="shared" si="34"/>
        <v>28</v>
      </c>
      <c r="P103" s="4">
        <f t="shared" si="35"/>
        <v>29</v>
      </c>
      <c r="Q103" s="4">
        <f t="shared" si="36"/>
        <v>29</v>
      </c>
      <c r="R103" s="4">
        <f t="shared" si="4"/>
        <v>30</v>
      </c>
      <c r="S103" s="4"/>
      <c r="T103" s="4" t="s">
        <v>37</v>
      </c>
      <c r="U103" s="9" t="s">
        <v>21</v>
      </c>
      <c r="V103" s="9" t="s">
        <v>22</v>
      </c>
      <c r="W103" s="4"/>
      <c r="X103" s="4"/>
    </row>
    <row r="104" spans="1:24">
      <c r="A104" s="13" t="s">
        <v>125</v>
      </c>
      <c r="B104" s="4"/>
      <c r="C104" s="4">
        <v>0.75</v>
      </c>
      <c r="D104" s="7">
        <v>6</v>
      </c>
      <c r="E104" s="7">
        <v>29</v>
      </c>
      <c r="F104" s="12"/>
      <c r="G104" s="4">
        <f t="shared" si="39"/>
        <v>0.75</v>
      </c>
      <c r="H104" s="4">
        <f t="shared" si="49"/>
        <v>1</v>
      </c>
      <c r="I104" s="4">
        <f t="shared" si="45"/>
        <v>1</v>
      </c>
      <c r="J104" s="4">
        <f t="shared" si="50"/>
        <v>1.25</v>
      </c>
      <c r="K104" s="4">
        <f t="shared" si="47"/>
        <v>5</v>
      </c>
      <c r="L104" s="4">
        <f t="shared" si="32"/>
        <v>5.5</v>
      </c>
      <c r="M104" s="4">
        <f t="shared" si="33"/>
        <v>5.5</v>
      </c>
      <c r="N104" s="4">
        <f t="shared" si="51"/>
        <v>6</v>
      </c>
      <c r="O104" s="4">
        <f t="shared" si="34"/>
        <v>27</v>
      </c>
      <c r="P104" s="4">
        <f t="shared" si="35"/>
        <v>28</v>
      </c>
      <c r="Q104" s="4">
        <f t="shared" si="36"/>
        <v>28</v>
      </c>
      <c r="R104" s="4">
        <f t="shared" si="4"/>
        <v>29</v>
      </c>
      <c r="S104" s="4"/>
      <c r="T104" s="4" t="s">
        <v>37</v>
      </c>
      <c r="U104" s="9" t="s">
        <v>21</v>
      </c>
      <c r="V104" s="9" t="s">
        <v>22</v>
      </c>
      <c r="W104" s="4"/>
      <c r="X104" s="4"/>
    </row>
    <row r="105" spans="1:24">
      <c r="A105" s="13" t="s">
        <v>126</v>
      </c>
      <c r="B105" s="4"/>
      <c r="C105" s="4">
        <v>0.75</v>
      </c>
      <c r="D105" s="4">
        <v>6</v>
      </c>
      <c r="E105" s="4">
        <v>28</v>
      </c>
      <c r="F105" s="12"/>
      <c r="G105" s="4">
        <f t="shared" si="39"/>
        <v>0.75</v>
      </c>
      <c r="H105" s="4">
        <f t="shared" si="49"/>
        <v>1</v>
      </c>
      <c r="I105" s="4">
        <f t="shared" si="45"/>
        <v>1</v>
      </c>
      <c r="J105" s="4">
        <f t="shared" si="50"/>
        <v>1.25</v>
      </c>
      <c r="K105" s="4">
        <f t="shared" si="47"/>
        <v>5</v>
      </c>
      <c r="L105" s="4">
        <f t="shared" si="32"/>
        <v>5.5</v>
      </c>
      <c r="M105" s="4">
        <f t="shared" si="33"/>
        <v>5.5</v>
      </c>
      <c r="N105" s="4">
        <f t="shared" si="51"/>
        <v>6</v>
      </c>
      <c r="O105" s="4">
        <f t="shared" si="34"/>
        <v>26</v>
      </c>
      <c r="P105" s="4">
        <f t="shared" si="35"/>
        <v>27</v>
      </c>
      <c r="Q105" s="4">
        <f t="shared" si="36"/>
        <v>27</v>
      </c>
      <c r="R105" s="4">
        <f t="shared" si="4"/>
        <v>28</v>
      </c>
      <c r="S105" s="4"/>
      <c r="T105" s="4" t="s">
        <v>37</v>
      </c>
      <c r="U105" s="9" t="s">
        <v>21</v>
      </c>
      <c r="V105" s="9" t="s">
        <v>22</v>
      </c>
      <c r="W105" s="4"/>
      <c r="X105" s="4"/>
    </row>
    <row r="106" spans="1:24">
      <c r="A106" s="13" t="s">
        <v>127</v>
      </c>
      <c r="B106" s="4"/>
      <c r="C106" s="4">
        <v>0.75</v>
      </c>
      <c r="D106" s="4">
        <v>6</v>
      </c>
      <c r="E106" s="4">
        <v>27</v>
      </c>
      <c r="F106" s="12"/>
      <c r="G106" s="4">
        <f t="shared" si="39"/>
        <v>0.75</v>
      </c>
      <c r="H106" s="4">
        <f t="shared" si="49"/>
        <v>1</v>
      </c>
      <c r="I106" s="4">
        <f t="shared" si="45"/>
        <v>1</v>
      </c>
      <c r="J106" s="4">
        <f t="shared" si="50"/>
        <v>1.25</v>
      </c>
      <c r="K106" s="4">
        <f t="shared" si="47"/>
        <v>5</v>
      </c>
      <c r="L106" s="4">
        <f t="shared" si="32"/>
        <v>5.5</v>
      </c>
      <c r="M106" s="4">
        <f t="shared" si="33"/>
        <v>5.5</v>
      </c>
      <c r="N106" s="4">
        <f t="shared" si="51"/>
        <v>6</v>
      </c>
      <c r="O106" s="4">
        <f t="shared" si="34"/>
        <v>25</v>
      </c>
      <c r="P106" s="4">
        <f t="shared" si="35"/>
        <v>26</v>
      </c>
      <c r="Q106" s="4">
        <f t="shared" si="36"/>
        <v>26</v>
      </c>
      <c r="R106" s="4">
        <f t="shared" si="4"/>
        <v>27</v>
      </c>
      <c r="S106" s="4"/>
      <c r="T106" s="4" t="s">
        <v>37</v>
      </c>
      <c r="U106" s="9" t="s">
        <v>21</v>
      </c>
      <c r="V106" s="9" t="s">
        <v>22</v>
      </c>
      <c r="W106" s="4"/>
      <c r="X106" s="4"/>
    </row>
    <row r="107" spans="1:24">
      <c r="A107" s="13" t="s">
        <v>128</v>
      </c>
      <c r="B107" s="4"/>
      <c r="C107" s="4">
        <v>0.75</v>
      </c>
      <c r="D107" s="4">
        <v>6</v>
      </c>
      <c r="E107" s="4">
        <v>26</v>
      </c>
      <c r="F107" s="12"/>
      <c r="G107" s="4">
        <f t="shared" si="39"/>
        <v>0.75</v>
      </c>
      <c r="H107" s="4">
        <f t="shared" si="49"/>
        <v>1</v>
      </c>
      <c r="I107" s="4">
        <f t="shared" si="45"/>
        <v>1</v>
      </c>
      <c r="J107" s="4">
        <f t="shared" si="50"/>
        <v>1.25</v>
      </c>
      <c r="K107" s="4">
        <f t="shared" si="47"/>
        <v>5</v>
      </c>
      <c r="L107" s="4">
        <f t="shared" si="32"/>
        <v>5.5</v>
      </c>
      <c r="M107" s="4">
        <f t="shared" si="33"/>
        <v>5.5</v>
      </c>
      <c r="N107" s="4">
        <f t="shared" si="51"/>
        <v>6</v>
      </c>
      <c r="O107" s="4">
        <f t="shared" si="34"/>
        <v>24</v>
      </c>
      <c r="P107" s="4">
        <f t="shared" si="35"/>
        <v>25</v>
      </c>
      <c r="Q107" s="4">
        <f t="shared" si="36"/>
        <v>25</v>
      </c>
      <c r="R107" s="4">
        <f t="shared" si="4"/>
        <v>26</v>
      </c>
      <c r="S107" s="4"/>
      <c r="T107" s="4" t="s">
        <v>37</v>
      </c>
      <c r="U107" s="9" t="s">
        <v>21</v>
      </c>
      <c r="V107" s="9" t="s">
        <v>22</v>
      </c>
      <c r="W107" s="4"/>
      <c r="X107" s="4"/>
    </row>
    <row r="108" spans="1:24">
      <c r="A108" s="13" t="s">
        <v>129</v>
      </c>
      <c r="B108" s="4"/>
      <c r="C108" s="4">
        <v>0.75</v>
      </c>
      <c r="D108" s="4">
        <v>6</v>
      </c>
      <c r="E108" s="4">
        <v>26</v>
      </c>
      <c r="F108" s="12"/>
      <c r="G108" s="4">
        <f t="shared" si="39"/>
        <v>0.75</v>
      </c>
      <c r="H108" s="4">
        <f t="shared" si="49"/>
        <v>1</v>
      </c>
      <c r="I108" s="4">
        <f t="shared" si="45"/>
        <v>1</v>
      </c>
      <c r="J108" s="4">
        <f t="shared" si="50"/>
        <v>1.25</v>
      </c>
      <c r="K108" s="4">
        <f t="shared" si="47"/>
        <v>5</v>
      </c>
      <c r="L108" s="4">
        <f t="shared" si="32"/>
        <v>5.5</v>
      </c>
      <c r="M108" s="4">
        <f t="shared" si="33"/>
        <v>5.5</v>
      </c>
      <c r="N108" s="4">
        <f t="shared" si="51"/>
        <v>6</v>
      </c>
      <c r="O108" s="4">
        <f t="shared" si="34"/>
        <v>24</v>
      </c>
      <c r="P108" s="4">
        <f t="shared" si="35"/>
        <v>25</v>
      </c>
      <c r="Q108" s="4">
        <f t="shared" si="36"/>
        <v>25</v>
      </c>
      <c r="R108" s="4">
        <f t="shared" si="4"/>
        <v>26</v>
      </c>
      <c r="S108" s="4"/>
      <c r="T108" s="4" t="s">
        <v>37</v>
      </c>
      <c r="U108" s="9" t="s">
        <v>21</v>
      </c>
      <c r="V108" s="9" t="s">
        <v>22</v>
      </c>
      <c r="W108" s="4"/>
      <c r="X108" s="4"/>
    </row>
    <row r="109" spans="1:24">
      <c r="A109" s="13" t="s">
        <v>130</v>
      </c>
      <c r="B109" s="4"/>
      <c r="C109" s="4">
        <v>0.75</v>
      </c>
      <c r="D109" s="4">
        <v>6</v>
      </c>
      <c r="E109" s="4">
        <v>25</v>
      </c>
      <c r="F109" s="12"/>
      <c r="G109" s="4">
        <f t="shared" si="39"/>
        <v>0.75</v>
      </c>
      <c r="H109" s="4">
        <f t="shared" si="49"/>
        <v>1</v>
      </c>
      <c r="I109" s="4">
        <f t="shared" si="45"/>
        <v>1</v>
      </c>
      <c r="J109" s="4">
        <f t="shared" si="50"/>
        <v>1.25</v>
      </c>
      <c r="K109" s="4">
        <f t="shared" si="47"/>
        <v>5</v>
      </c>
      <c r="L109" s="4">
        <f t="shared" si="32"/>
        <v>5.5</v>
      </c>
      <c r="M109" s="4">
        <f t="shared" si="33"/>
        <v>5.5</v>
      </c>
      <c r="N109" s="4">
        <f t="shared" si="51"/>
        <v>6</v>
      </c>
      <c r="O109" s="4">
        <f t="shared" si="34"/>
        <v>23</v>
      </c>
      <c r="P109" s="4">
        <f t="shared" si="35"/>
        <v>24</v>
      </c>
      <c r="Q109" s="4">
        <f t="shared" si="36"/>
        <v>24</v>
      </c>
      <c r="R109" s="4">
        <f t="shared" si="4"/>
        <v>25</v>
      </c>
      <c r="S109" s="4"/>
      <c r="T109" s="4" t="s">
        <v>37</v>
      </c>
      <c r="U109" s="9" t="s">
        <v>21</v>
      </c>
      <c r="V109" s="9" t="s">
        <v>22</v>
      </c>
      <c r="W109" s="4"/>
      <c r="X109" s="4"/>
    </row>
    <row r="110" spans="1:24">
      <c r="A110" s="13" t="s">
        <v>131</v>
      </c>
      <c r="B110" s="4"/>
      <c r="C110" s="4">
        <v>0.75</v>
      </c>
      <c r="D110" s="4">
        <v>6</v>
      </c>
      <c r="E110" s="4">
        <v>24</v>
      </c>
      <c r="F110" s="12"/>
      <c r="G110" s="4">
        <f t="shared" si="39"/>
        <v>0.75</v>
      </c>
      <c r="H110" s="4">
        <f t="shared" si="49"/>
        <v>1</v>
      </c>
      <c r="I110" s="4">
        <f t="shared" si="45"/>
        <v>1</v>
      </c>
      <c r="J110" s="4">
        <f t="shared" si="50"/>
        <v>1.25</v>
      </c>
      <c r="K110" s="4">
        <f t="shared" si="47"/>
        <v>5</v>
      </c>
      <c r="L110" s="4">
        <f t="shared" si="32"/>
        <v>5.5</v>
      </c>
      <c r="M110" s="4">
        <f t="shared" si="33"/>
        <v>5.5</v>
      </c>
      <c r="N110" s="4">
        <f t="shared" si="51"/>
        <v>6</v>
      </c>
      <c r="O110" s="4">
        <f t="shared" si="34"/>
        <v>22</v>
      </c>
      <c r="P110" s="4">
        <f t="shared" si="35"/>
        <v>23</v>
      </c>
      <c r="Q110" s="4">
        <f t="shared" si="36"/>
        <v>23</v>
      </c>
      <c r="R110" s="4">
        <f t="shared" si="4"/>
        <v>24</v>
      </c>
      <c r="S110" s="4"/>
      <c r="T110" s="4" t="s">
        <v>37</v>
      </c>
      <c r="U110" s="9" t="s">
        <v>21</v>
      </c>
      <c r="V110" s="9" t="s">
        <v>22</v>
      </c>
      <c r="W110" s="4"/>
      <c r="X110" s="4"/>
    </row>
    <row r="111" spans="1:24">
      <c r="A111" s="13" t="s">
        <v>132</v>
      </c>
      <c r="B111" s="4"/>
      <c r="C111" s="4">
        <v>0.75</v>
      </c>
      <c r="D111" s="4">
        <v>6</v>
      </c>
      <c r="E111" s="4">
        <v>24</v>
      </c>
      <c r="F111" s="12"/>
      <c r="G111" s="4">
        <f t="shared" si="39"/>
        <v>0.75</v>
      </c>
      <c r="H111" s="4">
        <f t="shared" si="49"/>
        <v>1</v>
      </c>
      <c r="I111" s="4">
        <f t="shared" si="45"/>
        <v>1</v>
      </c>
      <c r="J111" s="4">
        <f t="shared" si="50"/>
        <v>1.25</v>
      </c>
      <c r="K111" s="4">
        <f t="shared" si="47"/>
        <v>5</v>
      </c>
      <c r="L111" s="4">
        <f t="shared" si="32"/>
        <v>5.5</v>
      </c>
      <c r="M111" s="4">
        <f t="shared" si="33"/>
        <v>5.5</v>
      </c>
      <c r="N111" s="4">
        <f t="shared" si="51"/>
        <v>6</v>
      </c>
      <c r="O111" s="4">
        <f t="shared" si="34"/>
        <v>22</v>
      </c>
      <c r="P111" s="4">
        <f t="shared" si="35"/>
        <v>23</v>
      </c>
      <c r="Q111" s="4">
        <f t="shared" si="36"/>
        <v>23</v>
      </c>
      <c r="R111" s="4">
        <f t="shared" si="4"/>
        <v>24</v>
      </c>
      <c r="S111" s="4"/>
      <c r="T111" s="4" t="s">
        <v>37</v>
      </c>
      <c r="U111" s="9" t="s">
        <v>21</v>
      </c>
      <c r="V111" s="9" t="s">
        <v>22</v>
      </c>
      <c r="W111" s="4"/>
      <c r="X111" s="4"/>
    </row>
    <row r="112" spans="1:24">
      <c r="A112" s="13" t="s">
        <v>133</v>
      </c>
      <c r="B112" s="4"/>
      <c r="C112" s="4">
        <v>0.75</v>
      </c>
      <c r="D112" s="4">
        <v>5.75</v>
      </c>
      <c r="E112" s="4">
        <v>24</v>
      </c>
      <c r="F112" s="12"/>
      <c r="G112" s="4">
        <f t="shared" si="39"/>
        <v>0.75</v>
      </c>
      <c r="H112" s="4">
        <f t="shared" si="49"/>
        <v>1</v>
      </c>
      <c r="I112" s="4">
        <f t="shared" si="45"/>
        <v>1</v>
      </c>
      <c r="J112" s="4">
        <f t="shared" si="50"/>
        <v>1.25</v>
      </c>
      <c r="K112" s="4">
        <f t="shared" si="47"/>
        <v>4.75</v>
      </c>
      <c r="L112" s="4">
        <f t="shared" si="32"/>
        <v>5.25</v>
      </c>
      <c r="M112" s="4">
        <f t="shared" si="33"/>
        <v>5.25</v>
      </c>
      <c r="N112" s="4">
        <f t="shared" si="51"/>
        <v>5.75</v>
      </c>
      <c r="O112" s="4">
        <f t="shared" si="34"/>
        <v>22</v>
      </c>
      <c r="P112" s="4">
        <f t="shared" si="35"/>
        <v>23</v>
      </c>
      <c r="Q112" s="4">
        <f t="shared" si="36"/>
        <v>23</v>
      </c>
      <c r="R112" s="4">
        <f t="shared" si="4"/>
        <v>24</v>
      </c>
      <c r="S112" s="4"/>
      <c r="T112" s="4" t="s">
        <v>37</v>
      </c>
      <c r="U112" s="9" t="s">
        <v>21</v>
      </c>
      <c r="V112" s="9" t="s">
        <v>22</v>
      </c>
      <c r="W112" s="4"/>
      <c r="X112" s="4"/>
    </row>
    <row r="113" spans="1:24">
      <c r="A113" s="13" t="s">
        <v>134</v>
      </c>
      <c r="B113" s="4"/>
      <c r="C113" s="4">
        <v>0.75</v>
      </c>
      <c r="D113" s="4">
        <v>5.75</v>
      </c>
      <c r="E113" s="4">
        <v>24</v>
      </c>
      <c r="F113" s="12"/>
      <c r="G113" s="4">
        <f t="shared" si="39"/>
        <v>0.75</v>
      </c>
      <c r="H113" s="4">
        <f t="shared" si="49"/>
        <v>1</v>
      </c>
      <c r="I113" s="4">
        <f t="shared" si="45"/>
        <v>1</v>
      </c>
      <c r="J113" s="4">
        <f t="shared" si="50"/>
        <v>1.25</v>
      </c>
      <c r="K113" s="4">
        <f t="shared" si="47"/>
        <v>4.75</v>
      </c>
      <c r="L113" s="4">
        <f t="shared" si="32"/>
        <v>5.25</v>
      </c>
      <c r="M113" s="4">
        <f t="shared" si="33"/>
        <v>5.25</v>
      </c>
      <c r="N113" s="4">
        <f t="shared" si="51"/>
        <v>5.75</v>
      </c>
      <c r="O113" s="4">
        <f t="shared" si="34"/>
        <v>22</v>
      </c>
      <c r="P113" s="4">
        <f t="shared" si="35"/>
        <v>23</v>
      </c>
      <c r="Q113" s="4">
        <f t="shared" si="36"/>
        <v>23</v>
      </c>
      <c r="R113" s="4">
        <f t="shared" si="4"/>
        <v>24</v>
      </c>
      <c r="S113" s="4"/>
      <c r="T113" s="4" t="s">
        <v>37</v>
      </c>
      <c r="U113" s="9" t="s">
        <v>21</v>
      </c>
      <c r="V113" s="9" t="s">
        <v>22</v>
      </c>
      <c r="W113" s="4"/>
      <c r="X113" s="4"/>
    </row>
    <row r="114" spans="1:24">
      <c r="A114" s="13" t="s">
        <v>135</v>
      </c>
      <c r="B114" s="4"/>
      <c r="C114" s="4">
        <v>0.75</v>
      </c>
      <c r="D114" s="4">
        <v>5.75</v>
      </c>
      <c r="E114" s="4">
        <v>25</v>
      </c>
      <c r="F114" s="12"/>
      <c r="G114" s="4">
        <f t="shared" si="39"/>
        <v>0.75</v>
      </c>
      <c r="H114" s="4">
        <f t="shared" si="49"/>
        <v>1</v>
      </c>
      <c r="I114" s="4">
        <f t="shared" si="45"/>
        <v>1</v>
      </c>
      <c r="J114" s="4">
        <f t="shared" si="50"/>
        <v>1.25</v>
      </c>
      <c r="K114" s="4">
        <f t="shared" si="47"/>
        <v>4.75</v>
      </c>
      <c r="L114" s="4">
        <f t="shared" si="32"/>
        <v>5.25</v>
      </c>
      <c r="M114" s="4">
        <f t="shared" si="33"/>
        <v>5.25</v>
      </c>
      <c r="N114" s="4">
        <f t="shared" si="51"/>
        <v>5.75</v>
      </c>
      <c r="O114" s="4">
        <f t="shared" si="34"/>
        <v>23</v>
      </c>
      <c r="P114" s="4">
        <f t="shared" si="35"/>
        <v>24</v>
      </c>
      <c r="Q114" s="4">
        <f t="shared" si="36"/>
        <v>24</v>
      </c>
      <c r="R114" s="4">
        <f t="shared" si="4"/>
        <v>25</v>
      </c>
      <c r="S114" s="4"/>
      <c r="T114" s="4" t="s">
        <v>37</v>
      </c>
      <c r="U114" s="9" t="s">
        <v>21</v>
      </c>
      <c r="V114" s="9" t="s">
        <v>22</v>
      </c>
      <c r="W114" s="4"/>
      <c r="X114" s="4"/>
    </row>
    <row r="115" spans="1:24">
      <c r="A115" s="13" t="s">
        <v>136</v>
      </c>
      <c r="B115" s="4"/>
      <c r="C115" s="4">
        <v>0.75</v>
      </c>
      <c r="D115" s="4">
        <v>5.75</v>
      </c>
      <c r="E115" s="4">
        <v>23</v>
      </c>
      <c r="F115" s="12"/>
      <c r="G115" s="4">
        <f t="shared" si="39"/>
        <v>0.75</v>
      </c>
      <c r="H115" s="4">
        <f t="shared" si="49"/>
        <v>1</v>
      </c>
      <c r="I115" s="4">
        <f t="shared" si="45"/>
        <v>1</v>
      </c>
      <c r="J115" s="4">
        <f t="shared" si="50"/>
        <v>1.25</v>
      </c>
      <c r="K115" s="4">
        <f t="shared" si="47"/>
        <v>4.75</v>
      </c>
      <c r="L115" s="4">
        <f t="shared" si="32"/>
        <v>5.25</v>
      </c>
      <c r="M115" s="4">
        <f t="shared" si="33"/>
        <v>5.25</v>
      </c>
      <c r="N115" s="4">
        <f t="shared" si="51"/>
        <v>5.75</v>
      </c>
      <c r="O115" s="4">
        <f t="shared" si="34"/>
        <v>21</v>
      </c>
      <c r="P115" s="4">
        <f t="shared" si="35"/>
        <v>22</v>
      </c>
      <c r="Q115" s="4">
        <f t="shared" si="36"/>
        <v>22</v>
      </c>
      <c r="R115" s="4">
        <f t="shared" si="4"/>
        <v>23</v>
      </c>
      <c r="S115" s="4"/>
      <c r="T115" s="4" t="s">
        <v>37</v>
      </c>
      <c r="U115" s="9" t="s">
        <v>21</v>
      </c>
      <c r="V115" s="9" t="s">
        <v>22</v>
      </c>
      <c r="W115" s="4"/>
      <c r="X115" s="4"/>
    </row>
    <row r="116" spans="1:24">
      <c r="A116" s="13" t="s">
        <v>137</v>
      </c>
      <c r="B116" s="9"/>
      <c r="C116" s="9">
        <v>0.75</v>
      </c>
      <c r="D116" s="9">
        <v>5.75</v>
      </c>
      <c r="E116" s="9">
        <v>23</v>
      </c>
      <c r="F116" s="20"/>
      <c r="G116" s="4">
        <f t="shared" si="39"/>
        <v>0.75</v>
      </c>
      <c r="H116" s="4">
        <f t="shared" si="49"/>
        <v>1</v>
      </c>
      <c r="I116" s="4">
        <f t="shared" si="45"/>
        <v>1</v>
      </c>
      <c r="J116" s="4">
        <f t="shared" si="50"/>
        <v>1.25</v>
      </c>
      <c r="K116" s="4">
        <f t="shared" si="47"/>
        <v>4.75</v>
      </c>
      <c r="L116" s="4">
        <f t="shared" si="32"/>
        <v>5.25</v>
      </c>
      <c r="M116" s="4">
        <f t="shared" si="33"/>
        <v>5.25</v>
      </c>
      <c r="N116" s="4">
        <f t="shared" si="51"/>
        <v>5.75</v>
      </c>
      <c r="O116" s="4">
        <f t="shared" si="34"/>
        <v>21</v>
      </c>
      <c r="P116" s="4">
        <f t="shared" si="35"/>
        <v>22</v>
      </c>
      <c r="Q116" s="4">
        <f t="shared" si="36"/>
        <v>22</v>
      </c>
      <c r="R116" s="4">
        <f t="shared" si="4"/>
        <v>23</v>
      </c>
      <c r="S116" s="4"/>
      <c r="T116" s="4" t="s">
        <v>37</v>
      </c>
      <c r="U116" s="9" t="s">
        <v>21</v>
      </c>
      <c r="V116" s="9" t="s">
        <v>22</v>
      </c>
      <c r="W116" s="4"/>
      <c r="X116" s="4"/>
    </row>
    <row r="117" spans="1:24">
      <c r="A117" s="13" t="s">
        <v>138</v>
      </c>
      <c r="B117" s="4"/>
      <c r="C117" s="4">
        <v>0.5</v>
      </c>
      <c r="D117" s="4">
        <v>5.5</v>
      </c>
      <c r="E117" s="4">
        <v>24</v>
      </c>
      <c r="F117" s="12"/>
      <c r="G117" s="4">
        <f t="shared" si="39"/>
        <v>0.5</v>
      </c>
      <c r="H117" s="4">
        <f t="shared" si="49"/>
        <v>0.75</v>
      </c>
      <c r="I117" s="4">
        <f t="shared" si="45"/>
        <v>0.75</v>
      </c>
      <c r="J117" s="4">
        <f t="shared" si="50"/>
        <v>1</v>
      </c>
      <c r="K117" s="4">
        <f t="shared" si="47"/>
        <v>4.5</v>
      </c>
      <c r="L117" s="4">
        <f t="shared" si="32"/>
        <v>5</v>
      </c>
      <c r="M117" s="4">
        <f t="shared" si="33"/>
        <v>5</v>
      </c>
      <c r="N117" s="4">
        <f t="shared" si="51"/>
        <v>5.5</v>
      </c>
      <c r="O117" s="4">
        <f t="shared" si="34"/>
        <v>22</v>
      </c>
      <c r="P117" s="4">
        <f t="shared" si="35"/>
        <v>23</v>
      </c>
      <c r="Q117" s="4">
        <f t="shared" si="36"/>
        <v>23</v>
      </c>
      <c r="R117" s="4">
        <f t="shared" si="4"/>
        <v>24</v>
      </c>
      <c r="S117" s="4"/>
      <c r="T117" s="4" t="s">
        <v>37</v>
      </c>
      <c r="U117" s="9" t="s">
        <v>21</v>
      </c>
      <c r="V117" s="9" t="s">
        <v>22</v>
      </c>
      <c r="W117" s="4"/>
      <c r="X117" s="4"/>
    </row>
    <row r="118" spans="1:24">
      <c r="A118" s="13" t="s">
        <v>139</v>
      </c>
      <c r="B118" s="4"/>
      <c r="C118" s="4">
        <v>0.5</v>
      </c>
      <c r="D118" s="4">
        <v>5.5</v>
      </c>
      <c r="E118" s="4">
        <v>24</v>
      </c>
      <c r="F118" s="12"/>
      <c r="G118" s="4">
        <f t="shared" si="39"/>
        <v>0.5</v>
      </c>
      <c r="H118" s="4">
        <f t="shared" si="49"/>
        <v>0.75</v>
      </c>
      <c r="I118" s="4">
        <f t="shared" si="45"/>
        <v>0.75</v>
      </c>
      <c r="J118" s="4">
        <f t="shared" si="50"/>
        <v>1</v>
      </c>
      <c r="K118" s="4">
        <f t="shared" si="47"/>
        <v>4.5</v>
      </c>
      <c r="L118" s="4">
        <f t="shared" si="32"/>
        <v>5</v>
      </c>
      <c r="M118" s="4">
        <f t="shared" si="33"/>
        <v>5</v>
      </c>
      <c r="N118" s="4">
        <f t="shared" si="51"/>
        <v>5.5</v>
      </c>
      <c r="O118" s="4">
        <f t="shared" si="34"/>
        <v>22</v>
      </c>
      <c r="P118" s="4">
        <f t="shared" si="35"/>
        <v>23</v>
      </c>
      <c r="Q118" s="4">
        <f t="shared" si="36"/>
        <v>23</v>
      </c>
      <c r="R118" s="4">
        <f t="shared" si="4"/>
        <v>24</v>
      </c>
      <c r="S118" s="4"/>
      <c r="T118" s="4" t="s">
        <v>37</v>
      </c>
      <c r="U118" s="9" t="s">
        <v>21</v>
      </c>
      <c r="V118" s="9" t="s">
        <v>22</v>
      </c>
      <c r="W118" s="4"/>
      <c r="X118" s="4"/>
    </row>
    <row r="119" spans="1:24">
      <c r="A119" s="13" t="s">
        <v>140</v>
      </c>
      <c r="B119" s="4"/>
      <c r="C119" s="4">
        <v>0.5</v>
      </c>
      <c r="D119" s="4">
        <v>5.5</v>
      </c>
      <c r="E119" s="4">
        <v>23</v>
      </c>
      <c r="F119" s="12"/>
      <c r="G119" s="4">
        <f t="shared" si="39"/>
        <v>0.5</v>
      </c>
      <c r="H119" s="4">
        <f t="shared" si="49"/>
        <v>0.75</v>
      </c>
      <c r="I119" s="4">
        <f t="shared" si="45"/>
        <v>0.75</v>
      </c>
      <c r="J119" s="4">
        <f t="shared" si="50"/>
        <v>1</v>
      </c>
      <c r="K119" s="4">
        <f t="shared" si="47"/>
        <v>4.5</v>
      </c>
      <c r="L119" s="4">
        <f t="shared" si="32"/>
        <v>5</v>
      </c>
      <c r="M119" s="4">
        <f t="shared" si="33"/>
        <v>5</v>
      </c>
      <c r="N119" s="4">
        <f t="shared" si="51"/>
        <v>5.5</v>
      </c>
      <c r="O119" s="4">
        <f t="shared" si="34"/>
        <v>21</v>
      </c>
      <c r="P119" s="4">
        <f t="shared" si="35"/>
        <v>22</v>
      </c>
      <c r="Q119" s="4">
        <f t="shared" si="36"/>
        <v>22</v>
      </c>
      <c r="R119" s="4">
        <f t="shared" si="4"/>
        <v>23</v>
      </c>
      <c r="S119" s="4"/>
      <c r="T119" s="4" t="s">
        <v>37</v>
      </c>
      <c r="U119" s="9" t="s">
        <v>21</v>
      </c>
      <c r="V119" s="9" t="s">
        <v>22</v>
      </c>
      <c r="W119" s="4"/>
      <c r="X119" s="4"/>
    </row>
    <row r="120" spans="1:24">
      <c r="A120" s="13" t="s">
        <v>141</v>
      </c>
      <c r="B120" s="4"/>
      <c r="C120" s="4">
        <v>0.5</v>
      </c>
      <c r="D120" s="4">
        <v>5.5</v>
      </c>
      <c r="E120" s="4">
        <v>22</v>
      </c>
      <c r="F120" s="12"/>
      <c r="G120" s="4">
        <f t="shared" si="39"/>
        <v>0.5</v>
      </c>
      <c r="H120" s="4">
        <f t="shared" si="49"/>
        <v>0.75</v>
      </c>
      <c r="I120" s="4">
        <f t="shared" si="45"/>
        <v>0.75</v>
      </c>
      <c r="J120" s="4">
        <f t="shared" si="50"/>
        <v>1</v>
      </c>
      <c r="K120" s="4">
        <f t="shared" si="47"/>
        <v>4.5</v>
      </c>
      <c r="L120" s="4">
        <f t="shared" si="32"/>
        <v>5</v>
      </c>
      <c r="M120" s="4">
        <f t="shared" si="33"/>
        <v>5</v>
      </c>
      <c r="N120" s="4">
        <f t="shared" si="51"/>
        <v>5.5</v>
      </c>
      <c r="O120" s="4">
        <f t="shared" si="34"/>
        <v>20</v>
      </c>
      <c r="P120" s="4">
        <f t="shared" si="35"/>
        <v>21</v>
      </c>
      <c r="Q120" s="4">
        <f t="shared" si="36"/>
        <v>21</v>
      </c>
      <c r="R120" s="4">
        <f t="shared" si="4"/>
        <v>22</v>
      </c>
      <c r="S120" s="4"/>
      <c r="T120" s="4" t="s">
        <v>37</v>
      </c>
      <c r="U120" s="9" t="s">
        <v>21</v>
      </c>
      <c r="V120" s="9" t="s">
        <v>22</v>
      </c>
      <c r="W120" s="4"/>
      <c r="X120" s="4"/>
    </row>
    <row r="121" spans="1:24">
      <c r="A121" s="13" t="s">
        <v>142</v>
      </c>
      <c r="B121" s="4"/>
      <c r="C121" s="4">
        <v>0.5</v>
      </c>
      <c r="D121" s="4">
        <v>5.5</v>
      </c>
      <c r="E121" s="4">
        <v>21</v>
      </c>
      <c r="F121" s="12"/>
      <c r="G121" s="4">
        <f t="shared" si="39"/>
        <v>0.5</v>
      </c>
      <c r="H121" s="4">
        <f t="shared" si="49"/>
        <v>0.75</v>
      </c>
      <c r="I121" s="4">
        <f t="shared" si="45"/>
        <v>0.75</v>
      </c>
      <c r="J121" s="4">
        <f t="shared" si="50"/>
        <v>1</v>
      </c>
      <c r="K121" s="4">
        <f t="shared" si="47"/>
        <v>4.5</v>
      </c>
      <c r="L121" s="4">
        <f t="shared" si="32"/>
        <v>5</v>
      </c>
      <c r="M121" s="4">
        <f t="shared" si="33"/>
        <v>5</v>
      </c>
      <c r="N121" s="4">
        <f t="shared" si="51"/>
        <v>5.5</v>
      </c>
      <c r="O121" s="4">
        <f t="shared" si="34"/>
        <v>19</v>
      </c>
      <c r="P121" s="4">
        <f t="shared" si="35"/>
        <v>20</v>
      </c>
      <c r="Q121" s="4">
        <f t="shared" si="36"/>
        <v>20</v>
      </c>
      <c r="R121" s="4">
        <f t="shared" si="4"/>
        <v>21</v>
      </c>
      <c r="S121" s="4"/>
      <c r="T121" s="4" t="s">
        <v>37</v>
      </c>
      <c r="U121" s="9" t="s">
        <v>21</v>
      </c>
      <c r="V121" s="9" t="s">
        <v>22</v>
      </c>
      <c r="W121" s="4"/>
      <c r="X121" s="4"/>
    </row>
    <row r="122" spans="1:24">
      <c r="A122" s="13" t="s">
        <v>143</v>
      </c>
      <c r="B122" s="9"/>
      <c r="C122" s="9">
        <v>0.5</v>
      </c>
      <c r="D122" s="9">
        <v>5.5</v>
      </c>
      <c r="E122" s="9">
        <v>21</v>
      </c>
      <c r="F122" s="20"/>
      <c r="G122" s="4">
        <f t="shared" si="39"/>
        <v>0.5</v>
      </c>
      <c r="H122" s="4">
        <f t="shared" si="49"/>
        <v>0.75</v>
      </c>
      <c r="I122" s="4">
        <f t="shared" si="45"/>
        <v>0.75</v>
      </c>
      <c r="J122" s="4">
        <f t="shared" si="50"/>
        <v>1</v>
      </c>
      <c r="K122" s="4">
        <f t="shared" si="47"/>
        <v>4.5</v>
      </c>
      <c r="L122" s="4">
        <f t="shared" si="32"/>
        <v>5</v>
      </c>
      <c r="M122" s="4">
        <f t="shared" si="33"/>
        <v>5</v>
      </c>
      <c r="N122" s="4">
        <f t="shared" si="51"/>
        <v>5.5</v>
      </c>
      <c r="O122" s="4">
        <f t="shared" si="34"/>
        <v>19</v>
      </c>
      <c r="P122" s="4">
        <f t="shared" si="35"/>
        <v>20</v>
      </c>
      <c r="Q122" s="4">
        <f t="shared" si="36"/>
        <v>20</v>
      </c>
      <c r="R122" s="4">
        <f t="shared" si="4"/>
        <v>21</v>
      </c>
      <c r="S122" s="4"/>
      <c r="T122" s="4" t="s">
        <v>37</v>
      </c>
      <c r="U122" s="9" t="s">
        <v>21</v>
      </c>
      <c r="V122" s="9" t="s">
        <v>22</v>
      </c>
      <c r="W122" s="4"/>
      <c r="X122" s="4"/>
    </row>
    <row r="123" spans="1:24">
      <c r="A123" s="13" t="s">
        <v>144</v>
      </c>
      <c r="B123" s="4"/>
      <c r="C123" s="4">
        <v>0.5</v>
      </c>
      <c r="D123" s="4">
        <v>4.75</v>
      </c>
      <c r="E123" s="4">
        <v>18</v>
      </c>
      <c r="F123" s="12"/>
      <c r="G123" s="4">
        <f t="shared" si="39"/>
        <v>0.5</v>
      </c>
      <c r="H123" s="4">
        <f t="shared" si="49"/>
        <v>0.75</v>
      </c>
      <c r="I123" s="4">
        <f t="shared" si="45"/>
        <v>0.75</v>
      </c>
      <c r="J123" s="4">
        <f t="shared" si="50"/>
        <v>1</v>
      </c>
      <c r="K123" s="4">
        <f t="shared" si="47"/>
        <v>3.75</v>
      </c>
      <c r="L123" s="4">
        <f t="shared" si="32"/>
        <v>4.25</v>
      </c>
      <c r="M123" s="4">
        <f t="shared" si="33"/>
        <v>4.25</v>
      </c>
      <c r="N123" s="4">
        <f t="shared" si="51"/>
        <v>4.75</v>
      </c>
      <c r="O123" s="4">
        <f t="shared" si="34"/>
        <v>16</v>
      </c>
      <c r="P123" s="4">
        <f t="shared" si="35"/>
        <v>17</v>
      </c>
      <c r="Q123" s="4">
        <f t="shared" si="36"/>
        <v>17</v>
      </c>
      <c r="R123" s="4">
        <f t="shared" si="4"/>
        <v>18</v>
      </c>
      <c r="S123" s="4"/>
      <c r="T123" s="4" t="s">
        <v>37</v>
      </c>
      <c r="U123" s="9" t="s">
        <v>21</v>
      </c>
      <c r="V123" s="9" t="s">
        <v>22</v>
      </c>
      <c r="W123" s="4"/>
      <c r="X123" s="4"/>
    </row>
    <row r="124" spans="1:24">
      <c r="A124" s="13" t="s">
        <v>145</v>
      </c>
      <c r="B124" s="4"/>
      <c r="C124" s="4">
        <v>0.5</v>
      </c>
      <c r="D124" s="4">
        <v>4.5</v>
      </c>
      <c r="E124" s="4">
        <v>17</v>
      </c>
      <c r="F124" s="12"/>
      <c r="G124" s="4">
        <f t="shared" si="39"/>
        <v>0.5</v>
      </c>
      <c r="H124" s="4">
        <f t="shared" si="49"/>
        <v>0.75</v>
      </c>
      <c r="I124" s="4">
        <f t="shared" si="45"/>
        <v>0.75</v>
      </c>
      <c r="J124" s="4">
        <f t="shared" si="50"/>
        <v>1</v>
      </c>
      <c r="K124" s="4">
        <f t="shared" si="47"/>
        <v>3.5</v>
      </c>
      <c r="L124" s="4">
        <f t="shared" si="32"/>
        <v>4</v>
      </c>
      <c r="M124" s="4">
        <f t="shared" si="33"/>
        <v>4</v>
      </c>
      <c r="N124" s="4">
        <f t="shared" si="51"/>
        <v>4.5</v>
      </c>
      <c r="O124" s="4">
        <f t="shared" si="34"/>
        <v>15</v>
      </c>
      <c r="P124" s="4">
        <f t="shared" si="35"/>
        <v>16</v>
      </c>
      <c r="Q124" s="4">
        <f t="shared" si="36"/>
        <v>16</v>
      </c>
      <c r="R124" s="4">
        <f t="shared" si="4"/>
        <v>17</v>
      </c>
      <c r="S124" s="4"/>
      <c r="T124" s="4" t="s">
        <v>37</v>
      </c>
      <c r="U124" s="9" t="s">
        <v>21</v>
      </c>
      <c r="V124" s="9" t="s">
        <v>22</v>
      </c>
      <c r="W124" s="4"/>
      <c r="X124" s="4"/>
    </row>
    <row r="125" spans="1:24">
      <c r="A125" s="13" t="s">
        <v>146</v>
      </c>
      <c r="B125" s="4"/>
      <c r="C125" s="4">
        <v>0.45</v>
      </c>
      <c r="D125" s="4">
        <v>5</v>
      </c>
      <c r="E125" s="4">
        <v>21</v>
      </c>
      <c r="F125" s="12"/>
      <c r="G125" s="4">
        <f t="shared" si="39"/>
        <v>0.45</v>
      </c>
      <c r="H125" s="4">
        <f t="shared" si="49"/>
        <v>0.7</v>
      </c>
      <c r="I125" s="4">
        <f t="shared" si="45"/>
        <v>0.7</v>
      </c>
      <c r="J125" s="4">
        <f t="shared" si="50"/>
        <v>0.95</v>
      </c>
      <c r="K125" s="4">
        <f t="shared" si="47"/>
        <v>4</v>
      </c>
      <c r="L125" s="4">
        <f t="shared" si="32"/>
        <v>4.5</v>
      </c>
      <c r="M125" s="4">
        <f t="shared" si="33"/>
        <v>4.5</v>
      </c>
      <c r="N125" s="4">
        <f t="shared" si="51"/>
        <v>5</v>
      </c>
      <c r="O125" s="4">
        <f t="shared" si="34"/>
        <v>19</v>
      </c>
      <c r="P125" s="4">
        <f t="shared" si="35"/>
        <v>20</v>
      </c>
      <c r="Q125" s="4">
        <f t="shared" si="36"/>
        <v>20</v>
      </c>
      <c r="R125" s="4">
        <f t="shared" si="4"/>
        <v>21</v>
      </c>
      <c r="S125" s="4"/>
      <c r="T125" s="4" t="s">
        <v>37</v>
      </c>
      <c r="U125" s="9" t="s">
        <v>21</v>
      </c>
      <c r="V125" s="9" t="s">
        <v>22</v>
      </c>
      <c r="W125" s="4"/>
      <c r="X125" s="4"/>
    </row>
    <row r="126" spans="1:24">
      <c r="A126" s="13" t="s">
        <v>147</v>
      </c>
      <c r="B126" s="4"/>
      <c r="C126" s="4">
        <v>0.45</v>
      </c>
      <c r="D126" s="4">
        <v>5</v>
      </c>
      <c r="E126" s="4">
        <v>21</v>
      </c>
      <c r="F126" s="12"/>
      <c r="G126" s="4">
        <f t="shared" si="39"/>
        <v>0.45</v>
      </c>
      <c r="H126" s="4">
        <f t="shared" si="49"/>
        <v>0.7</v>
      </c>
      <c r="I126" s="4">
        <f t="shared" si="45"/>
        <v>0.7</v>
      </c>
      <c r="J126" s="4">
        <f t="shared" si="50"/>
        <v>0.95</v>
      </c>
      <c r="K126" s="4">
        <f t="shared" si="47"/>
        <v>4</v>
      </c>
      <c r="L126" s="4">
        <f t="shared" si="32"/>
        <v>4.5</v>
      </c>
      <c r="M126" s="4">
        <f t="shared" si="33"/>
        <v>4.5</v>
      </c>
      <c r="N126" s="4">
        <f>D127</f>
        <v>5</v>
      </c>
      <c r="O126" s="4">
        <f t="shared" si="34"/>
        <v>19</v>
      </c>
      <c r="P126" s="4">
        <f t="shared" si="35"/>
        <v>20</v>
      </c>
      <c r="Q126" s="4">
        <f t="shared" si="36"/>
        <v>20</v>
      </c>
      <c r="R126" s="4">
        <f t="shared" si="4"/>
        <v>21</v>
      </c>
      <c r="S126" s="4"/>
      <c r="T126" s="4" t="s">
        <v>37</v>
      </c>
      <c r="U126" s="9" t="s">
        <v>21</v>
      </c>
      <c r="V126" s="9" t="s">
        <v>22</v>
      </c>
      <c r="W126" s="4"/>
      <c r="X126" s="4"/>
    </row>
    <row r="127" spans="1:24">
      <c r="A127" s="13" t="s">
        <v>148</v>
      </c>
      <c r="B127" s="4"/>
      <c r="C127" s="4">
        <v>0.4</v>
      </c>
      <c r="D127" s="4">
        <v>5</v>
      </c>
      <c r="E127" s="4">
        <v>21</v>
      </c>
      <c r="F127" s="12"/>
      <c r="G127" s="4">
        <f t="shared" si="39"/>
        <v>0.4</v>
      </c>
      <c r="H127" s="4">
        <f t="shared" si="49"/>
        <v>0.65</v>
      </c>
      <c r="I127" s="4">
        <f t="shared" si="45"/>
        <v>0.65</v>
      </c>
      <c r="J127" s="4">
        <f t="shared" si="50"/>
        <v>0.9</v>
      </c>
      <c r="K127" s="4">
        <f t="shared" si="47"/>
        <v>4</v>
      </c>
      <c r="L127" s="4">
        <f t="shared" si="32"/>
        <v>4.5</v>
      </c>
      <c r="M127" s="4">
        <f t="shared" si="33"/>
        <v>4.5</v>
      </c>
      <c r="N127" s="4">
        <f t="shared" ref="N127:N132" si="52">D127</f>
        <v>5</v>
      </c>
      <c r="O127" s="4">
        <f t="shared" si="34"/>
        <v>19</v>
      </c>
      <c r="P127" s="4">
        <f t="shared" si="35"/>
        <v>20</v>
      </c>
      <c r="Q127" s="4">
        <f t="shared" si="36"/>
        <v>20</v>
      </c>
      <c r="R127" s="4">
        <f t="shared" si="4"/>
        <v>21</v>
      </c>
      <c r="S127" s="4"/>
      <c r="T127" s="4" t="s">
        <v>37</v>
      </c>
      <c r="U127" s="9" t="s">
        <v>21</v>
      </c>
      <c r="V127" s="9" t="s">
        <v>22</v>
      </c>
      <c r="W127" s="4"/>
      <c r="X127" s="4"/>
    </row>
    <row r="128" spans="1:24">
      <c r="A128" s="13" t="s">
        <v>149</v>
      </c>
      <c r="B128" s="4"/>
      <c r="C128" s="4">
        <v>0.35</v>
      </c>
      <c r="D128" s="4">
        <v>2.75</v>
      </c>
      <c r="E128" s="4">
        <v>16</v>
      </c>
      <c r="F128" s="12"/>
      <c r="G128" s="4">
        <f t="shared" si="39"/>
        <v>0.35</v>
      </c>
      <c r="H128" s="4">
        <f t="shared" si="49"/>
        <v>0.6</v>
      </c>
      <c r="I128" s="4">
        <f t="shared" si="45"/>
        <v>0.6</v>
      </c>
      <c r="J128" s="4">
        <f t="shared" si="50"/>
        <v>0.85</v>
      </c>
      <c r="K128" s="4">
        <f t="shared" si="47"/>
        <v>1.75</v>
      </c>
      <c r="L128" s="4">
        <f t="shared" si="32"/>
        <v>2.25</v>
      </c>
      <c r="M128" s="4">
        <f t="shared" si="33"/>
        <v>2.25</v>
      </c>
      <c r="N128" s="4">
        <f t="shared" si="52"/>
        <v>2.75</v>
      </c>
      <c r="O128" s="4">
        <f t="shared" si="34"/>
        <v>14</v>
      </c>
      <c r="P128" s="4">
        <f t="shared" si="35"/>
        <v>15</v>
      </c>
      <c r="Q128" s="4">
        <f t="shared" si="36"/>
        <v>15</v>
      </c>
      <c r="R128" s="4">
        <f t="shared" si="4"/>
        <v>16</v>
      </c>
      <c r="S128" s="4"/>
      <c r="T128" s="4" t="s">
        <v>37</v>
      </c>
      <c r="U128" s="9" t="s">
        <v>21</v>
      </c>
      <c r="V128" s="9" t="s">
        <v>22</v>
      </c>
      <c r="W128" s="4"/>
      <c r="X128" s="4"/>
    </row>
    <row r="129" spans="1:24">
      <c r="A129" s="13" t="s">
        <v>150</v>
      </c>
      <c r="B129" s="4"/>
      <c r="C129" s="4">
        <v>0.3</v>
      </c>
      <c r="D129" s="4">
        <v>3.5</v>
      </c>
      <c r="E129" s="4">
        <v>13</v>
      </c>
      <c r="F129" s="12"/>
      <c r="G129" s="4">
        <f t="shared" si="39"/>
        <v>0.3</v>
      </c>
      <c r="H129" s="4">
        <f t="shared" si="49"/>
        <v>0.55000000000000004</v>
      </c>
      <c r="I129" s="4">
        <f t="shared" si="45"/>
        <v>0.55000000000000004</v>
      </c>
      <c r="J129" s="4">
        <f t="shared" si="50"/>
        <v>0.8</v>
      </c>
      <c r="K129" s="4">
        <f t="shared" si="47"/>
        <v>2.5</v>
      </c>
      <c r="L129" s="4">
        <f t="shared" si="32"/>
        <v>3</v>
      </c>
      <c r="M129" s="4">
        <f t="shared" si="33"/>
        <v>3</v>
      </c>
      <c r="N129" s="4">
        <f t="shared" si="52"/>
        <v>3.5</v>
      </c>
      <c r="O129" s="4">
        <f t="shared" si="34"/>
        <v>11</v>
      </c>
      <c r="P129" s="4">
        <f t="shared" si="35"/>
        <v>12</v>
      </c>
      <c r="Q129" s="4">
        <f t="shared" si="36"/>
        <v>12</v>
      </c>
      <c r="R129" s="4">
        <f t="shared" si="4"/>
        <v>13</v>
      </c>
      <c r="S129" s="4"/>
      <c r="T129" s="4" t="s">
        <v>37</v>
      </c>
      <c r="U129" s="9" t="s">
        <v>21</v>
      </c>
      <c r="V129" s="9" t="s">
        <v>22</v>
      </c>
      <c r="W129" s="4"/>
      <c r="X129" s="4"/>
    </row>
    <row r="130" spans="1:24">
      <c r="A130" s="13" t="s">
        <v>151</v>
      </c>
      <c r="B130" s="4"/>
      <c r="C130" s="4">
        <v>0.27500000000000002</v>
      </c>
      <c r="D130" s="4">
        <v>2.5</v>
      </c>
      <c r="E130" s="4">
        <v>14</v>
      </c>
      <c r="F130" s="12"/>
      <c r="G130" s="4">
        <f t="shared" si="39"/>
        <v>0.27500000000000002</v>
      </c>
      <c r="H130" s="4">
        <f t="shared" si="49"/>
        <v>0.52500000000000002</v>
      </c>
      <c r="I130" s="4">
        <f t="shared" si="45"/>
        <v>0.52500000000000002</v>
      </c>
      <c r="J130" s="4">
        <f t="shared" si="50"/>
        <v>0.77500000000000002</v>
      </c>
      <c r="K130" s="4">
        <f t="shared" si="47"/>
        <v>1.5</v>
      </c>
      <c r="L130" s="4">
        <f t="shared" si="32"/>
        <v>2</v>
      </c>
      <c r="M130" s="4">
        <f t="shared" si="33"/>
        <v>2</v>
      </c>
      <c r="N130" s="4">
        <f t="shared" si="52"/>
        <v>2.5</v>
      </c>
      <c r="O130" s="4">
        <f t="shared" si="34"/>
        <v>12</v>
      </c>
      <c r="P130" s="4">
        <f t="shared" si="35"/>
        <v>13</v>
      </c>
      <c r="Q130" s="4">
        <f t="shared" si="36"/>
        <v>13</v>
      </c>
      <c r="R130" s="4">
        <f t="shared" si="4"/>
        <v>14</v>
      </c>
      <c r="S130" s="4"/>
      <c r="T130" s="4" t="s">
        <v>37</v>
      </c>
      <c r="U130" s="9" t="s">
        <v>21</v>
      </c>
      <c r="V130" s="9" t="s">
        <v>22</v>
      </c>
      <c r="W130" s="4"/>
      <c r="X130" s="4"/>
    </row>
    <row r="131" spans="1:24">
      <c r="A131" s="13" t="s">
        <v>152</v>
      </c>
      <c r="B131" s="4"/>
      <c r="C131" s="4">
        <v>0.25</v>
      </c>
      <c r="D131" s="4">
        <v>2</v>
      </c>
      <c r="E131" s="4">
        <v>10</v>
      </c>
      <c r="F131" s="12"/>
      <c r="G131" s="4">
        <f t="shared" si="39"/>
        <v>0.25</v>
      </c>
      <c r="H131" s="4">
        <f t="shared" si="49"/>
        <v>0.5</v>
      </c>
      <c r="I131" s="4">
        <f t="shared" si="45"/>
        <v>0.5</v>
      </c>
      <c r="J131" s="4">
        <f t="shared" si="50"/>
        <v>0.75</v>
      </c>
      <c r="K131" s="4">
        <f t="shared" si="47"/>
        <v>1</v>
      </c>
      <c r="L131" s="4">
        <f t="shared" si="32"/>
        <v>1.5</v>
      </c>
      <c r="M131" s="4">
        <f t="shared" si="33"/>
        <v>1.5</v>
      </c>
      <c r="N131" s="4">
        <f t="shared" si="52"/>
        <v>2</v>
      </c>
      <c r="O131" s="4">
        <f t="shared" si="34"/>
        <v>8</v>
      </c>
      <c r="P131" s="4">
        <f t="shared" si="35"/>
        <v>9</v>
      </c>
      <c r="Q131" s="4">
        <f t="shared" si="36"/>
        <v>9</v>
      </c>
      <c r="R131" s="4">
        <f t="shared" si="4"/>
        <v>10</v>
      </c>
      <c r="S131" s="4"/>
      <c r="T131" s="4" t="s">
        <v>37</v>
      </c>
      <c r="U131" s="9" t="s">
        <v>21</v>
      </c>
      <c r="V131" s="9" t="s">
        <v>22</v>
      </c>
      <c r="W131" s="4"/>
      <c r="X131" s="4"/>
    </row>
    <row r="132" spans="1:24">
      <c r="A132" s="13" t="s">
        <v>153</v>
      </c>
      <c r="B132" s="4"/>
      <c r="C132" s="4">
        <v>0.1</v>
      </c>
      <c r="D132" s="4">
        <v>2</v>
      </c>
      <c r="E132" s="4">
        <v>7</v>
      </c>
      <c r="F132" s="12"/>
      <c r="G132" s="4">
        <f t="shared" si="39"/>
        <v>0.1</v>
      </c>
      <c r="H132" s="4">
        <f t="shared" si="49"/>
        <v>0.35</v>
      </c>
      <c r="I132" s="4">
        <f t="shared" si="45"/>
        <v>0.35</v>
      </c>
      <c r="J132" s="4">
        <f t="shared" si="50"/>
        <v>0.6</v>
      </c>
      <c r="K132" s="4">
        <f t="shared" si="47"/>
        <v>1</v>
      </c>
      <c r="L132" s="4">
        <f t="shared" si="32"/>
        <v>1.5</v>
      </c>
      <c r="M132" s="4">
        <f t="shared" si="33"/>
        <v>1.5</v>
      </c>
      <c r="N132" s="4">
        <f t="shared" si="52"/>
        <v>2</v>
      </c>
      <c r="O132" s="4">
        <f t="shared" si="34"/>
        <v>5</v>
      </c>
      <c r="P132" s="4">
        <f t="shared" si="35"/>
        <v>6</v>
      </c>
      <c r="Q132" s="4">
        <f t="shared" si="36"/>
        <v>6</v>
      </c>
      <c r="R132" s="4">
        <f t="shared" si="4"/>
        <v>7</v>
      </c>
      <c r="S132" s="4"/>
      <c r="T132" s="4" t="s">
        <v>37</v>
      </c>
      <c r="U132" s="9" t="s">
        <v>21</v>
      </c>
      <c r="V132" s="9" t="s">
        <v>22</v>
      </c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>
      <c r="A141" s="13"/>
      <c r="B141" s="4"/>
      <c r="C141" s="4"/>
      <c r="D141" s="4"/>
      <c r="E141" s="4"/>
      <c r="F141" s="4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>
      <c r="A142" s="13"/>
      <c r="B142" s="4"/>
      <c r="C142" s="4"/>
      <c r="D142" s="4"/>
      <c r="E142" s="4"/>
      <c r="F142" s="4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>
      <c r="A143" s="13"/>
      <c r="B143" s="4"/>
      <c r="C143" s="4"/>
      <c r="D143" s="4"/>
      <c r="E143" s="4"/>
      <c r="F143" s="4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>
      <c r="A144" s="13"/>
      <c r="B144" s="4"/>
      <c r="C144" s="4"/>
      <c r="D144" s="4"/>
      <c r="E144" s="4"/>
      <c r="F144" s="4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>
      <c r="A145" s="13"/>
      <c r="B145" s="4"/>
      <c r="C145" s="4"/>
      <c r="D145" s="4"/>
      <c r="E145" s="4"/>
      <c r="F145" s="4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>
      <c r="A146" s="13"/>
      <c r="B146" s="4"/>
      <c r="C146" s="4"/>
      <c r="D146" s="4"/>
      <c r="E146" s="4"/>
      <c r="F146" s="4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>
      <c r="A147" s="13"/>
      <c r="B147" s="4"/>
      <c r="C147" s="4"/>
      <c r="D147" s="4"/>
      <c r="E147" s="4"/>
      <c r="F147" s="4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>
      <c r="A148" s="13"/>
      <c r="B148" s="4"/>
      <c r="C148" s="4"/>
      <c r="D148" s="4"/>
      <c r="E148" s="4"/>
      <c r="F148" s="4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>
      <c r="A150" s="13"/>
      <c r="B150" s="4"/>
      <c r="C150" s="17"/>
      <c r="D150" s="17"/>
      <c r="E150" s="17"/>
      <c r="F150" s="4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>
      <c r="A151" s="13"/>
      <c r="B151" s="4"/>
      <c r="C151" s="17"/>
      <c r="D151" s="17"/>
      <c r="E151" s="17"/>
      <c r="F151" s="4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>
      <c r="A152" s="13"/>
      <c r="B152" s="4"/>
      <c r="C152" s="17"/>
      <c r="D152" s="17"/>
      <c r="E152" s="17"/>
      <c r="F152" s="4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>
      <c r="A153" s="13"/>
      <c r="B153" s="4"/>
      <c r="C153" s="17"/>
      <c r="D153" s="17"/>
      <c r="E153" s="17"/>
      <c r="F153" s="4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>
      <c r="A154" s="13"/>
      <c r="B154" s="4"/>
      <c r="C154" s="17"/>
      <c r="D154" s="17"/>
      <c r="E154" s="17"/>
      <c r="F154" s="4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>
      <c r="A155" s="13"/>
      <c r="B155" s="4"/>
      <c r="C155" s="17"/>
      <c r="D155" s="17"/>
      <c r="E155" s="17"/>
      <c r="F155" s="4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>
      <c r="A156" s="13"/>
      <c r="B156" s="4"/>
      <c r="C156" s="17"/>
      <c r="D156" s="17"/>
      <c r="E156" s="17"/>
      <c r="F156" s="4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>
      <c r="A157" s="13"/>
      <c r="B157" s="4"/>
      <c r="C157" s="17"/>
      <c r="D157" s="17"/>
      <c r="E157" s="17"/>
      <c r="F157" s="4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>
      <c r="A159" s="13"/>
      <c r="B159" s="4"/>
      <c r="C159" s="17"/>
      <c r="D159" s="17"/>
      <c r="E159" s="17"/>
      <c r="F159" s="21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>
      <c r="A160" s="13"/>
      <c r="B160" s="4"/>
      <c r="C160" s="17"/>
      <c r="D160" s="17"/>
      <c r="E160" s="17"/>
      <c r="F160" s="4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>
      <c r="A161" s="13"/>
      <c r="B161" s="4"/>
      <c r="C161" s="17"/>
      <c r="D161" s="17"/>
      <c r="E161" s="17"/>
      <c r="F161" s="4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>
      <c r="A162" s="13"/>
      <c r="B162" s="4"/>
      <c r="C162" s="17"/>
      <c r="D162" s="17"/>
      <c r="E162" s="17"/>
      <c r="F162" s="4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>
      <c r="A163" s="13"/>
      <c r="B163" s="4"/>
      <c r="C163" s="17"/>
      <c r="D163" s="17"/>
      <c r="E163" s="17"/>
      <c r="F163" s="4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>
      <c r="A164" s="13"/>
      <c r="B164" s="4"/>
      <c r="C164" s="17"/>
      <c r="D164" s="17"/>
      <c r="E164" s="17"/>
      <c r="F164" s="4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>
      <c r="A165" s="13"/>
      <c r="B165" s="4"/>
      <c r="C165" s="17"/>
      <c r="D165" s="17"/>
      <c r="E165" s="17"/>
      <c r="F165" s="4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>
      <c r="A166" s="13"/>
      <c r="B166" s="4"/>
      <c r="C166" s="17"/>
      <c r="D166" s="17"/>
      <c r="E166" s="17"/>
      <c r="F166" s="4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>
      <c r="A168" s="13"/>
      <c r="B168" s="4"/>
      <c r="C168" s="4"/>
      <c r="D168" s="4"/>
      <c r="E168" s="4"/>
      <c r="F168" s="4"/>
      <c r="G168" s="13"/>
      <c r="H168" s="22"/>
      <c r="I168" s="22"/>
      <c r="J168" s="2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>
      <c r="A169" s="13"/>
      <c r="B169" s="4"/>
      <c r="C169" s="4"/>
      <c r="D169" s="4"/>
      <c r="E169" s="4"/>
      <c r="F169" s="4"/>
      <c r="G169" s="13"/>
      <c r="H169" s="22"/>
      <c r="I169" s="22"/>
      <c r="J169" s="2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>
      <c r="A170" s="13"/>
      <c r="B170" s="4"/>
      <c r="C170" s="4"/>
      <c r="D170" s="4"/>
      <c r="E170" s="4"/>
      <c r="F170" s="4"/>
      <c r="G170" s="13"/>
      <c r="H170" s="22"/>
      <c r="I170" s="22"/>
      <c r="J170" s="2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>
      <c r="A171" s="13"/>
      <c r="B171" s="4"/>
      <c r="C171" s="4"/>
      <c r="D171" s="4"/>
      <c r="E171" s="4"/>
      <c r="G171" s="13"/>
      <c r="H171" s="22"/>
      <c r="I171" s="22"/>
      <c r="J171" s="2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>
      <c r="A172" s="13"/>
      <c r="B172" s="4"/>
      <c r="C172" s="4"/>
      <c r="D172" s="4"/>
      <c r="E172" s="4"/>
      <c r="F172" s="4"/>
      <c r="G172" s="13"/>
      <c r="H172" s="22"/>
      <c r="I172" s="22"/>
      <c r="J172" s="2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>
      <c r="A173" s="13"/>
      <c r="B173" s="4"/>
      <c r="C173" s="4"/>
      <c r="D173" s="4"/>
      <c r="E173" s="4"/>
      <c r="F173" s="4"/>
      <c r="G173" s="13"/>
      <c r="H173" s="22"/>
      <c r="I173" s="22"/>
      <c r="J173" s="2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>
      <c r="A174" s="13"/>
      <c r="B174" s="4"/>
      <c r="C174" s="4"/>
      <c r="D174" s="4"/>
      <c r="E174" s="4"/>
      <c r="F174" s="4"/>
      <c r="G174" s="13"/>
      <c r="H174" s="22"/>
      <c r="I174" s="22"/>
      <c r="J174" s="2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>
      <c r="A175" s="13"/>
      <c r="B175" s="4"/>
      <c r="C175" s="4"/>
      <c r="D175" s="4"/>
      <c r="E175" s="4"/>
      <c r="F175" s="4"/>
      <c r="G175" s="13"/>
      <c r="H175" s="22"/>
      <c r="I175" s="22"/>
      <c r="J175" s="2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Odén Hesselroth (Elev)</cp:lastModifiedBy>
  <dcterms:modified xsi:type="dcterms:W3CDTF">2024-04-19T10:20:54Z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2024-04-19T10:20:54Z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3b293c24-8f95-4ff8-910d-5f6a09b08c17</vt:lpwstr>
  </property>
  <property fmtid="{D5CDD505-2E9C-101B-9397-08002B2CF9AE}" pid="8" name="MSIP_Label_06768ce0-ceaf-4778-8ab1-e65d26fe9939_ContentBits">
    <vt:lpwstr>0</vt:lpwstr>
  </property>
</Properties>
</file>