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Curso Excel/"/>
    </mc:Choice>
  </mc:AlternateContent>
  <xr:revisionPtr revIDLastSave="423" documentId="8_{F7A49636-D8AF-48BE-BDB0-2485AD76A361}" xr6:coauthVersionLast="47" xr6:coauthVersionMax="47" xr10:uidLastSave="{18C3CD9C-7A53-4E64-8984-261202E02DEA}"/>
  <bookViews>
    <workbookView xWindow="-110" yWindow="-110" windowWidth="19420" windowHeight="10300" activeTab="2" xr2:uid="{072263F0-9BC5-4A1F-AB46-46643D2FE7AF}"/>
  </bookViews>
  <sheets>
    <sheet name="Alunos" sheetId="1" r:id="rId1"/>
    <sheet name="Compras" sheetId="4" r:id="rId2"/>
    <sheet name="Média" sheetId="5" r:id="rId3"/>
  </sheets>
  <definedNames>
    <definedName name="_xlnm._FilterDatabase" localSheetId="0" hidden="1">Alunos!$A$1:$D$14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" l="1"/>
  <c r="D7" i="5"/>
  <c r="E7" i="5" s="1"/>
  <c r="D8" i="5"/>
  <c r="E8" i="5" s="1"/>
  <c r="D9" i="5"/>
  <c r="E9" i="5" s="1"/>
  <c r="D10" i="5"/>
  <c r="E10" i="5" s="1"/>
  <c r="D13" i="5"/>
  <c r="E13" i="5" s="1"/>
  <c r="D15" i="5"/>
  <c r="E15" i="5" s="1"/>
  <c r="D17" i="5"/>
  <c r="E17" i="5" s="1"/>
  <c r="D19" i="5"/>
  <c r="E19" i="5" s="1"/>
  <c r="G6" i="5"/>
  <c r="K5" i="5"/>
  <c r="J3" i="5"/>
  <c r="C12" i="4"/>
  <c r="E3" i="4"/>
  <c r="E4" i="4"/>
  <c r="E5" i="4"/>
  <c r="E6" i="4"/>
  <c r="E7" i="4"/>
  <c r="E8" i="4"/>
  <c r="E9" i="4"/>
  <c r="E10" i="4"/>
  <c r="E11" i="4"/>
  <c r="E2" i="4"/>
  <c r="J5" i="4"/>
  <c r="I5" i="4"/>
  <c r="H3" i="4"/>
  <c r="J3" i="4"/>
  <c r="I3" i="4"/>
  <c r="J4" i="4"/>
  <c r="I4" i="4"/>
  <c r="D5" i="5" l="1"/>
  <c r="E5" i="5" s="1"/>
  <c r="D16" i="5"/>
  <c r="E16" i="5" s="1"/>
  <c r="D12" i="5"/>
  <c r="E12" i="5" s="1"/>
  <c r="D4" i="5"/>
  <c r="E4" i="5" s="1"/>
  <c r="D18" i="5"/>
  <c r="E18" i="5" s="1"/>
  <c r="D14" i="5"/>
  <c r="E14" i="5" s="1"/>
  <c r="D6" i="5"/>
  <c r="E6" i="5" s="1"/>
  <c r="D11" i="5"/>
  <c r="E11" i="5" s="1"/>
  <c r="D3" i="5"/>
  <c r="E3" i="5" s="1"/>
  <c r="E12" i="4"/>
  <c r="E14" i="4" s="1"/>
</calcChain>
</file>

<file path=xl/sharedStrings.xml><?xml version="1.0" encoding="utf-8"?>
<sst xmlns="http://schemas.openxmlformats.org/spreadsheetml/2006/main" count="125" uniqueCount="100">
  <si>
    <t>NOME</t>
  </si>
  <si>
    <t>COMIDA</t>
  </si>
  <si>
    <t>HOBBY</t>
  </si>
  <si>
    <t>EMANUEL QUINTINO</t>
  </si>
  <si>
    <t>MUNGUNZÁ</t>
  </si>
  <si>
    <t>VIOLÃO</t>
  </si>
  <si>
    <t>Tamires Silva</t>
  </si>
  <si>
    <t>Pizza</t>
  </si>
  <si>
    <t>Ouvir música</t>
  </si>
  <si>
    <t>Alesandra Ferreira</t>
  </si>
  <si>
    <t>Ler</t>
  </si>
  <si>
    <t>Hilberlãndio Ferreira</t>
  </si>
  <si>
    <t>Coxinha</t>
  </si>
  <si>
    <t>Jogar</t>
  </si>
  <si>
    <t>Carlos Emanuel</t>
  </si>
  <si>
    <t>Pirão</t>
  </si>
  <si>
    <t>Tayna da Silva</t>
  </si>
  <si>
    <t>Hamburguer</t>
  </si>
  <si>
    <t>Tânia Nogueira</t>
  </si>
  <si>
    <t>Sopa</t>
  </si>
  <si>
    <t>Dançar</t>
  </si>
  <si>
    <t>Ana Paula</t>
  </si>
  <si>
    <t>Baião de Dois</t>
  </si>
  <si>
    <t>Escrever</t>
  </si>
  <si>
    <t>Wellington Alves</t>
  </si>
  <si>
    <t>Lasanha</t>
  </si>
  <si>
    <t>Compor Poesia</t>
  </si>
  <si>
    <t>Maíza Souza</t>
  </si>
  <si>
    <t>Chocolate</t>
  </si>
  <si>
    <t>Praia</t>
  </si>
  <si>
    <t>Maurício Gomes</t>
  </si>
  <si>
    <t>Baião de Fava</t>
  </si>
  <si>
    <t>Ouvir Música</t>
  </si>
  <si>
    <t>Cícero Ernesto</t>
  </si>
  <si>
    <t>Tudo</t>
  </si>
  <si>
    <t>Basquete</t>
  </si>
  <si>
    <t>Maeli Bezerra</t>
  </si>
  <si>
    <t>Comida Caseira</t>
  </si>
  <si>
    <t>Escutar Música</t>
  </si>
  <si>
    <t>COD</t>
  </si>
  <si>
    <t>Luiza Rafhaela</t>
  </si>
  <si>
    <t>Sushi</t>
  </si>
  <si>
    <t>Ver Série</t>
  </si>
  <si>
    <t>Karla Sued</t>
  </si>
  <si>
    <t>Passear</t>
  </si>
  <si>
    <t>Eliene Querendo</t>
  </si>
  <si>
    <t>Feijoada</t>
  </si>
  <si>
    <t>Contato com Natureza</t>
  </si>
  <si>
    <t>OPERADORES</t>
  </si>
  <si>
    <t>LÓGICOS</t>
  </si>
  <si>
    <t>MATEMÁTICOS</t>
  </si>
  <si>
    <t>FUNÇÕES</t>
  </si>
  <si>
    <t>+ - * /</t>
  </si>
  <si>
    <t>&gt;;&lt;;&gt;=;=;</t>
  </si>
  <si>
    <t>SOMA;</t>
  </si>
  <si>
    <t>TEXTO</t>
  </si>
  <si>
    <t>NÚMERO</t>
  </si>
  <si>
    <t>ABC</t>
  </si>
  <si>
    <t>123</t>
  </si>
  <si>
    <t>1234456556e</t>
  </si>
  <si>
    <t>(88) 99605-9913</t>
  </si>
  <si>
    <t>123.123.123-12</t>
  </si>
  <si>
    <t>DIFERENTE (&lt;&gt;)</t>
  </si>
  <si>
    <t>PRODUTO</t>
  </si>
  <si>
    <t>P1</t>
  </si>
  <si>
    <t>P2</t>
  </si>
  <si>
    <t>P3</t>
  </si>
  <si>
    <t>QTD</t>
  </si>
  <si>
    <t>PREÇO</t>
  </si>
  <si>
    <t>TOTAL</t>
  </si>
  <si>
    <t>FRALDA</t>
  </si>
  <si>
    <t>FEIJÃO</t>
  </si>
  <si>
    <t>AÇUCAR</t>
  </si>
  <si>
    <t>ARROZ</t>
  </si>
  <si>
    <t>MIOJO</t>
  </si>
  <si>
    <t>CAFÉ</t>
  </si>
  <si>
    <t>SAL</t>
  </si>
  <si>
    <t>LEITE NINHO</t>
  </si>
  <si>
    <t>BULACHA</t>
  </si>
  <si>
    <t>REQUEIJÃO LIGHT</t>
  </si>
  <si>
    <t>P4</t>
  </si>
  <si>
    <t>P5</t>
  </si>
  <si>
    <t>P6</t>
  </si>
  <si>
    <t>P7</t>
  </si>
  <si>
    <t>P8</t>
  </si>
  <si>
    <t>P9</t>
  </si>
  <si>
    <t>P10</t>
  </si>
  <si>
    <t>MÉDIA</t>
  </si>
  <si>
    <t>IDADE</t>
  </si>
  <si>
    <t>=SE(C2&gt;17;"Maior de idade";"Menor de Idade")</t>
  </si>
  <si>
    <t>=SE(C2&gt;17;"✅";"❌")</t>
  </si>
  <si>
    <t>SE</t>
  </si>
  <si>
    <t>NOTA1</t>
  </si>
  <si>
    <t>NOTA2</t>
  </si>
  <si>
    <t>Will Smith</t>
  </si>
  <si>
    <t>STATUS</t>
  </si>
  <si>
    <t>=ALEATÓRIOENTRE(1;100)/10</t>
  </si>
  <si>
    <t>=ALEATÓRIOENTRE(1;1000)</t>
  </si>
  <si>
    <t>TOTAL APROVADOS</t>
  </si>
  <si>
    <t>=CONT.SE(Tabela1[STATUS];"APROVADO")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</si>
</sst>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0" xfId="0" quotePrefix="1"/>
    <xf numFmtId="0" fontId="4" fillId="0" borderId="0" xfId="0" applyFont="1"/>
    <xf numFmtId="0" fontId="0" fillId="3" borderId="0" xfId="0" applyFill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0" xfId="0" applyFill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4" borderId="0" xfId="0" applyFill="1"/>
    <xf numFmtId="0" fontId="0" fillId="7" borderId="0" xfId="0" applyFill="1"/>
    <xf numFmtId="0" fontId="0" fillId="0" borderId="0" xfId="0" applyNumberFormat="1"/>
    <xf numFmtId="0" fontId="3" fillId="0" borderId="2" xfId="0" applyFont="1" applyFill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596900</xdr:colOff>
      <xdr:row>0</xdr:row>
      <xdr:rowOff>1244600</xdr:rowOff>
    </xdr:to>
    <xdr:pic>
      <xdr:nvPicPr>
        <xdr:cNvPr id="3" name="Imagem 2" descr="Cabeçalho Do Banner Do Conceito De Espaços Inteligentes Ilustração do ...">
          <a:extLst>
            <a:ext uri="{FF2B5EF4-FFF2-40B4-BE49-F238E27FC236}">
              <a16:creationId xmlns:a16="http://schemas.microsoft.com/office/drawing/2014/main" id="{FE195B7A-237F-D645-95BB-A36B3B0C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51350" cy="124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8B1FA3-C01A-48D8-80B3-80DFA3D55437}" name="Tabela1" displayName="Tabela1" ref="A2:E20" totalsRowCount="1">
  <autoFilter ref="A2:E19" xr:uid="{378B1FA3-C01A-48D8-80B3-80DFA3D55437}"/>
  <tableColumns count="5">
    <tableColumn id="1" xr3:uid="{8BC46A91-EAC1-4940-B246-0FB9767C9B31}" name="NOME"/>
    <tableColumn id="2" xr3:uid="{35910553-8DB8-4285-9D32-81629B3E57FE}" name="NOTA1" dataDxfId="6" totalsRowDxfId="2"/>
    <tableColumn id="3" xr3:uid="{6F41EB5E-2C6B-4BAF-BEF8-0AC53BECBA07}" name="NOTA2"/>
    <tableColumn id="4" xr3:uid="{915A927B-1D28-4E0C-A9FF-253453F8E0EC}" name="MÉDIA" dataDxfId="5" totalsRowDxfId="1">
      <calculatedColumnFormula>AVERAGE(Tabela1[[#This Row],[NOTA1]],Tabela1[[#This Row],[NOTA2]])</calculatedColumnFormula>
    </tableColumn>
    <tableColumn id="5" xr3:uid="{746364B3-6844-40BF-AEC1-4B9DB80E8FAD}" name="STATUS" dataDxfId="4" totalsRowDxfId="0">
      <calculatedColumnFormula>IF(Tabela1[[#This Row],[MÉDIA]]&gt;=7,"APROVADO","REPROVADO")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10E5-EDC3-448D-9928-309C24636CBF}">
  <sheetPr>
    <tabColor rgb="FF002060"/>
  </sheetPr>
  <dimension ref="A1:D17"/>
  <sheetViews>
    <sheetView zoomScale="200" zoomScaleNormal="200" workbookViewId="0">
      <pane ySplit="1" topLeftCell="A12" activePane="bottomLeft" state="frozen"/>
      <selection pane="bottomLeft" activeCell="B2" sqref="B2:B17"/>
    </sheetView>
  </sheetViews>
  <sheetFormatPr defaultRowHeight="14.5" x14ac:dyDescent="0.35"/>
  <cols>
    <col min="2" max="2" width="17.7265625" bestFit="1" customWidth="1"/>
    <col min="3" max="3" width="13.81640625" bestFit="1" customWidth="1"/>
    <col min="4" max="4" width="19.1796875" bestFit="1" customWidth="1"/>
  </cols>
  <sheetData>
    <row r="1" spans="1:4" x14ac:dyDescent="0.35">
      <c r="A1" s="2" t="s">
        <v>39</v>
      </c>
      <c r="B1" s="2" t="s">
        <v>0</v>
      </c>
      <c r="C1" s="2" t="s">
        <v>1</v>
      </c>
      <c r="D1" s="2" t="s">
        <v>2</v>
      </c>
    </row>
    <row r="2" spans="1:4" x14ac:dyDescent="0.35">
      <c r="A2" s="1">
        <v>1</v>
      </c>
      <c r="B2" s="1" t="s">
        <v>3</v>
      </c>
      <c r="C2" s="1" t="s">
        <v>4</v>
      </c>
      <c r="D2" s="1" t="s">
        <v>5</v>
      </c>
    </row>
    <row r="3" spans="1:4" x14ac:dyDescent="0.35">
      <c r="A3" s="1">
        <v>2</v>
      </c>
      <c r="B3" s="1" t="s">
        <v>6</v>
      </c>
      <c r="C3" s="1" t="s">
        <v>7</v>
      </c>
      <c r="D3" s="1" t="s">
        <v>8</v>
      </c>
    </row>
    <row r="4" spans="1:4" x14ac:dyDescent="0.35">
      <c r="A4" s="1">
        <v>3</v>
      </c>
      <c r="B4" s="1" t="s">
        <v>9</v>
      </c>
      <c r="C4" s="1" t="s">
        <v>7</v>
      </c>
      <c r="D4" s="1" t="s">
        <v>10</v>
      </c>
    </row>
    <row r="5" spans="1:4" x14ac:dyDescent="0.35">
      <c r="A5" s="1">
        <v>4</v>
      </c>
      <c r="B5" s="1" t="s">
        <v>11</v>
      </c>
      <c r="C5" s="1" t="s">
        <v>12</v>
      </c>
      <c r="D5" s="1" t="s">
        <v>13</v>
      </c>
    </row>
    <row r="6" spans="1:4" x14ac:dyDescent="0.35">
      <c r="A6" s="1">
        <v>5</v>
      </c>
      <c r="B6" s="1" t="s">
        <v>14</v>
      </c>
      <c r="C6" s="1" t="s">
        <v>15</v>
      </c>
      <c r="D6" s="1" t="s">
        <v>10</v>
      </c>
    </row>
    <row r="7" spans="1:4" x14ac:dyDescent="0.35">
      <c r="A7" s="1">
        <v>6</v>
      </c>
      <c r="B7" s="1" t="s">
        <v>16</v>
      </c>
      <c r="C7" s="1" t="s">
        <v>17</v>
      </c>
      <c r="D7" s="1" t="s">
        <v>13</v>
      </c>
    </row>
    <row r="8" spans="1:4" x14ac:dyDescent="0.35">
      <c r="A8" s="1">
        <v>7</v>
      </c>
      <c r="B8" s="1" t="s">
        <v>18</v>
      </c>
      <c r="C8" s="1" t="s">
        <v>19</v>
      </c>
      <c r="D8" s="1" t="s">
        <v>20</v>
      </c>
    </row>
    <row r="9" spans="1:4" x14ac:dyDescent="0.35">
      <c r="A9" s="1">
        <v>8</v>
      </c>
      <c r="B9" s="1" t="s">
        <v>21</v>
      </c>
      <c r="C9" s="1" t="s">
        <v>22</v>
      </c>
      <c r="D9" s="1" t="s">
        <v>23</v>
      </c>
    </row>
    <row r="10" spans="1:4" x14ac:dyDescent="0.35">
      <c r="A10" s="1">
        <v>9</v>
      </c>
      <c r="B10" s="1" t="s">
        <v>24</v>
      </c>
      <c r="C10" s="1" t="s">
        <v>25</v>
      </c>
      <c r="D10" s="1" t="s">
        <v>26</v>
      </c>
    </row>
    <row r="11" spans="1:4" x14ac:dyDescent="0.35">
      <c r="A11" s="1">
        <v>10</v>
      </c>
      <c r="B11" s="1" t="s">
        <v>27</v>
      </c>
      <c r="C11" s="1" t="s">
        <v>28</v>
      </c>
      <c r="D11" s="1" t="s">
        <v>29</v>
      </c>
    </row>
    <row r="12" spans="1:4" x14ac:dyDescent="0.35">
      <c r="A12" s="1">
        <v>11</v>
      </c>
      <c r="B12" s="1" t="s">
        <v>30</v>
      </c>
      <c r="C12" s="1" t="s">
        <v>31</v>
      </c>
      <c r="D12" s="1" t="s">
        <v>32</v>
      </c>
    </row>
    <row r="13" spans="1:4" x14ac:dyDescent="0.35">
      <c r="A13" s="1">
        <v>12</v>
      </c>
      <c r="B13" s="1" t="s">
        <v>33</v>
      </c>
      <c r="C13" s="1" t="s">
        <v>34</v>
      </c>
      <c r="D13" s="1" t="s">
        <v>35</v>
      </c>
    </row>
    <row r="14" spans="1:4" x14ac:dyDescent="0.35">
      <c r="A14" s="1">
        <v>13</v>
      </c>
      <c r="B14" s="1" t="s">
        <v>36</v>
      </c>
      <c r="C14" s="1" t="s">
        <v>37</v>
      </c>
      <c r="D14" s="1" t="s">
        <v>38</v>
      </c>
    </row>
    <row r="15" spans="1:4" x14ac:dyDescent="0.35">
      <c r="A15" s="1">
        <v>14</v>
      </c>
      <c r="B15" s="1" t="s">
        <v>40</v>
      </c>
      <c r="C15" s="1" t="s">
        <v>41</v>
      </c>
      <c r="D15" s="1" t="s">
        <v>42</v>
      </c>
    </row>
    <row r="16" spans="1:4" x14ac:dyDescent="0.35">
      <c r="A16" s="1">
        <v>15</v>
      </c>
      <c r="B16" s="1" t="s">
        <v>43</v>
      </c>
      <c r="C16" s="1" t="s">
        <v>34</v>
      </c>
      <c r="D16" s="1" t="s">
        <v>44</v>
      </c>
    </row>
    <row r="17" spans="1:4" x14ac:dyDescent="0.35">
      <c r="A17" s="1">
        <v>16</v>
      </c>
      <c r="B17" s="1" t="s">
        <v>45</v>
      </c>
      <c r="C17" s="1" t="s">
        <v>46</v>
      </c>
      <c r="D17" s="1" t="s">
        <v>47</v>
      </c>
    </row>
  </sheetData>
  <autoFilter ref="A1:D14" xr:uid="{3E7B10E5-EDC3-448D-9928-309C24636CBF}"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E889-A6B8-46F4-B21F-D98B0F8BAFFF}">
  <sheetPr>
    <tabColor theme="9" tint="-0.499984740745262"/>
  </sheetPr>
  <dimension ref="A1:L14"/>
  <sheetViews>
    <sheetView zoomScale="150" zoomScaleNormal="150" workbookViewId="0">
      <selection activeCell="C10" sqref="C10"/>
    </sheetView>
  </sheetViews>
  <sheetFormatPr defaultRowHeight="14.5" x14ac:dyDescent="0.35"/>
  <cols>
    <col min="2" max="2" width="15.36328125" bestFit="1" customWidth="1"/>
    <col min="5" max="5" width="9" bestFit="1" customWidth="1"/>
    <col min="7" max="7" width="13.54296875" bestFit="1" customWidth="1"/>
    <col min="8" max="10" width="11.54296875" bestFit="1" customWidth="1"/>
    <col min="11" max="11" width="12.90625" bestFit="1" customWidth="1"/>
    <col min="16" max="16" width="11.81640625" bestFit="1" customWidth="1"/>
    <col min="17" max="17" width="19.1796875" customWidth="1"/>
    <col min="18" max="18" width="13.6328125" bestFit="1" customWidth="1"/>
  </cols>
  <sheetData>
    <row r="1" spans="1:12" x14ac:dyDescent="0.35">
      <c r="A1" s="10" t="s">
        <v>39</v>
      </c>
      <c r="B1" s="10" t="s">
        <v>63</v>
      </c>
      <c r="C1" s="10" t="s">
        <v>67</v>
      </c>
      <c r="D1" s="10" t="s">
        <v>68</v>
      </c>
      <c r="E1" s="10" t="s">
        <v>69</v>
      </c>
    </row>
    <row r="2" spans="1:12" x14ac:dyDescent="0.35">
      <c r="A2" s="11" t="s">
        <v>64</v>
      </c>
      <c r="B2" s="11" t="s">
        <v>70</v>
      </c>
      <c r="C2" s="11">
        <v>10</v>
      </c>
      <c r="D2" s="12">
        <v>35</v>
      </c>
      <c r="E2" s="13">
        <f>C2*D2</f>
        <v>350</v>
      </c>
      <c r="I2" s="6">
        <v>70</v>
      </c>
      <c r="J2" s="6">
        <v>150</v>
      </c>
      <c r="K2" s="3" t="s">
        <v>48</v>
      </c>
    </row>
    <row r="3" spans="1:12" x14ac:dyDescent="0.35">
      <c r="A3" s="11" t="s">
        <v>65</v>
      </c>
      <c r="B3" s="11" t="s">
        <v>71</v>
      </c>
      <c r="C3" s="11">
        <v>5</v>
      </c>
      <c r="D3" s="12">
        <v>4.8</v>
      </c>
      <c r="E3" s="13">
        <f t="shared" ref="E3:E11" si="0">C3*D3</f>
        <v>24</v>
      </c>
      <c r="G3" t="s">
        <v>62</v>
      </c>
      <c r="H3" t="b">
        <f>I2&lt;&gt;J2</f>
        <v>1</v>
      </c>
      <c r="I3" t="b">
        <f>I2&gt;J2</f>
        <v>0</v>
      </c>
      <c r="J3" t="b">
        <f>I2&lt;J2</f>
        <v>1</v>
      </c>
      <c r="K3" s="7" t="s">
        <v>49</v>
      </c>
      <c r="L3" t="s">
        <v>53</v>
      </c>
    </row>
    <row r="4" spans="1:12" x14ac:dyDescent="0.35">
      <c r="A4" s="11" t="s">
        <v>66</v>
      </c>
      <c r="B4" s="11" t="s">
        <v>72</v>
      </c>
      <c r="C4" s="11">
        <v>4</v>
      </c>
      <c r="D4" s="12">
        <v>3</v>
      </c>
      <c r="E4" s="13">
        <f t="shared" si="0"/>
        <v>12</v>
      </c>
      <c r="I4" s="9">
        <f>I2+J2</f>
        <v>220</v>
      </c>
      <c r="J4" s="9">
        <f>I2*J2</f>
        <v>10500</v>
      </c>
      <c r="K4" s="8" t="s">
        <v>50</v>
      </c>
      <c r="L4" s="4" t="s">
        <v>52</v>
      </c>
    </row>
    <row r="5" spans="1:12" x14ac:dyDescent="0.35">
      <c r="A5" s="11" t="s">
        <v>80</v>
      </c>
      <c r="B5" s="11" t="s">
        <v>73</v>
      </c>
      <c r="C5" s="11">
        <v>5</v>
      </c>
      <c r="D5" s="12">
        <v>5.99</v>
      </c>
      <c r="E5" s="13">
        <f t="shared" si="0"/>
        <v>29.950000000000003</v>
      </c>
      <c r="I5">
        <f>SUM(I2,J2)</f>
        <v>220</v>
      </c>
      <c r="J5">
        <f>PRODUCT(I2,J2)</f>
        <v>10500</v>
      </c>
      <c r="K5" s="7" t="s">
        <v>51</v>
      </c>
      <c r="L5" s="5" t="s">
        <v>54</v>
      </c>
    </row>
    <row r="6" spans="1:12" x14ac:dyDescent="0.35">
      <c r="A6" s="11" t="s">
        <v>81</v>
      </c>
      <c r="B6" s="11" t="s">
        <v>74</v>
      </c>
      <c r="C6" s="11">
        <v>15</v>
      </c>
      <c r="D6" s="12">
        <v>2</v>
      </c>
      <c r="E6" s="13">
        <f t="shared" si="0"/>
        <v>30</v>
      </c>
    </row>
    <row r="7" spans="1:12" x14ac:dyDescent="0.35">
      <c r="A7" s="11" t="s">
        <v>82</v>
      </c>
      <c r="B7" s="11" t="s">
        <v>75</v>
      </c>
      <c r="C7" s="11">
        <v>20</v>
      </c>
      <c r="D7" s="12">
        <v>17</v>
      </c>
      <c r="E7" s="13">
        <f t="shared" si="0"/>
        <v>340</v>
      </c>
    </row>
    <row r="8" spans="1:12" x14ac:dyDescent="0.35">
      <c r="A8" s="11" t="s">
        <v>83</v>
      </c>
      <c r="B8" s="11" t="s">
        <v>76</v>
      </c>
      <c r="C8" s="11">
        <v>5</v>
      </c>
      <c r="D8" s="12">
        <v>0.65</v>
      </c>
      <c r="E8" s="13">
        <f t="shared" si="0"/>
        <v>3.25</v>
      </c>
    </row>
    <row r="9" spans="1:12" x14ac:dyDescent="0.35">
      <c r="A9" s="11" t="s">
        <v>84</v>
      </c>
      <c r="B9" s="11" t="s">
        <v>77</v>
      </c>
      <c r="C9" s="11">
        <v>2</v>
      </c>
      <c r="D9" s="12">
        <v>32</v>
      </c>
      <c r="E9" s="13">
        <f t="shared" si="0"/>
        <v>64</v>
      </c>
      <c r="G9" t="s">
        <v>55</v>
      </c>
      <c r="H9" t="s">
        <v>57</v>
      </c>
      <c r="I9" s="4" t="s">
        <v>58</v>
      </c>
      <c r="J9" t="s">
        <v>59</v>
      </c>
      <c r="K9" t="s">
        <v>60</v>
      </c>
      <c r="L9" t="s">
        <v>61</v>
      </c>
    </row>
    <row r="10" spans="1:12" x14ac:dyDescent="0.35">
      <c r="A10" s="11" t="s">
        <v>85</v>
      </c>
      <c r="B10" s="11" t="s">
        <v>78</v>
      </c>
      <c r="C10" s="11">
        <v>5</v>
      </c>
      <c r="D10" s="12">
        <v>5</v>
      </c>
      <c r="E10" s="13">
        <f t="shared" si="0"/>
        <v>25</v>
      </c>
      <c r="G10" t="s">
        <v>56</v>
      </c>
      <c r="H10">
        <v>123</v>
      </c>
      <c r="I10">
        <v>123</v>
      </c>
      <c r="J10">
        <v>213</v>
      </c>
      <c r="K10">
        <v>123</v>
      </c>
    </row>
    <row r="11" spans="1:12" x14ac:dyDescent="0.35">
      <c r="A11" s="11" t="s">
        <v>86</v>
      </c>
      <c r="B11" s="11" t="s">
        <v>79</v>
      </c>
      <c r="C11" s="11">
        <v>4</v>
      </c>
      <c r="D11" s="12">
        <v>9.99</v>
      </c>
      <c r="E11" s="13">
        <f t="shared" si="0"/>
        <v>39.96</v>
      </c>
    </row>
    <row r="12" spans="1:12" x14ac:dyDescent="0.35">
      <c r="B12" s="10" t="s">
        <v>69</v>
      </c>
      <c r="C12" s="14">
        <f>SUM(C2:C11)</f>
        <v>75</v>
      </c>
      <c r="D12" s="10" t="s">
        <v>69</v>
      </c>
      <c r="E12" s="15">
        <f>SUM(E2:E11)</f>
        <v>918.16000000000008</v>
      </c>
    </row>
    <row r="14" spans="1:12" x14ac:dyDescent="0.35">
      <c r="D14" s="10" t="s">
        <v>87</v>
      </c>
      <c r="E14" s="15">
        <f>E12/C12</f>
        <v>12.242133333333335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F0DC-0B4F-46BB-A36D-0E13943ED0E3}">
  <sheetPr>
    <tabColor theme="8" tint="-0.249977111117893"/>
  </sheetPr>
  <dimension ref="A1:L20"/>
  <sheetViews>
    <sheetView tabSelected="1" zoomScale="150" zoomScaleNormal="150" workbookViewId="0">
      <selection activeCell="H8" sqref="H8"/>
    </sheetView>
  </sheetViews>
  <sheetFormatPr defaultRowHeight="14.5" x14ac:dyDescent="0.35"/>
  <cols>
    <col min="1" max="1" width="17.7265625" bestFit="1" customWidth="1"/>
    <col min="5" max="5" width="11.26953125" bestFit="1" customWidth="1"/>
    <col min="7" max="7" width="25.1796875" bestFit="1" customWidth="1"/>
    <col min="10" max="10" width="13.1796875" bestFit="1" customWidth="1"/>
  </cols>
  <sheetData>
    <row r="1" spans="1:12" ht="118" customHeight="1" x14ac:dyDescent="0.35"/>
    <row r="2" spans="1:12" x14ac:dyDescent="0.35">
      <c r="A2" t="s">
        <v>0</v>
      </c>
      <c r="B2" t="s">
        <v>92</v>
      </c>
      <c r="C2" t="s">
        <v>93</v>
      </c>
      <c r="D2" t="s">
        <v>87</v>
      </c>
      <c r="E2" t="s">
        <v>95</v>
      </c>
    </row>
    <row r="3" spans="1:12" x14ac:dyDescent="0.35">
      <c r="A3" t="s">
        <v>3</v>
      </c>
      <c r="B3">
        <v>8</v>
      </c>
      <c r="C3">
        <v>9</v>
      </c>
      <c r="D3">
        <f>AVERAGE(Tabela1[[#This Row],[NOTA1]],Tabela1[[#This Row],[NOTA2]])</f>
        <v>8.5</v>
      </c>
      <c r="E3" t="str">
        <f>IF(Tabela1[[#This Row],[MÉDIA]]&gt;=7,"APROVADO","REPROVADO")</f>
        <v>APROVADO</v>
      </c>
      <c r="G3" t="s">
        <v>88</v>
      </c>
      <c r="H3" s="16">
        <v>10</v>
      </c>
      <c r="J3" s="17" t="str">
        <f>IF(H3&gt;17,"Maior de idade","Menor de Idade")</f>
        <v>Menor de Idade</v>
      </c>
      <c r="K3" s="4" t="s">
        <v>89</v>
      </c>
    </row>
    <row r="4" spans="1:12" x14ac:dyDescent="0.35">
      <c r="A4" t="s">
        <v>6</v>
      </c>
      <c r="B4">
        <v>7</v>
      </c>
      <c r="C4">
        <v>8</v>
      </c>
      <c r="D4">
        <f>AVERAGE(Tabela1[[#This Row],[NOTA1]],Tabela1[[#This Row],[NOTA2]])</f>
        <v>7.5</v>
      </c>
      <c r="E4" t="str">
        <f>IF(Tabela1[[#This Row],[MÉDIA]]&gt;=7,"APROVADO","REPROVADO")</f>
        <v>APROVADO</v>
      </c>
    </row>
    <row r="5" spans="1:12" x14ac:dyDescent="0.35">
      <c r="A5" t="s">
        <v>9</v>
      </c>
      <c r="B5">
        <v>10</v>
      </c>
      <c r="C5">
        <v>9</v>
      </c>
      <c r="D5">
        <f>AVERAGE(Tabela1[[#This Row],[NOTA1]],Tabela1[[#This Row],[NOTA2]])</f>
        <v>9.5</v>
      </c>
      <c r="E5" t="str">
        <f>IF(Tabela1[[#This Row],[MÉDIA]]&gt;=7,"APROVADO","REPROVADO")</f>
        <v>APROVADO</v>
      </c>
      <c r="G5" s="4" t="s">
        <v>96</v>
      </c>
      <c r="J5" t="s">
        <v>91</v>
      </c>
      <c r="K5" t="str">
        <f>IF(H3&gt;17,"✅","❌")</f>
        <v>❌</v>
      </c>
      <c r="L5" s="4" t="s">
        <v>90</v>
      </c>
    </row>
    <row r="6" spans="1:12" x14ac:dyDescent="0.35">
      <c r="A6" t="s">
        <v>11</v>
      </c>
      <c r="B6">
        <v>8.4</v>
      </c>
      <c r="C6">
        <v>7.1</v>
      </c>
      <c r="D6">
        <f>AVERAGE(Tabela1[[#This Row],[NOTA1]],Tabela1[[#This Row],[NOTA2]])</f>
        <v>7.75</v>
      </c>
      <c r="E6" t="str">
        <f>IF(Tabela1[[#This Row],[MÉDIA]]&gt;=7,"APROVADO","REPROVADO")</f>
        <v>APROVADO</v>
      </c>
      <c r="G6">
        <f ca="1">RANDBETWEEN(1,1000)</f>
        <v>268</v>
      </c>
      <c r="H6" s="4" t="s">
        <v>97</v>
      </c>
    </row>
    <row r="7" spans="1:12" x14ac:dyDescent="0.35">
      <c r="A7" t="s">
        <v>14</v>
      </c>
      <c r="B7">
        <v>3.6</v>
      </c>
      <c r="C7">
        <v>6.9</v>
      </c>
      <c r="D7">
        <f>AVERAGE(Tabela1[[#This Row],[NOTA1]],Tabela1[[#This Row],[NOTA2]])</f>
        <v>5.25</v>
      </c>
      <c r="E7" t="str">
        <f>IF(Tabela1[[#This Row],[MÉDIA]]&gt;=7,"APROVADO","REPROVADO")</f>
        <v>REPROVADO</v>
      </c>
    </row>
    <row r="8" spans="1:12" x14ac:dyDescent="0.35">
      <c r="A8" t="s">
        <v>16</v>
      </c>
      <c r="B8">
        <v>9</v>
      </c>
      <c r="C8">
        <v>9</v>
      </c>
      <c r="D8">
        <f>AVERAGE(Tabela1[[#This Row],[NOTA1]],Tabela1[[#This Row],[NOTA2]])</f>
        <v>9</v>
      </c>
      <c r="E8" t="str">
        <f>IF(Tabela1[[#This Row],[MÉDIA]]&gt;=7,"APROVADO","REPROVADO")</f>
        <v>APROVADO</v>
      </c>
      <c r="G8" s="17" t="s">
        <v>98</v>
      </c>
      <c r="H8" s="19">
        <f>COUNTIF(Tabela1[STATUS],"APROVADO")</f>
        <v>11</v>
      </c>
      <c r="I8" s="4" t="s">
        <v>99</v>
      </c>
    </row>
    <row r="9" spans="1:12" x14ac:dyDescent="0.35">
      <c r="A9" t="s">
        <v>18</v>
      </c>
      <c r="B9">
        <v>8</v>
      </c>
      <c r="C9">
        <v>9</v>
      </c>
      <c r="D9">
        <f>AVERAGE(Tabela1[[#This Row],[NOTA1]],Tabela1[[#This Row],[NOTA2]])</f>
        <v>8.5</v>
      </c>
      <c r="E9" t="str">
        <f>IF(Tabela1[[#This Row],[MÉDIA]]&gt;=7,"APROVADO","REPROVADO")</f>
        <v>APROVADO</v>
      </c>
    </row>
    <row r="10" spans="1:12" x14ac:dyDescent="0.35">
      <c r="A10" t="s">
        <v>21</v>
      </c>
      <c r="B10">
        <v>2.6</v>
      </c>
      <c r="C10">
        <v>7</v>
      </c>
      <c r="D10">
        <f>AVERAGE(Tabela1[[#This Row],[NOTA1]],Tabela1[[#This Row],[NOTA2]])</f>
        <v>4.8</v>
      </c>
      <c r="E10" t="str">
        <f>IF(Tabela1[[#This Row],[MÉDIA]]&gt;=7,"APROVADO","REPROVADO")</f>
        <v>REPROVADO</v>
      </c>
    </row>
    <row r="11" spans="1:12" x14ac:dyDescent="0.35">
      <c r="A11" t="s">
        <v>24</v>
      </c>
      <c r="B11">
        <v>7.5</v>
      </c>
      <c r="C11">
        <v>8</v>
      </c>
      <c r="D11">
        <f>AVERAGE(Tabela1[[#This Row],[NOTA1]],Tabela1[[#This Row],[NOTA2]])</f>
        <v>7.75</v>
      </c>
      <c r="E11" t="str">
        <f>IF(Tabela1[[#This Row],[MÉDIA]]&gt;=7,"APROVADO","REPROVADO")</f>
        <v>APROVADO</v>
      </c>
    </row>
    <row r="12" spans="1:12" x14ac:dyDescent="0.35">
      <c r="A12" t="s">
        <v>27</v>
      </c>
      <c r="B12">
        <v>1.8</v>
      </c>
      <c r="C12">
        <v>5.5</v>
      </c>
      <c r="D12">
        <f>AVERAGE(Tabela1[[#This Row],[NOTA1]],Tabela1[[#This Row],[NOTA2]])</f>
        <v>3.65</v>
      </c>
      <c r="E12" t="str">
        <f>IF(Tabela1[[#This Row],[MÉDIA]]&gt;=7,"APROVADO","REPROVADO")</f>
        <v>REPROVADO</v>
      </c>
    </row>
    <row r="13" spans="1:12" x14ac:dyDescent="0.35">
      <c r="A13" t="s">
        <v>30</v>
      </c>
      <c r="B13">
        <v>1.2</v>
      </c>
      <c r="C13">
        <v>9.5</v>
      </c>
      <c r="D13">
        <f>AVERAGE(Tabela1[[#This Row],[NOTA1]],Tabela1[[#This Row],[NOTA2]])</f>
        <v>5.35</v>
      </c>
      <c r="E13" t="str">
        <f>IF(Tabela1[[#This Row],[MÉDIA]]&gt;=7,"APROVADO","REPROVADO")</f>
        <v>REPROVADO</v>
      </c>
    </row>
    <row r="14" spans="1:12" x14ac:dyDescent="0.35">
      <c r="A14" t="s">
        <v>33</v>
      </c>
      <c r="B14">
        <v>9.6</v>
      </c>
      <c r="C14">
        <v>7</v>
      </c>
      <c r="D14">
        <f>AVERAGE(Tabela1[[#This Row],[NOTA1]],Tabela1[[#This Row],[NOTA2]])</f>
        <v>8.3000000000000007</v>
      </c>
      <c r="E14" t="str">
        <f>IF(Tabela1[[#This Row],[MÉDIA]]&gt;=7,"APROVADO","REPROVADO")</f>
        <v>APROVADO</v>
      </c>
    </row>
    <row r="15" spans="1:12" x14ac:dyDescent="0.35">
      <c r="A15" t="s">
        <v>36</v>
      </c>
      <c r="B15">
        <v>7.3</v>
      </c>
      <c r="C15">
        <v>8.5</v>
      </c>
      <c r="D15">
        <f>AVERAGE(Tabela1[[#This Row],[NOTA1]],Tabela1[[#This Row],[NOTA2]])</f>
        <v>7.9</v>
      </c>
      <c r="E15" t="str">
        <f>IF(Tabela1[[#This Row],[MÉDIA]]&gt;=7,"APROVADO","REPROVADO")</f>
        <v>APROVADO</v>
      </c>
    </row>
    <row r="16" spans="1:12" x14ac:dyDescent="0.35">
      <c r="A16" t="s">
        <v>40</v>
      </c>
      <c r="B16">
        <v>9.3000000000000007</v>
      </c>
      <c r="C16">
        <v>8.5</v>
      </c>
      <c r="D16">
        <f>AVERAGE(Tabela1[[#This Row],[NOTA1]],Tabela1[[#This Row],[NOTA2]])</f>
        <v>8.9</v>
      </c>
      <c r="E16" t="str">
        <f>IF(Tabela1[[#This Row],[MÉDIA]]&gt;=7,"APROVADO","REPROVADO")</f>
        <v>APROVADO</v>
      </c>
    </row>
    <row r="17" spans="1:5" x14ac:dyDescent="0.35">
      <c r="A17" t="s">
        <v>43</v>
      </c>
      <c r="B17">
        <v>1</v>
      </c>
      <c r="C17">
        <v>3.4</v>
      </c>
      <c r="D17">
        <f>AVERAGE(Tabela1[[#This Row],[NOTA1]],Tabela1[[#This Row],[NOTA2]])</f>
        <v>2.2000000000000002</v>
      </c>
      <c r="E17" t="str">
        <f>IF(Tabela1[[#This Row],[MÉDIA]]&gt;=7,"APROVADO","REPROVADO")</f>
        <v>REPROVADO</v>
      </c>
    </row>
    <row r="18" spans="1:5" x14ac:dyDescent="0.35">
      <c r="A18" t="s">
        <v>45</v>
      </c>
      <c r="B18">
        <v>6</v>
      </c>
      <c r="C18">
        <v>7</v>
      </c>
      <c r="D18">
        <f>AVERAGE(Tabela1[[#This Row],[NOTA1]],Tabela1[[#This Row],[NOTA2]])</f>
        <v>6.5</v>
      </c>
      <c r="E18" t="str">
        <f>IF(Tabela1[[#This Row],[MÉDIA]]&gt;=7,"APROVADO","REPROVADO")</f>
        <v>REPROVADO</v>
      </c>
    </row>
    <row r="19" spans="1:5" x14ac:dyDescent="0.35">
      <c r="A19" t="s">
        <v>94</v>
      </c>
      <c r="B19">
        <v>8</v>
      </c>
      <c r="C19">
        <v>7</v>
      </c>
      <c r="D19">
        <f>AVERAGE(Tabela1[[#This Row],[NOTA1]],Tabela1[[#This Row],[NOTA2]])</f>
        <v>7.5</v>
      </c>
      <c r="E19" t="str">
        <f>IF(Tabela1[[#This Row],[MÉDIA]]&gt;=7,"APROVADO","REPROVADO")</f>
        <v>APROVADO</v>
      </c>
    </row>
    <row r="20" spans="1:5" x14ac:dyDescent="0.35">
      <c r="B20" s="18"/>
      <c r="D20" s="18"/>
      <c r="E20" s="18"/>
    </row>
  </sheetData>
  <conditionalFormatting sqref="E3:E19">
    <cfRule type="cellIs" dxfId="3" priority="1" operator="equal">
      <formula>"REPROVADO"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Alunos</vt:lpstr>
      <vt:lpstr>Compras</vt:lpstr>
      <vt:lpstr>Média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cp:lastPrinted>2025-08-20T23:33:34Z</cp:lastPrinted>
  <dcterms:created xsi:type="dcterms:W3CDTF">2025-08-18T22:35:20Z</dcterms:created>
  <dcterms:modified xsi:type="dcterms:W3CDTF">2025-08-21T00:01:14Z</dcterms:modified>
</cp:coreProperties>
</file>